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kubiak\Desktop\Nowy folder (3)\"/>
    </mc:Choice>
  </mc:AlternateContent>
  <bookViews>
    <workbookView xWindow="0" yWindow="0" windowWidth="28800" windowHeight="12300" tabRatio="838" activeTab="7"/>
  </bookViews>
  <sheets>
    <sheet name="2.1 Szczecin" sheetId="9" r:id="rId1"/>
    <sheet name="2.2 Nowogard" sheetId="8" r:id="rId2"/>
    <sheet name="2.3 Lipiany" sheetId="5" r:id="rId3"/>
    <sheet name="2.4  Szczecinek" sheetId="7" r:id="rId4"/>
    <sheet name="2.5 Wałcz" sheetId="4" r:id="rId5"/>
    <sheet name=" 2.6 Oddział" sheetId="3" r:id="rId6"/>
    <sheet name=" 2.7 Laboartorium" sheetId="10" r:id="rId7"/>
    <sheet name="2.8 Koszalin" sheetId="11" r:id="rId8"/>
  </sheets>
  <externalReferences>
    <externalReference r:id="rId9"/>
    <externalReference r:id="rId10"/>
    <externalReference r:id="rId11"/>
    <externalReference r:id="rId12"/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1" l="1"/>
  <c r="D9" i="11"/>
  <c r="G12" i="11" l="1"/>
  <c r="G13" i="11" s="1"/>
  <c r="G11" i="10"/>
  <c r="G10" i="10"/>
  <c r="D9" i="10"/>
  <c r="G12" i="10" l="1"/>
  <c r="G13" i="10" s="1"/>
  <c r="G14" i="10" s="1"/>
  <c r="G11" i="3"/>
  <c r="G11" i="9"/>
  <c r="G10" i="9"/>
  <c r="G18" i="8"/>
  <c r="G17" i="8"/>
  <c r="G16" i="8"/>
  <c r="G11" i="8"/>
  <c r="G12" i="8"/>
  <c r="G13" i="8"/>
  <c r="G14" i="8"/>
  <c r="G15" i="8"/>
  <c r="G10" i="8"/>
  <c r="G10" i="7" l="1"/>
  <c r="G11" i="7" s="1"/>
  <c r="D9" i="7"/>
  <c r="D9" i="8"/>
  <c r="G10" i="3"/>
  <c r="D9" i="3"/>
  <c r="D9" i="9"/>
  <c r="G12" i="4"/>
  <c r="G11" i="4"/>
  <c r="G10" i="4"/>
  <c r="D9" i="4"/>
  <c r="G13" i="4" l="1"/>
  <c r="G12" i="3"/>
  <c r="G13" i="3" s="1"/>
  <c r="G14" i="3" s="1"/>
  <c r="G12" i="7"/>
  <c r="G13" i="7" s="1"/>
  <c r="G12" i="9"/>
  <c r="G13" i="9" s="1"/>
  <c r="G14" i="4"/>
  <c r="G15" i="4" s="1"/>
  <c r="G10" i="5" l="1"/>
  <c r="D9" i="5" l="1"/>
  <c r="G11" i="5" l="1"/>
  <c r="G12" i="5" s="1"/>
  <c r="G13" i="5" l="1"/>
  <c r="G14" i="5" s="1"/>
</calcChain>
</file>

<file path=xl/sharedStrings.xml><?xml version="1.0" encoding="utf-8"?>
<sst xmlns="http://schemas.openxmlformats.org/spreadsheetml/2006/main" count="249" uniqueCount="88">
  <si>
    <t>Lp</t>
  </si>
  <si>
    <t>Rozmiar/indeks</t>
  </si>
  <si>
    <t>ilość szt.</t>
  </si>
  <si>
    <t>marka i model pojazdu</t>
  </si>
  <si>
    <t>cena jednostkowa netto</t>
  </si>
  <si>
    <t>wartość netto</t>
  </si>
  <si>
    <t>Łącznie netto:</t>
  </si>
  <si>
    <t>VAT:</t>
  </si>
  <si>
    <t>Łącznie brutto:</t>
  </si>
  <si>
    <t>Parametry minimalne</t>
  </si>
  <si>
    <t>Adres dostawy</t>
  </si>
  <si>
    <t>GDDKiA Obwód Drogowy Wałcz 
ul. Kołobrzeska 35
78-600 Wałcz</t>
  </si>
  <si>
    <t>GDDKiA Oddział Szczecin
al. Bohaterów Warszawy 33
70-340 Szczecin</t>
  </si>
  <si>
    <t>Rejon Lipiany
ul. Gorzowska 35
74-240 Lipiany</t>
  </si>
  <si>
    <t>………………………………….</t>
  </si>
  <si>
    <t>data</t>
  </si>
  <si>
    <t>……………………..</t>
  </si>
  <si>
    <t>podpis</t>
  </si>
  <si>
    <t>FORMULARZ  CENOWY</t>
  </si>
  <si>
    <t>Generalna Dyrekcja Dróg Krajowych i Autostrad</t>
  </si>
  <si>
    <t>Oddział w Szczecinie Rejon w Stargardzie</t>
  </si>
  <si>
    <t>ul. Bydgoska 13/15, 73-110 Stargard</t>
  </si>
  <si>
    <t>Rejon Nowogard
ul. Górna 2/2
72-200 Nowogard</t>
  </si>
  <si>
    <t>Rejon Szczecin
ul. Pomorska 47
70-812 Szczecin</t>
  </si>
  <si>
    <t>Załącznik nr 2.2</t>
  </si>
  <si>
    <t>Załącznik nr 2.3</t>
  </si>
  <si>
    <t>Załącznik nr 2.4</t>
  </si>
  <si>
    <t>Załącznik nr 2.6</t>
  </si>
  <si>
    <t>Załącznik nr 2.7</t>
  </si>
  <si>
    <t>1.</t>
  </si>
  <si>
    <t>2.</t>
  </si>
  <si>
    <t>3.</t>
  </si>
  <si>
    <t>4.</t>
  </si>
  <si>
    <t>Żródło finansowania</t>
  </si>
  <si>
    <t>84 T  M/S</t>
  </si>
  <si>
    <t>zimowe (Z)</t>
  </si>
  <si>
    <t>Skoda Fabia (kombi)</t>
  </si>
  <si>
    <t>185/60 R15</t>
  </si>
  <si>
    <t>118.2.2.13 § 4210</t>
  </si>
  <si>
    <t>195/65 R15</t>
  </si>
  <si>
    <t>letnie (L)</t>
  </si>
  <si>
    <t>Citroen C3</t>
  </si>
  <si>
    <t>91 H</t>
  </si>
  <si>
    <t>185/60 R15 84H</t>
  </si>
  <si>
    <t>Zużycie paliwa klasa B,droga hamowania klasa A, hałas zewnętrzny do 69 dB</t>
  </si>
  <si>
    <t>letnie</t>
  </si>
  <si>
    <t>Skoda Rapid</t>
  </si>
  <si>
    <t>215/75 R16 C113/111R</t>
  </si>
  <si>
    <t>Zużycie paliwa klasa B,droga hamowania klasa A, hałas zewnętrzny do 72 dB</t>
  </si>
  <si>
    <t>Ford Transid</t>
  </si>
  <si>
    <t>195/55 R15 85H</t>
  </si>
  <si>
    <t>Zużycie paliwa klasa A,droga hamowania klasaB, hałas zewnętrzny do 69 dB</t>
  </si>
  <si>
    <t>185/65/15</t>
  </si>
  <si>
    <t>C, B do 70 dB</t>
  </si>
  <si>
    <t>RENAULT CLIO</t>
  </si>
  <si>
    <t>C, B, do 69 dB</t>
  </si>
  <si>
    <t>225/60 R17 99H</t>
  </si>
  <si>
    <t>C, B, do 71 dB</t>
  </si>
  <si>
    <t>195/65   R15</t>
  </si>
  <si>
    <t>Letnie</t>
  </si>
  <si>
    <t>Citroen C3
ZS 742LN</t>
  </si>
  <si>
    <t>Zimowe</t>
  </si>
  <si>
    <t>185/60   R15</t>
  </si>
  <si>
    <t>Skoda Fabia
ZS 027HT</t>
  </si>
  <si>
    <t>195/55 R15</t>
  </si>
  <si>
    <t>04.03.2024r.</t>
  </si>
  <si>
    <t>Szlendak Damian</t>
  </si>
  <si>
    <t>205/55 R16 91H</t>
  </si>
  <si>
    <t>A, A do 69 dB</t>
  </si>
  <si>
    <t>MICHELIN PRIMACY 4 S2, L- Letnie</t>
  </si>
  <si>
    <t xml:space="preserve">Hyundai I30 </t>
  </si>
  <si>
    <t>GDDKiA Oddział Szczecin
ul. Pilska 30
78-400 Szczecinek</t>
  </si>
  <si>
    <t>Zakup i dostawa  nowych opon do pojazdów służbowych GDDKiA Oddziału Szczecin i podległych jej Rejonów</t>
  </si>
  <si>
    <t>Załącznik nr 2.1</t>
  </si>
  <si>
    <t xml:space="preserve">Skoda Fabia
ZS 614 JP            </t>
  </si>
  <si>
    <t xml:space="preserve">Skoda Fabia
ZGL 24841          </t>
  </si>
  <si>
    <t>Załącznik nr 2.5</t>
  </si>
  <si>
    <t>Kia Sportage</t>
  </si>
  <si>
    <t>VW Transporter</t>
  </si>
  <si>
    <t>215/65 R16C 106/104 T</t>
  </si>
  <si>
    <t>Nissan Navara</t>
  </si>
  <si>
    <t>GDDKiA Oddział Szczecin
Laboratorium Drogowe
ul. Wiosenna 8
72-002 Skarbimierzyce</t>
  </si>
  <si>
    <t>255/60 R18 112T A/T</t>
  </si>
  <si>
    <t>D, D do 73 dB</t>
  </si>
  <si>
    <t>Załącznik nr 2.8</t>
  </si>
  <si>
    <t>175/65 R15</t>
  </si>
  <si>
    <t xml:space="preserve">Nissan Note </t>
  </si>
  <si>
    <t>Rejon Koszalin
ul. Kupiecka 5
75-671 Koszalin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</si>
</sst>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rgb="FF444444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0"/>
      <color rgb="FF44444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4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/>
    </xf>
    <xf numFmtId="0" fontId="0" fillId="0" borderId="0" xfId="0" applyFont="1"/>
    <xf numFmtId="0" fontId="1" fillId="2" borderId="7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ubiak/AppData/Local/Microsoft/Windows/INetCache/Content.Outlook/151Z4GNI/Kopia%20Formularz_cenowy_-_za&#322;_nr_2_w%20celu%20zebrania%20danych%20(00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ubiak/AppData/Local/Microsoft/Windows/INetCache/Content.Outlook/151Z4GNI/Formularz_cenowy_-_za&#322;_nr%20%20R.%20Nowog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ubiak/AppData/Local/Microsoft/Windows/INetCache/Content.Outlook/151Z4GNI/Formularz_cenowy_-_za&#322;_nr_2_w%20celu%20zebrania%20danych%20-%20rejon%20Szczecine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ubiak/AppData/Local/Microsoft/Windows/INetCache/Content.Outlook/151Z4GNI/Kopia%20Formularz_cenowy_-_za&#322;_nr_2_w%20celu%20zebrania%20danych%20(004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ubiak/AppData/Local/Microsoft/Windows/INetCache/Content.Outlook/151Z4GNI/Opony%20letnie%20Oddzia&#32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0 stargard"/>
      <sheetName val="2.1 Labolat"/>
      <sheetName val=" 2.2 Oddział"/>
      <sheetName val="2.3 Wałcz"/>
      <sheetName val="2.4 Lipiany"/>
      <sheetName val="2.5 Koszalin"/>
      <sheetName val="2.6  Szczecinek"/>
      <sheetName val="2.7 Nowogard"/>
      <sheetName val="2.8 Szczecin Rejon"/>
    </sheetNames>
    <sheetDataSet>
      <sheetData sheetId="0">
        <row r="7">
          <cell r="A7" t="str">
            <v>"Dostawa opon do samochodów GDDKiA Oddział w Szczecinie i podległych Rejonów"</v>
          </cell>
        </row>
        <row r="9">
          <cell r="D9" t="str">
            <v>zaoferowana marka/model opony zimowe, letnie
[Z, L]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0 stargard"/>
      <sheetName val="2.1 Labolat"/>
      <sheetName val=" 2.2 Oddział"/>
      <sheetName val="2.3 Wałcz"/>
      <sheetName val="2.4 Lipiany"/>
      <sheetName val="2.5 Koszalin"/>
      <sheetName val="2.6  Szczecinek"/>
      <sheetName val="2.7 Nowogard"/>
      <sheetName val="2.8 Szczecin Rejon"/>
    </sheetNames>
    <sheetDataSet>
      <sheetData sheetId="0">
        <row r="9">
          <cell r="D9" t="str">
            <v>zaoferowana marka/model opony zimowe, letnie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0 stargard"/>
      <sheetName val="2.1 Labolat"/>
      <sheetName val=" 2.2 Oddział"/>
      <sheetName val="2.3 Wałcz"/>
      <sheetName val="2.4 Lipiany"/>
      <sheetName val="2.5 Koszalin"/>
      <sheetName val="2.6  Szczecinek"/>
      <sheetName val="2.7 Nowogard"/>
      <sheetName val="2.8 Szczecin Rejon"/>
    </sheetNames>
    <sheetDataSet>
      <sheetData sheetId="0">
        <row r="7">
          <cell r="A7" t="str">
            <v>"Dostawa opon do samochodów GDDKiA Oddział w Szczecinie i podległych Rejonów"</v>
          </cell>
        </row>
        <row r="9">
          <cell r="D9" t="str">
            <v>zaoferowana marka/model opony zimowe, letnie
[Z, L]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0 stargard"/>
      <sheetName val="2.1 Labolat"/>
      <sheetName val=" 2.2 Oddział"/>
      <sheetName val="2.3 Wałcz"/>
      <sheetName val="2.4 Lipiany"/>
      <sheetName val="2.5 Koszalin"/>
      <sheetName val="2.6  Szczecinek"/>
      <sheetName val="2.7 Nowogard"/>
      <sheetName val="2.8 Szczecin Rejon"/>
    </sheetNames>
    <sheetDataSet>
      <sheetData sheetId="0">
        <row r="7">
          <cell r="A7" t="str">
            <v>"Dostawa opon do samochodów GDDKiA Oddział w Szczecinie i podległych Rejonów"</v>
          </cell>
        </row>
        <row r="9">
          <cell r="D9" t="str">
            <v>zaoferowana marka/model opony zimowe, letnie
[Z, L]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0 stargard"/>
      <sheetName val="2.1 Labolat"/>
      <sheetName val=" 2.2 Oddział"/>
      <sheetName val="2.3 Wałcz"/>
      <sheetName val="2.4 Lipiany"/>
      <sheetName val="2.5 Koszalin"/>
      <sheetName val="2.6  Szczecinek"/>
      <sheetName val="2.7 Nowogard"/>
      <sheetName val="2.8 Szczecin Rejon"/>
    </sheetNames>
    <sheetDataSet>
      <sheetData sheetId="0" refreshError="1">
        <row r="7">
          <cell r="A7" t="str">
            <v>"Dostawa opon do samochodów GDDKiA Oddział w Szczecinie i podległych Rejonów"</v>
          </cell>
        </row>
        <row r="9">
          <cell r="D9" t="str">
            <v>zaoferowana marka/model opony zimowe, letnie
[Z, L]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C10" sqref="C10"/>
    </sheetView>
  </sheetViews>
  <sheetFormatPr defaultRowHeight="15" x14ac:dyDescent="0.25"/>
  <cols>
    <col min="1" max="1" width="4.7109375" style="13" customWidth="1"/>
    <col min="2" max="2" width="19.42578125" style="13" customWidth="1"/>
    <col min="3" max="4" width="18.42578125" style="13" customWidth="1"/>
    <col min="5" max="5" width="9.42578125" style="13" customWidth="1"/>
    <col min="6" max="6" width="16" style="13" customWidth="1"/>
    <col min="7" max="7" width="13.42578125" style="13" customWidth="1"/>
    <col min="8" max="8" width="16.140625" style="13" customWidth="1"/>
    <col min="9" max="9" width="29" style="13" customWidth="1"/>
    <col min="10" max="16384" width="9.140625" style="13"/>
  </cols>
  <sheetData>
    <row r="1" spans="1:9" x14ac:dyDescent="0.25">
      <c r="A1" s="14" t="s">
        <v>73</v>
      </c>
      <c r="B1" s="14"/>
      <c r="C1" s="14"/>
      <c r="D1" s="14"/>
      <c r="E1" s="14"/>
      <c r="F1" s="15" t="s">
        <v>18</v>
      </c>
    </row>
    <row r="2" spans="1:9" x14ac:dyDescent="0.25">
      <c r="A2" s="14"/>
      <c r="B2" s="14"/>
      <c r="C2" s="14"/>
      <c r="D2" s="14"/>
      <c r="E2" s="14"/>
      <c r="F2" s="14"/>
    </row>
    <row r="3" spans="1:9" x14ac:dyDescent="0.25">
      <c r="A3" s="14"/>
      <c r="B3" s="14"/>
      <c r="C3" s="14"/>
      <c r="D3" s="14"/>
      <c r="E3" s="14"/>
      <c r="F3" s="14" t="s">
        <v>19</v>
      </c>
    </row>
    <row r="4" spans="1:9" x14ac:dyDescent="0.25">
      <c r="A4" s="14"/>
      <c r="B4" s="14"/>
      <c r="C4" s="14"/>
      <c r="D4" s="14"/>
      <c r="E4" s="14"/>
      <c r="F4" s="14" t="s">
        <v>20</v>
      </c>
    </row>
    <row r="5" spans="1:9" x14ac:dyDescent="0.25">
      <c r="A5" s="16"/>
      <c r="B5" s="16"/>
      <c r="C5" s="16"/>
      <c r="D5" s="16"/>
      <c r="E5" s="14"/>
      <c r="F5" s="17" t="s">
        <v>21</v>
      </c>
    </row>
    <row r="7" spans="1:9" x14ac:dyDescent="0.25">
      <c r="A7" s="18" t="s">
        <v>72</v>
      </c>
    </row>
    <row r="9" spans="1:9" ht="61.5" customHeight="1" x14ac:dyDescent="0.25">
      <c r="A9" s="4" t="s">
        <v>0</v>
      </c>
      <c r="B9" s="5" t="s">
        <v>1</v>
      </c>
      <c r="C9" s="5" t="s">
        <v>9</v>
      </c>
      <c r="D9" s="6" t="str">
        <f>'[1]2.0 stargard'!D9</f>
        <v>zaoferowana marka/model opony zimowe, letnie
[Z, L]</v>
      </c>
      <c r="E9" s="5" t="s">
        <v>2</v>
      </c>
      <c r="F9" s="6" t="s">
        <v>4</v>
      </c>
      <c r="G9" s="6" t="s">
        <v>5</v>
      </c>
      <c r="H9" s="6" t="s">
        <v>3</v>
      </c>
      <c r="I9" s="6" t="s">
        <v>10</v>
      </c>
    </row>
    <row r="10" spans="1:9" ht="41.25" customHeight="1" x14ac:dyDescent="0.25">
      <c r="A10" s="8" t="s">
        <v>29</v>
      </c>
      <c r="B10" s="11" t="s">
        <v>52</v>
      </c>
      <c r="C10" s="3" t="s">
        <v>53</v>
      </c>
      <c r="D10" s="3" t="s">
        <v>45</v>
      </c>
      <c r="E10" s="3">
        <v>2</v>
      </c>
      <c r="F10" s="10"/>
      <c r="G10" s="10">
        <f>E10*F10</f>
        <v>0</v>
      </c>
      <c r="H10" s="9" t="s">
        <v>54</v>
      </c>
      <c r="I10" s="9" t="s">
        <v>23</v>
      </c>
    </row>
    <row r="11" spans="1:9" ht="23.25" customHeight="1" x14ac:dyDescent="0.25">
      <c r="A11" s="29" t="s">
        <v>6</v>
      </c>
      <c r="B11" s="29"/>
      <c r="C11" s="29"/>
      <c r="D11" s="29"/>
      <c r="E11" s="29"/>
      <c r="F11" s="29"/>
      <c r="G11" s="27">
        <f>SUM(G10:G10)</f>
        <v>0</v>
      </c>
      <c r="H11" s="2"/>
    </row>
    <row r="12" spans="1:9" ht="22.5" customHeight="1" x14ac:dyDescent="0.25">
      <c r="A12" s="30" t="s">
        <v>7</v>
      </c>
      <c r="B12" s="31"/>
      <c r="C12" s="31"/>
      <c r="D12" s="31"/>
      <c r="E12" s="31"/>
      <c r="F12" s="32"/>
      <c r="G12" s="12">
        <f>G11*0.23</f>
        <v>0</v>
      </c>
      <c r="H12" s="2"/>
    </row>
    <row r="13" spans="1:9" ht="24" customHeight="1" x14ac:dyDescent="0.25">
      <c r="A13" s="33" t="s">
        <v>8</v>
      </c>
      <c r="B13" s="33"/>
      <c r="C13" s="33"/>
      <c r="D13" s="33"/>
      <c r="E13" s="33"/>
      <c r="F13" s="33"/>
      <c r="G13" s="12">
        <f>G11+G12</f>
        <v>0</v>
      </c>
      <c r="H13" s="2"/>
    </row>
    <row r="14" spans="1:9" x14ac:dyDescent="0.25">
      <c r="A14" s="2"/>
      <c r="B14" s="2"/>
      <c r="C14" s="2"/>
      <c r="D14" s="2"/>
      <c r="E14" s="2"/>
      <c r="F14" s="2"/>
      <c r="G14" s="2"/>
      <c r="H14" s="2"/>
    </row>
    <row r="15" spans="1:9" x14ac:dyDescent="0.25">
      <c r="A15" s="1"/>
      <c r="B15" s="1"/>
      <c r="C15" s="1"/>
      <c r="D15" s="1"/>
      <c r="E15" s="1"/>
      <c r="F15" s="1"/>
      <c r="G15" s="1"/>
      <c r="H15" s="1"/>
    </row>
    <row r="16" spans="1:9" x14ac:dyDescent="0.25">
      <c r="A16" s="1"/>
      <c r="B16" s="1" t="s">
        <v>14</v>
      </c>
      <c r="C16" s="1"/>
      <c r="D16" s="1"/>
      <c r="E16" s="1"/>
      <c r="F16" s="1"/>
      <c r="G16" s="1" t="s">
        <v>16</v>
      </c>
      <c r="H16" s="1"/>
    </row>
    <row r="17" spans="1:8" x14ac:dyDescent="0.25">
      <c r="A17" s="1"/>
      <c r="B17" s="20" t="s">
        <v>15</v>
      </c>
      <c r="C17" s="1"/>
      <c r="D17" s="1"/>
      <c r="E17" s="1"/>
      <c r="F17" s="1"/>
      <c r="G17" s="20" t="s">
        <v>17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</sheetData>
  <mergeCells count="3">
    <mergeCell ref="A11:F11"/>
    <mergeCell ref="A12:F12"/>
    <mergeCell ref="A13:F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4" workbookViewId="0">
      <selection activeCell="G19" sqref="G19"/>
    </sheetView>
  </sheetViews>
  <sheetFormatPr defaultRowHeight="15" x14ac:dyDescent="0.25"/>
  <cols>
    <col min="1" max="1" width="4.7109375" style="13" customWidth="1"/>
    <col min="2" max="2" width="19.42578125" style="13" customWidth="1"/>
    <col min="3" max="4" width="18.42578125" style="13" customWidth="1"/>
    <col min="5" max="5" width="9.42578125" style="13" customWidth="1"/>
    <col min="6" max="6" width="16" style="13" customWidth="1"/>
    <col min="7" max="7" width="13.42578125" style="13" customWidth="1"/>
    <col min="8" max="8" width="16.140625" style="13" customWidth="1"/>
    <col min="9" max="9" width="29" style="13" customWidth="1"/>
    <col min="10" max="16384" width="9.140625" style="13"/>
  </cols>
  <sheetData>
    <row r="1" spans="1:9" x14ac:dyDescent="0.25">
      <c r="A1" s="14" t="s">
        <v>24</v>
      </c>
      <c r="B1" s="14"/>
      <c r="C1" s="14"/>
      <c r="D1" s="14"/>
      <c r="E1" s="14"/>
      <c r="F1" s="15" t="s">
        <v>18</v>
      </c>
    </row>
    <row r="2" spans="1:9" x14ac:dyDescent="0.25">
      <c r="A2" s="14"/>
      <c r="B2" s="14"/>
      <c r="C2" s="14"/>
      <c r="D2" s="14"/>
      <c r="E2" s="14"/>
      <c r="F2" s="14"/>
    </row>
    <row r="3" spans="1:9" x14ac:dyDescent="0.25">
      <c r="A3" s="14"/>
      <c r="B3" s="14"/>
      <c r="C3" s="14"/>
      <c r="D3" s="14"/>
      <c r="E3" s="14"/>
      <c r="F3" s="14" t="s">
        <v>19</v>
      </c>
    </row>
    <row r="4" spans="1:9" x14ac:dyDescent="0.25">
      <c r="A4" s="14"/>
      <c r="B4" s="14"/>
      <c r="C4" s="14"/>
      <c r="D4" s="14"/>
      <c r="E4" s="14"/>
      <c r="F4" s="14" t="s">
        <v>20</v>
      </c>
    </row>
    <row r="5" spans="1:9" x14ac:dyDescent="0.25">
      <c r="A5" s="16"/>
      <c r="B5" s="16"/>
      <c r="C5" s="16"/>
      <c r="D5" s="16"/>
      <c r="E5" s="14"/>
      <c r="F5" s="17" t="s">
        <v>21</v>
      </c>
    </row>
    <row r="7" spans="1:9" x14ac:dyDescent="0.25">
      <c r="A7" s="18" t="s">
        <v>72</v>
      </c>
    </row>
    <row r="9" spans="1:9" ht="69" customHeight="1" x14ac:dyDescent="0.25">
      <c r="A9" s="4" t="s">
        <v>0</v>
      </c>
      <c r="B9" s="5" t="s">
        <v>1</v>
      </c>
      <c r="C9" s="5" t="s">
        <v>9</v>
      </c>
      <c r="D9" s="6" t="str">
        <f>'[2]2.0 stargard'!D9</f>
        <v>zaoferowana marka/model opony zimowe, letnie</v>
      </c>
      <c r="E9" s="5" t="s">
        <v>2</v>
      </c>
      <c r="F9" s="6" t="s">
        <v>4</v>
      </c>
      <c r="G9" s="6" t="s">
        <v>5</v>
      </c>
      <c r="H9" s="6" t="s">
        <v>3</v>
      </c>
      <c r="I9" s="6" t="s">
        <v>10</v>
      </c>
    </row>
    <row r="10" spans="1:9" ht="41.25" customHeight="1" x14ac:dyDescent="0.25">
      <c r="A10" s="8" t="s">
        <v>29</v>
      </c>
      <c r="B10" s="11" t="s">
        <v>58</v>
      </c>
      <c r="C10" s="3"/>
      <c r="D10" s="3" t="s">
        <v>59</v>
      </c>
      <c r="E10" s="3">
        <v>4</v>
      </c>
      <c r="F10" s="10"/>
      <c r="G10" s="10">
        <f>E10*F10</f>
        <v>0</v>
      </c>
      <c r="H10" s="19" t="s">
        <v>60</v>
      </c>
      <c r="I10" s="34" t="s">
        <v>22</v>
      </c>
    </row>
    <row r="11" spans="1:9" ht="41.25" customHeight="1" x14ac:dyDescent="0.25">
      <c r="A11" s="8" t="s">
        <v>30</v>
      </c>
      <c r="B11" s="11" t="s">
        <v>58</v>
      </c>
      <c r="C11" s="3"/>
      <c r="D11" s="3" t="s">
        <v>61</v>
      </c>
      <c r="E11" s="3">
        <v>4</v>
      </c>
      <c r="F11" s="10"/>
      <c r="G11" s="10">
        <f t="shared" ref="G11:G15" si="0">E11*F11</f>
        <v>0</v>
      </c>
      <c r="H11" s="19" t="s">
        <v>60</v>
      </c>
      <c r="I11" s="35"/>
    </row>
    <row r="12" spans="1:9" ht="41.25" customHeight="1" x14ac:dyDescent="0.25">
      <c r="A12" s="8" t="s">
        <v>31</v>
      </c>
      <c r="B12" s="11" t="s">
        <v>62</v>
      </c>
      <c r="C12" s="3"/>
      <c r="D12" s="3" t="s">
        <v>59</v>
      </c>
      <c r="E12" s="3">
        <v>4</v>
      </c>
      <c r="F12" s="10"/>
      <c r="G12" s="10">
        <f t="shared" si="0"/>
        <v>0</v>
      </c>
      <c r="H12" s="19" t="s">
        <v>63</v>
      </c>
      <c r="I12" s="35"/>
    </row>
    <row r="13" spans="1:9" ht="41.25" customHeight="1" x14ac:dyDescent="0.25">
      <c r="A13" s="8" t="s">
        <v>32</v>
      </c>
      <c r="B13" s="11" t="s">
        <v>62</v>
      </c>
      <c r="C13" s="3"/>
      <c r="D13" s="3" t="s">
        <v>61</v>
      </c>
      <c r="E13" s="3">
        <v>2</v>
      </c>
      <c r="F13" s="10"/>
      <c r="G13" s="10">
        <f t="shared" si="0"/>
        <v>0</v>
      </c>
      <c r="H13" s="19" t="s">
        <v>63</v>
      </c>
      <c r="I13" s="35"/>
    </row>
    <row r="14" spans="1:9" ht="41.25" customHeight="1" x14ac:dyDescent="0.25">
      <c r="A14" s="8"/>
      <c r="B14" s="11" t="s">
        <v>37</v>
      </c>
      <c r="C14" s="3"/>
      <c r="D14" s="3" t="s">
        <v>59</v>
      </c>
      <c r="E14" s="3">
        <v>4</v>
      </c>
      <c r="F14" s="10"/>
      <c r="G14" s="10">
        <f t="shared" si="0"/>
        <v>0</v>
      </c>
      <c r="H14" s="19" t="s">
        <v>74</v>
      </c>
      <c r="I14" s="35"/>
    </row>
    <row r="15" spans="1:9" ht="41.25" customHeight="1" x14ac:dyDescent="0.25">
      <c r="A15" s="8"/>
      <c r="B15" s="11" t="s">
        <v>64</v>
      </c>
      <c r="C15" s="3"/>
      <c r="D15" s="3" t="s">
        <v>59</v>
      </c>
      <c r="E15" s="3">
        <v>4</v>
      </c>
      <c r="F15" s="10"/>
      <c r="G15" s="10">
        <f t="shared" si="0"/>
        <v>0</v>
      </c>
      <c r="H15" s="19" t="s">
        <v>75</v>
      </c>
      <c r="I15" s="36"/>
    </row>
    <row r="16" spans="1:9" ht="23.25" customHeight="1" x14ac:dyDescent="0.25">
      <c r="A16" s="33" t="s">
        <v>6</v>
      </c>
      <c r="B16" s="33"/>
      <c r="C16" s="33"/>
      <c r="D16" s="33"/>
      <c r="E16" s="33"/>
      <c r="F16" s="33"/>
      <c r="G16" s="12">
        <f>SUM(G10:G15)</f>
        <v>0</v>
      </c>
      <c r="H16" s="2"/>
    </row>
    <row r="17" spans="1:8" ht="22.5" customHeight="1" x14ac:dyDescent="0.25">
      <c r="A17" s="30" t="s">
        <v>7</v>
      </c>
      <c r="B17" s="31"/>
      <c r="C17" s="31"/>
      <c r="D17" s="31"/>
      <c r="E17" s="31"/>
      <c r="F17" s="32"/>
      <c r="G17" s="12">
        <f>G16*0.23</f>
        <v>0</v>
      </c>
      <c r="H17" s="2"/>
    </row>
    <row r="18" spans="1:8" ht="24" customHeight="1" x14ac:dyDescent="0.25">
      <c r="A18" s="33" t="s">
        <v>8</v>
      </c>
      <c r="B18" s="33"/>
      <c r="C18" s="33"/>
      <c r="D18" s="33"/>
      <c r="E18" s="33"/>
      <c r="F18" s="33"/>
      <c r="G18" s="12">
        <f>G16+G17</f>
        <v>0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 t="s">
        <v>65</v>
      </c>
      <c r="C21" s="1"/>
      <c r="D21" s="1"/>
      <c r="E21" s="1"/>
      <c r="F21" s="1"/>
      <c r="G21" s="1" t="s">
        <v>66</v>
      </c>
      <c r="H21" s="1"/>
    </row>
    <row r="22" spans="1:8" x14ac:dyDescent="0.25">
      <c r="A22" s="1"/>
      <c r="B22" s="20" t="s">
        <v>15</v>
      </c>
      <c r="C22" s="1"/>
      <c r="D22" s="1"/>
      <c r="E22" s="1"/>
      <c r="F22" s="1"/>
      <c r="G22" s="20" t="s">
        <v>17</v>
      </c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</sheetData>
  <mergeCells count="4">
    <mergeCell ref="A17:F17"/>
    <mergeCell ref="A18:F18"/>
    <mergeCell ref="A16:F16"/>
    <mergeCell ref="I10:I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A2" sqref="A2"/>
    </sheetView>
  </sheetViews>
  <sheetFormatPr defaultRowHeight="15" x14ac:dyDescent="0.25"/>
  <cols>
    <col min="1" max="1" width="4.7109375" style="13" customWidth="1"/>
    <col min="2" max="2" width="19.42578125" style="13" customWidth="1"/>
    <col min="3" max="4" width="18.42578125" style="13" customWidth="1"/>
    <col min="5" max="5" width="9.42578125" style="13" customWidth="1"/>
    <col min="6" max="6" width="16" style="13" customWidth="1"/>
    <col min="7" max="7" width="13.42578125" style="13" customWidth="1"/>
    <col min="8" max="8" width="19.85546875" style="13" customWidth="1"/>
    <col min="9" max="9" width="24.140625" style="13" customWidth="1"/>
    <col min="10" max="10" width="29" style="13" customWidth="1"/>
    <col min="11" max="16384" width="9.140625" style="13"/>
  </cols>
  <sheetData>
    <row r="1" spans="1:10" x14ac:dyDescent="0.25">
      <c r="A1" s="14" t="s">
        <v>25</v>
      </c>
      <c r="B1" s="14"/>
      <c r="C1" s="14"/>
      <c r="D1" s="14"/>
      <c r="E1" s="14"/>
      <c r="F1" s="15" t="s">
        <v>18</v>
      </c>
    </row>
    <row r="2" spans="1:10" x14ac:dyDescent="0.25">
      <c r="A2" s="14"/>
      <c r="B2" s="14"/>
      <c r="C2" s="14"/>
      <c r="D2" s="14"/>
      <c r="E2" s="14"/>
      <c r="F2" s="14"/>
    </row>
    <row r="3" spans="1:10" x14ac:dyDescent="0.25">
      <c r="A3" s="14"/>
      <c r="B3" s="14"/>
      <c r="C3" s="14"/>
      <c r="D3" s="14"/>
      <c r="E3" s="14"/>
      <c r="F3" s="14" t="s">
        <v>19</v>
      </c>
    </row>
    <row r="4" spans="1:10" x14ac:dyDescent="0.25">
      <c r="A4" s="14"/>
      <c r="B4" s="14"/>
      <c r="C4" s="14"/>
      <c r="D4" s="14"/>
      <c r="E4" s="14"/>
      <c r="F4" s="14" t="s">
        <v>20</v>
      </c>
    </row>
    <row r="5" spans="1:10" x14ac:dyDescent="0.25">
      <c r="A5" s="16"/>
      <c r="B5" s="16"/>
      <c r="C5" s="16"/>
      <c r="D5" s="16"/>
      <c r="E5" s="14"/>
      <c r="F5" s="17" t="s">
        <v>21</v>
      </c>
    </row>
    <row r="7" spans="1:10" x14ac:dyDescent="0.25">
      <c r="A7" s="18" t="s">
        <v>72</v>
      </c>
    </row>
    <row r="9" spans="1:10" ht="81" customHeight="1" x14ac:dyDescent="0.25">
      <c r="A9" s="4" t="s">
        <v>0</v>
      </c>
      <c r="B9" s="5" t="s">
        <v>1</v>
      </c>
      <c r="C9" s="5" t="s">
        <v>9</v>
      </c>
      <c r="D9" s="6" t="e">
        <f>#REF!</f>
        <v>#REF!</v>
      </c>
      <c r="E9" s="5" t="s">
        <v>2</v>
      </c>
      <c r="F9" s="6" t="s">
        <v>4</v>
      </c>
      <c r="G9" s="6" t="s">
        <v>5</v>
      </c>
      <c r="H9" s="6" t="s">
        <v>3</v>
      </c>
      <c r="I9" s="6" t="s">
        <v>33</v>
      </c>
      <c r="J9" s="6" t="s">
        <v>10</v>
      </c>
    </row>
    <row r="10" spans="1:10" ht="81" customHeight="1" x14ac:dyDescent="0.25">
      <c r="A10" s="8">
        <v>1</v>
      </c>
      <c r="B10" s="21" t="s">
        <v>37</v>
      </c>
      <c r="C10" s="3" t="s">
        <v>34</v>
      </c>
      <c r="D10" s="3" t="s">
        <v>35</v>
      </c>
      <c r="E10" s="3">
        <v>4</v>
      </c>
      <c r="F10" s="7"/>
      <c r="G10" s="10">
        <f t="shared" ref="G10" si="0">E10*F10</f>
        <v>0</v>
      </c>
      <c r="H10" s="3" t="s">
        <v>36</v>
      </c>
      <c r="I10" s="22" t="s">
        <v>38</v>
      </c>
      <c r="J10" s="9" t="s">
        <v>13</v>
      </c>
    </row>
    <row r="11" spans="1:10" ht="49.5" customHeight="1" x14ac:dyDescent="0.25">
      <c r="A11" s="8">
        <v>1</v>
      </c>
      <c r="B11" s="21" t="s">
        <v>39</v>
      </c>
      <c r="C11" s="3" t="s">
        <v>42</v>
      </c>
      <c r="D11" s="3" t="s">
        <v>40</v>
      </c>
      <c r="E11" s="3">
        <v>4</v>
      </c>
      <c r="F11" s="7"/>
      <c r="G11" s="10">
        <f t="shared" ref="G11" si="1">E11*F11</f>
        <v>0</v>
      </c>
      <c r="H11" s="3" t="s">
        <v>41</v>
      </c>
      <c r="I11" s="22" t="s">
        <v>38</v>
      </c>
      <c r="J11" s="9" t="s">
        <v>13</v>
      </c>
    </row>
    <row r="12" spans="1:10" ht="23.25" customHeight="1" x14ac:dyDescent="0.25">
      <c r="A12" s="33" t="s">
        <v>6</v>
      </c>
      <c r="B12" s="33"/>
      <c r="C12" s="33"/>
      <c r="D12" s="33"/>
      <c r="E12" s="33"/>
      <c r="F12" s="33"/>
      <c r="G12" s="12">
        <f>SUM(G10:G11)</f>
        <v>0</v>
      </c>
      <c r="H12" s="2"/>
      <c r="I12" s="2"/>
    </row>
    <row r="13" spans="1:10" ht="22.5" customHeight="1" x14ac:dyDescent="0.25">
      <c r="A13" s="30" t="s">
        <v>7</v>
      </c>
      <c r="B13" s="31"/>
      <c r="C13" s="31"/>
      <c r="D13" s="31"/>
      <c r="E13" s="31"/>
      <c r="F13" s="32"/>
      <c r="G13" s="12">
        <f>G12*0.23</f>
        <v>0</v>
      </c>
      <c r="H13" s="2"/>
      <c r="I13" s="2"/>
    </row>
    <row r="14" spans="1:10" ht="24" customHeight="1" x14ac:dyDescent="0.25">
      <c r="A14" s="33" t="s">
        <v>8</v>
      </c>
      <c r="B14" s="33"/>
      <c r="C14" s="33"/>
      <c r="D14" s="33"/>
      <c r="E14" s="33"/>
      <c r="F14" s="33"/>
      <c r="G14" s="12">
        <f>G12+G13</f>
        <v>0</v>
      </c>
      <c r="H14" s="2"/>
      <c r="I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 t="s">
        <v>14</v>
      </c>
      <c r="C17" s="1"/>
      <c r="D17" s="1"/>
      <c r="E17" s="1"/>
      <c r="F17" s="1"/>
      <c r="G17" s="1" t="s">
        <v>16</v>
      </c>
      <c r="H17" s="1"/>
      <c r="I17" s="1"/>
    </row>
    <row r="18" spans="1:9" x14ac:dyDescent="0.25">
      <c r="A18" s="1"/>
      <c r="B18" s="20" t="s">
        <v>15</v>
      </c>
      <c r="C18" s="1"/>
      <c r="D18" s="1"/>
      <c r="E18" s="1"/>
      <c r="F18" s="1"/>
      <c r="G18" s="20" t="s">
        <v>17</v>
      </c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</sheetData>
  <mergeCells count="3">
    <mergeCell ref="A12:F12"/>
    <mergeCell ref="A13:F13"/>
    <mergeCell ref="A14:F14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" sqref="I1:I1048576"/>
    </sheetView>
  </sheetViews>
  <sheetFormatPr defaultRowHeight="15" x14ac:dyDescent="0.25"/>
  <cols>
    <col min="1" max="1" width="4.7109375" style="13" customWidth="1"/>
    <col min="2" max="2" width="19.42578125" style="13" customWidth="1"/>
    <col min="3" max="4" width="18.42578125" style="13" customWidth="1"/>
    <col min="5" max="5" width="9.42578125" style="13" customWidth="1"/>
    <col min="6" max="6" width="16" style="13" customWidth="1"/>
    <col min="7" max="7" width="13.42578125" style="13" customWidth="1"/>
    <col min="8" max="8" width="16.140625" style="13" customWidth="1"/>
    <col min="9" max="9" width="29" style="13" customWidth="1"/>
    <col min="10" max="16384" width="9.140625" style="13"/>
  </cols>
  <sheetData>
    <row r="1" spans="1:9" x14ac:dyDescent="0.25">
      <c r="A1" s="14" t="s">
        <v>26</v>
      </c>
      <c r="B1" s="14"/>
      <c r="C1" s="14"/>
      <c r="D1" s="14"/>
      <c r="E1" s="14"/>
      <c r="F1" s="15" t="s">
        <v>18</v>
      </c>
    </row>
    <row r="2" spans="1:9" x14ac:dyDescent="0.25">
      <c r="A2" s="14"/>
      <c r="B2" s="14"/>
      <c r="C2" s="14"/>
      <c r="D2" s="14"/>
      <c r="E2" s="14"/>
      <c r="F2" s="14"/>
    </row>
    <row r="3" spans="1:9" x14ac:dyDescent="0.25">
      <c r="A3" s="14"/>
      <c r="B3" s="14"/>
      <c r="C3" s="14"/>
      <c r="D3" s="14"/>
      <c r="E3" s="14"/>
      <c r="F3" s="14" t="s">
        <v>19</v>
      </c>
    </row>
    <row r="4" spans="1:9" x14ac:dyDescent="0.25">
      <c r="A4" s="14"/>
      <c r="B4" s="14"/>
      <c r="C4" s="14"/>
      <c r="D4" s="14"/>
      <c r="E4" s="14"/>
      <c r="F4" s="14" t="s">
        <v>20</v>
      </c>
    </row>
    <row r="5" spans="1:9" x14ac:dyDescent="0.25">
      <c r="A5" s="16"/>
      <c r="B5" s="16"/>
      <c r="C5" s="16"/>
      <c r="D5" s="16"/>
      <c r="E5" s="14"/>
      <c r="F5" s="17" t="s">
        <v>21</v>
      </c>
    </row>
    <row r="7" spans="1:9" x14ac:dyDescent="0.25">
      <c r="A7" s="18" t="s">
        <v>72</v>
      </c>
    </row>
    <row r="9" spans="1:9" ht="67.5" customHeight="1" x14ac:dyDescent="0.25">
      <c r="A9" s="4" t="s">
        <v>0</v>
      </c>
      <c r="B9" s="5" t="s">
        <v>1</v>
      </c>
      <c r="C9" s="5" t="s">
        <v>9</v>
      </c>
      <c r="D9" s="6" t="str">
        <f>'[3]2.0 stargard'!D9</f>
        <v>zaoferowana marka/model opony zimowe, letnie
[Z, L]</v>
      </c>
      <c r="E9" s="5" t="s">
        <v>2</v>
      </c>
      <c r="F9" s="6" t="s">
        <v>4</v>
      </c>
      <c r="G9" s="6" t="s">
        <v>5</v>
      </c>
      <c r="H9" s="6" t="s">
        <v>3</v>
      </c>
      <c r="I9" s="6" t="s">
        <v>10</v>
      </c>
    </row>
    <row r="10" spans="1:9" ht="43.5" customHeight="1" x14ac:dyDescent="0.25">
      <c r="A10" s="8">
        <v>1</v>
      </c>
      <c r="B10" s="3" t="s">
        <v>67</v>
      </c>
      <c r="C10" s="3" t="s">
        <v>68</v>
      </c>
      <c r="D10" s="9" t="s">
        <v>69</v>
      </c>
      <c r="E10" s="3">
        <v>4</v>
      </c>
      <c r="F10" s="10"/>
      <c r="G10" s="10">
        <f>E10*F10</f>
        <v>0</v>
      </c>
      <c r="H10" s="9" t="s">
        <v>70</v>
      </c>
      <c r="I10" s="9" t="s">
        <v>71</v>
      </c>
    </row>
    <row r="11" spans="1:9" ht="23.25" customHeight="1" x14ac:dyDescent="0.25">
      <c r="A11" s="33" t="s">
        <v>6</v>
      </c>
      <c r="B11" s="33"/>
      <c r="C11" s="33"/>
      <c r="D11" s="33"/>
      <c r="E11" s="33"/>
      <c r="F11" s="33"/>
      <c r="G11" s="12">
        <f>SUM(G10:G10)</f>
        <v>0</v>
      </c>
      <c r="H11" s="2"/>
    </row>
    <row r="12" spans="1:9" ht="22.5" customHeight="1" x14ac:dyDescent="0.25">
      <c r="A12" s="30" t="s">
        <v>7</v>
      </c>
      <c r="B12" s="31"/>
      <c r="C12" s="31"/>
      <c r="D12" s="31"/>
      <c r="E12" s="31"/>
      <c r="F12" s="32"/>
      <c r="G12" s="12">
        <f>G11*0.23</f>
        <v>0</v>
      </c>
      <c r="H12" s="2"/>
    </row>
    <row r="13" spans="1:9" ht="24" customHeight="1" x14ac:dyDescent="0.25">
      <c r="A13" s="33" t="s">
        <v>8</v>
      </c>
      <c r="B13" s="33"/>
      <c r="C13" s="33"/>
      <c r="D13" s="33"/>
      <c r="E13" s="33"/>
      <c r="F13" s="33"/>
      <c r="G13" s="12">
        <f>G11+G12</f>
        <v>0</v>
      </c>
      <c r="H13" s="2"/>
    </row>
    <row r="14" spans="1:9" x14ac:dyDescent="0.25">
      <c r="A14" s="2"/>
      <c r="B14" s="2"/>
      <c r="C14" s="2"/>
      <c r="D14" s="2"/>
      <c r="E14" s="2"/>
      <c r="F14" s="2"/>
      <c r="G14" s="2"/>
      <c r="H14" s="2"/>
    </row>
    <row r="15" spans="1:9" x14ac:dyDescent="0.25">
      <c r="A15" s="1"/>
      <c r="B15" s="1"/>
      <c r="C15" s="1"/>
      <c r="D15" s="1"/>
      <c r="E15" s="1"/>
      <c r="F15" s="1"/>
      <c r="G15" s="1"/>
      <c r="H15" s="1"/>
    </row>
    <row r="16" spans="1:9" x14ac:dyDescent="0.25">
      <c r="A16" s="1"/>
      <c r="B16" s="1" t="s">
        <v>14</v>
      </c>
      <c r="C16" s="1"/>
      <c r="D16" s="1"/>
      <c r="E16" s="1"/>
      <c r="F16" s="1"/>
      <c r="G16" s="1" t="s">
        <v>16</v>
      </c>
      <c r="H16" s="1"/>
    </row>
    <row r="17" spans="1:8" x14ac:dyDescent="0.25">
      <c r="A17" s="1"/>
      <c r="B17" s="20" t="s">
        <v>15</v>
      </c>
      <c r="C17" s="1"/>
      <c r="D17" s="1"/>
      <c r="E17" s="1"/>
      <c r="F17" s="1"/>
      <c r="G17" s="20" t="s">
        <v>17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</sheetData>
  <mergeCells count="3">
    <mergeCell ref="A11:F11"/>
    <mergeCell ref="A12:F12"/>
    <mergeCell ref="A13:F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I1" sqref="I1:I1048576"/>
    </sheetView>
  </sheetViews>
  <sheetFormatPr defaultRowHeight="15" x14ac:dyDescent="0.25"/>
  <cols>
    <col min="1" max="1" width="4.7109375" style="13" customWidth="1"/>
    <col min="2" max="2" width="19.42578125" style="13" customWidth="1"/>
    <col min="3" max="3" width="20.85546875" style="13" customWidth="1"/>
    <col min="4" max="4" width="18.42578125" style="13" customWidth="1"/>
    <col min="5" max="5" width="9.42578125" style="13" customWidth="1"/>
    <col min="6" max="6" width="16" style="13" customWidth="1"/>
    <col min="7" max="7" width="13.42578125" style="13" customWidth="1"/>
    <col min="8" max="8" width="16.140625" style="13" customWidth="1"/>
    <col min="9" max="9" width="29" style="13" customWidth="1"/>
    <col min="10" max="16384" width="9.140625" style="13"/>
  </cols>
  <sheetData>
    <row r="1" spans="1:9" x14ac:dyDescent="0.25">
      <c r="A1" s="14" t="s">
        <v>76</v>
      </c>
      <c r="B1" s="14"/>
      <c r="C1" s="14"/>
      <c r="D1" s="14"/>
      <c r="E1" s="14"/>
      <c r="F1" s="15" t="s">
        <v>18</v>
      </c>
    </row>
    <row r="2" spans="1:9" x14ac:dyDescent="0.25">
      <c r="A2" s="14"/>
      <c r="B2" s="14"/>
      <c r="C2" s="14"/>
      <c r="D2" s="14"/>
      <c r="E2" s="14"/>
      <c r="F2" s="14"/>
    </row>
    <row r="3" spans="1:9" x14ac:dyDescent="0.25">
      <c r="A3" s="14"/>
      <c r="B3" s="14"/>
      <c r="C3" s="14"/>
      <c r="D3" s="14"/>
      <c r="E3" s="14"/>
      <c r="F3" s="14" t="s">
        <v>19</v>
      </c>
    </row>
    <row r="4" spans="1:9" x14ac:dyDescent="0.25">
      <c r="A4" s="14"/>
      <c r="B4" s="14"/>
      <c r="C4" s="14"/>
      <c r="D4" s="14"/>
      <c r="E4" s="14"/>
      <c r="F4" s="14" t="s">
        <v>20</v>
      </c>
    </row>
    <row r="5" spans="1:9" x14ac:dyDescent="0.25">
      <c r="A5" s="16"/>
      <c r="B5" s="16"/>
      <c r="C5" s="16"/>
      <c r="D5" s="16"/>
      <c r="E5" s="14"/>
      <c r="F5" s="17" t="s">
        <v>21</v>
      </c>
    </row>
    <row r="7" spans="1:9" x14ac:dyDescent="0.25">
      <c r="A7" s="18" t="s">
        <v>72</v>
      </c>
    </row>
    <row r="9" spans="1:9" ht="70.5" customHeight="1" x14ac:dyDescent="0.25">
      <c r="A9" s="4" t="s">
        <v>0</v>
      </c>
      <c r="B9" s="5" t="s">
        <v>1</v>
      </c>
      <c r="C9" s="5" t="s">
        <v>9</v>
      </c>
      <c r="D9" s="6" t="str">
        <f>'[4]2.0 stargard'!D9</f>
        <v>zaoferowana marka/model opony zimowe, letnie
[Z, L]</v>
      </c>
      <c r="E9" s="5" t="s">
        <v>2</v>
      </c>
      <c r="F9" s="6" t="s">
        <v>4</v>
      </c>
      <c r="G9" s="6" t="s">
        <v>5</v>
      </c>
      <c r="H9" s="6" t="s">
        <v>3</v>
      </c>
      <c r="I9" s="6" t="s">
        <v>10</v>
      </c>
    </row>
    <row r="10" spans="1:9" ht="82.5" customHeight="1" x14ac:dyDescent="0.25">
      <c r="A10" s="4">
        <v>1</v>
      </c>
      <c r="B10" s="23" t="s">
        <v>43</v>
      </c>
      <c r="C10" s="24" t="s">
        <v>44</v>
      </c>
      <c r="D10" s="25" t="s">
        <v>45</v>
      </c>
      <c r="E10" s="25">
        <v>4</v>
      </c>
      <c r="F10" s="26"/>
      <c r="G10" s="10">
        <f t="shared" ref="G10:G12" si="0">E10*F10</f>
        <v>0</v>
      </c>
      <c r="H10" s="24" t="s">
        <v>46</v>
      </c>
      <c r="I10" s="9" t="s">
        <v>11</v>
      </c>
    </row>
    <row r="11" spans="1:9" ht="84" customHeight="1" x14ac:dyDescent="0.25">
      <c r="A11" s="4">
        <v>2</v>
      </c>
      <c r="B11" s="25" t="s">
        <v>47</v>
      </c>
      <c r="C11" s="24" t="s">
        <v>48</v>
      </c>
      <c r="D11" s="25" t="s">
        <v>45</v>
      </c>
      <c r="E11" s="5">
        <v>4</v>
      </c>
      <c r="F11" s="26"/>
      <c r="G11" s="10">
        <f t="shared" si="0"/>
        <v>0</v>
      </c>
      <c r="H11" s="6" t="s">
        <v>49</v>
      </c>
      <c r="I11" s="9" t="s">
        <v>11</v>
      </c>
    </row>
    <row r="12" spans="1:9" ht="63" customHeight="1" x14ac:dyDescent="0.25">
      <c r="A12" s="4">
        <v>3</v>
      </c>
      <c r="B12" s="23" t="s">
        <v>50</v>
      </c>
      <c r="C12" s="24" t="s">
        <v>51</v>
      </c>
      <c r="D12" s="25" t="s">
        <v>45</v>
      </c>
      <c r="E12" s="25">
        <v>2</v>
      </c>
      <c r="F12" s="26"/>
      <c r="G12" s="10">
        <f t="shared" si="0"/>
        <v>0</v>
      </c>
      <c r="H12" s="24" t="s">
        <v>41</v>
      </c>
      <c r="I12" s="9" t="s">
        <v>11</v>
      </c>
    </row>
    <row r="13" spans="1:9" ht="24" customHeight="1" x14ac:dyDescent="0.25">
      <c r="A13" s="33" t="s">
        <v>6</v>
      </c>
      <c r="B13" s="33"/>
      <c r="C13" s="33"/>
      <c r="D13" s="33"/>
      <c r="E13" s="33"/>
      <c r="F13" s="33"/>
      <c r="G13" s="12">
        <f>SUM(G10:G12)</f>
        <v>0</v>
      </c>
      <c r="H13" s="2"/>
    </row>
    <row r="14" spans="1:9" x14ac:dyDescent="0.25">
      <c r="A14" s="30" t="s">
        <v>7</v>
      </c>
      <c r="B14" s="31"/>
      <c r="C14" s="31"/>
      <c r="D14" s="31"/>
      <c r="E14" s="31"/>
      <c r="F14" s="32"/>
      <c r="G14" s="12">
        <f>G13*0.23</f>
        <v>0</v>
      </c>
      <c r="H14" s="2"/>
    </row>
    <row r="15" spans="1:9" x14ac:dyDescent="0.25">
      <c r="A15" s="33" t="s">
        <v>8</v>
      </c>
      <c r="B15" s="33"/>
      <c r="C15" s="33"/>
      <c r="D15" s="33"/>
      <c r="E15" s="33"/>
      <c r="F15" s="33"/>
      <c r="G15" s="12">
        <f>G13+G14</f>
        <v>0</v>
      </c>
      <c r="H15" s="2"/>
    </row>
    <row r="16" spans="1:9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 t="s">
        <v>14</v>
      </c>
      <c r="C18" s="1"/>
      <c r="D18" s="1"/>
      <c r="E18" s="1"/>
      <c r="F18" s="1"/>
      <c r="G18" s="1" t="s">
        <v>16</v>
      </c>
      <c r="H18" s="1"/>
    </row>
    <row r="19" spans="1:8" x14ac:dyDescent="0.25">
      <c r="A19" s="1"/>
      <c r="B19" s="20" t="s">
        <v>15</v>
      </c>
      <c r="C19" s="1"/>
      <c r="D19" s="1"/>
      <c r="E19" s="1"/>
      <c r="F19" s="1"/>
      <c r="G19" s="20" t="s">
        <v>17</v>
      </c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</sheetData>
  <mergeCells count="3">
    <mergeCell ref="A13:F13"/>
    <mergeCell ref="A14:F14"/>
    <mergeCell ref="A15:F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B11" sqref="B11"/>
    </sheetView>
  </sheetViews>
  <sheetFormatPr defaultRowHeight="15" x14ac:dyDescent="0.25"/>
  <cols>
    <col min="1" max="1" width="4.7109375" style="13" customWidth="1"/>
    <col min="2" max="2" width="19.42578125" style="13" customWidth="1"/>
    <col min="3" max="3" width="14.140625" style="13" customWidth="1"/>
    <col min="4" max="4" width="18.42578125" style="13" customWidth="1"/>
    <col min="5" max="5" width="9.42578125" style="13" customWidth="1"/>
    <col min="6" max="6" width="16" style="13" customWidth="1"/>
    <col min="7" max="7" width="13.42578125" style="13" customWidth="1"/>
    <col min="8" max="8" width="16.140625" style="13" customWidth="1"/>
    <col min="9" max="9" width="29" style="13" customWidth="1"/>
    <col min="10" max="16384" width="9.140625" style="13"/>
  </cols>
  <sheetData>
    <row r="1" spans="1:9" x14ac:dyDescent="0.25">
      <c r="A1" s="14" t="s">
        <v>27</v>
      </c>
      <c r="B1" s="14"/>
      <c r="C1" s="14"/>
      <c r="D1" s="14"/>
      <c r="E1" s="14"/>
      <c r="F1" s="15" t="s">
        <v>18</v>
      </c>
    </row>
    <row r="2" spans="1:9" x14ac:dyDescent="0.25">
      <c r="A2" s="14"/>
      <c r="B2" s="14"/>
      <c r="C2" s="14"/>
      <c r="D2" s="14"/>
      <c r="E2" s="14"/>
      <c r="F2" s="14"/>
    </row>
    <row r="3" spans="1:9" x14ac:dyDescent="0.25">
      <c r="A3" s="14"/>
      <c r="B3" s="14"/>
      <c r="C3" s="14"/>
      <c r="D3" s="14"/>
      <c r="E3" s="14"/>
      <c r="F3" s="14" t="s">
        <v>19</v>
      </c>
    </row>
    <row r="4" spans="1:9" x14ac:dyDescent="0.25">
      <c r="A4" s="14"/>
      <c r="B4" s="14"/>
      <c r="C4" s="14"/>
      <c r="D4" s="14"/>
      <c r="E4" s="14"/>
      <c r="F4" s="14" t="s">
        <v>20</v>
      </c>
    </row>
    <row r="5" spans="1:9" x14ac:dyDescent="0.25">
      <c r="A5" s="16"/>
      <c r="B5" s="16"/>
      <c r="C5" s="16"/>
      <c r="D5" s="16"/>
      <c r="E5" s="14"/>
      <c r="F5" s="17" t="s">
        <v>21</v>
      </c>
    </row>
    <row r="7" spans="1:9" x14ac:dyDescent="0.25">
      <c r="A7" s="18" t="s">
        <v>72</v>
      </c>
    </row>
    <row r="9" spans="1:9" ht="88.5" customHeight="1" x14ac:dyDescent="0.25">
      <c r="A9" s="4" t="s">
        <v>0</v>
      </c>
      <c r="B9" s="5" t="s">
        <v>1</v>
      </c>
      <c r="C9" s="5" t="s">
        <v>9</v>
      </c>
      <c r="D9" s="6" t="str">
        <f>'[5]2.0 stargard'!D9</f>
        <v>zaoferowana marka/model opony zimowe, letnie
[Z, L]</v>
      </c>
      <c r="E9" s="5" t="s">
        <v>2</v>
      </c>
      <c r="F9" s="6" t="s">
        <v>4</v>
      </c>
      <c r="G9" s="6" t="s">
        <v>5</v>
      </c>
      <c r="H9" s="6" t="s">
        <v>3</v>
      </c>
      <c r="I9" s="6" t="s">
        <v>10</v>
      </c>
    </row>
    <row r="10" spans="1:9" s="28" customFormat="1" ht="43.5" customHeight="1" x14ac:dyDescent="0.25">
      <c r="A10" s="8">
        <v>1</v>
      </c>
      <c r="B10" s="3" t="s">
        <v>43</v>
      </c>
      <c r="C10" s="3" t="s">
        <v>55</v>
      </c>
      <c r="D10" s="9"/>
      <c r="E10" s="3">
        <v>6</v>
      </c>
      <c r="F10" s="10"/>
      <c r="G10" s="10">
        <f>E10*F10</f>
        <v>0</v>
      </c>
      <c r="H10" s="9" t="s">
        <v>46</v>
      </c>
      <c r="I10" s="34" t="s">
        <v>12</v>
      </c>
    </row>
    <row r="11" spans="1:9" s="28" customFormat="1" ht="43.5" customHeight="1" x14ac:dyDescent="0.25">
      <c r="A11" s="8">
        <v>2</v>
      </c>
      <c r="B11" s="3" t="s">
        <v>56</v>
      </c>
      <c r="C11" s="3" t="s">
        <v>57</v>
      </c>
      <c r="D11" s="3"/>
      <c r="E11" s="3">
        <v>4</v>
      </c>
      <c r="F11" s="10"/>
      <c r="G11" s="10">
        <f>E11*F11</f>
        <v>0</v>
      </c>
      <c r="H11" s="9" t="s">
        <v>77</v>
      </c>
      <c r="I11" s="36"/>
    </row>
    <row r="12" spans="1:9" ht="31.5" customHeight="1" x14ac:dyDescent="0.25">
      <c r="A12" s="29" t="s">
        <v>6</v>
      </c>
      <c r="B12" s="29"/>
      <c r="C12" s="29"/>
      <c r="D12" s="29"/>
      <c r="E12" s="29"/>
      <c r="F12" s="29"/>
      <c r="G12" s="27">
        <f>SUM(G10:G11)</f>
        <v>0</v>
      </c>
      <c r="H12" s="2"/>
    </row>
    <row r="13" spans="1:9" ht="30.75" customHeight="1" x14ac:dyDescent="0.25">
      <c r="A13" s="30" t="s">
        <v>7</v>
      </c>
      <c r="B13" s="31"/>
      <c r="C13" s="31"/>
      <c r="D13" s="31"/>
      <c r="E13" s="31"/>
      <c r="F13" s="32"/>
      <c r="G13" s="12">
        <f>G12*0.23</f>
        <v>0</v>
      </c>
      <c r="H13" s="2"/>
    </row>
    <row r="14" spans="1:9" ht="21" customHeight="1" x14ac:dyDescent="0.25">
      <c r="A14" s="33" t="s">
        <v>8</v>
      </c>
      <c r="B14" s="33"/>
      <c r="C14" s="33"/>
      <c r="D14" s="33"/>
      <c r="E14" s="33"/>
      <c r="F14" s="33"/>
      <c r="G14" s="12">
        <f>G12+G13</f>
        <v>0</v>
      </c>
      <c r="H14" s="2"/>
    </row>
    <row r="15" spans="1:9" x14ac:dyDescent="0.25">
      <c r="A15" s="2"/>
      <c r="B15" s="2"/>
      <c r="C15" s="2"/>
      <c r="D15" s="2"/>
      <c r="E15" s="2"/>
      <c r="F15" s="2"/>
      <c r="G15" s="2"/>
      <c r="H15" s="2"/>
    </row>
    <row r="16" spans="1:9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 t="s">
        <v>14</v>
      </c>
      <c r="C17" s="1"/>
      <c r="D17" s="1"/>
      <c r="E17" s="1"/>
      <c r="F17" s="1"/>
      <c r="G17" s="1" t="s">
        <v>16</v>
      </c>
      <c r="H17" s="1"/>
    </row>
    <row r="18" spans="1:8" x14ac:dyDescent="0.25">
      <c r="A18" s="1"/>
      <c r="B18" s="20" t="s">
        <v>15</v>
      </c>
      <c r="C18" s="1"/>
      <c r="D18" s="1"/>
      <c r="E18" s="1"/>
      <c r="F18" s="1"/>
      <c r="G18" s="20" t="s">
        <v>17</v>
      </c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</sheetData>
  <mergeCells count="4">
    <mergeCell ref="A12:F12"/>
    <mergeCell ref="A13:F13"/>
    <mergeCell ref="I10:I11"/>
    <mergeCell ref="A14:F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C10" sqref="C10"/>
    </sheetView>
  </sheetViews>
  <sheetFormatPr defaultRowHeight="15" x14ac:dyDescent="0.25"/>
  <cols>
    <col min="1" max="1" width="4.7109375" style="13" customWidth="1"/>
    <col min="2" max="2" width="19.42578125" style="13" customWidth="1"/>
    <col min="3" max="3" width="14.140625" style="13" customWidth="1"/>
    <col min="4" max="4" width="18.42578125" style="13" customWidth="1"/>
    <col min="5" max="5" width="9.42578125" style="13" customWidth="1"/>
    <col min="6" max="6" width="16" style="13" customWidth="1"/>
    <col min="7" max="7" width="13.42578125" style="13" customWidth="1"/>
    <col min="8" max="8" width="16.140625" style="13" customWidth="1"/>
    <col min="9" max="9" width="29" style="13" customWidth="1"/>
    <col min="10" max="16384" width="9.140625" style="13"/>
  </cols>
  <sheetData>
    <row r="1" spans="1:9" x14ac:dyDescent="0.25">
      <c r="A1" s="14" t="s">
        <v>28</v>
      </c>
      <c r="B1" s="14"/>
      <c r="C1" s="14"/>
      <c r="D1" s="14"/>
      <c r="E1" s="14"/>
      <c r="F1" s="15" t="s">
        <v>18</v>
      </c>
    </row>
    <row r="2" spans="1:9" x14ac:dyDescent="0.25">
      <c r="A2" s="14"/>
      <c r="B2" s="14"/>
      <c r="C2" s="14"/>
      <c r="D2" s="14"/>
      <c r="E2" s="14"/>
      <c r="F2" s="14"/>
    </row>
    <row r="3" spans="1:9" x14ac:dyDescent="0.25">
      <c r="A3" s="14"/>
      <c r="B3" s="14"/>
      <c r="C3" s="14"/>
      <c r="D3" s="14"/>
      <c r="E3" s="14"/>
      <c r="F3" s="14" t="s">
        <v>19</v>
      </c>
    </row>
    <row r="4" spans="1:9" x14ac:dyDescent="0.25">
      <c r="A4" s="14"/>
      <c r="B4" s="14"/>
      <c r="C4" s="14"/>
      <c r="D4" s="14"/>
      <c r="E4" s="14"/>
      <c r="F4" s="14" t="s">
        <v>20</v>
      </c>
    </row>
    <row r="5" spans="1:9" x14ac:dyDescent="0.25">
      <c r="A5" s="16"/>
      <c r="B5" s="16"/>
      <c r="C5" s="16"/>
      <c r="D5" s="16"/>
      <c r="E5" s="14"/>
      <c r="F5" s="17" t="s">
        <v>21</v>
      </c>
    </row>
    <row r="7" spans="1:9" x14ac:dyDescent="0.25">
      <c r="A7" s="18" t="s">
        <v>72</v>
      </c>
    </row>
    <row r="9" spans="1:9" ht="88.5" customHeight="1" x14ac:dyDescent="0.25">
      <c r="A9" s="4" t="s">
        <v>0</v>
      </c>
      <c r="B9" s="5" t="s">
        <v>1</v>
      </c>
      <c r="C9" s="5" t="s">
        <v>9</v>
      </c>
      <c r="D9" s="6" t="str">
        <f>'[5]2.0 stargard'!D9</f>
        <v>zaoferowana marka/model opony zimowe, letnie
[Z, L]</v>
      </c>
      <c r="E9" s="5" t="s">
        <v>2</v>
      </c>
      <c r="F9" s="6" t="s">
        <v>4</v>
      </c>
      <c r="G9" s="6" t="s">
        <v>5</v>
      </c>
      <c r="H9" s="6" t="s">
        <v>3</v>
      </c>
      <c r="I9" s="6" t="s">
        <v>10</v>
      </c>
    </row>
    <row r="10" spans="1:9" s="28" customFormat="1" ht="43.5" customHeight="1" x14ac:dyDescent="0.25">
      <c r="A10" s="8">
        <v>1</v>
      </c>
      <c r="B10" s="3" t="s">
        <v>82</v>
      </c>
      <c r="C10" s="3" t="s">
        <v>83</v>
      </c>
      <c r="D10" s="3"/>
      <c r="E10" s="3">
        <v>2</v>
      </c>
      <c r="F10" s="10"/>
      <c r="G10" s="10">
        <f>E10*F10</f>
        <v>0</v>
      </c>
      <c r="H10" s="9" t="s">
        <v>80</v>
      </c>
      <c r="I10" s="34" t="s">
        <v>81</v>
      </c>
    </row>
    <row r="11" spans="1:9" s="28" customFormat="1" ht="43.5" customHeight="1" x14ac:dyDescent="0.25">
      <c r="A11" s="8">
        <v>2</v>
      </c>
      <c r="B11" s="3" t="s">
        <v>79</v>
      </c>
      <c r="C11" s="3" t="s">
        <v>57</v>
      </c>
      <c r="D11" s="3"/>
      <c r="E11" s="3">
        <v>4</v>
      </c>
      <c r="F11" s="10"/>
      <c r="G11" s="10">
        <f>E11*F11</f>
        <v>0</v>
      </c>
      <c r="H11" s="9" t="s">
        <v>78</v>
      </c>
      <c r="I11" s="36"/>
    </row>
    <row r="12" spans="1:9" ht="22.5" customHeight="1" x14ac:dyDescent="0.25">
      <c r="A12" s="29" t="s">
        <v>6</v>
      </c>
      <c r="B12" s="29"/>
      <c r="C12" s="29"/>
      <c r="D12" s="29"/>
      <c r="E12" s="29"/>
      <c r="F12" s="29"/>
      <c r="G12" s="27">
        <f>SUM(G10:G11)</f>
        <v>0</v>
      </c>
      <c r="H12" s="2"/>
    </row>
    <row r="13" spans="1:9" ht="24" customHeight="1" x14ac:dyDescent="0.25">
      <c r="A13" s="30" t="s">
        <v>7</v>
      </c>
      <c r="B13" s="31"/>
      <c r="C13" s="31"/>
      <c r="D13" s="31"/>
      <c r="E13" s="31"/>
      <c r="F13" s="32"/>
      <c r="G13" s="12">
        <f>G12*0.23</f>
        <v>0</v>
      </c>
      <c r="H13" s="2"/>
    </row>
    <row r="14" spans="1:9" ht="21" customHeight="1" x14ac:dyDescent="0.25">
      <c r="A14" s="33" t="s">
        <v>8</v>
      </c>
      <c r="B14" s="33"/>
      <c r="C14" s="33"/>
      <c r="D14" s="33"/>
      <c r="E14" s="33"/>
      <c r="F14" s="33"/>
      <c r="G14" s="12">
        <f>G12+G13</f>
        <v>0</v>
      </c>
      <c r="H14" s="2"/>
    </row>
    <row r="15" spans="1:9" x14ac:dyDescent="0.25">
      <c r="A15" s="2"/>
      <c r="B15" s="2"/>
      <c r="C15" s="2"/>
      <c r="D15" s="2"/>
      <c r="E15" s="2"/>
      <c r="F15" s="2"/>
      <c r="G15" s="2"/>
      <c r="H15" s="2"/>
    </row>
    <row r="16" spans="1:9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 t="s">
        <v>14</v>
      </c>
      <c r="C17" s="1"/>
      <c r="D17" s="1"/>
      <c r="E17" s="1"/>
      <c r="F17" s="1"/>
      <c r="G17" s="1" t="s">
        <v>16</v>
      </c>
      <c r="H17" s="1"/>
    </row>
    <row r="18" spans="1:8" x14ac:dyDescent="0.25">
      <c r="A18" s="1"/>
      <c r="B18" s="20" t="s">
        <v>15</v>
      </c>
      <c r="C18" s="1"/>
      <c r="D18" s="1"/>
      <c r="E18" s="1"/>
      <c r="F18" s="1"/>
      <c r="G18" s="20" t="s">
        <v>17</v>
      </c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</sheetData>
  <mergeCells count="4">
    <mergeCell ref="I10:I11"/>
    <mergeCell ref="A12:F12"/>
    <mergeCell ref="A13:F13"/>
    <mergeCell ref="A14:F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M10" sqref="M10"/>
    </sheetView>
  </sheetViews>
  <sheetFormatPr defaultRowHeight="15" x14ac:dyDescent="0.25"/>
  <cols>
    <col min="1" max="1" width="4.7109375" style="13" customWidth="1"/>
    <col min="2" max="2" width="19.42578125" style="13" customWidth="1"/>
    <col min="3" max="3" width="14.140625" style="13" customWidth="1"/>
    <col min="4" max="4" width="18.42578125" style="13" customWidth="1"/>
    <col min="5" max="5" width="9.42578125" style="13" customWidth="1"/>
    <col min="6" max="6" width="16" style="13" customWidth="1"/>
    <col min="7" max="7" width="13.42578125" style="13" customWidth="1"/>
    <col min="8" max="8" width="19.42578125" style="13" customWidth="1"/>
    <col min="9" max="9" width="18.5703125" style="13" customWidth="1"/>
    <col min="10" max="16384" width="9.140625" style="13"/>
  </cols>
  <sheetData>
    <row r="1" spans="1:9" x14ac:dyDescent="0.25">
      <c r="A1" s="14" t="s">
        <v>84</v>
      </c>
      <c r="B1" s="14"/>
      <c r="C1" s="14"/>
      <c r="D1" s="14"/>
      <c r="E1" s="14"/>
      <c r="F1" s="15" t="s">
        <v>18</v>
      </c>
    </row>
    <row r="2" spans="1:9" x14ac:dyDescent="0.25">
      <c r="A2" s="14"/>
      <c r="B2" s="14"/>
      <c r="C2" s="14"/>
      <c r="D2" s="14"/>
      <c r="E2" s="14"/>
      <c r="F2" s="14"/>
    </row>
    <row r="3" spans="1:9" x14ac:dyDescent="0.25">
      <c r="A3" s="14"/>
      <c r="B3" s="14"/>
      <c r="C3" s="14"/>
      <c r="D3" s="14"/>
      <c r="E3" s="14"/>
      <c r="F3" s="14" t="s">
        <v>19</v>
      </c>
    </row>
    <row r="4" spans="1:9" x14ac:dyDescent="0.25">
      <c r="A4" s="14"/>
      <c r="B4" s="14"/>
      <c r="C4" s="14"/>
      <c r="D4" s="14"/>
      <c r="E4" s="14"/>
      <c r="F4" s="14" t="s">
        <v>20</v>
      </c>
    </row>
    <row r="5" spans="1:9" x14ac:dyDescent="0.25">
      <c r="A5" s="16"/>
      <c r="B5" s="16"/>
      <c r="C5" s="16"/>
      <c r="D5" s="16"/>
      <c r="E5" s="14"/>
      <c r="F5" s="17" t="s">
        <v>21</v>
      </c>
    </row>
    <row r="7" spans="1:9" x14ac:dyDescent="0.25">
      <c r="A7" s="18" t="s">
        <v>72</v>
      </c>
    </row>
    <row r="9" spans="1:9" ht="88.5" customHeight="1" x14ac:dyDescent="0.25">
      <c r="A9" s="4" t="s">
        <v>0</v>
      </c>
      <c r="B9" s="5" t="s">
        <v>1</v>
      </c>
      <c r="C9" s="6" t="s">
        <v>9</v>
      </c>
      <c r="D9" s="6" t="str">
        <f>'[5]2.0 stargard'!D9</f>
        <v>zaoferowana marka/model opony zimowe, letnie
[Z, L]</v>
      </c>
      <c r="E9" s="5" t="s">
        <v>2</v>
      </c>
      <c r="F9" s="6" t="s">
        <v>4</v>
      </c>
      <c r="G9" s="6" t="s">
        <v>5</v>
      </c>
      <c r="H9" s="6" t="s">
        <v>3</v>
      </c>
      <c r="I9" s="6" t="s">
        <v>10</v>
      </c>
    </row>
    <row r="10" spans="1:9" s="28" customFormat="1" ht="84.75" customHeight="1" x14ac:dyDescent="0.25">
      <c r="A10" s="4">
        <v>1</v>
      </c>
      <c r="B10" s="5" t="s">
        <v>85</v>
      </c>
      <c r="C10" s="3" t="s">
        <v>53</v>
      </c>
      <c r="D10" s="6" t="s">
        <v>59</v>
      </c>
      <c r="E10" s="5">
        <v>4</v>
      </c>
      <c r="F10" s="6"/>
      <c r="G10" s="6"/>
      <c r="H10" s="6" t="s">
        <v>86</v>
      </c>
      <c r="I10" s="9" t="s">
        <v>87</v>
      </c>
    </row>
    <row r="11" spans="1:9" ht="22.5" customHeight="1" x14ac:dyDescent="0.25">
      <c r="A11" s="29" t="s">
        <v>6</v>
      </c>
      <c r="B11" s="29"/>
      <c r="C11" s="29"/>
      <c r="D11" s="29"/>
      <c r="E11" s="29"/>
      <c r="F11" s="29"/>
      <c r="G11" s="27">
        <f>SUM(G10:G10)</f>
        <v>0</v>
      </c>
      <c r="H11" s="2"/>
    </row>
    <row r="12" spans="1:9" ht="24" customHeight="1" x14ac:dyDescent="0.25">
      <c r="A12" s="30" t="s">
        <v>7</v>
      </c>
      <c r="B12" s="31"/>
      <c r="C12" s="31"/>
      <c r="D12" s="31"/>
      <c r="E12" s="31"/>
      <c r="F12" s="32"/>
      <c r="G12" s="12">
        <f>G11*0.23</f>
        <v>0</v>
      </c>
      <c r="H12" s="2"/>
    </row>
    <row r="13" spans="1:9" ht="21" customHeight="1" x14ac:dyDescent="0.25">
      <c r="A13" s="33" t="s">
        <v>8</v>
      </c>
      <c r="B13" s="33"/>
      <c r="C13" s="33"/>
      <c r="D13" s="33"/>
      <c r="E13" s="33"/>
      <c r="F13" s="33"/>
      <c r="G13" s="12">
        <f>G11+G12</f>
        <v>0</v>
      </c>
      <c r="H13" s="2"/>
    </row>
    <row r="14" spans="1:9" x14ac:dyDescent="0.25">
      <c r="A14" s="2"/>
      <c r="B14" s="2"/>
      <c r="C14" s="2"/>
      <c r="D14" s="2"/>
      <c r="E14" s="2"/>
      <c r="F14" s="2"/>
      <c r="G14" s="2"/>
      <c r="H14" s="2"/>
    </row>
    <row r="15" spans="1:9" x14ac:dyDescent="0.25">
      <c r="A15" s="1"/>
      <c r="B15" s="1"/>
      <c r="C15" s="1"/>
      <c r="D15" s="1"/>
      <c r="E15" s="1"/>
      <c r="F15" s="1"/>
      <c r="G15" s="1"/>
      <c r="H15" s="1"/>
    </row>
    <row r="16" spans="1:9" x14ac:dyDescent="0.25">
      <c r="A16" s="1"/>
      <c r="B16" s="1" t="s">
        <v>14</v>
      </c>
      <c r="C16" s="1"/>
      <c r="D16" s="1"/>
      <c r="E16" s="1"/>
      <c r="F16" s="1"/>
      <c r="G16" s="1" t="s">
        <v>16</v>
      </c>
      <c r="H16" s="1"/>
    </row>
    <row r="17" spans="1:8" x14ac:dyDescent="0.25">
      <c r="A17" s="1"/>
      <c r="B17" s="20" t="s">
        <v>15</v>
      </c>
      <c r="C17" s="1"/>
      <c r="D17" s="1"/>
      <c r="E17" s="1"/>
      <c r="F17" s="1"/>
      <c r="G17" s="20" t="s">
        <v>17</v>
      </c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</sheetData>
  <mergeCells count="3">
    <mergeCell ref="A11:F11"/>
    <mergeCell ref="A12:F12"/>
    <mergeCell ref="A13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2.1 Szczecin</vt:lpstr>
      <vt:lpstr>2.2 Nowogard</vt:lpstr>
      <vt:lpstr>2.3 Lipiany</vt:lpstr>
      <vt:lpstr>2.4  Szczecinek</vt:lpstr>
      <vt:lpstr>2.5 Wałcz</vt:lpstr>
      <vt:lpstr> 2.6 Oddział</vt:lpstr>
      <vt:lpstr> 2.7 Laboartorium</vt:lpstr>
      <vt:lpstr>2.8 Koszalin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Kubiak Adriana</cp:lastModifiedBy>
  <cp:lastPrinted>2024-04-10T07:49:33Z</cp:lastPrinted>
  <dcterms:created xsi:type="dcterms:W3CDTF">2019-03-19T05:19:39Z</dcterms:created>
  <dcterms:modified xsi:type="dcterms:W3CDTF">2024-04-24T09:59:01Z</dcterms:modified>
</cp:coreProperties>
</file>