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E47" i="1" l="1"/>
  <c r="G7" i="1" l="1"/>
  <c r="G8" i="1"/>
  <c r="G9" i="1"/>
  <c r="H9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H22" i="1" s="1"/>
  <c r="G23" i="1"/>
  <c r="G24" i="1"/>
  <c r="G25" i="1"/>
  <c r="G26" i="1"/>
  <c r="G27" i="1"/>
  <c r="G28" i="1"/>
  <c r="G29" i="1"/>
  <c r="G30" i="1"/>
  <c r="G31" i="1"/>
  <c r="G32" i="1"/>
  <c r="G33" i="1"/>
  <c r="H33" i="1" s="1"/>
  <c r="G34" i="1"/>
  <c r="G35" i="1"/>
  <c r="H35" i="1" s="1"/>
  <c r="G36" i="1"/>
  <c r="G37" i="1"/>
  <c r="G38" i="1"/>
  <c r="G39" i="1"/>
  <c r="H39" i="1" s="1"/>
  <c r="G40" i="1"/>
  <c r="G41" i="1"/>
  <c r="H41" i="1" s="1"/>
  <c r="G42" i="1"/>
  <c r="G43" i="1"/>
  <c r="G44" i="1"/>
  <c r="H44" i="1" s="1"/>
  <c r="G45" i="1"/>
  <c r="H45" i="1" s="1"/>
  <c r="G46" i="1"/>
  <c r="F41" i="1"/>
  <c r="F42" i="1"/>
  <c r="F43" i="1"/>
  <c r="H43" i="1" s="1"/>
  <c r="F46" i="1"/>
  <c r="H46" i="1" s="1"/>
  <c r="H40" i="1"/>
  <c r="F37" i="1"/>
  <c r="F38" i="1"/>
  <c r="F36" i="1"/>
  <c r="H36" i="1" s="1"/>
  <c r="F24" i="1"/>
  <c r="H24" i="1" s="1"/>
  <c r="F25" i="1"/>
  <c r="F26" i="1"/>
  <c r="F27" i="1"/>
  <c r="H27" i="1" s="1"/>
  <c r="F28" i="1"/>
  <c r="H28" i="1" s="1"/>
  <c r="F29" i="1"/>
  <c r="F30" i="1"/>
  <c r="F31" i="1"/>
  <c r="H31" i="1" s="1"/>
  <c r="F32" i="1"/>
  <c r="H32" i="1" s="1"/>
  <c r="F34" i="1"/>
  <c r="F23" i="1"/>
  <c r="H23" i="1" s="1"/>
  <c r="F11" i="1"/>
  <c r="H11" i="1" s="1"/>
  <c r="F12" i="1"/>
  <c r="H12" i="1" s="1"/>
  <c r="F13" i="1"/>
  <c r="F14" i="1"/>
  <c r="H14" i="1" s="1"/>
  <c r="F15" i="1"/>
  <c r="H15" i="1" s="1"/>
  <c r="F16" i="1"/>
  <c r="H16" i="1" s="1"/>
  <c r="F17" i="1"/>
  <c r="F18" i="1"/>
  <c r="H18" i="1" s="1"/>
  <c r="F19" i="1"/>
  <c r="H19" i="1" s="1"/>
  <c r="F20" i="1"/>
  <c r="H20" i="1" s="1"/>
  <c r="F21" i="1"/>
  <c r="F10" i="1"/>
  <c r="H10" i="1" s="1"/>
  <c r="F7" i="1"/>
  <c r="H7" i="1" s="1"/>
  <c r="F8" i="1"/>
  <c r="H8" i="1" s="1"/>
  <c r="H30" i="1" l="1"/>
  <c r="H26" i="1"/>
  <c r="H29" i="1"/>
  <c r="H25" i="1"/>
  <c r="H37" i="1"/>
  <c r="H42" i="1"/>
  <c r="H34" i="1"/>
  <c r="H38" i="1"/>
  <c r="H21" i="1"/>
  <c r="H17" i="1"/>
  <c r="H13" i="1"/>
  <c r="H47" i="1"/>
  <c r="G47" i="1"/>
  <c r="F47" i="1"/>
</calcChain>
</file>

<file path=xl/sharedStrings.xml><?xml version="1.0" encoding="utf-8"?>
<sst xmlns="http://schemas.openxmlformats.org/spreadsheetml/2006/main" count="90" uniqueCount="57">
  <si>
    <t xml:space="preserve">Lp. </t>
  </si>
  <si>
    <t>Gmina/Powiat</t>
  </si>
  <si>
    <t>Typ gminy/powiatu</t>
  </si>
  <si>
    <t>wiejska</t>
  </si>
  <si>
    <t>Aleksandrów Łódzki</t>
  </si>
  <si>
    <t>miejsko-wiejska</t>
  </si>
  <si>
    <t>Bełchatów</t>
  </si>
  <si>
    <t>miasto</t>
  </si>
  <si>
    <t>Rzgów</t>
  </si>
  <si>
    <t>Tomaszowski</t>
  </si>
  <si>
    <t>powiat ziemski</t>
  </si>
  <si>
    <t>Wieruszów</t>
  </si>
  <si>
    <t>Zelów</t>
  </si>
  <si>
    <t>Dobroń</t>
  </si>
  <si>
    <t>Inowłódz</t>
  </si>
  <si>
    <t>Zapolice</t>
  </si>
  <si>
    <t>Maków</t>
  </si>
  <si>
    <t>Bolimów</t>
  </si>
  <si>
    <t xml:space="preserve">Stryków </t>
  </si>
  <si>
    <t>Pabianice</t>
  </si>
  <si>
    <t>Drużbice</t>
  </si>
  <si>
    <t>Rawa Mazowiecka</t>
  </si>
  <si>
    <t>Szczerców</t>
  </si>
  <si>
    <t>Kowiesy</t>
  </si>
  <si>
    <t>Łask</t>
  </si>
  <si>
    <t>wiejsko-miejska</t>
  </si>
  <si>
    <t>Kutnowski</t>
  </si>
  <si>
    <t>Drzewica</t>
  </si>
  <si>
    <t>Poświętne</t>
  </si>
  <si>
    <t>Wieluń</t>
  </si>
  <si>
    <t xml:space="preserve">Łyszkowice </t>
  </si>
  <si>
    <t>Czarnocin</t>
  </si>
  <si>
    <t>Zduńska Wola</t>
  </si>
  <si>
    <t>Łowicz</t>
  </si>
  <si>
    <t xml:space="preserve"> miasto</t>
  </si>
  <si>
    <t>Wieluński</t>
  </si>
  <si>
    <t xml:space="preserve">Sulejów </t>
  </si>
  <si>
    <t>Bielawy</t>
  </si>
  <si>
    <t xml:space="preserve">Sieradzki </t>
  </si>
  <si>
    <t>Sieradz</t>
  </si>
  <si>
    <t>Konstantynów Łódzki</t>
  </si>
  <si>
    <t>miejska</t>
  </si>
  <si>
    <t>Kleszczów</t>
  </si>
  <si>
    <t>Bełchatowski</t>
  </si>
  <si>
    <t xml:space="preserve">Brzeziński </t>
  </si>
  <si>
    <t>Biała Rawska</t>
  </si>
  <si>
    <t>Ręczno</t>
  </si>
  <si>
    <t>Łódź</t>
  </si>
  <si>
    <t xml:space="preserve">Radomsko </t>
  </si>
  <si>
    <t>Lututów</t>
  </si>
  <si>
    <t xml:space="preserve">RAZEM: </t>
  </si>
  <si>
    <t xml:space="preserve">Razem koszty  realizacji usługi opieki wytchnieniowej  (pobyt dzienny i całodobowy) </t>
  </si>
  <si>
    <t xml:space="preserve">Koszt obsługi Programu dla gminy/powiatu 
(nie większy niż 2% wnioskowanych środków na jego realizację, tj. nie więcej niż 2% kwoty z kol. 4) </t>
  </si>
  <si>
    <t>Koszt obsługi Programu dla Wojewody (nie większy niż 0,5% wnioskowanych środków  na jego  realizację , tj. nie więcej niż 0,5% kwoty z kol. 4)</t>
  </si>
  <si>
    <t>GÓŁEM - CAŁKOWITA WNIOSKOWANA KWOTA ŚRODKÓW FUNDUSZU SOLIDARNOŚCIOWEGO NA REALIZACJĘ PROGRAMU
(suma kol. 4+5+6)</t>
  </si>
  <si>
    <t xml:space="preserve">Tabelaryczne zestawiewnie środków finansowych dla Gmin i Powiatów woj. łódzkiego - 
Program "Opieka wytchnieniowa" - edycja 2023 </t>
  </si>
  <si>
    <r>
      <t xml:space="preserve">Akceptuję
 w z.Wojewody Łódzkiego
 </t>
    </r>
    <r>
      <rPr>
        <b/>
        <i/>
        <sz val="11"/>
        <color theme="1"/>
        <rFont val="Calibri"/>
        <family val="2"/>
        <charset val="238"/>
        <scheme val="minor"/>
      </rPr>
      <t>Karol Młynarczyk</t>
    </r>
    <r>
      <rPr>
        <sz val="11"/>
        <color theme="1"/>
        <rFont val="Calibri"/>
        <family val="2"/>
        <scheme val="minor"/>
      </rPr>
      <t xml:space="preserve">
 I Wicewojewoda Łódzki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</si>
</sst>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0" xfId="0" applyBorder="1" applyAlignment="1">
      <alignment wrapText="1"/>
    </xf>
    <xf numFmtId="4" fontId="0" fillId="0" borderId="8" xfId="1" applyNumberFormat="1" applyFont="1" applyBorder="1" applyAlignment="1">
      <alignment horizontal="right"/>
    </xf>
    <xf numFmtId="4" fontId="0" fillId="0" borderId="8" xfId="1" applyNumberFormat="1" applyFont="1" applyBorder="1"/>
    <xf numFmtId="4" fontId="0" fillId="0" borderId="12" xfId="1" applyNumberFormat="1" applyFont="1" applyBorder="1" applyAlignment="1">
      <alignment horizontal="right"/>
    </xf>
    <xf numFmtId="4" fontId="2" fillId="0" borderId="15" xfId="1" applyNumberFormat="1" applyFont="1" applyBorder="1"/>
    <xf numFmtId="4" fontId="0" fillId="0" borderId="0" xfId="1" applyNumberFormat="1" applyFont="1" applyBorder="1"/>
    <xf numFmtId="4" fontId="2" fillId="0" borderId="14" xfId="1" applyNumberFormat="1" applyFont="1" applyBorder="1"/>
    <xf numFmtId="0" fontId="3" fillId="0" borderId="14" xfId="0" applyFont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4" fontId="0" fillId="0" borderId="17" xfId="0" applyNumberFormat="1" applyBorder="1"/>
    <xf numFmtId="0" fontId="3" fillId="0" borderId="0" xfId="0" applyFon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4" fontId="0" fillId="0" borderId="0" xfId="0" applyNumberFormat="1"/>
    <xf numFmtId="4" fontId="2" fillId="0" borderId="15" xfId="0" applyNumberFormat="1" applyFont="1" applyBorder="1"/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2" borderId="8" xfId="0" applyFill="1" applyBorder="1"/>
    <xf numFmtId="4" fontId="0" fillId="2" borderId="8" xfId="1" applyNumberFormat="1" applyFont="1" applyFill="1" applyBorder="1" applyAlignment="1">
      <alignment horizontal="right"/>
    </xf>
    <xf numFmtId="4" fontId="0" fillId="2" borderId="8" xfId="1" applyNumberFormat="1" applyFont="1" applyFill="1" applyBorder="1"/>
    <xf numFmtId="4" fontId="0" fillId="2" borderId="0" xfId="1" applyNumberFormat="1" applyFont="1" applyFill="1" applyBorder="1"/>
    <xf numFmtId="4" fontId="0" fillId="2" borderId="17" xfId="0" applyNumberForma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topLeftCell="A31" zoomScaleNormal="100" workbookViewId="0">
      <selection activeCell="I49" sqref="I49"/>
    </sheetView>
  </sheetViews>
  <sheetFormatPr defaultRowHeight="15" x14ac:dyDescent="0.25"/>
  <cols>
    <col min="1" max="1" width="3.5703125" customWidth="1"/>
    <col min="2" max="2" width="6.5703125" style="40" customWidth="1"/>
    <col min="3" max="3" width="21.28515625" customWidth="1"/>
    <col min="4" max="4" width="16.28515625" customWidth="1"/>
    <col min="5" max="5" width="18.140625" customWidth="1"/>
    <col min="6" max="6" width="20" customWidth="1"/>
    <col min="7" max="7" width="20.7109375" customWidth="1"/>
    <col min="8" max="8" width="26" customWidth="1"/>
  </cols>
  <sheetData>
    <row r="2" spans="1:9" ht="15.75" thickBot="1" x14ac:dyDescent="0.3"/>
    <row r="3" spans="1:9" ht="15" customHeight="1" x14ac:dyDescent="0.25">
      <c r="A3" s="28" t="s">
        <v>55</v>
      </c>
      <c r="B3" s="29"/>
      <c r="C3" s="29"/>
      <c r="D3" s="29"/>
      <c r="E3" s="29"/>
      <c r="F3" s="29"/>
      <c r="G3" s="29"/>
      <c r="H3" s="30"/>
      <c r="I3" s="11"/>
    </row>
    <row r="4" spans="1:9" ht="48.75" customHeight="1" thickBot="1" x14ac:dyDescent="0.3">
      <c r="A4" s="31"/>
      <c r="B4" s="32"/>
      <c r="C4" s="32"/>
      <c r="D4" s="32"/>
      <c r="E4" s="32"/>
      <c r="F4" s="32"/>
      <c r="G4" s="32"/>
      <c r="H4" s="33"/>
      <c r="I4" s="11"/>
    </row>
    <row r="5" spans="1:9" ht="90.75" thickBot="1" x14ac:dyDescent="0.3">
      <c r="B5" s="1" t="s">
        <v>0</v>
      </c>
      <c r="C5" s="2" t="s">
        <v>1</v>
      </c>
      <c r="D5" s="2" t="s">
        <v>2</v>
      </c>
      <c r="E5" s="3" t="s">
        <v>51</v>
      </c>
      <c r="F5" s="3" t="s">
        <v>52</v>
      </c>
      <c r="G5" s="21" t="s">
        <v>53</v>
      </c>
      <c r="H5" s="22" t="s">
        <v>54</v>
      </c>
      <c r="I5" s="4"/>
    </row>
    <row r="6" spans="1:9" ht="15.75" thickBot="1" x14ac:dyDescent="0.3">
      <c r="B6" s="5">
        <v>1</v>
      </c>
      <c r="C6" s="6">
        <v>2</v>
      </c>
      <c r="D6" s="6">
        <v>3</v>
      </c>
      <c r="E6" s="7">
        <v>4</v>
      </c>
      <c r="F6" s="7">
        <v>5</v>
      </c>
      <c r="G6" s="18">
        <v>6</v>
      </c>
      <c r="H6" s="19">
        <v>7</v>
      </c>
      <c r="I6" s="8"/>
    </row>
    <row r="7" spans="1:9" x14ac:dyDescent="0.25">
      <c r="B7" s="41">
        <v>1</v>
      </c>
      <c r="C7" s="9" t="s">
        <v>4</v>
      </c>
      <c r="D7" s="9" t="s">
        <v>5</v>
      </c>
      <c r="E7" s="12">
        <v>24192</v>
      </c>
      <c r="F7" s="13">
        <f t="shared" ref="F7:F8" si="0">E7*2/100</f>
        <v>483.84</v>
      </c>
      <c r="G7" s="16">
        <f t="shared" ref="G7:G46" si="1">E7*0.5/100</f>
        <v>120.96</v>
      </c>
      <c r="H7" s="20">
        <f t="shared" ref="H7:H46" si="2">E7+F7+G7</f>
        <v>24796.799999999999</v>
      </c>
    </row>
    <row r="8" spans="1:9" x14ac:dyDescent="0.25">
      <c r="B8" s="41">
        <v>2</v>
      </c>
      <c r="C8" s="9" t="s">
        <v>6</v>
      </c>
      <c r="D8" s="9" t="s">
        <v>7</v>
      </c>
      <c r="E8" s="12">
        <v>181440</v>
      </c>
      <c r="F8" s="13">
        <f t="shared" si="0"/>
        <v>3628.8</v>
      </c>
      <c r="G8" s="16">
        <f t="shared" si="1"/>
        <v>907.2</v>
      </c>
      <c r="H8" s="20">
        <f t="shared" si="2"/>
        <v>185976</v>
      </c>
    </row>
    <row r="9" spans="1:9" x14ac:dyDescent="0.25">
      <c r="B9" s="41">
        <v>3</v>
      </c>
      <c r="C9" s="9" t="s">
        <v>8</v>
      </c>
      <c r="D9" s="9" t="s">
        <v>5</v>
      </c>
      <c r="E9" s="12">
        <v>72576</v>
      </c>
      <c r="F9" s="13">
        <v>0</v>
      </c>
      <c r="G9" s="16">
        <f t="shared" si="1"/>
        <v>362.88</v>
      </c>
      <c r="H9" s="20">
        <f t="shared" si="2"/>
        <v>72938.880000000005</v>
      </c>
    </row>
    <row r="10" spans="1:9" x14ac:dyDescent="0.25">
      <c r="B10" s="41">
        <v>4</v>
      </c>
      <c r="C10" s="9" t="s">
        <v>9</v>
      </c>
      <c r="D10" s="9" t="s">
        <v>10</v>
      </c>
      <c r="E10" s="12">
        <v>484659</v>
      </c>
      <c r="F10" s="13">
        <f>E10*2/100</f>
        <v>9693.18</v>
      </c>
      <c r="G10" s="16">
        <f t="shared" si="1"/>
        <v>2423.2950000000001</v>
      </c>
      <c r="H10" s="20">
        <f t="shared" si="2"/>
        <v>496775.47499999998</v>
      </c>
    </row>
    <row r="11" spans="1:9" x14ac:dyDescent="0.25">
      <c r="B11" s="41">
        <v>5</v>
      </c>
      <c r="C11" s="9" t="s">
        <v>11</v>
      </c>
      <c r="D11" s="9" t="s">
        <v>5</v>
      </c>
      <c r="E11" s="12">
        <v>60480</v>
      </c>
      <c r="F11" s="13">
        <f t="shared" ref="F11:F21" si="3">E11*2/100</f>
        <v>1209.5999999999999</v>
      </c>
      <c r="G11" s="16">
        <f t="shared" si="1"/>
        <v>302.39999999999998</v>
      </c>
      <c r="H11" s="20">
        <f t="shared" si="2"/>
        <v>61992</v>
      </c>
    </row>
    <row r="12" spans="1:9" x14ac:dyDescent="0.25">
      <c r="B12" s="41">
        <v>6</v>
      </c>
      <c r="C12" s="9" t="s">
        <v>12</v>
      </c>
      <c r="D12" s="9" t="s">
        <v>5</v>
      </c>
      <c r="E12" s="12">
        <v>60480</v>
      </c>
      <c r="F12" s="13">
        <f t="shared" si="3"/>
        <v>1209.5999999999999</v>
      </c>
      <c r="G12" s="16">
        <f t="shared" si="1"/>
        <v>302.39999999999998</v>
      </c>
      <c r="H12" s="20">
        <f t="shared" si="2"/>
        <v>61992</v>
      </c>
    </row>
    <row r="13" spans="1:9" x14ac:dyDescent="0.25">
      <c r="B13" s="41">
        <v>7</v>
      </c>
      <c r="C13" s="9" t="s">
        <v>13</v>
      </c>
      <c r="D13" s="9" t="s">
        <v>3</v>
      </c>
      <c r="E13" s="12">
        <v>18120</v>
      </c>
      <c r="F13" s="13">
        <f t="shared" si="3"/>
        <v>362.4</v>
      </c>
      <c r="G13" s="16">
        <f t="shared" si="1"/>
        <v>90.6</v>
      </c>
      <c r="H13" s="20">
        <f t="shared" si="2"/>
        <v>18573</v>
      </c>
    </row>
    <row r="14" spans="1:9" x14ac:dyDescent="0.25">
      <c r="B14" s="41">
        <v>8</v>
      </c>
      <c r="C14" s="9" t="s">
        <v>14</v>
      </c>
      <c r="D14" s="9" t="s">
        <v>3</v>
      </c>
      <c r="E14" s="12">
        <v>24160</v>
      </c>
      <c r="F14" s="13">
        <f t="shared" si="3"/>
        <v>483.2</v>
      </c>
      <c r="G14" s="16">
        <f t="shared" si="1"/>
        <v>120.8</v>
      </c>
      <c r="H14" s="20">
        <f t="shared" si="2"/>
        <v>24764</v>
      </c>
    </row>
    <row r="15" spans="1:9" x14ac:dyDescent="0.25">
      <c r="B15" s="41">
        <v>9</v>
      </c>
      <c r="C15" s="9" t="s">
        <v>15</v>
      </c>
      <c r="D15" s="9" t="s">
        <v>3</v>
      </c>
      <c r="E15" s="12">
        <v>30240</v>
      </c>
      <c r="F15" s="13">
        <f t="shared" si="3"/>
        <v>604.79999999999995</v>
      </c>
      <c r="G15" s="16">
        <f t="shared" si="1"/>
        <v>151.19999999999999</v>
      </c>
      <c r="H15" s="20">
        <f t="shared" si="2"/>
        <v>30996</v>
      </c>
    </row>
    <row r="16" spans="1:9" x14ac:dyDescent="0.25">
      <c r="B16" s="41">
        <v>10</v>
      </c>
      <c r="C16" s="9" t="s">
        <v>16</v>
      </c>
      <c r="D16" s="9" t="s">
        <v>3</v>
      </c>
      <c r="E16" s="12">
        <v>24192</v>
      </c>
      <c r="F16" s="13">
        <f t="shared" si="3"/>
        <v>483.84</v>
      </c>
      <c r="G16" s="16">
        <f t="shared" si="1"/>
        <v>120.96</v>
      </c>
      <c r="H16" s="20">
        <f t="shared" si="2"/>
        <v>24796.799999999999</v>
      </c>
    </row>
    <row r="17" spans="2:8" x14ac:dyDescent="0.25">
      <c r="B17" s="41">
        <v>11</v>
      </c>
      <c r="C17" s="9" t="s">
        <v>17</v>
      </c>
      <c r="D17" s="9" t="s">
        <v>5</v>
      </c>
      <c r="E17" s="12">
        <v>6048</v>
      </c>
      <c r="F17" s="13">
        <f t="shared" si="3"/>
        <v>120.96</v>
      </c>
      <c r="G17" s="16">
        <f t="shared" si="1"/>
        <v>30.24</v>
      </c>
      <c r="H17" s="20">
        <f t="shared" si="2"/>
        <v>6199.2</v>
      </c>
    </row>
    <row r="18" spans="2:8" x14ac:dyDescent="0.25">
      <c r="B18" s="41">
        <v>12</v>
      </c>
      <c r="C18" s="9" t="s">
        <v>18</v>
      </c>
      <c r="D18" s="9" t="s">
        <v>5</v>
      </c>
      <c r="E18" s="12">
        <v>54400</v>
      </c>
      <c r="F18" s="13">
        <f t="shared" si="3"/>
        <v>1088</v>
      </c>
      <c r="G18" s="16">
        <f t="shared" si="1"/>
        <v>272</v>
      </c>
      <c r="H18" s="20">
        <f t="shared" si="2"/>
        <v>55760</v>
      </c>
    </row>
    <row r="19" spans="2:8" x14ac:dyDescent="0.25">
      <c r="B19" s="41">
        <v>13</v>
      </c>
      <c r="C19" s="9" t="s">
        <v>19</v>
      </c>
      <c r="D19" s="9" t="s">
        <v>7</v>
      </c>
      <c r="E19" s="12">
        <v>138880</v>
      </c>
      <c r="F19" s="13">
        <f t="shared" si="3"/>
        <v>2777.6</v>
      </c>
      <c r="G19" s="16">
        <f t="shared" si="1"/>
        <v>694.4</v>
      </c>
      <c r="H19" s="20">
        <f t="shared" si="2"/>
        <v>142352</v>
      </c>
    </row>
    <row r="20" spans="2:8" x14ac:dyDescent="0.25">
      <c r="B20" s="41">
        <v>14</v>
      </c>
      <c r="C20" s="9" t="s">
        <v>20</v>
      </c>
      <c r="D20" s="9" t="s">
        <v>3</v>
      </c>
      <c r="E20" s="12">
        <v>45360</v>
      </c>
      <c r="F20" s="13">
        <f t="shared" si="3"/>
        <v>907.2</v>
      </c>
      <c r="G20" s="16">
        <f t="shared" si="1"/>
        <v>226.8</v>
      </c>
      <c r="H20" s="20">
        <f t="shared" si="2"/>
        <v>46494</v>
      </c>
    </row>
    <row r="21" spans="2:8" x14ac:dyDescent="0.25">
      <c r="B21" s="41">
        <v>15</v>
      </c>
      <c r="C21" s="9" t="s">
        <v>21</v>
      </c>
      <c r="D21" s="9" t="s">
        <v>7</v>
      </c>
      <c r="E21" s="12">
        <v>28800</v>
      </c>
      <c r="F21" s="13">
        <f t="shared" si="3"/>
        <v>576</v>
      </c>
      <c r="G21" s="16">
        <f t="shared" si="1"/>
        <v>144</v>
      </c>
      <c r="H21" s="20">
        <f t="shared" si="2"/>
        <v>29520</v>
      </c>
    </row>
    <row r="22" spans="2:8" x14ac:dyDescent="0.25">
      <c r="B22" s="41">
        <v>16</v>
      </c>
      <c r="C22" s="9" t="s">
        <v>22</v>
      </c>
      <c r="D22" s="9" t="s">
        <v>3</v>
      </c>
      <c r="E22" s="12">
        <v>84480</v>
      </c>
      <c r="F22" s="13">
        <v>0</v>
      </c>
      <c r="G22" s="16">
        <f t="shared" si="1"/>
        <v>422.4</v>
      </c>
      <c r="H22" s="20">
        <f t="shared" si="2"/>
        <v>84902.399999999994</v>
      </c>
    </row>
    <row r="23" spans="2:8" x14ac:dyDescent="0.25">
      <c r="B23" s="41">
        <v>17</v>
      </c>
      <c r="C23" s="9" t="s">
        <v>23</v>
      </c>
      <c r="D23" s="9" t="s">
        <v>3</v>
      </c>
      <c r="E23" s="12">
        <v>12096</v>
      </c>
      <c r="F23" s="13">
        <f>E23*2/100</f>
        <v>241.92</v>
      </c>
      <c r="G23" s="16">
        <f t="shared" si="1"/>
        <v>60.48</v>
      </c>
      <c r="H23" s="20">
        <f t="shared" si="2"/>
        <v>12398.4</v>
      </c>
    </row>
    <row r="24" spans="2:8" x14ac:dyDescent="0.25">
      <c r="B24" s="41">
        <v>18</v>
      </c>
      <c r="C24" s="9" t="s">
        <v>24</v>
      </c>
      <c r="D24" s="9" t="s">
        <v>25</v>
      </c>
      <c r="E24" s="12">
        <v>36288</v>
      </c>
      <c r="F24" s="13">
        <f t="shared" ref="F24:F34" si="4">E24*2/100</f>
        <v>725.76</v>
      </c>
      <c r="G24" s="16">
        <f t="shared" si="1"/>
        <v>181.44</v>
      </c>
      <c r="H24" s="20">
        <f t="shared" si="2"/>
        <v>37195.200000000004</v>
      </c>
    </row>
    <row r="25" spans="2:8" x14ac:dyDescent="0.25">
      <c r="B25" s="41">
        <v>19</v>
      </c>
      <c r="C25" s="9" t="s">
        <v>26</v>
      </c>
      <c r="D25" s="9" t="s">
        <v>10</v>
      </c>
      <c r="E25" s="12">
        <v>195048</v>
      </c>
      <c r="F25" s="13">
        <f t="shared" si="4"/>
        <v>3900.96</v>
      </c>
      <c r="G25" s="16">
        <f t="shared" si="1"/>
        <v>975.24</v>
      </c>
      <c r="H25" s="20">
        <f t="shared" si="2"/>
        <v>199924.19999999998</v>
      </c>
    </row>
    <row r="26" spans="2:8" x14ac:dyDescent="0.25">
      <c r="B26" s="41">
        <v>20</v>
      </c>
      <c r="C26" s="9" t="s">
        <v>27</v>
      </c>
      <c r="D26" s="9" t="s">
        <v>5</v>
      </c>
      <c r="E26" s="12">
        <v>30240</v>
      </c>
      <c r="F26" s="13">
        <f t="shared" si="4"/>
        <v>604.79999999999995</v>
      </c>
      <c r="G26" s="16">
        <f t="shared" si="1"/>
        <v>151.19999999999999</v>
      </c>
      <c r="H26" s="20">
        <f t="shared" si="2"/>
        <v>30996</v>
      </c>
    </row>
    <row r="27" spans="2:8" x14ac:dyDescent="0.25">
      <c r="B27" s="41">
        <v>21</v>
      </c>
      <c r="C27" s="9" t="s">
        <v>28</v>
      </c>
      <c r="D27" s="9" t="s">
        <v>3</v>
      </c>
      <c r="E27" s="12">
        <v>30240</v>
      </c>
      <c r="F27" s="13">
        <f t="shared" si="4"/>
        <v>604.79999999999995</v>
      </c>
      <c r="G27" s="16">
        <f t="shared" si="1"/>
        <v>151.19999999999999</v>
      </c>
      <c r="H27" s="20">
        <f t="shared" si="2"/>
        <v>30996</v>
      </c>
    </row>
    <row r="28" spans="2:8" x14ac:dyDescent="0.25">
      <c r="B28" s="41">
        <v>22</v>
      </c>
      <c r="C28" s="9" t="s">
        <v>29</v>
      </c>
      <c r="D28" s="9" t="s">
        <v>5</v>
      </c>
      <c r="E28" s="12">
        <v>90720</v>
      </c>
      <c r="F28" s="13">
        <f t="shared" si="4"/>
        <v>1814.4</v>
      </c>
      <c r="G28" s="16">
        <f t="shared" si="1"/>
        <v>453.6</v>
      </c>
      <c r="H28" s="20">
        <f t="shared" si="2"/>
        <v>92988</v>
      </c>
    </row>
    <row r="29" spans="2:8" x14ac:dyDescent="0.25">
      <c r="B29" s="41">
        <v>23</v>
      </c>
      <c r="C29" s="9" t="s">
        <v>30</v>
      </c>
      <c r="D29" s="9" t="s">
        <v>3</v>
      </c>
      <c r="E29" s="12">
        <v>23436</v>
      </c>
      <c r="F29" s="13">
        <f t="shared" si="4"/>
        <v>468.72</v>
      </c>
      <c r="G29" s="16">
        <f t="shared" si="1"/>
        <v>117.18</v>
      </c>
      <c r="H29" s="20">
        <f t="shared" si="2"/>
        <v>24021.9</v>
      </c>
    </row>
    <row r="30" spans="2:8" x14ac:dyDescent="0.25">
      <c r="B30" s="41">
        <v>24</v>
      </c>
      <c r="C30" s="9" t="s">
        <v>31</v>
      </c>
      <c r="D30" s="9" t="s">
        <v>3</v>
      </c>
      <c r="E30" s="12">
        <v>18144</v>
      </c>
      <c r="F30" s="13">
        <f t="shared" si="4"/>
        <v>362.88</v>
      </c>
      <c r="G30" s="16">
        <f t="shared" si="1"/>
        <v>90.72</v>
      </c>
      <c r="H30" s="20">
        <f t="shared" si="2"/>
        <v>18597.600000000002</v>
      </c>
    </row>
    <row r="31" spans="2:8" x14ac:dyDescent="0.25">
      <c r="B31" s="41">
        <v>25</v>
      </c>
      <c r="C31" s="9" t="s">
        <v>32</v>
      </c>
      <c r="D31" s="9" t="s">
        <v>7</v>
      </c>
      <c r="E31" s="12">
        <v>10080</v>
      </c>
      <c r="F31" s="13">
        <f t="shared" si="4"/>
        <v>201.6</v>
      </c>
      <c r="G31" s="16">
        <f t="shared" si="1"/>
        <v>50.4</v>
      </c>
      <c r="H31" s="20">
        <f t="shared" si="2"/>
        <v>10332</v>
      </c>
    </row>
    <row r="32" spans="2:8" x14ac:dyDescent="0.25">
      <c r="B32" s="41">
        <v>26</v>
      </c>
      <c r="C32" s="9" t="s">
        <v>33</v>
      </c>
      <c r="D32" s="9" t="s">
        <v>34</v>
      </c>
      <c r="E32" s="12">
        <v>403600</v>
      </c>
      <c r="F32" s="13">
        <f t="shared" si="4"/>
        <v>8072</v>
      </c>
      <c r="G32" s="16">
        <f t="shared" si="1"/>
        <v>2018</v>
      </c>
      <c r="H32" s="20">
        <f t="shared" si="2"/>
        <v>413690</v>
      </c>
    </row>
    <row r="33" spans="2:8" x14ac:dyDescent="0.25">
      <c r="B33" s="41">
        <v>27</v>
      </c>
      <c r="C33" s="9" t="s">
        <v>35</v>
      </c>
      <c r="D33" s="9" t="s">
        <v>10</v>
      </c>
      <c r="E33" s="12">
        <v>305268</v>
      </c>
      <c r="F33" s="13">
        <v>6105</v>
      </c>
      <c r="G33" s="16">
        <f t="shared" si="1"/>
        <v>1526.34</v>
      </c>
      <c r="H33" s="20">
        <f t="shared" si="2"/>
        <v>312899.34000000003</v>
      </c>
    </row>
    <row r="34" spans="2:8" x14ac:dyDescent="0.25">
      <c r="B34" s="41">
        <v>28</v>
      </c>
      <c r="C34" s="9" t="s">
        <v>36</v>
      </c>
      <c r="D34" s="9" t="s">
        <v>5</v>
      </c>
      <c r="E34" s="12">
        <v>49300</v>
      </c>
      <c r="F34" s="13">
        <f t="shared" si="4"/>
        <v>986</v>
      </c>
      <c r="G34" s="16">
        <f t="shared" si="1"/>
        <v>246.5</v>
      </c>
      <c r="H34" s="20">
        <f t="shared" si="2"/>
        <v>50532.5</v>
      </c>
    </row>
    <row r="35" spans="2:8" x14ac:dyDescent="0.25">
      <c r="B35" s="41">
        <v>29</v>
      </c>
      <c r="C35" s="9" t="s">
        <v>37</v>
      </c>
      <c r="D35" s="9" t="s">
        <v>3</v>
      </c>
      <c r="E35" s="12">
        <v>6048</v>
      </c>
      <c r="F35" s="13">
        <v>0</v>
      </c>
      <c r="G35" s="16">
        <f t="shared" si="1"/>
        <v>30.24</v>
      </c>
      <c r="H35" s="20">
        <f t="shared" si="2"/>
        <v>6078.24</v>
      </c>
    </row>
    <row r="36" spans="2:8" x14ac:dyDescent="0.25">
      <c r="B36" s="41">
        <v>30</v>
      </c>
      <c r="C36" s="9" t="s">
        <v>38</v>
      </c>
      <c r="D36" s="9" t="s">
        <v>10</v>
      </c>
      <c r="E36" s="12">
        <v>100800</v>
      </c>
      <c r="F36" s="13">
        <f>E36*0.02</f>
        <v>2016</v>
      </c>
      <c r="G36" s="16">
        <f t="shared" si="1"/>
        <v>504</v>
      </c>
      <c r="H36" s="20">
        <f t="shared" si="2"/>
        <v>103320</v>
      </c>
    </row>
    <row r="37" spans="2:8" x14ac:dyDescent="0.25">
      <c r="B37" s="41">
        <v>31</v>
      </c>
      <c r="C37" s="9" t="s">
        <v>39</v>
      </c>
      <c r="D37" s="9" t="s">
        <v>7</v>
      </c>
      <c r="E37" s="12">
        <v>50400</v>
      </c>
      <c r="F37" s="13">
        <f t="shared" ref="F37:F38" si="5">E37*0.02</f>
        <v>1008</v>
      </c>
      <c r="G37" s="16">
        <f t="shared" si="1"/>
        <v>252</v>
      </c>
      <c r="H37" s="20">
        <f t="shared" si="2"/>
        <v>51660</v>
      </c>
    </row>
    <row r="38" spans="2:8" x14ac:dyDescent="0.25">
      <c r="B38" s="41">
        <v>32</v>
      </c>
      <c r="C38" s="9" t="s">
        <v>40</v>
      </c>
      <c r="D38" s="9" t="s">
        <v>41</v>
      </c>
      <c r="E38" s="12">
        <v>42336</v>
      </c>
      <c r="F38" s="13">
        <f t="shared" si="5"/>
        <v>846.72</v>
      </c>
      <c r="G38" s="16">
        <f t="shared" si="1"/>
        <v>211.68</v>
      </c>
      <c r="H38" s="20">
        <f t="shared" si="2"/>
        <v>43394.400000000001</v>
      </c>
    </row>
    <row r="39" spans="2:8" x14ac:dyDescent="0.25">
      <c r="B39" s="41">
        <v>33</v>
      </c>
      <c r="C39" s="9" t="s">
        <v>42</v>
      </c>
      <c r="D39" s="9" t="s">
        <v>3</v>
      </c>
      <c r="E39" s="12">
        <v>30240</v>
      </c>
      <c r="F39" s="13">
        <v>0</v>
      </c>
      <c r="G39" s="16">
        <f t="shared" si="1"/>
        <v>151.19999999999999</v>
      </c>
      <c r="H39" s="20">
        <f t="shared" si="2"/>
        <v>30391.200000000001</v>
      </c>
    </row>
    <row r="40" spans="2:8" x14ac:dyDescent="0.25">
      <c r="B40" s="41">
        <v>34</v>
      </c>
      <c r="C40" s="9" t="s">
        <v>43</v>
      </c>
      <c r="D40" s="9" t="s">
        <v>10</v>
      </c>
      <c r="E40" s="12">
        <v>108720</v>
      </c>
      <c r="F40" s="13">
        <v>2174</v>
      </c>
      <c r="G40" s="16">
        <f t="shared" si="1"/>
        <v>543.6</v>
      </c>
      <c r="H40" s="20">
        <f t="shared" si="2"/>
        <v>111437.6</v>
      </c>
    </row>
    <row r="41" spans="2:8" x14ac:dyDescent="0.25">
      <c r="B41" s="41">
        <v>35</v>
      </c>
      <c r="C41" s="9" t="s">
        <v>44</v>
      </c>
      <c r="D41" s="9" t="s">
        <v>10</v>
      </c>
      <c r="E41" s="12">
        <v>312000</v>
      </c>
      <c r="F41" s="13">
        <f t="shared" ref="F41:F46" si="6">E41*0.02</f>
        <v>6240</v>
      </c>
      <c r="G41" s="16">
        <f t="shared" si="1"/>
        <v>1560</v>
      </c>
      <c r="H41" s="20">
        <f t="shared" si="2"/>
        <v>319800</v>
      </c>
    </row>
    <row r="42" spans="2:8" x14ac:dyDescent="0.25">
      <c r="B42" s="41">
        <v>36</v>
      </c>
      <c r="C42" s="9" t="s">
        <v>45</v>
      </c>
      <c r="D42" s="9" t="s">
        <v>5</v>
      </c>
      <c r="E42" s="12">
        <v>24160</v>
      </c>
      <c r="F42" s="13">
        <f t="shared" si="6"/>
        <v>483.2</v>
      </c>
      <c r="G42" s="16">
        <f t="shared" si="1"/>
        <v>120.8</v>
      </c>
      <c r="H42" s="20">
        <f t="shared" si="2"/>
        <v>24764</v>
      </c>
    </row>
    <row r="43" spans="2:8" x14ac:dyDescent="0.25">
      <c r="B43" s="41">
        <v>37</v>
      </c>
      <c r="C43" s="9" t="s">
        <v>46</v>
      </c>
      <c r="D43" s="9" t="s">
        <v>3</v>
      </c>
      <c r="E43" s="12">
        <v>6048</v>
      </c>
      <c r="F43" s="13">
        <f t="shared" si="6"/>
        <v>120.96000000000001</v>
      </c>
      <c r="G43" s="16">
        <f t="shared" si="1"/>
        <v>30.24</v>
      </c>
      <c r="H43" s="20">
        <f t="shared" si="2"/>
        <v>6199.2</v>
      </c>
    </row>
    <row r="44" spans="2:8" s="39" customFormat="1" x14ac:dyDescent="0.25">
      <c r="B44" s="41">
        <v>38</v>
      </c>
      <c r="C44" s="34" t="s">
        <v>47</v>
      </c>
      <c r="D44" s="34" t="s">
        <v>7</v>
      </c>
      <c r="E44" s="35">
        <v>1286914</v>
      </c>
      <c r="F44" s="36">
        <v>25735.200000000001</v>
      </c>
      <c r="G44" s="37">
        <f t="shared" si="1"/>
        <v>6434.57</v>
      </c>
      <c r="H44" s="38">
        <f t="shared" si="2"/>
        <v>1319083.77</v>
      </c>
    </row>
    <row r="45" spans="2:8" x14ac:dyDescent="0.25">
      <c r="B45" s="41">
        <v>39</v>
      </c>
      <c r="C45" s="9" t="s">
        <v>48</v>
      </c>
      <c r="D45" s="9" t="s">
        <v>7</v>
      </c>
      <c r="E45" s="12">
        <v>161400</v>
      </c>
      <c r="F45" s="13">
        <v>3228</v>
      </c>
      <c r="G45" s="16">
        <f t="shared" si="1"/>
        <v>807</v>
      </c>
      <c r="H45" s="20">
        <f t="shared" si="2"/>
        <v>165435</v>
      </c>
    </row>
    <row r="46" spans="2:8" ht="15.75" thickBot="1" x14ac:dyDescent="0.3">
      <c r="B46" s="41">
        <v>40</v>
      </c>
      <c r="C46" s="10" t="s">
        <v>49</v>
      </c>
      <c r="D46" s="10" t="s">
        <v>5</v>
      </c>
      <c r="E46" s="14">
        <v>12080</v>
      </c>
      <c r="F46" s="13">
        <f t="shared" si="6"/>
        <v>241.6</v>
      </c>
      <c r="G46" s="16">
        <f t="shared" si="1"/>
        <v>60.4</v>
      </c>
      <c r="H46" s="20">
        <f t="shared" si="2"/>
        <v>12382</v>
      </c>
    </row>
    <row r="47" spans="2:8" ht="15.75" thickBot="1" x14ac:dyDescent="0.3">
      <c r="B47" s="25" t="s">
        <v>50</v>
      </c>
      <c r="C47" s="26"/>
      <c r="D47" s="27"/>
      <c r="E47" s="15">
        <f>SUM(E7:E46)</f>
        <v>4684113</v>
      </c>
      <c r="F47" s="15">
        <f>SUM(F7:F46)</f>
        <v>89811.540000000008</v>
      </c>
      <c r="G47" s="17">
        <f>SUM(G7:G46)</f>
        <v>23420.564999999999</v>
      </c>
      <c r="H47" s="24">
        <f>SUM(H7:H46)</f>
        <v>4797345.1050000004</v>
      </c>
    </row>
    <row r="48" spans="2:8" x14ac:dyDescent="0.25">
      <c r="H48" s="23"/>
    </row>
    <row r="49" spans="5:7" ht="76.5" customHeight="1" x14ac:dyDescent="0.25">
      <c r="E49" s="42" t="s">
        <v>56</v>
      </c>
      <c r="F49" s="42"/>
    </row>
    <row r="51" spans="5:7" x14ac:dyDescent="0.25">
      <c r="E51" s="23"/>
      <c r="F51" s="23"/>
      <c r="G51" s="23"/>
    </row>
  </sheetData>
  <mergeCells count="3">
    <mergeCell ref="B47:D47"/>
    <mergeCell ref="A3:H4"/>
    <mergeCell ref="E49:F49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2022-12-30T11:45:09Z</dcterms:modified>
</cp:coreProperties>
</file>