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 firstSheet="5" activeTab="11"/>
  </bookViews>
  <sheets>
    <sheet name="Handel zagr. wg krajów " sheetId="15" r:id="rId1"/>
    <sheet name="Handel zagraniczny-ogółem" sheetId="14" r:id="rId2"/>
    <sheet name="Polska a UE" sheetId="9" r:id="rId3"/>
    <sheet name="Średnie mies. 2016-2018" sheetId="8" r:id="rId4"/>
    <sheet name="Dynamika zmiany cen" sheetId="18" r:id="rId5"/>
    <sheet name="Tab. tygodniowa" sheetId="10" r:id="rId6"/>
    <sheet name="% wskaźnik zmiany cen" sheetId="3" r:id="rId7"/>
    <sheet name="c. sprzedaży sery i twarogi" sheetId="5" r:id="rId8"/>
    <sheet name="c.sprzedaży produkty płynne" sheetId="4" r:id="rId9"/>
    <sheet name="c. sprzedaży produkty stałe" sheetId="2" r:id="rId10"/>
    <sheet name="mleko do skupu" sheetId="7" r:id="rId11"/>
    <sheet name="INFO" sheetId="6" r:id="rId12"/>
  </sheets>
  <definedNames>
    <definedName name="_xlnm.Print_Area" localSheetId="0">'Handel zagr. wg krajów '!#REF!</definedName>
  </definedNames>
  <calcPr calcId="145621"/>
</workbook>
</file>

<file path=xl/calcChain.xml><?xml version="1.0" encoding="utf-8"?>
<calcChain xmlns="http://schemas.openxmlformats.org/spreadsheetml/2006/main">
  <c r="Q52" i="14" l="1"/>
  <c r="P52" i="14"/>
  <c r="Q51" i="14"/>
  <c r="P51" i="14"/>
  <c r="Q50" i="14"/>
  <c r="P50" i="14"/>
  <c r="Q49" i="14"/>
  <c r="P49" i="14"/>
  <c r="Q48" i="14"/>
  <c r="P48" i="14"/>
  <c r="Q47" i="14"/>
  <c r="P47" i="14"/>
  <c r="P24" i="14"/>
  <c r="P25" i="14"/>
  <c r="P26" i="14"/>
  <c r="P27" i="14"/>
  <c r="P28" i="14"/>
  <c r="P23" i="14"/>
  <c r="Q24" i="14"/>
  <c r="Q25" i="14"/>
  <c r="Q26" i="14"/>
  <c r="Q27" i="14"/>
  <c r="Q28" i="14"/>
  <c r="Q23" i="14"/>
  <c r="R24" i="14"/>
  <c r="R25" i="14"/>
  <c r="R26" i="14"/>
  <c r="R27" i="14"/>
  <c r="R28" i="14"/>
  <c r="R23" i="14"/>
  <c r="S23" i="14"/>
  <c r="S28" i="14"/>
  <c r="S27" i="14"/>
  <c r="Q36" i="14"/>
  <c r="Q37" i="14"/>
  <c r="Q38" i="14"/>
  <c r="Q39" i="14"/>
  <c r="Q40" i="14"/>
  <c r="Q35" i="14"/>
  <c r="P36" i="14"/>
  <c r="P37" i="14"/>
  <c r="P38" i="14"/>
  <c r="P39" i="14"/>
  <c r="P40" i="14"/>
  <c r="P35" i="14"/>
  <c r="Q12" i="14"/>
  <c r="Q13" i="14"/>
  <c r="Q14" i="14"/>
  <c r="Q15" i="14"/>
  <c r="Q16" i="14"/>
  <c r="Q11" i="14"/>
  <c r="P12" i="14"/>
  <c r="P13" i="14"/>
  <c r="P14" i="14"/>
  <c r="P15" i="14"/>
  <c r="P16" i="14"/>
  <c r="P11" i="14"/>
  <c r="F34" i="14" l="1"/>
  <c r="Q34" i="14" l="1"/>
  <c r="S26" i="14"/>
  <c r="S25" i="14"/>
  <c r="S24" i="14"/>
  <c r="P34" i="14" l="1"/>
  <c r="P46" i="14"/>
  <c r="I22" i="14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Q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<sst xmlns="http://schemas.openxmlformats.org/spreadsheetml/2006/main" count="1446" uniqueCount="275">
  <si>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</si>
  <si>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</si>
  <si>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</si>
  <si>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</si>
  <si>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</si>
  <si>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</si>
  <si>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</si>
  <si>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</si>
  <si>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</si>
  <si>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</si>
  <si>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</si>
  <si>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</si>
  <si>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</si>
  <si>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</si>
  <si>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</si>
  <si>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</si>
  <si>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</si>
  <si>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</si>
  <si>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</si>
  <si>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</si>
  <si>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</si>
  <si>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</si>
  <si>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</si>
  <si>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</si>
  <si>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</si>
  <si>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</si>
  <si>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</si>
  <si>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</si>
  <si>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</si>
  <si>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</si>
  <si>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</si>
  <si>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</si>
  <si>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</si>
  <si>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</si>
  <si>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</si>
  <si>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</si>
  <si>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</si>
  <si>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</si>
  <si>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</si>
  <si>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</si>
  <si>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</si>
  <si>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</si>
  <si>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</si>
  <si>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</si>
  <si>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</si>
  <si>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</si>
  <si>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</si>
  <si>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</si>
  <si>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</si>
  <si>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</si>
  <si>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</si>
  <si>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</si>
  <si>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</si>
  <si>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</si>
  <si>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</si>
  <si>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</si>
  <si>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</si>
  <si>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</si>
  <si>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</si>
  <si>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</si>
  <si>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</si>
  <si>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</si>
  <si>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</si>
  <si>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</si>
  <si>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</si>
  <si>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</si>
  <si>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</si>
  <si>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</si>
  <si>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</si>
  <si>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</si>
  <si>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</si>
  <si>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</si>
  <si>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</si>
  <si>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</si>
  <si>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</si>
  <si>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</si>
  <si>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</si>
  <si>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</si>
  <si>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</si>
  <si>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</si>
  <si>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</si>
  <si>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</si>
  <si>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</si>
  <si>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</si>
  <si>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</si>
  <si>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>konfekc.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</si>
  <si>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</si>
  <si>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</si>
  <si>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</si>
  <si>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</si>
  <si>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</si>
  <si>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</si>
  <si>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</si>
  <si>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</si>
  <si>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</si>
  <si>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</si>
  <si>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</si>
  <si>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</si>
  <si>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</si>
  <si>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</si>
  <si>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</si>
  <si>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</si>
  <si>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</si>
  <si>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</si>
  <si>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</si>
  <si>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</si>
  <si>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</si>
  <si>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</si>
  <si>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</si>
  <si>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</si>
  <si>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</si>
  <si>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</si>
  <si>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</si>
  <si>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</si>
  <si>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</si>
  <si>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</si>
  <si>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</si>
  <si>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</si>
  <si>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</si>
  <si>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</si>
  <si>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</si>
  <si>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</si>
  <si>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t>ROSJA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</si>
  <si>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</si>
  <si>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</si>
  <si>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</si>
  <si>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 xml:space="preserve">Polski eksport produktów mleczarskich (mleko i śmietana zagęszczone kod 0402) </t>
  </si>
  <si>
    <t xml:space="preserve">Polski import produktów mleczarskich (mleko i śmietana zagęszczone kod 0402) </t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</si>
  <si>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</si>
  <si>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</si>
  <si>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</si>
  <si>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</si>
  <si>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</si>
  <si>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</si>
  <si>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</si>
  <si>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</si>
  <si>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</si>
  <si>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</si>
  <si>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</si>
  <si>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</si>
  <si>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</si>
  <si>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</si>
  <si>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</si>
  <si>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</si>
  <si>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</si>
  <si>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</si>
  <si>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 xml:space="preserve">Polski eksport produktów mleczarskich (sery i twarogi - kod 0406) </t>
  </si>
  <si>
    <t xml:space="preserve">Polski import produktów mleczarskich (sery i twarogi - kod 0406) 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</si>
  <si>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</si>
  <si>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</si>
  <si>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</si>
  <si>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</si>
  <si>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</si>
  <si>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</si>
  <si>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</si>
  <si>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</si>
  <si>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</si>
  <si>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</si>
  <si>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</si>
  <si>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</si>
  <si>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</si>
  <si>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</si>
  <si>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</si>
  <si>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Polski eksport produktów mleczarskich (masło oraz inne tłuszcze otrzymywane</t>
  </si>
  <si>
    <t xml:space="preserve">Polski import produktów mleczarskich (masło oraz inne tłuszcze otrzymywane 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</si>
  <si>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</si>
  <si>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</si>
  <si>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</si>
  <si>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</si>
  <si>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</si>
  <si>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</si>
  <si>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</si>
  <si>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</si>
  <si>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</si>
  <si>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</si>
  <si>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</si>
  <si>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</si>
  <si>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</si>
  <si>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</si>
  <si>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</si>
  <si>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>Wietnam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</si>
  <si>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</si>
  <si>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</si>
  <si>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</si>
  <si>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</si>
  <si>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</si>
  <si>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</si>
  <si>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</si>
  <si>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</si>
  <si>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</si>
  <si>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</si>
  <si>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</si>
  <si>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</si>
  <si>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</si>
  <si>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</si>
  <si>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</si>
  <si>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</si>
  <si>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</si>
  <si>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</si>
  <si>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</si>
  <si>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</si>
  <si>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</si>
  <si>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</si>
  <si>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</si>
  <si>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</si>
  <si>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</si>
  <si>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</si>
  <si>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</si>
  <si>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</si>
  <si>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 xml:space="preserve">Polski eksport produktów mleczarskich (mleko i śmietana nie zagęszczone kod 0401) </t>
  </si>
  <si>
    <t xml:space="preserve">Polski import produktów mleczarskich (mleko i śmietana nie zagęszczone kod 0401) 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</si>
  <si>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</si>
  <si>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</si>
  <si>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</si>
  <si>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</si>
  <si>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</si>
  <si>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</si>
  <si>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</si>
  <si>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</si>
  <si>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</si>
  <si>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</si>
  <si>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Bangladesz</t>
  </si>
  <si>
    <t>2016r.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</si>
  <si>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</si>
  <si>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</si>
  <si>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</si>
  <si>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</si>
  <si>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</si>
  <si>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</si>
  <si>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Tygodniowa zmiana kursu</t>
  </si>
  <si>
    <t>aktualna</t>
  </si>
  <si>
    <t xml:space="preserve"> tygodnia</t>
  </si>
  <si>
    <t xml:space="preserve">     MONITOROWANYCH W RAMACH ZSRIR w 2018r.</t>
  </si>
  <si>
    <t>2017r.</t>
  </si>
  <si>
    <t>Katar</t>
  </si>
  <si>
    <t>Senegal</t>
  </si>
  <si>
    <t>Stany Zjednoczone Ameryki</t>
  </si>
  <si>
    <t>Zmiana ceny [%] w 2018r. w stos. do lat:</t>
  </si>
  <si>
    <t>I-18</t>
  </si>
  <si>
    <t>Kuba</t>
  </si>
  <si>
    <t>Jemen</t>
  </si>
  <si>
    <t>Panama</t>
  </si>
  <si>
    <t>Meksyk</t>
  </si>
  <si>
    <t>Ghana</t>
  </si>
  <si>
    <t>Afganistan</t>
  </si>
  <si>
    <t>1-tydz. temu</t>
  </si>
  <si>
    <t>Ministerstwo Rolnictwa i Rozwoju Wsi, Departament Promocji i Jakości Żywności.</t>
  </si>
  <si>
    <t>Departament Promocji i Jakości Żywności</t>
  </si>
  <si>
    <t>Białoruś</t>
  </si>
  <si>
    <t>Wydział Informacji Rynkowej i Statystyki Rolnej</t>
  </si>
  <si>
    <t>maj</t>
  </si>
  <si>
    <t>-</t>
  </si>
  <si>
    <t>V-2018</t>
  </si>
  <si>
    <t>V-2017</t>
  </si>
  <si>
    <t>I-V 2017r.*</t>
  </si>
  <si>
    <t>I-V 2018r.*</t>
  </si>
  <si>
    <t>według ważniejszych krajów w okresie I -V 2018r (dane wstępne)</t>
  </si>
  <si>
    <t>I -V 2017r</t>
  </si>
  <si>
    <t>I -V 2018r</t>
  </si>
  <si>
    <t xml:space="preserve"> z mleka - kod 0405) według ważniejszych krajów w okresie I -V 2018r (dane wstępne)</t>
  </si>
  <si>
    <t>z mleka - kod 0405) według ważniejszych krajów w okresie I -V 2018r (dane wstępne)</t>
  </si>
  <si>
    <t>Handel zagraniczny produktami mlecznymi w okresie I - V  2018r. - dane wstępne</t>
  </si>
  <si>
    <t>czerwiec</t>
  </si>
  <si>
    <t>czerwiec 2018</t>
  </si>
  <si>
    <t>czerwiec 2017</t>
  </si>
  <si>
    <t>czerwiec 2016</t>
  </si>
  <si>
    <r>
      <t>Mleko surowe</t>
    </r>
    <r>
      <rPr>
        <b/>
        <sz val="11"/>
        <rFont val="Times New Roman"/>
        <family val="1"/>
        <charset val="238"/>
      </rPr>
      <t xml:space="preserve"> skup     czerwiec 18</t>
    </r>
  </si>
  <si>
    <t>2018-07-29</t>
  </si>
  <si>
    <t>1EUR=4,3026</t>
  </si>
  <si>
    <t>NR 31/2018</t>
  </si>
  <si>
    <t>9 sierpnia 2018r.</t>
  </si>
  <si>
    <t>Notowania z okresu: 30.07-05.08.2018r.</t>
  </si>
  <si>
    <t>Ceny sprzedaży (NETTO) wybranych produktów mleczarskich za okres: 30.07-05.08.2018r.</t>
  </si>
  <si>
    <t>2018-08-05</t>
  </si>
  <si>
    <t>1EUR=4,2739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</si>
</sst>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98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sz val="16"/>
      <color indexed="10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i/>
      <u/>
      <sz val="12"/>
      <name val="Arial CE"/>
      <charset val="238"/>
    </font>
    <font>
      <i/>
      <u/>
      <sz val="12"/>
      <name val="Arial CE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i/>
      <u/>
      <sz val="14"/>
      <name val="Arial CE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51">
    <xf numFmtId="0" fontId="0" fillId="0" borderId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7" fillId="7" borderId="1" applyNumberFormat="0" applyAlignment="0" applyProtection="0"/>
    <xf numFmtId="0" fontId="68" fillId="20" borderId="2" applyNumberFormat="0" applyAlignment="0" applyProtection="0"/>
    <xf numFmtId="0" fontId="69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0" fillId="0" borderId="3" applyNumberFormat="0" applyFill="0" applyAlignment="0" applyProtection="0"/>
    <xf numFmtId="0" fontId="71" fillId="21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52" fillId="0" borderId="0"/>
    <xf numFmtId="0" fontId="8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76" fillId="20" borderId="1" applyNumberFormat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23" borderId="9" applyNumberFormat="0" applyFont="0" applyAlignment="0" applyProtection="0"/>
    <xf numFmtId="0" fontId="81" fillId="3" borderId="0" applyNumberFormat="0" applyBorder="0" applyAlignment="0" applyProtection="0"/>
    <xf numFmtId="0" fontId="1" fillId="0" borderId="0"/>
    <xf numFmtId="0" fontId="92" fillId="0" borderId="0"/>
  </cellStyleXfs>
  <cellXfs count="555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 wrapText="1"/>
    </xf>
    <xf numFmtId="4" fontId="8" fillId="24" borderId="26" xfId="0" applyNumberFormat="1" applyFont="1" applyFill="1" applyBorder="1" applyAlignment="1">
      <alignment horizontal="center" vertical="center" wrapText="1"/>
    </xf>
    <xf numFmtId="4" fontId="8" fillId="24" borderId="27" xfId="0" applyNumberFormat="1" applyFont="1" applyFill="1" applyBorder="1" applyAlignment="1">
      <alignment horizontal="center" vertical="center" wrapText="1"/>
    </xf>
    <xf numFmtId="4" fontId="8" fillId="24" borderId="28" xfId="0" applyNumberFormat="1" applyFont="1" applyFill="1" applyBorder="1" applyAlignment="1">
      <alignment horizontal="center" vertical="center" wrapText="1"/>
    </xf>
    <xf numFmtId="4" fontId="8" fillId="24" borderId="2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Continuous" vertical="center" wrapText="1"/>
    </xf>
    <xf numFmtId="4" fontId="8" fillId="24" borderId="30" xfId="0" applyNumberFormat="1" applyFont="1" applyFill="1" applyBorder="1" applyAlignment="1">
      <alignment horizontal="center" vertical="center" wrapText="1"/>
    </xf>
    <xf numFmtId="4" fontId="8" fillId="24" borderId="3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 wrapText="1"/>
    </xf>
    <xf numFmtId="164" fontId="8" fillId="0" borderId="35" xfId="0" applyNumberFormat="1" applyFont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165" fontId="19" fillId="0" borderId="50" xfId="0" applyNumberFormat="1" applyFont="1" applyBorder="1" applyAlignment="1">
      <alignment horizontal="center" vertical="center" wrapText="1"/>
    </xf>
    <xf numFmtId="165" fontId="19" fillId="0" borderId="22" xfId="0" applyNumberFormat="1" applyFont="1" applyBorder="1" applyAlignment="1">
      <alignment horizontal="center" vertical="center" wrapText="1"/>
    </xf>
    <xf numFmtId="4" fontId="8" fillId="26" borderId="50" xfId="0" applyNumberFormat="1" applyFont="1" applyFill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1" fillId="0" borderId="0" xfId="0" applyFont="1" applyFill="1"/>
    <xf numFmtId="0" fontId="43" fillId="0" borderId="0" xfId="0" applyFont="1"/>
    <xf numFmtId="0" fontId="8" fillId="0" borderId="0" xfId="0" applyFont="1"/>
    <xf numFmtId="0" fontId="44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5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5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wrapText="1"/>
    </xf>
    <xf numFmtId="4" fontId="8" fillId="24" borderId="50" xfId="0" applyNumberFormat="1" applyFont="1" applyFill="1" applyBorder="1" applyAlignment="1">
      <alignment horizontal="center" vertical="center" wrapText="1"/>
    </xf>
    <xf numFmtId="0" fontId="48" fillId="0" borderId="47" xfId="0" applyFont="1" applyBorder="1" applyAlignment="1">
      <alignment horizontal="center"/>
    </xf>
    <xf numFmtId="0" fontId="48" fillId="24" borderId="47" xfId="0" applyFont="1" applyFill="1" applyBorder="1" applyAlignment="1">
      <alignment horizontal="center"/>
    </xf>
    <xf numFmtId="0" fontId="48" fillId="24" borderId="59" xfId="0" applyFont="1" applyFill="1" applyBorder="1" applyAlignment="1">
      <alignment horizontal="center"/>
    </xf>
    <xf numFmtId="0" fontId="48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2" fontId="28" fillId="0" borderId="16" xfId="0" applyNumberFormat="1" applyFont="1" applyBorder="1" applyAlignment="1">
      <alignment horizontal="center" vertical="center"/>
    </xf>
    <xf numFmtId="2" fontId="3" fillId="0" borderId="60" xfId="41" applyNumberFormat="1" applyFont="1" applyBorder="1" applyAlignment="1">
      <alignment horizontal="center" vertical="center"/>
    </xf>
    <xf numFmtId="165" fontId="16" fillId="24" borderId="61" xfId="0" applyNumberFormat="1" applyFont="1" applyFill="1" applyBorder="1" applyAlignment="1">
      <alignment horizontal="center" vertical="center"/>
    </xf>
    <xf numFmtId="165" fontId="16" fillId="25" borderId="45" xfId="0" applyNumberFormat="1" applyFont="1" applyFill="1" applyBorder="1" applyAlignment="1">
      <alignment horizontal="center" vertical="center"/>
    </xf>
    <xf numFmtId="0" fontId="49" fillId="0" borderId="0" xfId="0" applyFont="1"/>
    <xf numFmtId="0" fontId="1" fillId="0" borderId="0" xfId="40"/>
    <xf numFmtId="4" fontId="8" fillId="0" borderId="62" xfId="0" applyNumberFormat="1" applyFont="1" applyBorder="1" applyAlignment="1">
      <alignment horizontal="center" vertical="center" wrapText="1"/>
    </xf>
    <xf numFmtId="4" fontId="8" fillId="0" borderId="63" xfId="0" applyNumberFormat="1" applyFont="1" applyBorder="1" applyAlignment="1">
      <alignment horizontal="center" vertical="center" wrapText="1"/>
    </xf>
    <xf numFmtId="4" fontId="8" fillId="24" borderId="37" xfId="0" applyNumberFormat="1" applyFont="1" applyFill="1" applyBorder="1" applyAlignment="1">
      <alignment horizontal="center" vertical="center" wrapText="1"/>
    </xf>
    <xf numFmtId="4" fontId="8" fillId="24" borderId="17" xfId="0" applyNumberFormat="1" applyFont="1" applyFill="1" applyBorder="1" applyAlignment="1">
      <alignment horizontal="center" vertical="center" wrapText="1"/>
    </xf>
    <xf numFmtId="164" fontId="8" fillId="0" borderId="44" xfId="0" applyNumberFormat="1" applyFont="1" applyBorder="1" applyAlignment="1">
      <alignment horizontal="center" vertical="center" wrapText="1"/>
    </xf>
    <xf numFmtId="164" fontId="8" fillId="0" borderId="45" xfId="0" applyNumberFormat="1" applyFont="1" applyBorder="1" applyAlignment="1">
      <alignment horizontal="center" vertical="center" wrapText="1"/>
    </xf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2" fontId="45" fillId="24" borderId="17" xfId="0" applyNumberFormat="1" applyFont="1" applyFill="1" applyBorder="1" applyAlignment="1">
      <alignment horizontal="center" vertical="center"/>
    </xf>
    <xf numFmtId="0" fontId="53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4" fontId="8" fillId="24" borderId="34" xfId="0" applyNumberFormat="1" applyFont="1" applyFill="1" applyBorder="1" applyAlignment="1">
      <alignment horizontal="center" vertical="center" wrapText="1"/>
    </xf>
    <xf numFmtId="0" fontId="55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8" fillId="0" borderId="47" xfId="0" applyFont="1" applyFill="1" applyBorder="1" applyAlignment="1">
      <alignment horizontal="center"/>
    </xf>
    <xf numFmtId="0" fontId="48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7" fillId="0" borderId="0" xfId="40" applyFont="1"/>
    <xf numFmtId="0" fontId="58" fillId="0" borderId="0" xfId="40" applyFont="1"/>
    <xf numFmtId="0" fontId="59" fillId="0" borderId="49" xfId="40" applyFont="1" applyBorder="1" applyAlignment="1">
      <alignment horizontal="centerContinuous"/>
    </xf>
    <xf numFmtId="0" fontId="59" fillId="0" borderId="64" xfId="40" applyFont="1" applyBorder="1" applyAlignment="1">
      <alignment horizontal="centerContinuous"/>
    </xf>
    <xf numFmtId="0" fontId="59" fillId="0" borderId="61" xfId="40" applyFont="1" applyBorder="1" applyAlignment="1">
      <alignment horizontal="centerContinuous"/>
    </xf>
    <xf numFmtId="0" fontId="19" fillId="0" borderId="0" xfId="40" applyFont="1"/>
    <xf numFmtId="0" fontId="53" fillId="0" borderId="69" xfId="40" applyFont="1" applyBorder="1" applyAlignment="1">
      <alignment horizontal="centerContinuous"/>
    </xf>
    <xf numFmtId="0" fontId="53" fillId="0" borderId="70" xfId="40" applyFont="1" applyBorder="1" applyAlignment="1">
      <alignment horizontal="centerContinuous"/>
    </xf>
    <xf numFmtId="0" fontId="53" fillId="0" borderId="71" xfId="40" applyFont="1" applyBorder="1" applyAlignment="1">
      <alignment horizontal="centerContinuous"/>
    </xf>
    <xf numFmtId="0" fontId="53" fillId="0" borderId="72" xfId="40" applyFont="1" applyBorder="1" applyAlignment="1">
      <alignment horizontal="centerContinuous"/>
    </xf>
    <xf numFmtId="0" fontId="60" fillId="0" borderId="73" xfId="40" applyFont="1" applyBorder="1" applyAlignment="1">
      <alignment horizontal="center" vertical="center"/>
    </xf>
    <xf numFmtId="0" fontId="60" fillId="0" borderId="74" xfId="40" applyFont="1" applyFill="1" applyBorder="1" applyAlignment="1">
      <alignment horizontal="center" vertical="center" wrapText="1"/>
    </xf>
    <xf numFmtId="0" fontId="60" fillId="24" borderId="75" xfId="40" applyFont="1" applyFill="1" applyBorder="1" applyAlignment="1">
      <alignment horizontal="center" vertical="center" wrapText="1"/>
    </xf>
    <xf numFmtId="0" fontId="60" fillId="0" borderId="76" xfId="40" applyFont="1" applyBorder="1" applyAlignment="1">
      <alignment horizontal="center" vertical="center" wrapText="1"/>
    </xf>
    <xf numFmtId="0" fontId="60" fillId="0" borderId="50" xfId="40" applyFont="1" applyBorder="1" applyAlignment="1">
      <alignment vertical="center"/>
    </xf>
    <xf numFmtId="3" fontId="27" fillId="0" borderId="17" xfId="39" applyNumberFormat="1" applyFont="1" applyBorder="1"/>
    <xf numFmtId="3" fontId="27" fillId="24" borderId="64" xfId="39" applyNumberFormat="1" applyFont="1" applyFill="1" applyBorder="1"/>
    <xf numFmtId="3" fontId="27" fillId="0" borderId="45" xfId="39" applyNumberFormat="1" applyFont="1" applyBorder="1"/>
    <xf numFmtId="0" fontId="60" fillId="0" borderId="16" xfId="40" applyFont="1" applyBorder="1" applyAlignment="1">
      <alignment vertical="center"/>
    </xf>
    <xf numFmtId="3" fontId="27" fillId="0" borderId="60" xfId="39" applyNumberFormat="1" applyFont="1" applyBorder="1"/>
    <xf numFmtId="3" fontId="27" fillId="24" borderId="44" xfId="39" applyNumberFormat="1" applyFont="1" applyFill="1" applyBorder="1"/>
    <xf numFmtId="4" fontId="19" fillId="0" borderId="28" xfId="39" applyNumberFormat="1" applyFont="1" applyBorder="1"/>
    <xf numFmtId="3" fontId="19" fillId="0" borderId="77" xfId="40" applyNumberFormat="1" applyFont="1" applyBorder="1"/>
    <xf numFmtId="3" fontId="19" fillId="24" borderId="77" xfId="40" applyNumberFormat="1" applyFont="1" applyFill="1" applyBorder="1"/>
    <xf numFmtId="4" fontId="19" fillId="0" borderId="77" xfId="39" applyNumberFormat="1" applyFont="1" applyBorder="1"/>
    <xf numFmtId="3" fontId="19" fillId="0" borderId="77" xfId="39" applyNumberFormat="1" applyFont="1" applyBorder="1"/>
    <xf numFmtId="3" fontId="19" fillId="24" borderId="78" xfId="39" applyNumberFormat="1" applyFont="1" applyFill="1" applyBorder="1"/>
    <xf numFmtId="3" fontId="19" fillId="0" borderId="42" xfId="39" applyNumberFormat="1" applyFont="1" applyBorder="1"/>
    <xf numFmtId="4" fontId="19" fillId="0" borderId="27" xfId="39" applyNumberFormat="1" applyFont="1" applyBorder="1"/>
    <xf numFmtId="3" fontId="19" fillId="0" borderId="46" xfId="40" applyNumberFormat="1" applyFont="1" applyBorder="1"/>
    <xf numFmtId="3" fontId="19" fillId="24" borderId="46" xfId="40" applyNumberFormat="1" applyFont="1" applyFill="1" applyBorder="1"/>
    <xf numFmtId="4" fontId="19" fillId="0" borderId="46" xfId="39" applyNumberFormat="1" applyFont="1" applyBorder="1"/>
    <xf numFmtId="3" fontId="19" fillId="0" borderId="46" xfId="39" applyNumberFormat="1" applyFont="1" applyBorder="1"/>
    <xf numFmtId="3" fontId="19" fillId="24" borderId="79" xfId="39" applyNumberFormat="1" applyFont="1" applyFill="1" applyBorder="1"/>
    <xf numFmtId="3" fontId="19" fillId="0" borderId="38" xfId="39" applyNumberFormat="1" applyFont="1" applyBorder="1"/>
    <xf numFmtId="4" fontId="19" fillId="0" borderId="29" xfId="39" applyNumberFormat="1" applyFont="1" applyBorder="1"/>
    <xf numFmtId="3" fontId="19" fillId="0" borderId="47" xfId="40" applyNumberFormat="1" applyFont="1" applyBorder="1"/>
    <xf numFmtId="3" fontId="19" fillId="24" borderId="47" xfId="40" applyNumberFormat="1" applyFont="1" applyFill="1" applyBorder="1"/>
    <xf numFmtId="4" fontId="19" fillId="0" borderId="47" xfId="39" applyNumberFormat="1" applyFont="1" applyBorder="1"/>
    <xf numFmtId="3" fontId="19" fillId="0" borderId="47" xfId="39" applyNumberFormat="1" applyFont="1" applyBorder="1"/>
    <xf numFmtId="3" fontId="19" fillId="24" borderId="80" xfId="39" applyNumberFormat="1" applyFont="1" applyFill="1" applyBorder="1"/>
    <xf numFmtId="3" fontId="19" fillId="0" borderId="35" xfId="39" applyNumberFormat="1" applyFont="1" applyBorder="1"/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1" fillId="0" borderId="0" xfId="0" applyFont="1" applyFill="1"/>
    <xf numFmtId="0" fontId="62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3" fillId="0" borderId="0" xfId="0" applyFont="1"/>
    <xf numFmtId="0" fontId="64" fillId="0" borderId="0" xfId="0" applyFont="1"/>
    <xf numFmtId="0" fontId="1" fillId="0" borderId="0" xfId="40" applyFont="1"/>
    <xf numFmtId="0" fontId="48" fillId="0" borderId="39" xfId="0" applyFont="1" applyFill="1" applyBorder="1" applyAlignment="1">
      <alignment horizontal="center"/>
    </xf>
    <xf numFmtId="0" fontId="48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8" fillId="0" borderId="39" xfId="0" applyFont="1" applyBorder="1" applyAlignment="1">
      <alignment horizontal="center"/>
    </xf>
    <xf numFmtId="0" fontId="48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165" fontId="19" fillId="0" borderId="50" xfId="0" applyNumberFormat="1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8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8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60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2" fillId="0" borderId="0" xfId="37"/>
    <xf numFmtId="0" fontId="82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4" fontId="8" fillId="26" borderId="90" xfId="0" applyNumberFormat="1" applyFont="1" applyFill="1" applyBorder="1" applyAlignment="1">
      <alignment horizontal="center" vertical="center" wrapText="1"/>
    </xf>
    <xf numFmtId="165" fontId="53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0" fontId="83" fillId="0" borderId="0" xfId="0" applyFont="1"/>
    <xf numFmtId="0" fontId="84" fillId="0" borderId="0" xfId="0" applyFont="1"/>
    <xf numFmtId="0" fontId="86" fillId="0" borderId="0" xfId="0" applyFont="1"/>
    <xf numFmtId="0" fontId="54" fillId="0" borderId="0" xfId="0" applyFont="1"/>
    <xf numFmtId="0" fontId="60" fillId="0" borderId="107" xfId="40" applyFont="1" applyFill="1" applyBorder="1" applyAlignment="1">
      <alignment horizontal="center" vertical="center" wrapText="1"/>
    </xf>
    <xf numFmtId="0" fontId="60" fillId="0" borderId="108" xfId="40" applyFont="1" applyBorder="1" applyAlignment="1">
      <alignment horizontal="center" vertical="center" wrapText="1"/>
    </xf>
    <xf numFmtId="3" fontId="19" fillId="0" borderId="28" xfId="40" applyNumberFormat="1" applyFont="1" applyBorder="1"/>
    <xf numFmtId="3" fontId="19" fillId="0" borderId="27" xfId="40" applyNumberFormat="1" applyFont="1" applyBorder="1"/>
    <xf numFmtId="3" fontId="19" fillId="0" borderId="29" xfId="40" applyNumberFormat="1" applyFont="1" applyBorder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9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4" fontId="8" fillId="26" borderId="20" xfId="0" applyNumberFormat="1" applyFont="1" applyFill="1" applyBorder="1" applyAlignment="1">
      <alignment horizontal="center" vertical="center" wrapText="1"/>
    </xf>
    <xf numFmtId="0" fontId="60" fillId="0" borderId="73" xfId="40" applyFont="1" applyBorder="1" applyAlignment="1">
      <alignment horizontal="center" vertical="center" wrapText="1"/>
    </xf>
    <xf numFmtId="170" fontId="31" fillId="0" borderId="21" xfId="0" applyNumberFormat="1" applyFont="1" applyFill="1" applyBorder="1" applyAlignment="1">
      <alignment horizontal="center" vertical="center"/>
    </xf>
    <xf numFmtId="0" fontId="19" fillId="0" borderId="111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9" fontId="39" fillId="24" borderId="87" xfId="38" applyNumberFormat="1" applyFont="1" applyFill="1" applyBorder="1"/>
    <xf numFmtId="169" fontId="39" fillId="24" borderId="112" xfId="38" applyNumberFormat="1" applyFont="1" applyFill="1" applyBorder="1"/>
    <xf numFmtId="169" fontId="15" fillId="0" borderId="114" xfId="0" applyNumberFormat="1" applyFont="1" applyFill="1" applyBorder="1"/>
    <xf numFmtId="169" fontId="15" fillId="0" borderId="115" xfId="0" applyNumberFormat="1" applyFont="1" applyFill="1" applyBorder="1"/>
    <xf numFmtId="168" fontId="85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7" fillId="0" borderId="52" xfId="0" applyFont="1" applyBorder="1" applyAlignment="1">
      <alignment horizontal="centerContinuous"/>
    </xf>
    <xf numFmtId="0" fontId="88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7" fillId="0" borderId="46" xfId="0" applyFont="1" applyBorder="1" applyAlignment="1">
      <alignment horizontal="centerContinuous" vertical="center" wrapText="1"/>
    </xf>
    <xf numFmtId="4" fontId="8" fillId="24" borderId="47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/>
    <xf numFmtId="4" fontId="8" fillId="0" borderId="50" xfId="0" applyNumberFormat="1" applyFont="1" applyFill="1" applyBorder="1" applyAlignment="1">
      <alignment horizontal="center" vertical="center" wrapText="1"/>
    </xf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4" fontId="90" fillId="0" borderId="50" xfId="0" applyNumberFormat="1" applyFont="1" applyFill="1" applyBorder="1" applyAlignment="1">
      <alignment horizontal="center" vertical="center" wrapText="1"/>
    </xf>
    <xf numFmtId="4" fontId="90" fillId="0" borderId="20" xfId="0" applyNumberFormat="1" applyFont="1" applyFill="1" applyBorder="1" applyAlignment="1">
      <alignment horizontal="center" vertical="center" wrapText="1"/>
    </xf>
    <xf numFmtId="4" fontId="90" fillId="0" borderId="90" xfId="0" applyNumberFormat="1" applyFont="1" applyFill="1" applyBorder="1" applyAlignment="1">
      <alignment horizontal="center" vertical="center" wrapText="1"/>
    </xf>
    <xf numFmtId="4" fontId="16" fillId="24" borderId="17" xfId="0" applyNumberFormat="1" applyFont="1" applyFill="1" applyBorder="1" applyAlignment="1">
      <alignment horizontal="center" vertical="center" wrapText="1"/>
    </xf>
    <xf numFmtId="0" fontId="91" fillId="0" borderId="23" xfId="0" applyFont="1" applyBorder="1"/>
    <xf numFmtId="0" fontId="91" fillId="0" borderId="33" xfId="0" applyFont="1" applyBorder="1"/>
    <xf numFmtId="0" fontId="0" fillId="0" borderId="49" xfId="0" applyBorder="1"/>
    <xf numFmtId="4" fontId="8" fillId="0" borderId="41" xfId="0" applyNumberFormat="1" applyFont="1" applyBorder="1" applyAlignment="1">
      <alignment horizontal="center" vertical="center" wrapText="1"/>
    </xf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5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0" fontId="88" fillId="0" borderId="22" xfId="0" applyFont="1" applyBorder="1" applyAlignment="1">
      <alignment horizontal="center" wrapText="1"/>
    </xf>
    <xf numFmtId="0" fontId="94" fillId="0" borderId="50" xfId="0" applyFont="1" applyFill="1" applyBorder="1" applyAlignment="1">
      <alignment horizontal="center" wrapText="1"/>
    </xf>
    <xf numFmtId="0" fontId="93" fillId="0" borderId="0" xfId="37" applyFont="1"/>
    <xf numFmtId="169" fontId="15" fillId="24" borderId="87" xfId="38" applyNumberFormat="1" applyFont="1" applyFill="1" applyBorder="1"/>
    <xf numFmtId="169" fontId="15" fillId="24" borderId="112" xfId="38" applyNumberFormat="1" applyFont="1" applyFill="1" applyBorder="1"/>
    <xf numFmtId="169" fontId="37" fillId="0" borderId="113" xfId="0" applyNumberFormat="1" applyFont="1" applyBorder="1"/>
    <xf numFmtId="169" fontId="39" fillId="0" borderId="114" xfId="38" applyNumberFormat="1" applyFont="1" applyBorder="1"/>
    <xf numFmtId="169" fontId="39" fillId="0" borderId="115" xfId="38" applyNumberFormat="1" applyFont="1" applyBorder="1"/>
    <xf numFmtId="169" fontId="15" fillId="24" borderId="87" xfId="0" applyNumberFormat="1" applyFont="1" applyFill="1" applyBorder="1"/>
    <xf numFmtId="169" fontId="15" fillId="24" borderId="112" xfId="0" applyNumberFormat="1" applyFont="1" applyFill="1" applyBorder="1"/>
    <xf numFmtId="169" fontId="39" fillId="0" borderId="114" xfId="0" applyNumberFormat="1" applyFont="1" applyBorder="1"/>
    <xf numFmtId="169" fontId="39" fillId="0" borderId="115" xfId="0" applyNumberFormat="1" applyFont="1" applyBorder="1"/>
    <xf numFmtId="0" fontId="88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170" fontId="31" fillId="0" borderId="5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27" fillId="0" borderId="16" xfId="39" applyNumberFormat="1" applyFont="1" applyBorder="1"/>
    <xf numFmtId="3" fontId="27" fillId="0" borderId="50" xfId="39" applyNumberFormat="1" applyFont="1" applyBorder="1"/>
    <xf numFmtId="0" fontId="8" fillId="0" borderId="11" xfId="0" applyFont="1" applyFill="1" applyBorder="1" applyAlignment="1">
      <alignment horizontal="centerContinuous" vertical="center" wrapText="1"/>
    </xf>
    <xf numFmtId="0" fontId="82" fillId="0" borderId="23" xfId="0" applyFont="1" applyBorder="1"/>
    <xf numFmtId="0" fontId="0" fillId="0" borderId="33" xfId="0" applyFont="1" applyBorder="1"/>
    <xf numFmtId="0" fontId="44" fillId="0" borderId="0" xfId="0" applyFont="1" applyAlignment="1">
      <alignment vertical="center"/>
    </xf>
    <xf numFmtId="0" fontId="95" fillId="0" borderId="0" xfId="0" applyFont="1"/>
    <xf numFmtId="0" fontId="96" fillId="0" borderId="0" xfId="0" applyFont="1" applyAlignment="1">
      <alignment vertical="center"/>
    </xf>
    <xf numFmtId="164" fontId="45" fillId="26" borderId="50" xfId="0" applyNumberFormat="1" applyFont="1" applyFill="1" applyBorder="1" applyAlignment="1">
      <alignment horizontal="right" vertical="center" wrapText="1"/>
    </xf>
    <xf numFmtId="164" fontId="45" fillId="26" borderId="20" xfId="0" applyNumberFormat="1" applyFont="1" applyFill="1" applyBorder="1" applyAlignment="1">
      <alignment horizontal="right" vertical="center" wrapText="1"/>
    </xf>
    <xf numFmtId="0" fontId="97" fillId="0" borderId="0" xfId="0" applyFont="1"/>
    <xf numFmtId="164" fontId="46" fillId="0" borderId="50" xfId="0" applyNumberFormat="1" applyFont="1" applyFill="1" applyBorder="1" applyAlignment="1">
      <alignment horizontal="right" vertical="center" wrapText="1"/>
    </xf>
    <xf numFmtId="164" fontId="46" fillId="0" borderId="20" xfId="0" applyNumberFormat="1" applyFont="1" applyFill="1" applyBorder="1" applyAlignment="1">
      <alignment horizontal="right" vertical="center" wrapText="1"/>
    </xf>
    <xf numFmtId="164" fontId="8" fillId="0" borderId="36" xfId="0" applyNumberFormat="1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164" fontId="8" fillId="0" borderId="38" xfId="0" quotePrefix="1" applyNumberFormat="1" applyFont="1" applyBorder="1" applyAlignment="1">
      <alignment horizontal="center" vertical="center" wrapText="1"/>
    </xf>
    <xf numFmtId="164" fontId="8" fillId="0" borderId="43" xfId="0" quotePrefix="1" applyNumberFormat="1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0" fontId="8" fillId="0" borderId="116" xfId="0" applyFont="1" applyBorder="1" applyAlignment="1">
      <alignment horizontal="center" vertical="center" wrapText="1"/>
    </xf>
    <xf numFmtId="164" fontId="8" fillId="0" borderId="117" xfId="0" applyNumberFormat="1" applyFont="1" applyBorder="1" applyAlignment="1">
      <alignment horizontal="center" vertical="center" wrapText="1"/>
    </xf>
    <xf numFmtId="164" fontId="8" fillId="0" borderId="79" xfId="0" applyNumberFormat="1" applyFont="1" applyBorder="1" applyAlignment="1">
      <alignment horizontal="center" vertical="center" wrapText="1"/>
    </xf>
    <xf numFmtId="164" fontId="8" fillId="0" borderId="43" xfId="0" applyNumberFormat="1" applyFont="1" applyBorder="1" applyAlignment="1">
      <alignment horizontal="center" vertical="center" wrapText="1"/>
    </xf>
    <xf numFmtId="4" fontId="16" fillId="0" borderId="16" xfId="0" applyNumberFormat="1" applyFont="1" applyBorder="1" applyAlignment="1">
      <alignment horizontal="center" vertical="center" wrapText="1"/>
    </xf>
    <xf numFmtId="164" fontId="16" fillId="0" borderId="45" xfId="0" applyNumberFormat="1" applyFont="1" applyBorder="1" applyAlignment="1">
      <alignment horizontal="center" vertical="center" wrapText="1"/>
    </xf>
    <xf numFmtId="164" fontId="8" fillId="0" borderId="36" xfId="0" quotePrefix="1" applyNumberFormat="1" applyFont="1" applyBorder="1" applyAlignment="1">
      <alignment horizontal="center" vertical="center" wrapText="1"/>
    </xf>
    <xf numFmtId="164" fontId="8" fillId="0" borderId="40" xfId="0" applyNumberFormat="1" applyFont="1" applyBorder="1" applyAlignment="1">
      <alignment horizontal="center" vertical="center" wrapText="1"/>
    </xf>
    <xf numFmtId="164" fontId="8" fillId="0" borderId="78" xfId="0" applyNumberFormat="1" applyFont="1" applyBorder="1" applyAlignment="1">
      <alignment horizontal="center" vertical="center" wrapText="1"/>
    </xf>
    <xf numFmtId="164" fontId="8" fillId="0" borderId="78" xfId="0" quotePrefix="1" applyNumberFormat="1" applyFont="1" applyBorder="1" applyAlignment="1">
      <alignment horizontal="center" vertical="center" wrapText="1"/>
    </xf>
    <xf numFmtId="4" fontId="16" fillId="24" borderId="29" xfId="0" applyNumberFormat="1" applyFont="1" applyFill="1" applyBorder="1" applyAlignment="1">
      <alignment horizontal="center" vertical="center" wrapText="1"/>
    </xf>
    <xf numFmtId="4" fontId="16" fillId="0" borderId="34" xfId="0" applyNumberFormat="1" applyFont="1" applyBorder="1" applyAlignment="1">
      <alignment horizontal="center" vertical="center" wrapText="1"/>
    </xf>
    <xf numFmtId="164" fontId="16" fillId="0" borderId="80" xfId="0" applyNumberFormat="1" applyFont="1" applyBorder="1" applyAlignment="1">
      <alignment horizontal="center" vertical="center" wrapText="1"/>
    </xf>
    <xf numFmtId="164" fontId="8" fillId="0" borderId="46" xfId="0" quotePrefix="1" applyNumberFormat="1" applyFont="1" applyBorder="1" applyAlignment="1">
      <alignment horizontal="center" vertical="center" wrapText="1"/>
    </xf>
    <xf numFmtId="164" fontId="8" fillId="0" borderId="39" xfId="0" quotePrefix="1" applyNumberFormat="1" applyFont="1" applyBorder="1" applyAlignment="1">
      <alignment horizontal="center" vertical="center" wrapText="1"/>
    </xf>
    <xf numFmtId="164" fontId="8" fillId="0" borderId="39" xfId="0" applyNumberFormat="1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" fontId="8" fillId="0" borderId="99" xfId="0" applyNumberFormat="1" applyFont="1" applyBorder="1" applyAlignment="1">
      <alignment horizontal="center" vertical="center" wrapText="1"/>
    </xf>
    <xf numFmtId="164" fontId="8" fillId="0" borderId="99" xfId="0" applyNumberFormat="1" applyFont="1" applyBorder="1" applyAlignment="1">
      <alignment horizontal="center" vertical="center" wrapText="1"/>
    </xf>
    <xf numFmtId="4" fontId="8" fillId="0" borderId="104" xfId="0" applyNumberFormat="1" applyFont="1" applyBorder="1" applyAlignment="1">
      <alignment horizontal="center" vertical="center" wrapText="1"/>
    </xf>
    <xf numFmtId="164" fontId="8" fillId="0" borderId="104" xfId="0" applyNumberFormat="1" applyFont="1" applyBorder="1" applyAlignment="1">
      <alignment horizontal="center" vertical="center" wrapText="1"/>
    </xf>
    <xf numFmtId="4" fontId="8" fillId="0" borderId="85" xfId="0" applyNumberFormat="1" applyFont="1" applyBorder="1" applyAlignment="1">
      <alignment horizontal="center" vertical="center" wrapText="1"/>
    </xf>
    <xf numFmtId="164" fontId="89" fillId="0" borderId="104" xfId="0" applyNumberFormat="1" applyFont="1" applyBorder="1" applyAlignment="1">
      <alignment horizontal="center" vertical="center" wrapText="1"/>
    </xf>
    <xf numFmtId="164" fontId="89" fillId="0" borderId="79" xfId="0" applyNumberFormat="1" applyFont="1" applyBorder="1" applyAlignment="1">
      <alignment horizontal="center" vertical="center" wrapText="1"/>
    </xf>
    <xf numFmtId="4" fontId="8" fillId="24" borderId="96" xfId="0" applyNumberFormat="1" applyFont="1" applyFill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4" fontId="8" fillId="0" borderId="111" xfId="0" applyNumberFormat="1" applyFont="1" applyBorder="1" applyAlignment="1">
      <alignment horizontal="center" vertical="center" wrapText="1"/>
    </xf>
    <xf numFmtId="164" fontId="89" fillId="0" borderId="111" xfId="0" applyNumberFormat="1" applyFont="1" applyBorder="1" applyAlignment="1">
      <alignment horizontal="center" vertical="center" wrapText="1"/>
    </xf>
    <xf numFmtId="164" fontId="89" fillId="0" borderId="80" xfId="0" applyNumberFormat="1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center" vertical="center" wrapText="1"/>
    </xf>
    <xf numFmtId="4" fontId="8" fillId="0" borderId="86" xfId="0" applyNumberFormat="1" applyFont="1" applyBorder="1" applyAlignment="1">
      <alignment horizontal="center" vertical="center" wrapText="1"/>
    </xf>
    <xf numFmtId="164" fontId="8" fillId="0" borderId="86" xfId="0" applyNumberFormat="1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4" fontId="8" fillId="24" borderId="25" xfId="0" applyNumberFormat="1" applyFont="1" applyFill="1" applyBorder="1" applyAlignment="1">
      <alignment horizontal="center" vertical="center" wrapText="1"/>
    </xf>
    <xf numFmtId="4" fontId="16" fillId="24" borderId="27" xfId="0" applyNumberFormat="1" applyFont="1" applyFill="1" applyBorder="1" applyAlignment="1">
      <alignment horizontal="center" vertical="center" wrapText="1"/>
    </xf>
    <xf numFmtId="4" fontId="16" fillId="0" borderId="37" xfId="0" applyNumberFormat="1" applyFont="1" applyBorder="1" applyAlignment="1">
      <alignment horizontal="center" vertical="center" wrapText="1"/>
    </xf>
    <xf numFmtId="164" fontId="16" fillId="0" borderId="79" xfId="0" applyNumberFormat="1" applyFont="1" applyBorder="1" applyAlignment="1">
      <alignment horizontal="center" vertical="center" wrapText="1"/>
    </xf>
    <xf numFmtId="164" fontId="16" fillId="0" borderId="38" xfId="0" applyNumberFormat="1" applyFont="1" applyBorder="1" applyAlignment="1">
      <alignment horizontal="center" vertical="center" wrapText="1"/>
    </xf>
    <xf numFmtId="4" fontId="16" fillId="24" borderId="37" xfId="0" applyNumberFormat="1" applyFont="1" applyFill="1" applyBorder="1" applyAlignment="1">
      <alignment horizontal="center" vertical="center" wrapText="1"/>
    </xf>
    <xf numFmtId="4" fontId="8" fillId="24" borderId="41" xfId="0" applyNumberFormat="1" applyFont="1" applyFill="1" applyBorder="1" applyAlignment="1">
      <alignment horizontal="center" vertical="center" wrapText="1"/>
    </xf>
    <xf numFmtId="164" fontId="8" fillId="0" borderId="42" xfId="0" quotePrefix="1" applyNumberFormat="1" applyFont="1" applyBorder="1" applyAlignment="1">
      <alignment horizontal="center" vertical="center" wrapText="1"/>
    </xf>
    <xf numFmtId="164" fontId="16" fillId="0" borderId="35" xfId="0" applyNumberFormat="1" applyFont="1" applyBorder="1" applyAlignment="1">
      <alignment horizontal="center" vertical="center" wrapText="1"/>
    </xf>
    <xf numFmtId="4" fontId="16" fillId="24" borderId="34" xfId="0" applyNumberFormat="1" applyFont="1" applyFill="1" applyBorder="1" applyAlignment="1">
      <alignment horizontal="center" vertical="center" wrapText="1"/>
    </xf>
    <xf numFmtId="164" fontId="16" fillId="0" borderId="35" xfId="0" quotePrefix="1" applyNumberFormat="1" applyFont="1" applyBorder="1" applyAlignment="1">
      <alignment horizontal="center" vertical="center" wrapText="1"/>
    </xf>
    <xf numFmtId="164" fontId="8" fillId="0" borderId="80" xfId="0" applyNumberFormat="1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46" xfId="0" applyNumberFormat="1" applyFont="1" applyBorder="1" applyAlignment="1">
      <alignment horizontal="center" vertical="center" wrapText="1"/>
    </xf>
    <xf numFmtId="167" fontId="8" fillId="24" borderId="15" xfId="0" applyNumberFormat="1" applyFont="1" applyFill="1" applyBorder="1" applyAlignment="1">
      <alignment horizontal="center" vertical="center" wrapText="1"/>
    </xf>
    <xf numFmtId="167" fontId="8" fillId="0" borderId="12" xfId="0" applyNumberFormat="1" applyFont="1" applyBorder="1" applyAlignment="1">
      <alignment horizontal="center" vertical="center" wrapText="1"/>
    </xf>
    <xf numFmtId="164" fontId="8" fillId="24" borderId="15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24" borderId="30" xfId="0" applyNumberFormat="1" applyFont="1" applyFill="1" applyBorder="1" applyAlignment="1">
      <alignment horizontal="center" vertical="center" wrapText="1"/>
    </xf>
    <xf numFmtId="164" fontId="8" fillId="0" borderId="62" xfId="0" applyNumberFormat="1" applyFont="1" applyBorder="1" applyAlignment="1">
      <alignment horizontal="center" vertical="center" wrapText="1"/>
    </xf>
    <xf numFmtId="164" fontId="8" fillId="0" borderId="52" xfId="0" applyNumberFormat="1" applyFont="1" applyBorder="1" applyAlignment="1">
      <alignment horizontal="center" vertical="center" wrapText="1"/>
    </xf>
    <xf numFmtId="164" fontId="8" fillId="0" borderId="106" xfId="0" applyNumberFormat="1" applyFont="1" applyBorder="1" applyAlignment="1">
      <alignment horizontal="center" vertical="center" wrapText="1"/>
    </xf>
    <xf numFmtId="0" fontId="0" fillId="0" borderId="23" xfId="0" applyFont="1" applyBorder="1"/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2" xfId="38" applyFont="1" applyBorder="1"/>
    <xf numFmtId="169" fontId="15" fillId="0" borderId="114" xfId="38" applyNumberFormat="1" applyFont="1" applyBorder="1"/>
    <xf numFmtId="169" fontId="15" fillId="0" borderId="115" xfId="38" applyNumberFormat="1" applyFont="1" applyBorder="1"/>
    <xf numFmtId="0" fontId="48" fillId="0" borderId="62" xfId="0" applyFont="1" applyFill="1" applyBorder="1" applyAlignment="1">
      <alignment horizontal="center"/>
    </xf>
    <xf numFmtId="0" fontId="48" fillId="24" borderId="43" xfId="0" applyFont="1" applyFill="1" applyBorder="1" applyAlignment="1">
      <alignment horizontal="center"/>
    </xf>
    <xf numFmtId="169" fontId="39" fillId="0" borderId="118" xfId="38" applyNumberFormat="1" applyFont="1" applyBorder="1"/>
    <xf numFmtId="169" fontId="39" fillId="24" borderId="119" xfId="38" applyNumberFormat="1" applyFont="1" applyFill="1" applyBorder="1"/>
    <xf numFmtId="169" fontId="15" fillId="0" borderId="118" xfId="0" applyNumberFormat="1" applyFont="1" applyFill="1" applyBorder="1"/>
    <xf numFmtId="169" fontId="15" fillId="24" borderId="120" xfId="0" applyNumberFormat="1" applyFont="1" applyFill="1" applyBorder="1"/>
    <xf numFmtId="169" fontId="37" fillId="0" borderId="26" xfId="0" applyNumberFormat="1" applyFont="1" applyBorder="1"/>
    <xf numFmtId="169" fontId="37" fillId="24" borderId="52" xfId="0" applyNumberFormat="1" applyFont="1" applyFill="1" applyBorder="1"/>
    <xf numFmtId="169" fontId="37" fillId="0" borderId="52" xfId="0" applyNumberFormat="1" applyFont="1" applyFill="1" applyBorder="1"/>
    <xf numFmtId="169" fontId="37" fillId="24" borderId="36" xfId="0" applyNumberFormat="1" applyFont="1" applyFill="1" applyBorder="1"/>
    <xf numFmtId="4" fontId="7" fillId="24" borderId="17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164" fontId="7" fillId="0" borderId="60" xfId="0" applyNumberFormat="1" applyFont="1" applyBorder="1" applyAlignment="1">
      <alignment horizontal="center" vertical="center" wrapText="1"/>
    </xf>
    <xf numFmtId="164" fontId="7" fillId="0" borderId="45" xfId="0" applyNumberFormat="1" applyFont="1" applyBorder="1" applyAlignment="1">
      <alignment horizontal="center" vertical="center" wrapText="1"/>
    </xf>
    <xf numFmtId="4" fontId="7" fillId="24" borderId="30" xfId="0" applyNumberFormat="1" applyFont="1" applyFill="1" applyBorder="1" applyAlignment="1">
      <alignment horizontal="center" vertical="center" wrapText="1"/>
    </xf>
    <xf numFmtId="4" fontId="7" fillId="0" borderId="62" xfId="0" applyNumberFormat="1" applyFont="1" applyBorder="1" applyAlignment="1">
      <alignment horizontal="center" vertical="center" wrapText="1"/>
    </xf>
    <xf numFmtId="164" fontId="7" fillId="0" borderId="43" xfId="0" applyNumberFormat="1" applyFont="1" applyBorder="1" applyAlignment="1">
      <alignment horizontal="center" vertical="center" wrapText="1"/>
    </xf>
    <xf numFmtId="164" fontId="7" fillId="24" borderId="17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53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 wrapText="1"/>
    </xf>
    <xf numFmtId="0" fontId="56" fillId="0" borderId="0" xfId="0" applyFont="1" applyAlignment="1"/>
    <xf numFmtId="0" fontId="0" fillId="0" borderId="0" xfId="0" applyAlignment="1"/>
    <xf numFmtId="0" fontId="53" fillId="0" borderId="49" xfId="0" applyFont="1" applyFill="1" applyBorder="1" applyAlignment="1" applyProtection="1">
      <alignment horizontal="center" vertical="top" wrapText="1"/>
      <protection locked="0"/>
    </xf>
    <xf numFmtId="0" fontId="53" fillId="0" borderId="64" xfId="0" applyFont="1" applyFill="1" applyBorder="1" applyAlignment="1" applyProtection="1">
      <alignment horizontal="center" vertical="top" wrapText="1"/>
      <protection locked="0"/>
    </xf>
    <xf numFmtId="0" fontId="53" fillId="0" borderId="61" xfId="0" applyFont="1" applyFill="1" applyBorder="1" applyAlignment="1" applyProtection="1">
      <alignment horizontal="center" vertical="top" wrapText="1"/>
      <protection locked="0"/>
    </xf>
    <xf numFmtId="0" fontId="53" fillId="0" borderId="22" xfId="0" applyFont="1" applyFill="1" applyBorder="1" applyAlignment="1" applyProtection="1">
      <alignment horizontal="center" vertical="center" wrapText="1"/>
      <protection locked="0"/>
    </xf>
    <xf numFmtId="0" fontId="53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10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54" fillId="0" borderId="98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54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7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49" fontId="47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12.png"/><Relationship Id="rId7" Type="http://schemas.openxmlformats.org/officeDocument/2006/relationships/image" Target="../media/image16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6" Type="http://schemas.openxmlformats.org/officeDocument/2006/relationships/image" Target="../media/image15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png"/><Relationship Id="rId1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0</xdr:rowOff>
    </xdr:from>
    <xdr:to>
      <xdr:col>22</xdr:col>
      <xdr:colOff>390525</xdr:colOff>
      <xdr:row>59</xdr:row>
      <xdr:rowOff>133350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105525"/>
          <a:ext cx="6134100" cy="37338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149209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4953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361950</xdr:colOff>
      <xdr:row>36</xdr:row>
      <xdr:rowOff>9525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05525" cy="3600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9</xdr:col>
      <xdr:colOff>0</xdr:colOff>
      <xdr:row>82</xdr:row>
      <xdr:rowOff>142875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10353675"/>
          <a:ext cx="4876800" cy="32385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161924</xdr:rowOff>
    </xdr:from>
    <xdr:to>
      <xdr:col>19</xdr:col>
      <xdr:colOff>219951</xdr:colOff>
      <xdr:row>82</xdr:row>
      <xdr:rowOff>152399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0" y="10353674"/>
          <a:ext cx="5706351" cy="32480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95250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67125" cy="2228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561975</xdr:colOff>
      <xdr:row>46</xdr:row>
      <xdr:rowOff>91633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60997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7</xdr:col>
      <xdr:colOff>9525</xdr:colOff>
      <xdr:row>61</xdr:row>
      <xdr:rowOff>28575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667125" cy="22955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1</xdr:rowOff>
    </xdr:from>
    <xdr:to>
      <xdr:col>12</xdr:col>
      <xdr:colOff>561975</xdr:colOff>
      <xdr:row>61</xdr:row>
      <xdr:rowOff>19051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7762876"/>
          <a:ext cx="3609975" cy="228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152400</xdr:rowOff>
    </xdr:from>
    <xdr:to>
      <xdr:col>15</xdr:col>
      <xdr:colOff>16044</xdr:colOff>
      <xdr:row>20</xdr:row>
      <xdr:rowOff>47516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152400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123825</xdr:colOff>
      <xdr:row>34</xdr:row>
      <xdr:rowOff>28575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81425" cy="213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114300</xdr:colOff>
      <xdr:row>49</xdr:row>
      <xdr:rowOff>38101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6"/>
          <a:ext cx="3771900" cy="23050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123825</xdr:colOff>
      <xdr:row>34</xdr:row>
      <xdr:rowOff>28575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781425" cy="21336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95250</xdr:colOff>
      <xdr:row>49</xdr:row>
      <xdr:rowOff>19248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752850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597724</xdr:colOff>
      <xdr:row>34</xdr:row>
      <xdr:rowOff>28576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45724" cy="21336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19050</xdr:colOff>
      <xdr:row>49</xdr:row>
      <xdr:rowOff>19050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76650" cy="228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15</xdr:col>
      <xdr:colOff>311398</xdr:colOff>
      <xdr:row>69</xdr:row>
      <xdr:rowOff>88257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657600" y="8420100"/>
          <a:ext cx="5797798" cy="28409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9</xdr:row>
      <xdr:rowOff>261936</xdr:rowOff>
    </xdr:from>
    <xdr:to>
      <xdr:col>16</xdr:col>
      <xdr:colOff>144781</xdr:colOff>
      <xdr:row>40</xdr:row>
      <xdr:rowOff>11905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7188" y="1904999"/>
          <a:ext cx="5002531" cy="5012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166686</xdr:rowOff>
    </xdr:from>
    <xdr:to>
      <xdr:col>8</xdr:col>
      <xdr:colOff>7520</xdr:colOff>
      <xdr:row>43</xdr:row>
      <xdr:rowOff>154780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726905"/>
          <a:ext cx="7056020" cy="36552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</xdr:row>
      <xdr:rowOff>0</xdr:rowOff>
    </xdr:from>
    <xdr:to>
      <xdr:col>8</xdr:col>
      <xdr:colOff>0</xdr:colOff>
      <xdr:row>47</xdr:row>
      <xdr:rowOff>25922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413500"/>
          <a:ext cx="6273800" cy="3493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-1</xdr:colOff>
      <xdr:row>26</xdr:row>
      <xdr:rowOff>142874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81563" cy="2976563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29</xdr:row>
      <xdr:rowOff>0</xdr:rowOff>
    </xdr:from>
    <xdr:to>
      <xdr:col>7</xdr:col>
      <xdr:colOff>-1</xdr:colOff>
      <xdr:row>46</xdr:row>
      <xdr:rowOff>11906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334250"/>
          <a:ext cx="4881563" cy="2845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Q102"/>
  <sheetViews>
    <sheetView zoomScale="90" zoomScaleNormal="90" workbookViewId="0">
      <selection activeCell="U78" sqref="U78"/>
    </sheetView>
  </sheetViews>
  <sheetFormatPr defaultRowHeight="12.75" x14ac:dyDescent="0.2"/>
  <cols>
    <col min="1" max="1" width="13.7109375" style="112" customWidth="1"/>
    <col min="2" max="2" width="11.85546875" style="112" customWidth="1"/>
    <col min="3" max="3" width="11.7109375" style="112" customWidth="1"/>
    <col min="4" max="4" width="11.85546875" style="112" customWidth="1"/>
    <col min="5" max="5" width="13.5703125" style="112" customWidth="1"/>
    <col min="6" max="7" width="11.7109375" style="112" customWidth="1"/>
    <col min="8" max="8" width="11.42578125" style="112" customWidth="1"/>
    <col min="9" max="9" width="9.85546875" style="112" customWidth="1"/>
    <col min="10" max="10" width="13.7109375" style="112" customWidth="1"/>
    <col min="11" max="12" width="11.7109375" style="112" customWidth="1"/>
    <col min="13" max="13" width="11.85546875" style="112" customWidth="1"/>
    <col min="14" max="14" width="13.5703125" style="112" customWidth="1"/>
    <col min="15" max="16" width="11.7109375" style="112" customWidth="1"/>
    <col min="17" max="17" width="11.85546875" style="112" customWidth="1"/>
    <col min="18" max="16384" width="9.140625" style="112"/>
  </cols>
  <sheetData>
    <row r="2" spans="1:17" ht="16.5" x14ac:dyDescent="0.25">
      <c r="A2" s="147" t="s">
        <v>209</v>
      </c>
      <c r="B2" s="147"/>
      <c r="C2" s="147"/>
      <c r="D2" s="147"/>
      <c r="E2" s="147"/>
      <c r="F2" s="147"/>
      <c r="G2" s="147"/>
      <c r="H2" s="147"/>
      <c r="I2" s="147"/>
      <c r="J2" s="147" t="s">
        <v>210</v>
      </c>
      <c r="K2" s="147"/>
      <c r="L2" s="147"/>
      <c r="M2" s="147"/>
      <c r="N2" s="147"/>
      <c r="O2" s="147"/>
    </row>
    <row r="3" spans="1:17" ht="17.25" thickBot="1" x14ac:dyDescent="0.3">
      <c r="A3" s="147" t="s">
        <v>256</v>
      </c>
      <c r="B3" s="147"/>
      <c r="C3" s="147"/>
      <c r="D3" s="147"/>
      <c r="E3" s="147"/>
      <c r="F3" s="147"/>
      <c r="G3" s="147"/>
      <c r="H3" s="147"/>
      <c r="I3" s="147"/>
      <c r="J3" s="147" t="s">
        <v>256</v>
      </c>
      <c r="K3" s="147"/>
      <c r="L3" s="147"/>
      <c r="M3" s="147"/>
      <c r="N3" s="147"/>
      <c r="O3" s="147"/>
    </row>
    <row r="4" spans="1:17" ht="21" thickBot="1" x14ac:dyDescent="0.35">
      <c r="A4" s="149" t="s">
        <v>128</v>
      </c>
      <c r="B4" s="150"/>
      <c r="C4" s="150"/>
      <c r="D4" s="150"/>
      <c r="E4" s="150"/>
      <c r="F4" s="150"/>
      <c r="G4" s="150"/>
      <c r="H4" s="151"/>
      <c r="I4" s="152"/>
      <c r="J4" s="149" t="s">
        <v>129</v>
      </c>
      <c r="K4" s="150"/>
      <c r="L4" s="150"/>
      <c r="M4" s="150"/>
      <c r="N4" s="150"/>
      <c r="O4" s="150"/>
      <c r="P4" s="150"/>
      <c r="Q4" s="151"/>
    </row>
    <row r="5" spans="1:17" ht="16.5" thickBot="1" x14ac:dyDescent="0.3">
      <c r="A5" s="153" t="s">
        <v>257</v>
      </c>
      <c r="B5" s="154"/>
      <c r="C5" s="155"/>
      <c r="D5" s="156"/>
      <c r="E5" s="153" t="s">
        <v>258</v>
      </c>
      <c r="F5" s="154"/>
      <c r="G5" s="155"/>
      <c r="H5" s="156"/>
      <c r="I5" s="152"/>
      <c r="J5" s="153" t="s">
        <v>257</v>
      </c>
      <c r="K5" s="154"/>
      <c r="L5" s="155"/>
      <c r="M5" s="156"/>
      <c r="N5" s="153" t="s">
        <v>258</v>
      </c>
      <c r="O5" s="154"/>
      <c r="P5" s="155"/>
      <c r="Q5" s="156"/>
    </row>
    <row r="6" spans="1:17" ht="29.25" thickBot="1" x14ac:dyDescent="0.25">
      <c r="A6" s="157" t="s">
        <v>130</v>
      </c>
      <c r="B6" s="158" t="s">
        <v>104</v>
      </c>
      <c r="C6" s="159" t="s">
        <v>162</v>
      </c>
      <c r="D6" s="160" t="s">
        <v>131</v>
      </c>
      <c r="E6" s="157" t="s">
        <v>130</v>
      </c>
      <c r="F6" s="158" t="s">
        <v>104</v>
      </c>
      <c r="G6" s="159" t="s">
        <v>162</v>
      </c>
      <c r="H6" s="160" t="s">
        <v>131</v>
      </c>
      <c r="I6" s="152"/>
      <c r="J6" s="157" t="s">
        <v>130</v>
      </c>
      <c r="K6" s="158" t="s">
        <v>104</v>
      </c>
      <c r="L6" s="159" t="s">
        <v>162</v>
      </c>
      <c r="M6" s="160" t="s">
        <v>131</v>
      </c>
      <c r="N6" s="157" t="s">
        <v>130</v>
      </c>
      <c r="O6" s="158" t="s">
        <v>104</v>
      </c>
      <c r="P6" s="159" t="s">
        <v>162</v>
      </c>
      <c r="Q6" s="160" t="s">
        <v>131</v>
      </c>
    </row>
    <row r="7" spans="1:17" ht="15" thickBot="1" x14ac:dyDescent="0.25">
      <c r="A7" s="161" t="s">
        <v>118</v>
      </c>
      <c r="B7" s="162">
        <v>151372.639</v>
      </c>
      <c r="C7" s="163">
        <v>653580.30799999996</v>
      </c>
      <c r="D7" s="164">
        <v>253829.924</v>
      </c>
      <c r="E7" s="165" t="s">
        <v>118</v>
      </c>
      <c r="F7" s="166">
        <v>155342.66</v>
      </c>
      <c r="G7" s="167">
        <v>650259.27800000005</v>
      </c>
      <c r="H7" s="164">
        <v>269969.00900000002</v>
      </c>
      <c r="I7" s="152"/>
      <c r="J7" s="161" t="s">
        <v>118</v>
      </c>
      <c r="K7" s="162">
        <v>54050.646000000001</v>
      </c>
      <c r="L7" s="163">
        <v>233402.609</v>
      </c>
      <c r="M7" s="164">
        <v>82783.706000000006</v>
      </c>
      <c r="N7" s="165" t="s">
        <v>118</v>
      </c>
      <c r="O7" s="166">
        <v>58883.766000000003</v>
      </c>
      <c r="P7" s="167">
        <v>246429.49100000001</v>
      </c>
      <c r="Q7" s="164">
        <v>88944.231</v>
      </c>
    </row>
    <row r="8" spans="1:17" x14ac:dyDescent="0.2">
      <c r="A8" s="168" t="s">
        <v>77</v>
      </c>
      <c r="B8" s="169">
        <v>97506.476999999999</v>
      </c>
      <c r="C8" s="170">
        <v>421265.625</v>
      </c>
      <c r="D8" s="169">
        <v>169207.82399999999</v>
      </c>
      <c r="E8" s="171" t="s">
        <v>77</v>
      </c>
      <c r="F8" s="172">
        <v>96171.668000000005</v>
      </c>
      <c r="G8" s="173">
        <v>402540.163</v>
      </c>
      <c r="H8" s="174">
        <v>174880.79399999999</v>
      </c>
      <c r="I8" s="152"/>
      <c r="J8" s="168" t="s">
        <v>135</v>
      </c>
      <c r="K8" s="169">
        <v>28256.925999999999</v>
      </c>
      <c r="L8" s="170">
        <v>121870.861</v>
      </c>
      <c r="M8" s="169">
        <v>35280.485000000001</v>
      </c>
      <c r="N8" s="171" t="s">
        <v>135</v>
      </c>
      <c r="O8" s="172">
        <v>29788.431</v>
      </c>
      <c r="P8" s="173">
        <v>124629.727</v>
      </c>
      <c r="Q8" s="174">
        <v>36826.120999999999</v>
      </c>
    </row>
    <row r="9" spans="1:17" x14ac:dyDescent="0.2">
      <c r="A9" s="175" t="s">
        <v>143</v>
      </c>
      <c r="B9" s="176">
        <v>7564.1729999999998</v>
      </c>
      <c r="C9" s="177">
        <v>32574.955000000002</v>
      </c>
      <c r="D9" s="176">
        <v>12946.019</v>
      </c>
      <c r="E9" s="178" t="s">
        <v>143</v>
      </c>
      <c r="F9" s="179">
        <v>8713.3680000000004</v>
      </c>
      <c r="G9" s="180">
        <v>36460.555</v>
      </c>
      <c r="H9" s="181">
        <v>14393.571</v>
      </c>
      <c r="I9" s="152"/>
      <c r="J9" s="175" t="s">
        <v>77</v>
      </c>
      <c r="K9" s="176">
        <v>11395.974</v>
      </c>
      <c r="L9" s="177">
        <v>49317.351000000002</v>
      </c>
      <c r="M9" s="176">
        <v>15372.221</v>
      </c>
      <c r="N9" s="178" t="s">
        <v>77</v>
      </c>
      <c r="O9" s="179">
        <v>13295.017</v>
      </c>
      <c r="P9" s="180">
        <v>55645.171000000002</v>
      </c>
      <c r="Q9" s="181">
        <v>17342.48</v>
      </c>
    </row>
    <row r="10" spans="1:17" x14ac:dyDescent="0.2">
      <c r="A10" s="175" t="s">
        <v>208</v>
      </c>
      <c r="B10" s="176">
        <v>6485.3280000000004</v>
      </c>
      <c r="C10" s="177">
        <v>27822.325000000001</v>
      </c>
      <c r="D10" s="176">
        <v>14257.725</v>
      </c>
      <c r="E10" s="178" t="s">
        <v>179</v>
      </c>
      <c r="F10" s="179">
        <v>8447.8109999999997</v>
      </c>
      <c r="G10" s="180">
        <v>35432.538</v>
      </c>
      <c r="H10" s="181">
        <v>15916.517</v>
      </c>
      <c r="I10" s="152"/>
      <c r="J10" s="175" t="s">
        <v>157</v>
      </c>
      <c r="K10" s="176">
        <v>4430.7879999999996</v>
      </c>
      <c r="L10" s="177">
        <v>19185.192999999999</v>
      </c>
      <c r="M10" s="176">
        <v>5957.1850000000004</v>
      </c>
      <c r="N10" s="178" t="s">
        <v>136</v>
      </c>
      <c r="O10" s="179">
        <v>5573.0379999999996</v>
      </c>
      <c r="P10" s="180">
        <v>23323.27</v>
      </c>
      <c r="Q10" s="181">
        <v>15636.343999999999</v>
      </c>
    </row>
    <row r="11" spans="1:17" x14ac:dyDescent="0.2">
      <c r="A11" s="175" t="s">
        <v>136</v>
      </c>
      <c r="B11" s="176">
        <v>4665.6090000000004</v>
      </c>
      <c r="C11" s="177">
        <v>20154.18</v>
      </c>
      <c r="D11" s="176">
        <v>3316.268</v>
      </c>
      <c r="E11" s="178" t="s">
        <v>135</v>
      </c>
      <c r="F11" s="179">
        <v>6365.951</v>
      </c>
      <c r="G11" s="180">
        <v>26641.856</v>
      </c>
      <c r="H11" s="181">
        <v>14563.661</v>
      </c>
      <c r="I11" s="152"/>
      <c r="J11" s="175" t="s">
        <v>136</v>
      </c>
      <c r="K11" s="176">
        <v>4131.4949999999999</v>
      </c>
      <c r="L11" s="177">
        <v>17839.475999999999</v>
      </c>
      <c r="M11" s="176">
        <v>13095.567999999999</v>
      </c>
      <c r="N11" s="178" t="s">
        <v>138</v>
      </c>
      <c r="O11" s="179">
        <v>2096.2249999999999</v>
      </c>
      <c r="P11" s="180">
        <v>8766.8220000000001</v>
      </c>
      <c r="Q11" s="181">
        <v>3311.9349999999999</v>
      </c>
    </row>
    <row r="12" spans="1:17" x14ac:dyDescent="0.2">
      <c r="A12" s="175" t="s">
        <v>135</v>
      </c>
      <c r="B12" s="176">
        <v>4333.9319999999998</v>
      </c>
      <c r="C12" s="177">
        <v>18695.777999999998</v>
      </c>
      <c r="D12" s="176">
        <v>9270.9969999999994</v>
      </c>
      <c r="E12" s="178" t="s">
        <v>208</v>
      </c>
      <c r="F12" s="179">
        <v>5694.6620000000003</v>
      </c>
      <c r="G12" s="180">
        <v>23878.845000000001</v>
      </c>
      <c r="H12" s="181">
        <v>12400.2</v>
      </c>
      <c r="I12" s="152"/>
      <c r="J12" s="175" t="s">
        <v>138</v>
      </c>
      <c r="K12" s="176">
        <v>1153.425</v>
      </c>
      <c r="L12" s="177">
        <v>4978.0339999999997</v>
      </c>
      <c r="M12" s="176">
        <v>1549.367</v>
      </c>
      <c r="N12" s="178" t="s">
        <v>140</v>
      </c>
      <c r="O12" s="179">
        <v>1856.925</v>
      </c>
      <c r="P12" s="180">
        <v>7777.8050000000003</v>
      </c>
      <c r="Q12" s="181">
        <v>6449.4629999999997</v>
      </c>
    </row>
    <row r="13" spans="1:17" x14ac:dyDescent="0.2">
      <c r="A13" s="175" t="s">
        <v>145</v>
      </c>
      <c r="B13" s="176">
        <v>3880.569</v>
      </c>
      <c r="C13" s="177">
        <v>16778.259999999998</v>
      </c>
      <c r="D13" s="176">
        <v>7448.6750000000002</v>
      </c>
      <c r="E13" s="178" t="s">
        <v>132</v>
      </c>
      <c r="F13" s="179">
        <v>3038.2750000000001</v>
      </c>
      <c r="G13" s="180">
        <v>12714.302</v>
      </c>
      <c r="H13" s="181">
        <v>2992.3440000000001</v>
      </c>
      <c r="I13" s="152"/>
      <c r="J13" s="175" t="s">
        <v>216</v>
      </c>
      <c r="K13" s="176">
        <v>1099.279</v>
      </c>
      <c r="L13" s="177">
        <v>4759.7240000000002</v>
      </c>
      <c r="M13" s="176">
        <v>1952.43</v>
      </c>
      <c r="N13" s="178" t="s">
        <v>137</v>
      </c>
      <c r="O13" s="179">
        <v>1679.6579999999999</v>
      </c>
      <c r="P13" s="180">
        <v>7046.1909999999998</v>
      </c>
      <c r="Q13" s="181">
        <v>4137.4539999999997</v>
      </c>
    </row>
    <row r="14" spans="1:17" x14ac:dyDescent="0.2">
      <c r="A14" s="175" t="s">
        <v>179</v>
      </c>
      <c r="B14" s="176">
        <v>3247.4690000000001</v>
      </c>
      <c r="C14" s="177">
        <v>13971.886</v>
      </c>
      <c r="D14" s="176">
        <v>6580.4629999999997</v>
      </c>
      <c r="E14" s="178" t="s">
        <v>140</v>
      </c>
      <c r="F14" s="179">
        <v>2467.9879999999998</v>
      </c>
      <c r="G14" s="180">
        <v>10326.165000000001</v>
      </c>
      <c r="H14" s="181">
        <v>2054.4870000000001</v>
      </c>
      <c r="I14" s="152"/>
      <c r="J14" s="175" t="s">
        <v>137</v>
      </c>
      <c r="K14" s="176">
        <v>1072.835</v>
      </c>
      <c r="L14" s="177">
        <v>4600.6729999999998</v>
      </c>
      <c r="M14" s="176">
        <v>2317.5120000000002</v>
      </c>
      <c r="N14" s="178" t="s">
        <v>79</v>
      </c>
      <c r="O14" s="179">
        <v>1225.0709999999999</v>
      </c>
      <c r="P14" s="180">
        <v>5135.1509999999998</v>
      </c>
      <c r="Q14" s="181">
        <v>2523.2339999999999</v>
      </c>
    </row>
    <row r="15" spans="1:17" x14ac:dyDescent="0.2">
      <c r="A15" s="175" t="s">
        <v>76</v>
      </c>
      <c r="B15" s="176">
        <v>2486.0369999999998</v>
      </c>
      <c r="C15" s="177">
        <v>10798.927</v>
      </c>
      <c r="D15" s="176">
        <v>1219.049</v>
      </c>
      <c r="E15" s="178" t="s">
        <v>141</v>
      </c>
      <c r="F15" s="179">
        <v>2357.953</v>
      </c>
      <c r="G15" s="180">
        <v>9864.6689999999999</v>
      </c>
      <c r="H15" s="181">
        <v>4888.116</v>
      </c>
      <c r="I15" s="152"/>
      <c r="J15" s="175" t="s">
        <v>140</v>
      </c>
      <c r="K15" s="176">
        <v>954.9</v>
      </c>
      <c r="L15" s="177">
        <v>4146.1189999999997</v>
      </c>
      <c r="M15" s="176">
        <v>2552.165</v>
      </c>
      <c r="N15" s="178" t="s">
        <v>224</v>
      </c>
      <c r="O15" s="179">
        <v>967.10500000000002</v>
      </c>
      <c r="P15" s="180">
        <v>4054.1729999999998</v>
      </c>
      <c r="Q15" s="181">
        <v>442.32</v>
      </c>
    </row>
    <row r="16" spans="1:17" x14ac:dyDescent="0.2">
      <c r="A16" s="175" t="s">
        <v>132</v>
      </c>
      <c r="B16" s="176">
        <v>2319.5619999999999</v>
      </c>
      <c r="C16" s="177">
        <v>10003.075000000001</v>
      </c>
      <c r="D16" s="176">
        <v>1857.47</v>
      </c>
      <c r="E16" s="178" t="s">
        <v>157</v>
      </c>
      <c r="F16" s="179">
        <v>2254.1019999999999</v>
      </c>
      <c r="G16" s="180">
        <v>9429.0300000000007</v>
      </c>
      <c r="H16" s="181">
        <v>5159.7269999999999</v>
      </c>
      <c r="I16" s="152"/>
      <c r="J16" s="175" t="s">
        <v>79</v>
      </c>
      <c r="K16" s="176">
        <v>545.28800000000001</v>
      </c>
      <c r="L16" s="177">
        <v>2354.0819999999999</v>
      </c>
      <c r="M16" s="176">
        <v>3499.6219999999998</v>
      </c>
      <c r="N16" s="178" t="s">
        <v>216</v>
      </c>
      <c r="O16" s="179">
        <v>900.17399999999998</v>
      </c>
      <c r="P16" s="180">
        <v>3774.8330000000001</v>
      </c>
      <c r="Q16" s="181">
        <v>753.221</v>
      </c>
    </row>
    <row r="17" spans="1:17" x14ac:dyDescent="0.2">
      <c r="A17" s="175" t="s">
        <v>141</v>
      </c>
      <c r="B17" s="176">
        <v>2146.6849999999999</v>
      </c>
      <c r="C17" s="177">
        <v>9265.8940000000002</v>
      </c>
      <c r="D17" s="176">
        <v>4176.3720000000003</v>
      </c>
      <c r="E17" s="178" t="s">
        <v>79</v>
      </c>
      <c r="F17" s="179">
        <v>2184.694</v>
      </c>
      <c r="G17" s="180">
        <v>9132.1550000000007</v>
      </c>
      <c r="H17" s="181">
        <v>1483.252</v>
      </c>
      <c r="I17" s="152"/>
      <c r="J17" s="175" t="s">
        <v>155</v>
      </c>
      <c r="K17" s="176">
        <v>311.32</v>
      </c>
      <c r="L17" s="177">
        <v>1342.865</v>
      </c>
      <c r="M17" s="176">
        <v>621.67999999999995</v>
      </c>
      <c r="N17" s="178" t="s">
        <v>198</v>
      </c>
      <c r="O17" s="179">
        <v>462.68400000000003</v>
      </c>
      <c r="P17" s="180">
        <v>1931.653</v>
      </c>
      <c r="Q17" s="181">
        <v>196.15100000000001</v>
      </c>
    </row>
    <row r="18" spans="1:17" x14ac:dyDescent="0.2">
      <c r="A18" s="175" t="s">
        <v>140</v>
      </c>
      <c r="B18" s="176">
        <v>2039.431</v>
      </c>
      <c r="C18" s="177">
        <v>8790.3790000000008</v>
      </c>
      <c r="D18" s="176">
        <v>2006.971</v>
      </c>
      <c r="E18" s="178" t="s">
        <v>145</v>
      </c>
      <c r="F18" s="179">
        <v>2063.9920000000002</v>
      </c>
      <c r="G18" s="180">
        <v>8635.6329999999998</v>
      </c>
      <c r="H18" s="181">
        <v>3338.4209999999998</v>
      </c>
      <c r="I18" s="152"/>
      <c r="J18" s="175" t="s">
        <v>142</v>
      </c>
      <c r="K18" s="176">
        <v>191.65600000000001</v>
      </c>
      <c r="L18" s="177">
        <v>829.64200000000005</v>
      </c>
      <c r="M18" s="176">
        <v>230.286</v>
      </c>
      <c r="N18" s="178" t="s">
        <v>132</v>
      </c>
      <c r="O18" s="179">
        <v>310.45699999999999</v>
      </c>
      <c r="P18" s="180">
        <v>1293.08</v>
      </c>
      <c r="Q18" s="181">
        <v>110.502</v>
      </c>
    </row>
    <row r="19" spans="1:17" x14ac:dyDescent="0.2">
      <c r="A19" s="175" t="s">
        <v>79</v>
      </c>
      <c r="B19" s="176">
        <v>1420.453</v>
      </c>
      <c r="C19" s="177">
        <v>6112.6480000000001</v>
      </c>
      <c r="D19" s="176">
        <v>884.16399999999999</v>
      </c>
      <c r="E19" s="178" t="s">
        <v>76</v>
      </c>
      <c r="F19" s="179">
        <v>1709.9179999999999</v>
      </c>
      <c r="G19" s="180">
        <v>7158.4350000000004</v>
      </c>
      <c r="H19" s="181">
        <v>971.64800000000002</v>
      </c>
      <c r="I19" s="152"/>
      <c r="J19" s="175" t="s">
        <v>76</v>
      </c>
      <c r="K19" s="176">
        <v>188.642</v>
      </c>
      <c r="L19" s="177">
        <v>815.38400000000001</v>
      </c>
      <c r="M19" s="176">
        <v>152.065</v>
      </c>
      <c r="N19" s="178" t="s">
        <v>155</v>
      </c>
      <c r="O19" s="179">
        <v>262.97000000000003</v>
      </c>
      <c r="P19" s="180">
        <v>1097.2660000000001</v>
      </c>
      <c r="Q19" s="181">
        <v>752.03499999999997</v>
      </c>
    </row>
    <row r="20" spans="1:17" x14ac:dyDescent="0.2">
      <c r="A20" s="175" t="s">
        <v>248</v>
      </c>
      <c r="B20" s="176">
        <v>1406.79</v>
      </c>
      <c r="C20" s="177">
        <v>6012.8040000000001</v>
      </c>
      <c r="D20" s="176">
        <v>4109.8999999999996</v>
      </c>
      <c r="E20" s="178" t="s">
        <v>172</v>
      </c>
      <c r="F20" s="179">
        <v>1687.857</v>
      </c>
      <c r="G20" s="180">
        <v>7058.2960000000003</v>
      </c>
      <c r="H20" s="181">
        <v>3356.2640000000001</v>
      </c>
      <c r="I20" s="152"/>
      <c r="J20" s="175" t="s">
        <v>198</v>
      </c>
      <c r="K20" s="176">
        <v>160.97</v>
      </c>
      <c r="L20" s="177">
        <v>688.221</v>
      </c>
      <c r="M20" s="176">
        <v>82.218000000000004</v>
      </c>
      <c r="N20" s="178" t="s">
        <v>76</v>
      </c>
      <c r="O20" s="179">
        <v>202.30699999999999</v>
      </c>
      <c r="P20" s="180">
        <v>846.79100000000005</v>
      </c>
      <c r="Q20" s="181">
        <v>215.90899999999999</v>
      </c>
    </row>
    <row r="21" spans="1:17" x14ac:dyDescent="0.2">
      <c r="A21" s="175" t="s">
        <v>207</v>
      </c>
      <c r="B21" s="176">
        <v>1240.6790000000001</v>
      </c>
      <c r="C21" s="177">
        <v>5373.326</v>
      </c>
      <c r="D21" s="176">
        <v>671.59199999999998</v>
      </c>
      <c r="E21" s="178" t="s">
        <v>234</v>
      </c>
      <c r="F21" s="179">
        <v>1428.1880000000001</v>
      </c>
      <c r="G21" s="180">
        <v>5984.25</v>
      </c>
      <c r="H21" s="181">
        <v>465.02699999999999</v>
      </c>
      <c r="I21" s="152"/>
      <c r="J21" s="175" t="s">
        <v>132</v>
      </c>
      <c r="K21" s="176">
        <v>91.942999999999998</v>
      </c>
      <c r="L21" s="177">
        <v>395.17500000000001</v>
      </c>
      <c r="M21" s="176">
        <v>77.840999999999994</v>
      </c>
      <c r="N21" s="178" t="s">
        <v>157</v>
      </c>
      <c r="O21" s="179">
        <v>161.58500000000001</v>
      </c>
      <c r="P21" s="180">
        <v>677.58</v>
      </c>
      <c r="Q21" s="181">
        <v>91.192999999999998</v>
      </c>
    </row>
    <row r="22" spans="1:17" x14ac:dyDescent="0.2">
      <c r="A22" s="175" t="s">
        <v>157</v>
      </c>
      <c r="B22" s="176">
        <v>1212.8589999999999</v>
      </c>
      <c r="C22" s="177">
        <v>5236.576</v>
      </c>
      <c r="D22" s="176">
        <v>2768.0219999999999</v>
      </c>
      <c r="E22" s="178" t="s">
        <v>138</v>
      </c>
      <c r="F22" s="179">
        <v>1311.251</v>
      </c>
      <c r="G22" s="180">
        <v>5500.0889999999999</v>
      </c>
      <c r="H22" s="181">
        <v>614.86300000000006</v>
      </c>
      <c r="I22" s="152"/>
      <c r="J22" s="175" t="s">
        <v>143</v>
      </c>
      <c r="K22" s="176">
        <v>34.101999999999997</v>
      </c>
      <c r="L22" s="177">
        <v>147.91</v>
      </c>
      <c r="M22" s="176">
        <v>22.044</v>
      </c>
      <c r="N22" s="178" t="s">
        <v>142</v>
      </c>
      <c r="O22" s="179">
        <v>59.76</v>
      </c>
      <c r="P22" s="180">
        <v>252.07599999999999</v>
      </c>
      <c r="Q22" s="181">
        <v>48.57</v>
      </c>
    </row>
    <row r="23" spans="1:17" ht="13.5" thickBot="1" x14ac:dyDescent="0.25">
      <c r="A23" s="182" t="s">
        <v>216</v>
      </c>
      <c r="B23" s="183">
        <v>1199.43</v>
      </c>
      <c r="C23" s="184">
        <v>5179.7920000000004</v>
      </c>
      <c r="D23" s="183">
        <v>1539.623</v>
      </c>
      <c r="E23" s="185" t="s">
        <v>136</v>
      </c>
      <c r="F23" s="186">
        <v>1223.8579999999999</v>
      </c>
      <c r="G23" s="187">
        <v>5121.1899999999996</v>
      </c>
      <c r="H23" s="188">
        <v>591.52499999999998</v>
      </c>
      <c r="I23" s="152"/>
      <c r="J23" s="182" t="s">
        <v>153</v>
      </c>
      <c r="K23" s="183">
        <v>30.898</v>
      </c>
      <c r="L23" s="184">
        <v>131.018</v>
      </c>
      <c r="M23" s="183">
        <v>21</v>
      </c>
      <c r="N23" s="185" t="s">
        <v>143</v>
      </c>
      <c r="O23" s="186">
        <v>25.535</v>
      </c>
      <c r="P23" s="187">
        <v>106.667</v>
      </c>
      <c r="Q23" s="188">
        <v>29.573</v>
      </c>
    </row>
    <row r="27" spans="1:17" ht="16.5" x14ac:dyDescent="0.25">
      <c r="A27" s="147" t="s">
        <v>126</v>
      </c>
      <c r="B27" s="147"/>
      <c r="C27" s="147"/>
      <c r="D27" s="147"/>
      <c r="E27" s="147"/>
      <c r="F27" s="147"/>
      <c r="G27" s="147"/>
      <c r="H27" s="148"/>
      <c r="I27" s="148"/>
      <c r="J27" s="147" t="s">
        <v>127</v>
      </c>
      <c r="K27" s="147"/>
      <c r="L27" s="147"/>
      <c r="M27" s="147"/>
      <c r="N27" s="147"/>
      <c r="O27" s="147"/>
      <c r="P27" s="147"/>
      <c r="Q27" s="148"/>
    </row>
    <row r="28" spans="1:17" ht="17.25" thickBot="1" x14ac:dyDescent="0.3">
      <c r="A28" s="147" t="s">
        <v>256</v>
      </c>
      <c r="B28" s="147"/>
      <c r="C28" s="147"/>
      <c r="D28" s="147"/>
      <c r="E28" s="147"/>
      <c r="F28" s="147"/>
      <c r="G28" s="147"/>
      <c r="H28" s="148"/>
      <c r="I28" s="148"/>
      <c r="J28" s="147" t="s">
        <v>256</v>
      </c>
      <c r="K28" s="147"/>
      <c r="L28" s="147"/>
      <c r="M28" s="147"/>
      <c r="N28" s="147"/>
      <c r="O28" s="147"/>
      <c r="P28" s="147"/>
      <c r="Q28" s="148"/>
    </row>
    <row r="29" spans="1:17" ht="21" thickBot="1" x14ac:dyDescent="0.35">
      <c r="A29" s="149" t="s">
        <v>128</v>
      </c>
      <c r="B29" s="150"/>
      <c r="C29" s="150"/>
      <c r="D29" s="150"/>
      <c r="E29" s="150"/>
      <c r="F29" s="150"/>
      <c r="G29" s="150"/>
      <c r="H29" s="151"/>
      <c r="I29" s="152"/>
      <c r="J29" s="149" t="s">
        <v>129</v>
      </c>
      <c r="K29" s="150"/>
      <c r="L29" s="150"/>
      <c r="M29" s="150"/>
      <c r="N29" s="150"/>
      <c r="O29" s="150"/>
      <c r="P29" s="150"/>
      <c r="Q29" s="151"/>
    </row>
    <row r="30" spans="1:17" ht="16.5" thickBot="1" x14ac:dyDescent="0.3">
      <c r="A30" s="153" t="s">
        <v>257</v>
      </c>
      <c r="B30" s="154"/>
      <c r="C30" s="155"/>
      <c r="D30" s="156"/>
      <c r="E30" s="153" t="s">
        <v>258</v>
      </c>
      <c r="F30" s="154"/>
      <c r="G30" s="155"/>
      <c r="H30" s="156"/>
      <c r="I30" s="152"/>
      <c r="J30" s="153" t="s">
        <v>257</v>
      </c>
      <c r="K30" s="154"/>
      <c r="L30" s="155"/>
      <c r="M30" s="156"/>
      <c r="N30" s="153" t="s">
        <v>258</v>
      </c>
      <c r="O30" s="154"/>
      <c r="P30" s="155"/>
      <c r="Q30" s="156"/>
    </row>
    <row r="31" spans="1:17" ht="29.25" thickBot="1" x14ac:dyDescent="0.25">
      <c r="A31" s="157" t="s">
        <v>130</v>
      </c>
      <c r="B31" s="158" t="s">
        <v>104</v>
      </c>
      <c r="C31" s="159" t="s">
        <v>162</v>
      </c>
      <c r="D31" s="160" t="s">
        <v>131</v>
      </c>
      <c r="E31" s="157" t="s">
        <v>130</v>
      </c>
      <c r="F31" s="158" t="s">
        <v>104</v>
      </c>
      <c r="G31" s="159" t="s">
        <v>162</v>
      </c>
      <c r="H31" s="160" t="s">
        <v>131</v>
      </c>
      <c r="I31" s="152"/>
      <c r="J31" s="157" t="s">
        <v>130</v>
      </c>
      <c r="K31" s="158" t="s">
        <v>104</v>
      </c>
      <c r="L31" s="159" t="s">
        <v>162</v>
      </c>
      <c r="M31" s="160" t="s">
        <v>131</v>
      </c>
      <c r="N31" s="157" t="s">
        <v>130</v>
      </c>
      <c r="O31" s="158" t="s">
        <v>104</v>
      </c>
      <c r="P31" s="159" t="s">
        <v>162</v>
      </c>
      <c r="Q31" s="160" t="s">
        <v>131</v>
      </c>
    </row>
    <row r="32" spans="1:17" ht="15" thickBot="1" x14ac:dyDescent="0.25">
      <c r="A32" s="161" t="s">
        <v>118</v>
      </c>
      <c r="B32" s="162">
        <v>134143.02900000001</v>
      </c>
      <c r="C32" s="163">
        <v>578736.80000000005</v>
      </c>
      <c r="D32" s="164">
        <v>59033.756999999998</v>
      </c>
      <c r="E32" s="165" t="s">
        <v>118</v>
      </c>
      <c r="F32" s="166">
        <v>91517.959000000003</v>
      </c>
      <c r="G32" s="167">
        <v>383322.46299999999</v>
      </c>
      <c r="H32" s="164">
        <v>59909.451000000001</v>
      </c>
      <c r="I32" s="152"/>
      <c r="J32" s="161" t="s">
        <v>118</v>
      </c>
      <c r="K32" s="162">
        <v>69281.764999999999</v>
      </c>
      <c r="L32" s="163">
        <v>300317.7</v>
      </c>
      <c r="M32" s="164">
        <v>45085.627999999997</v>
      </c>
      <c r="N32" s="165" t="s">
        <v>118</v>
      </c>
      <c r="O32" s="166">
        <v>58826.146999999997</v>
      </c>
      <c r="P32" s="167">
        <v>246109.77900000001</v>
      </c>
      <c r="Q32" s="164">
        <v>46586.419000000002</v>
      </c>
    </row>
    <row r="33" spans="1:17" x14ac:dyDescent="0.2">
      <c r="A33" s="168" t="s">
        <v>165</v>
      </c>
      <c r="B33" s="169">
        <v>33134.425999999999</v>
      </c>
      <c r="C33" s="170">
        <v>142872.046</v>
      </c>
      <c r="D33" s="169">
        <v>16007</v>
      </c>
      <c r="E33" s="171" t="s">
        <v>165</v>
      </c>
      <c r="F33" s="172">
        <v>26543.8</v>
      </c>
      <c r="G33" s="173">
        <v>111336.814</v>
      </c>
      <c r="H33" s="174">
        <v>18403.5</v>
      </c>
      <c r="I33" s="152"/>
      <c r="J33" s="168" t="s">
        <v>77</v>
      </c>
      <c r="K33" s="169">
        <v>35752.286</v>
      </c>
      <c r="L33" s="170">
        <v>154842.88200000001</v>
      </c>
      <c r="M33" s="169">
        <v>29625.047999999999</v>
      </c>
      <c r="N33" s="171" t="s">
        <v>77</v>
      </c>
      <c r="O33" s="172">
        <v>31102.623</v>
      </c>
      <c r="P33" s="173">
        <v>130096.925</v>
      </c>
      <c r="Q33" s="174">
        <v>32181.972000000002</v>
      </c>
    </row>
    <row r="34" spans="1:17" x14ac:dyDescent="0.2">
      <c r="A34" s="175" t="s">
        <v>216</v>
      </c>
      <c r="B34" s="176">
        <v>23509.524000000001</v>
      </c>
      <c r="C34" s="177">
        <v>101575.333</v>
      </c>
      <c r="D34" s="176">
        <v>6409.5510000000004</v>
      </c>
      <c r="E34" s="178" t="s">
        <v>77</v>
      </c>
      <c r="F34" s="179">
        <v>8499.2569999999996</v>
      </c>
      <c r="G34" s="180">
        <v>35616.561999999998</v>
      </c>
      <c r="H34" s="181">
        <v>6549.4309999999996</v>
      </c>
      <c r="I34" s="152"/>
      <c r="J34" s="175" t="s">
        <v>133</v>
      </c>
      <c r="K34" s="176">
        <v>13365.62</v>
      </c>
      <c r="L34" s="177">
        <v>58109.576000000001</v>
      </c>
      <c r="M34" s="176">
        <v>4817.9830000000002</v>
      </c>
      <c r="N34" s="178" t="s">
        <v>216</v>
      </c>
      <c r="O34" s="179">
        <v>5371.5249999999996</v>
      </c>
      <c r="P34" s="180">
        <v>22458.28</v>
      </c>
      <c r="Q34" s="181">
        <v>3353.5970000000002</v>
      </c>
    </row>
    <row r="35" spans="1:17" x14ac:dyDescent="0.2">
      <c r="A35" s="175" t="s">
        <v>180</v>
      </c>
      <c r="B35" s="176">
        <v>10503.009</v>
      </c>
      <c r="C35" s="177">
        <v>45128.993000000002</v>
      </c>
      <c r="D35" s="176">
        <v>5367.5709999999999</v>
      </c>
      <c r="E35" s="178" t="s">
        <v>216</v>
      </c>
      <c r="F35" s="179">
        <v>8018.7219999999998</v>
      </c>
      <c r="G35" s="180">
        <v>33641.461000000003</v>
      </c>
      <c r="H35" s="181">
        <v>5048.7269999999999</v>
      </c>
      <c r="I35" s="152"/>
      <c r="J35" s="175" t="s">
        <v>216</v>
      </c>
      <c r="K35" s="176">
        <v>5863.9960000000001</v>
      </c>
      <c r="L35" s="177">
        <v>25622.482</v>
      </c>
      <c r="M35" s="176">
        <v>2973.777</v>
      </c>
      <c r="N35" s="178" t="s">
        <v>76</v>
      </c>
      <c r="O35" s="179">
        <v>5049.027</v>
      </c>
      <c r="P35" s="180">
        <v>21081.739000000001</v>
      </c>
      <c r="Q35" s="181">
        <v>2062.4229999999998</v>
      </c>
    </row>
    <row r="36" spans="1:17" x14ac:dyDescent="0.2">
      <c r="A36" s="175" t="s">
        <v>239</v>
      </c>
      <c r="B36" s="176">
        <v>9337.94</v>
      </c>
      <c r="C36" s="177">
        <v>40008.726000000002</v>
      </c>
      <c r="D36" s="176">
        <v>3490.8</v>
      </c>
      <c r="E36" s="178" t="s">
        <v>180</v>
      </c>
      <c r="F36" s="179">
        <v>6327.85</v>
      </c>
      <c r="G36" s="180">
        <v>26506.353999999999</v>
      </c>
      <c r="H36" s="181">
        <v>4579.5810000000001</v>
      </c>
      <c r="I36" s="152"/>
      <c r="J36" s="175" t="s">
        <v>76</v>
      </c>
      <c r="K36" s="176">
        <v>3441.8519999999999</v>
      </c>
      <c r="L36" s="177">
        <v>14915.636</v>
      </c>
      <c r="M36" s="176">
        <v>2359.5830000000001</v>
      </c>
      <c r="N36" s="178" t="s">
        <v>133</v>
      </c>
      <c r="O36" s="179">
        <v>4692.5789999999997</v>
      </c>
      <c r="P36" s="180">
        <v>19674.384999999998</v>
      </c>
      <c r="Q36" s="181">
        <v>1943.5329999999999</v>
      </c>
    </row>
    <row r="37" spans="1:17" x14ac:dyDescent="0.2">
      <c r="A37" s="175" t="s">
        <v>77</v>
      </c>
      <c r="B37" s="176">
        <v>7200.0569999999998</v>
      </c>
      <c r="C37" s="177">
        <v>31061.034</v>
      </c>
      <c r="D37" s="176">
        <v>3543.36</v>
      </c>
      <c r="E37" s="178" t="s">
        <v>132</v>
      </c>
      <c r="F37" s="179">
        <v>5724.1959999999999</v>
      </c>
      <c r="G37" s="180">
        <v>23931.888999999999</v>
      </c>
      <c r="H37" s="181">
        <v>3204.3130000000001</v>
      </c>
      <c r="I37" s="152"/>
      <c r="J37" s="175" t="s">
        <v>132</v>
      </c>
      <c r="K37" s="176">
        <v>2220.2939999999999</v>
      </c>
      <c r="L37" s="177">
        <v>9536.4650000000001</v>
      </c>
      <c r="M37" s="176">
        <v>855.34799999999996</v>
      </c>
      <c r="N37" s="178" t="s">
        <v>132</v>
      </c>
      <c r="O37" s="179">
        <v>1932.3009999999999</v>
      </c>
      <c r="P37" s="180">
        <v>8084.2809999999999</v>
      </c>
      <c r="Q37" s="181">
        <v>886.36500000000001</v>
      </c>
    </row>
    <row r="38" spans="1:17" x14ac:dyDescent="0.2">
      <c r="A38" s="175" t="s">
        <v>132</v>
      </c>
      <c r="B38" s="176">
        <v>5410.8770000000004</v>
      </c>
      <c r="C38" s="177">
        <v>23384.295999999998</v>
      </c>
      <c r="D38" s="176">
        <v>2844.5659999999998</v>
      </c>
      <c r="E38" s="178" t="s">
        <v>141</v>
      </c>
      <c r="F38" s="179">
        <v>4022.527</v>
      </c>
      <c r="G38" s="180">
        <v>16834.256000000001</v>
      </c>
      <c r="H38" s="181">
        <v>2635.489</v>
      </c>
      <c r="I38" s="152"/>
      <c r="J38" s="175" t="s">
        <v>144</v>
      </c>
      <c r="K38" s="176">
        <v>1695.519</v>
      </c>
      <c r="L38" s="177">
        <v>7300.9970000000003</v>
      </c>
      <c r="M38" s="176">
        <v>693</v>
      </c>
      <c r="N38" s="178" t="s">
        <v>143</v>
      </c>
      <c r="O38" s="179">
        <v>1832.106</v>
      </c>
      <c r="P38" s="180">
        <v>7695.2259999999997</v>
      </c>
      <c r="Q38" s="181">
        <v>1026.7449999999999</v>
      </c>
    </row>
    <row r="39" spans="1:17" x14ac:dyDescent="0.2">
      <c r="A39" s="175" t="s">
        <v>200</v>
      </c>
      <c r="B39" s="176">
        <v>4320.8100000000004</v>
      </c>
      <c r="C39" s="177">
        <v>18670.084999999999</v>
      </c>
      <c r="D39" s="176">
        <v>1825.9</v>
      </c>
      <c r="E39" s="178" t="s">
        <v>235</v>
      </c>
      <c r="F39" s="179">
        <v>3355.596</v>
      </c>
      <c r="G39" s="180">
        <v>14062.56</v>
      </c>
      <c r="H39" s="181">
        <v>2073.4090000000001</v>
      </c>
      <c r="I39" s="152"/>
      <c r="J39" s="175" t="s">
        <v>137</v>
      </c>
      <c r="K39" s="176">
        <v>1453.152</v>
      </c>
      <c r="L39" s="177">
        <v>6291.1850000000004</v>
      </c>
      <c r="M39" s="176">
        <v>548.33500000000004</v>
      </c>
      <c r="N39" s="178" t="s">
        <v>138</v>
      </c>
      <c r="O39" s="179">
        <v>1611.124</v>
      </c>
      <c r="P39" s="180">
        <v>6713.7709999999997</v>
      </c>
      <c r="Q39" s="181">
        <v>868.31</v>
      </c>
    </row>
    <row r="40" spans="1:17" x14ac:dyDescent="0.2">
      <c r="A40" s="175" t="s">
        <v>242</v>
      </c>
      <c r="B40" s="176">
        <v>4217.2669999999998</v>
      </c>
      <c r="C40" s="177">
        <v>18109.409</v>
      </c>
      <c r="D40" s="176">
        <v>2000</v>
      </c>
      <c r="E40" s="178" t="s">
        <v>179</v>
      </c>
      <c r="F40" s="179">
        <v>3172.212</v>
      </c>
      <c r="G40" s="180">
        <v>13250.084999999999</v>
      </c>
      <c r="H40" s="181">
        <v>1981.7729999999999</v>
      </c>
      <c r="I40" s="152"/>
      <c r="J40" s="175" t="s">
        <v>155</v>
      </c>
      <c r="K40" s="176">
        <v>1149.7729999999999</v>
      </c>
      <c r="L40" s="177">
        <v>4966.8609999999999</v>
      </c>
      <c r="M40" s="176">
        <v>550.596</v>
      </c>
      <c r="N40" s="178" t="s">
        <v>135</v>
      </c>
      <c r="O40" s="179">
        <v>1500.5719999999999</v>
      </c>
      <c r="P40" s="180">
        <v>6263.1859999999997</v>
      </c>
      <c r="Q40" s="181">
        <v>1121.758</v>
      </c>
    </row>
    <row r="41" spans="1:17" x14ac:dyDescent="0.2">
      <c r="A41" s="175" t="s">
        <v>179</v>
      </c>
      <c r="B41" s="176">
        <v>3819.7739999999999</v>
      </c>
      <c r="C41" s="177">
        <v>16447.867999999999</v>
      </c>
      <c r="D41" s="176">
        <v>1766.569</v>
      </c>
      <c r="E41" s="178" t="s">
        <v>145</v>
      </c>
      <c r="F41" s="179">
        <v>2530.8870000000002</v>
      </c>
      <c r="G41" s="180">
        <v>10607.242</v>
      </c>
      <c r="H41" s="181">
        <v>1717.328</v>
      </c>
      <c r="I41" s="152"/>
      <c r="J41" s="175" t="s">
        <v>135</v>
      </c>
      <c r="K41" s="176">
        <v>1022.701</v>
      </c>
      <c r="L41" s="177">
        <v>4405.8440000000001</v>
      </c>
      <c r="M41" s="176">
        <v>601.06500000000005</v>
      </c>
      <c r="N41" s="178" t="s">
        <v>136</v>
      </c>
      <c r="O41" s="179">
        <v>1414.8989999999999</v>
      </c>
      <c r="P41" s="180">
        <v>5928.9070000000002</v>
      </c>
      <c r="Q41" s="181">
        <v>793.87300000000005</v>
      </c>
    </row>
    <row r="42" spans="1:17" x14ac:dyDescent="0.2">
      <c r="A42" s="175" t="s">
        <v>141</v>
      </c>
      <c r="B42" s="176">
        <v>3710.7759999999998</v>
      </c>
      <c r="C42" s="177">
        <v>16004.778</v>
      </c>
      <c r="D42" s="176">
        <v>1996.681</v>
      </c>
      <c r="E42" s="178" t="s">
        <v>200</v>
      </c>
      <c r="F42" s="179">
        <v>1962.4290000000001</v>
      </c>
      <c r="G42" s="180">
        <v>8229.9009999999998</v>
      </c>
      <c r="H42" s="181">
        <v>1194</v>
      </c>
      <c r="I42" s="152"/>
      <c r="J42" s="175" t="s">
        <v>136</v>
      </c>
      <c r="K42" s="176">
        <v>913.60900000000004</v>
      </c>
      <c r="L42" s="177">
        <v>3948.942</v>
      </c>
      <c r="M42" s="176">
        <v>533.87699999999995</v>
      </c>
      <c r="N42" s="178" t="s">
        <v>142</v>
      </c>
      <c r="O42" s="179">
        <v>930.73900000000003</v>
      </c>
      <c r="P42" s="180">
        <v>3895.2240000000002</v>
      </c>
      <c r="Q42" s="181">
        <v>350.81</v>
      </c>
    </row>
    <row r="43" spans="1:17" x14ac:dyDescent="0.2">
      <c r="A43" s="175" t="s">
        <v>133</v>
      </c>
      <c r="B43" s="176">
        <v>3352.348</v>
      </c>
      <c r="C43" s="177">
        <v>14599.352000000001</v>
      </c>
      <c r="D43" s="176">
        <v>555.68399999999997</v>
      </c>
      <c r="E43" s="178" t="s">
        <v>143</v>
      </c>
      <c r="F43" s="179">
        <v>1378.146</v>
      </c>
      <c r="G43" s="180">
        <v>5769.2889999999998</v>
      </c>
      <c r="H43" s="181">
        <v>912.78200000000004</v>
      </c>
      <c r="I43" s="152"/>
      <c r="J43" s="175" t="s">
        <v>79</v>
      </c>
      <c r="K43" s="176">
        <v>724.93</v>
      </c>
      <c r="L43" s="177">
        <v>3129.0830000000001</v>
      </c>
      <c r="M43" s="176">
        <v>357.08499999999998</v>
      </c>
      <c r="N43" s="178" t="s">
        <v>137</v>
      </c>
      <c r="O43" s="179">
        <v>725.35799999999995</v>
      </c>
      <c r="P43" s="180">
        <v>3034.241</v>
      </c>
      <c r="Q43" s="181">
        <v>325.54000000000002</v>
      </c>
    </row>
    <row r="44" spans="1:17" x14ac:dyDescent="0.2">
      <c r="A44" s="175" t="s">
        <v>143</v>
      </c>
      <c r="B44" s="176">
        <v>2780.86</v>
      </c>
      <c r="C44" s="177">
        <v>12032.073</v>
      </c>
      <c r="D44" s="176">
        <v>1512.9</v>
      </c>
      <c r="E44" s="178" t="s">
        <v>236</v>
      </c>
      <c r="F44" s="179">
        <v>1154.7539999999999</v>
      </c>
      <c r="G44" s="180">
        <v>4833.1499999999996</v>
      </c>
      <c r="H44" s="181">
        <v>82.061000000000007</v>
      </c>
      <c r="I44" s="152"/>
      <c r="J44" s="175" t="s">
        <v>142</v>
      </c>
      <c r="K44" s="176">
        <v>617.68799999999999</v>
      </c>
      <c r="L44" s="177">
        <v>2666.9340000000002</v>
      </c>
      <c r="M44" s="176">
        <v>258.35899999999998</v>
      </c>
      <c r="N44" s="178" t="s">
        <v>157</v>
      </c>
      <c r="O44" s="179">
        <v>706.84799999999996</v>
      </c>
      <c r="P44" s="180">
        <v>2976.9580000000001</v>
      </c>
      <c r="Q44" s="181">
        <v>593.96299999999997</v>
      </c>
    </row>
    <row r="45" spans="1:17" x14ac:dyDescent="0.2">
      <c r="A45" s="175" t="s">
        <v>243</v>
      </c>
      <c r="B45" s="176">
        <v>2167.739</v>
      </c>
      <c r="C45" s="177">
        <v>9338.4850000000006</v>
      </c>
      <c r="D45" s="176">
        <v>1163</v>
      </c>
      <c r="E45" s="178" t="s">
        <v>140</v>
      </c>
      <c r="F45" s="179">
        <v>1049.491</v>
      </c>
      <c r="G45" s="180">
        <v>4389.3389999999999</v>
      </c>
      <c r="H45" s="181">
        <v>515.851</v>
      </c>
      <c r="I45" s="152"/>
      <c r="J45" s="175" t="s">
        <v>138</v>
      </c>
      <c r="K45" s="176">
        <v>476.54899999999998</v>
      </c>
      <c r="L45" s="177">
        <v>2052.7579999999998</v>
      </c>
      <c r="M45" s="176">
        <v>555.55499999999995</v>
      </c>
      <c r="N45" s="178" t="s">
        <v>155</v>
      </c>
      <c r="O45" s="179">
        <v>634.80399999999997</v>
      </c>
      <c r="P45" s="180">
        <v>2664.7620000000002</v>
      </c>
      <c r="Q45" s="181">
        <v>503.87599999999998</v>
      </c>
    </row>
    <row r="46" spans="1:17" x14ac:dyDescent="0.2">
      <c r="A46" s="175" t="s">
        <v>221</v>
      </c>
      <c r="B46" s="176">
        <v>2003.18</v>
      </c>
      <c r="C46" s="177">
        <v>8703.6830000000009</v>
      </c>
      <c r="D46" s="176">
        <v>998</v>
      </c>
      <c r="E46" s="178" t="s">
        <v>207</v>
      </c>
      <c r="F46" s="179">
        <v>980.779</v>
      </c>
      <c r="G46" s="180">
        <v>4108.4759999999997</v>
      </c>
      <c r="H46" s="181">
        <v>497.22899999999998</v>
      </c>
      <c r="I46" s="152"/>
      <c r="J46" s="175" t="s">
        <v>153</v>
      </c>
      <c r="K46" s="176">
        <v>222.72300000000001</v>
      </c>
      <c r="L46" s="177">
        <v>963.56799999999998</v>
      </c>
      <c r="M46" s="176">
        <v>83.570999999999998</v>
      </c>
      <c r="N46" s="178" t="s">
        <v>141</v>
      </c>
      <c r="O46" s="179">
        <v>477.096</v>
      </c>
      <c r="P46" s="180">
        <v>1997.577</v>
      </c>
      <c r="Q46" s="181">
        <v>158.4</v>
      </c>
    </row>
    <row r="47" spans="1:17" x14ac:dyDescent="0.2">
      <c r="A47" s="175" t="s">
        <v>240</v>
      </c>
      <c r="B47" s="176">
        <v>1765.6279999999999</v>
      </c>
      <c r="C47" s="177">
        <v>7639.5029999999997</v>
      </c>
      <c r="D47" s="176">
        <v>891.95</v>
      </c>
      <c r="E47" s="178" t="s">
        <v>244</v>
      </c>
      <c r="F47" s="179">
        <v>902.70600000000002</v>
      </c>
      <c r="G47" s="180">
        <v>3771.8090000000002</v>
      </c>
      <c r="H47" s="181">
        <v>634</v>
      </c>
      <c r="I47" s="152"/>
      <c r="J47" s="175" t="s">
        <v>198</v>
      </c>
      <c r="K47" s="176">
        <v>147.87299999999999</v>
      </c>
      <c r="L47" s="177">
        <v>636.22500000000002</v>
      </c>
      <c r="M47" s="176">
        <v>58.954999999999998</v>
      </c>
      <c r="N47" s="178" t="s">
        <v>144</v>
      </c>
      <c r="O47" s="179">
        <v>470.40499999999997</v>
      </c>
      <c r="P47" s="180">
        <v>1979.31</v>
      </c>
      <c r="Q47" s="181">
        <v>254.1</v>
      </c>
    </row>
    <row r="48" spans="1:17" ht="13.5" thickBot="1" x14ac:dyDescent="0.25">
      <c r="A48" s="182" t="s">
        <v>145</v>
      </c>
      <c r="B48" s="183">
        <v>1733.2570000000001</v>
      </c>
      <c r="C48" s="184">
        <v>7492.1480000000001</v>
      </c>
      <c r="D48" s="183">
        <v>980.17499999999995</v>
      </c>
      <c r="E48" s="185" t="s">
        <v>135</v>
      </c>
      <c r="F48" s="186">
        <v>894.81500000000005</v>
      </c>
      <c r="G48" s="187">
        <v>3746.8490000000002</v>
      </c>
      <c r="H48" s="188">
        <v>530.87300000000005</v>
      </c>
      <c r="I48" s="152"/>
      <c r="J48" s="182" t="s">
        <v>157</v>
      </c>
      <c r="K48" s="183">
        <v>102.18600000000001</v>
      </c>
      <c r="L48" s="184">
        <v>450.11700000000002</v>
      </c>
      <c r="M48" s="183">
        <v>150.22399999999999</v>
      </c>
      <c r="N48" s="185" t="s">
        <v>153</v>
      </c>
      <c r="O48" s="186">
        <v>294.55900000000003</v>
      </c>
      <c r="P48" s="187">
        <v>1232.2449999999999</v>
      </c>
      <c r="Q48" s="188">
        <v>109.827</v>
      </c>
    </row>
    <row r="51" spans="1:17" x14ac:dyDescent="0.2">
      <c r="I51" s="207"/>
    </row>
    <row r="52" spans="1:17" ht="16.5" x14ac:dyDescent="0.25">
      <c r="A52" s="147" t="s">
        <v>163</v>
      </c>
      <c r="B52" s="147"/>
      <c r="C52" s="147"/>
      <c r="D52" s="147"/>
      <c r="E52" s="147"/>
      <c r="F52" s="147"/>
      <c r="G52" s="147"/>
      <c r="H52" s="148"/>
      <c r="I52" s="148"/>
      <c r="J52" s="147" t="s">
        <v>164</v>
      </c>
      <c r="K52" s="147"/>
      <c r="L52" s="147"/>
      <c r="M52" s="147"/>
      <c r="N52" s="147"/>
      <c r="O52" s="147"/>
      <c r="P52" s="147"/>
      <c r="Q52" s="148"/>
    </row>
    <row r="53" spans="1:17" ht="16.5" x14ac:dyDescent="0.25">
      <c r="A53" s="147" t="s">
        <v>259</v>
      </c>
      <c r="B53" s="147"/>
      <c r="C53" s="147"/>
      <c r="D53" s="147"/>
      <c r="E53" s="147"/>
      <c r="F53" s="147"/>
      <c r="G53" s="147"/>
      <c r="H53" s="148"/>
      <c r="I53" s="148"/>
      <c r="J53" s="147" t="s">
        <v>260</v>
      </c>
      <c r="K53" s="147"/>
      <c r="L53" s="147"/>
      <c r="M53" s="147"/>
      <c r="N53" s="147"/>
      <c r="O53" s="147"/>
      <c r="P53" s="147"/>
      <c r="Q53" s="148"/>
    </row>
    <row r="54" spans="1:17" ht="17.25" thickBot="1" x14ac:dyDescent="0.3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</row>
    <row r="55" spans="1:17" ht="21" thickBot="1" x14ac:dyDescent="0.35">
      <c r="A55" s="149" t="s">
        <v>128</v>
      </c>
      <c r="B55" s="150"/>
      <c r="C55" s="150"/>
      <c r="D55" s="150"/>
      <c r="E55" s="150"/>
      <c r="F55" s="150"/>
      <c r="G55" s="150"/>
      <c r="H55" s="151"/>
      <c r="I55" s="152"/>
      <c r="J55" s="149" t="s">
        <v>129</v>
      </c>
      <c r="K55" s="150"/>
      <c r="L55" s="150"/>
      <c r="M55" s="150"/>
      <c r="N55" s="150"/>
      <c r="O55" s="150"/>
      <c r="P55" s="151"/>
      <c r="Q55" s="151"/>
    </row>
    <row r="56" spans="1:17" ht="16.5" thickBot="1" x14ac:dyDescent="0.3">
      <c r="A56" s="153" t="s">
        <v>257</v>
      </c>
      <c r="B56" s="154"/>
      <c r="C56" s="155"/>
      <c r="D56" s="156"/>
      <c r="E56" s="153" t="s">
        <v>258</v>
      </c>
      <c r="F56" s="154"/>
      <c r="G56" s="155"/>
      <c r="H56" s="156"/>
      <c r="I56" s="152"/>
      <c r="J56" s="153" t="s">
        <v>257</v>
      </c>
      <c r="K56" s="154"/>
      <c r="L56" s="155"/>
      <c r="M56" s="156"/>
      <c r="N56" s="153" t="s">
        <v>258</v>
      </c>
      <c r="O56" s="154"/>
      <c r="P56" s="155"/>
      <c r="Q56" s="156"/>
    </row>
    <row r="57" spans="1:17" ht="29.25" thickBot="1" x14ac:dyDescent="0.25">
      <c r="A57" s="157" t="s">
        <v>130</v>
      </c>
      <c r="B57" s="158" t="s">
        <v>104</v>
      </c>
      <c r="C57" s="159" t="s">
        <v>162</v>
      </c>
      <c r="D57" s="160" t="s">
        <v>131</v>
      </c>
      <c r="E57" s="157" t="s">
        <v>130</v>
      </c>
      <c r="F57" s="158" t="s">
        <v>104</v>
      </c>
      <c r="G57" s="159" t="s">
        <v>162</v>
      </c>
      <c r="H57" s="160" t="s">
        <v>131</v>
      </c>
      <c r="I57" s="152"/>
      <c r="J57" s="292" t="s">
        <v>130</v>
      </c>
      <c r="K57" s="159" t="s">
        <v>104</v>
      </c>
      <c r="L57" s="160" t="s">
        <v>162</v>
      </c>
      <c r="M57" s="310" t="s">
        <v>131</v>
      </c>
      <c r="N57" s="158" t="s">
        <v>130</v>
      </c>
      <c r="O57" s="159" t="s">
        <v>104</v>
      </c>
      <c r="P57" s="160" t="s">
        <v>162</v>
      </c>
      <c r="Q57" s="293" t="s">
        <v>131</v>
      </c>
    </row>
    <row r="58" spans="1:17" ht="15" thickBot="1" x14ac:dyDescent="0.25">
      <c r="A58" s="161" t="s">
        <v>118</v>
      </c>
      <c r="B58" s="162">
        <v>93786.998000000007</v>
      </c>
      <c r="C58" s="163">
        <v>405002.41399999999</v>
      </c>
      <c r="D58" s="164">
        <v>23733.661</v>
      </c>
      <c r="E58" s="165" t="s">
        <v>118</v>
      </c>
      <c r="F58" s="166">
        <v>144303.144</v>
      </c>
      <c r="G58" s="167">
        <v>603946.67500000005</v>
      </c>
      <c r="H58" s="164">
        <v>32542.458999999999</v>
      </c>
      <c r="I58" s="152"/>
      <c r="J58" s="162" t="s">
        <v>118</v>
      </c>
      <c r="K58" s="163">
        <v>35767.915000000001</v>
      </c>
      <c r="L58" s="164">
        <v>154647.38399999999</v>
      </c>
      <c r="M58" s="360">
        <v>7775.4089999999997</v>
      </c>
      <c r="N58" s="359" t="s">
        <v>118</v>
      </c>
      <c r="O58" s="167">
        <v>44710.915999999997</v>
      </c>
      <c r="P58" s="164">
        <v>187116.11199999999</v>
      </c>
      <c r="Q58" s="164">
        <v>8703.6560000000009</v>
      </c>
    </row>
    <row r="59" spans="1:17" x14ac:dyDescent="0.2">
      <c r="A59" s="168" t="s">
        <v>216</v>
      </c>
      <c r="B59" s="169">
        <v>15474.715</v>
      </c>
      <c r="C59" s="170">
        <v>66678.701000000001</v>
      </c>
      <c r="D59" s="169">
        <v>3908.049</v>
      </c>
      <c r="E59" s="171" t="s">
        <v>216</v>
      </c>
      <c r="F59" s="172">
        <v>39602.745000000003</v>
      </c>
      <c r="G59" s="173">
        <v>165740.19699999999</v>
      </c>
      <c r="H59" s="174">
        <v>9012.9719999999998</v>
      </c>
      <c r="I59" s="152"/>
      <c r="J59" s="294" t="s">
        <v>77</v>
      </c>
      <c r="K59" s="170">
        <v>12043.909</v>
      </c>
      <c r="L59" s="169">
        <v>52025.321000000004</v>
      </c>
      <c r="M59" s="172">
        <v>2707.61</v>
      </c>
      <c r="N59" s="172" t="s">
        <v>216</v>
      </c>
      <c r="O59" s="173">
        <v>19889.795999999998</v>
      </c>
      <c r="P59" s="174">
        <v>83282.660999999993</v>
      </c>
      <c r="Q59" s="174">
        <v>3864.6390000000001</v>
      </c>
    </row>
    <row r="60" spans="1:17" x14ac:dyDescent="0.2">
      <c r="A60" s="175" t="s">
        <v>77</v>
      </c>
      <c r="B60" s="176">
        <v>14903</v>
      </c>
      <c r="C60" s="177">
        <v>64228.860999999997</v>
      </c>
      <c r="D60" s="176">
        <v>4162.34</v>
      </c>
      <c r="E60" s="178" t="s">
        <v>77</v>
      </c>
      <c r="F60" s="179">
        <v>22451.172999999999</v>
      </c>
      <c r="G60" s="180">
        <v>93953.801000000007</v>
      </c>
      <c r="H60" s="181">
        <v>5198.6959999999999</v>
      </c>
      <c r="I60" s="152"/>
      <c r="J60" s="295" t="s">
        <v>216</v>
      </c>
      <c r="K60" s="177">
        <v>11838.083000000001</v>
      </c>
      <c r="L60" s="176">
        <v>51168.493999999999</v>
      </c>
      <c r="M60" s="179">
        <v>2382.2130000000002</v>
      </c>
      <c r="N60" s="179" t="s">
        <v>77</v>
      </c>
      <c r="O60" s="180">
        <v>9723.9979999999996</v>
      </c>
      <c r="P60" s="181">
        <v>40700.930999999997</v>
      </c>
      <c r="Q60" s="181">
        <v>1871.22</v>
      </c>
    </row>
    <row r="61" spans="1:17" x14ac:dyDescent="0.2">
      <c r="A61" s="175" t="s">
        <v>79</v>
      </c>
      <c r="B61" s="176">
        <v>8632.0930000000008</v>
      </c>
      <c r="C61" s="177">
        <v>37363.343999999997</v>
      </c>
      <c r="D61" s="176">
        <v>2083.4810000000002</v>
      </c>
      <c r="E61" s="178" t="s">
        <v>136</v>
      </c>
      <c r="F61" s="179">
        <v>17314.120999999999</v>
      </c>
      <c r="G61" s="180">
        <v>72465.97</v>
      </c>
      <c r="H61" s="181">
        <v>3790.3359999999998</v>
      </c>
      <c r="I61" s="152"/>
      <c r="J61" s="295" t="s">
        <v>135</v>
      </c>
      <c r="K61" s="177">
        <v>1815.3330000000001</v>
      </c>
      <c r="L61" s="176">
        <v>7857.7489999999998</v>
      </c>
      <c r="M61" s="179">
        <v>393.2</v>
      </c>
      <c r="N61" s="179" t="s">
        <v>138</v>
      </c>
      <c r="O61" s="180">
        <v>3343.3490000000002</v>
      </c>
      <c r="P61" s="181">
        <v>13968.188</v>
      </c>
      <c r="Q61" s="181">
        <v>568.77800000000002</v>
      </c>
    </row>
    <row r="62" spans="1:17" x14ac:dyDescent="0.2">
      <c r="A62" s="175" t="s">
        <v>145</v>
      </c>
      <c r="B62" s="176">
        <v>8191.5959999999995</v>
      </c>
      <c r="C62" s="177">
        <v>35422.438000000002</v>
      </c>
      <c r="D62" s="176">
        <v>1965.5630000000001</v>
      </c>
      <c r="E62" s="178" t="s">
        <v>76</v>
      </c>
      <c r="F62" s="179">
        <v>14212.575000000001</v>
      </c>
      <c r="G62" s="180">
        <v>59481.336000000003</v>
      </c>
      <c r="H62" s="181">
        <v>3281.5189999999998</v>
      </c>
      <c r="I62" s="152"/>
      <c r="J62" s="295" t="s">
        <v>144</v>
      </c>
      <c r="K62" s="177">
        <v>1721.08</v>
      </c>
      <c r="L62" s="176">
        <v>7463.2550000000001</v>
      </c>
      <c r="M62" s="179">
        <v>415.58</v>
      </c>
      <c r="N62" s="179" t="s">
        <v>132</v>
      </c>
      <c r="O62" s="180">
        <v>2168.502</v>
      </c>
      <c r="P62" s="181">
        <v>9070.9269999999997</v>
      </c>
      <c r="Q62" s="181">
        <v>483.35</v>
      </c>
    </row>
    <row r="63" spans="1:17" x14ac:dyDescent="0.2">
      <c r="A63" s="175" t="s">
        <v>76</v>
      </c>
      <c r="B63" s="176">
        <v>7486.5370000000003</v>
      </c>
      <c r="C63" s="177">
        <v>32248.455999999998</v>
      </c>
      <c r="D63" s="176">
        <v>1904.1859999999999</v>
      </c>
      <c r="E63" s="178" t="s">
        <v>138</v>
      </c>
      <c r="F63" s="179">
        <v>8345.1759999999995</v>
      </c>
      <c r="G63" s="180">
        <v>34971.641000000003</v>
      </c>
      <c r="H63" s="181">
        <v>2039.0050000000001</v>
      </c>
      <c r="I63" s="152"/>
      <c r="J63" s="295" t="s">
        <v>138</v>
      </c>
      <c r="K63" s="177">
        <v>1568.81</v>
      </c>
      <c r="L63" s="176">
        <v>6742.3040000000001</v>
      </c>
      <c r="M63" s="179">
        <v>329.07400000000001</v>
      </c>
      <c r="N63" s="179" t="s">
        <v>144</v>
      </c>
      <c r="O63" s="180">
        <v>2096.3310000000001</v>
      </c>
      <c r="P63" s="181">
        <v>8755.3610000000008</v>
      </c>
      <c r="Q63" s="181">
        <v>371.12</v>
      </c>
    </row>
    <row r="64" spans="1:17" x14ac:dyDescent="0.2">
      <c r="A64" s="175" t="s">
        <v>136</v>
      </c>
      <c r="B64" s="176">
        <v>7394.3959999999997</v>
      </c>
      <c r="C64" s="177">
        <v>32013.365000000002</v>
      </c>
      <c r="D64" s="176">
        <v>1799.2439999999999</v>
      </c>
      <c r="E64" s="178" t="s">
        <v>145</v>
      </c>
      <c r="F64" s="179">
        <v>7886.259</v>
      </c>
      <c r="G64" s="180">
        <v>32969.440000000002</v>
      </c>
      <c r="H64" s="181">
        <v>1693.2850000000001</v>
      </c>
      <c r="I64" s="152"/>
      <c r="J64" s="295" t="s">
        <v>133</v>
      </c>
      <c r="K64" s="177">
        <v>1538.6559999999999</v>
      </c>
      <c r="L64" s="176">
        <v>6767.6760000000004</v>
      </c>
      <c r="M64" s="179">
        <v>343.834</v>
      </c>
      <c r="N64" s="179" t="s">
        <v>76</v>
      </c>
      <c r="O64" s="180">
        <v>1637.31</v>
      </c>
      <c r="P64" s="181">
        <v>6850.9709999999995</v>
      </c>
      <c r="Q64" s="181">
        <v>281.05799999999999</v>
      </c>
    </row>
    <row r="65" spans="1:17" x14ac:dyDescent="0.2">
      <c r="A65" s="175" t="s">
        <v>138</v>
      </c>
      <c r="B65" s="176">
        <v>6750.77</v>
      </c>
      <c r="C65" s="177">
        <v>29493.957999999999</v>
      </c>
      <c r="D65" s="176">
        <v>1702.509</v>
      </c>
      <c r="E65" s="178" t="s">
        <v>79</v>
      </c>
      <c r="F65" s="179">
        <v>7106.5290000000005</v>
      </c>
      <c r="G65" s="180">
        <v>29739.798999999999</v>
      </c>
      <c r="H65" s="181">
        <v>1544.6189999999999</v>
      </c>
      <c r="I65" s="152"/>
      <c r="J65" s="295" t="s">
        <v>76</v>
      </c>
      <c r="K65" s="177">
        <v>1240.3219999999999</v>
      </c>
      <c r="L65" s="176">
        <v>5396.29</v>
      </c>
      <c r="M65" s="179">
        <v>273.166</v>
      </c>
      <c r="N65" s="179" t="s">
        <v>135</v>
      </c>
      <c r="O65" s="180">
        <v>1477.011</v>
      </c>
      <c r="P65" s="181">
        <v>6178.3530000000001</v>
      </c>
      <c r="Q65" s="181">
        <v>322.10000000000002</v>
      </c>
    </row>
    <row r="66" spans="1:17" x14ac:dyDescent="0.2">
      <c r="A66" s="175" t="s">
        <v>143</v>
      </c>
      <c r="B66" s="176">
        <v>3209.9520000000002</v>
      </c>
      <c r="C66" s="177">
        <v>13869.532999999999</v>
      </c>
      <c r="D66" s="176">
        <v>1011.46</v>
      </c>
      <c r="E66" s="178" t="s">
        <v>135</v>
      </c>
      <c r="F66" s="179">
        <v>4054.0410000000002</v>
      </c>
      <c r="G66" s="180">
        <v>16966.400000000001</v>
      </c>
      <c r="H66" s="181">
        <v>854.63</v>
      </c>
      <c r="I66" s="152"/>
      <c r="J66" s="295" t="s">
        <v>143</v>
      </c>
      <c r="K66" s="177">
        <v>1107.383</v>
      </c>
      <c r="L66" s="176">
        <v>4733.0820000000003</v>
      </c>
      <c r="M66" s="179">
        <v>261.75099999999998</v>
      </c>
      <c r="N66" s="179" t="s">
        <v>133</v>
      </c>
      <c r="O66" s="180">
        <v>1094.1279999999999</v>
      </c>
      <c r="P66" s="181">
        <v>4572.0680000000002</v>
      </c>
      <c r="Q66" s="181">
        <v>268.875</v>
      </c>
    </row>
    <row r="67" spans="1:17" x14ac:dyDescent="0.2">
      <c r="A67" s="175" t="s">
        <v>203</v>
      </c>
      <c r="B67" s="176">
        <v>3023.2</v>
      </c>
      <c r="C67" s="177">
        <v>13028.867</v>
      </c>
      <c r="D67" s="176">
        <v>735</v>
      </c>
      <c r="E67" s="178" t="s">
        <v>143</v>
      </c>
      <c r="F67" s="179">
        <v>3912.1669999999999</v>
      </c>
      <c r="G67" s="180">
        <v>16359.521000000001</v>
      </c>
      <c r="H67" s="181">
        <v>896.93399999999997</v>
      </c>
      <c r="I67" s="152"/>
      <c r="J67" s="295" t="s">
        <v>137</v>
      </c>
      <c r="K67" s="177">
        <v>1063.413</v>
      </c>
      <c r="L67" s="176">
        <v>4611.7669999999998</v>
      </c>
      <c r="M67" s="179">
        <v>219.2</v>
      </c>
      <c r="N67" s="179" t="s">
        <v>137</v>
      </c>
      <c r="O67" s="180">
        <v>892.39599999999996</v>
      </c>
      <c r="P67" s="181">
        <v>3736.9389999999999</v>
      </c>
      <c r="Q67" s="181">
        <v>132.636</v>
      </c>
    </row>
    <row r="68" spans="1:17" x14ac:dyDescent="0.2">
      <c r="A68" s="175" t="s">
        <v>135</v>
      </c>
      <c r="B68" s="176">
        <v>2676.357</v>
      </c>
      <c r="C68" s="177">
        <v>11569.178</v>
      </c>
      <c r="D68" s="176">
        <v>620.41700000000003</v>
      </c>
      <c r="E68" s="178" t="s">
        <v>132</v>
      </c>
      <c r="F68" s="179">
        <v>3304.2649999999999</v>
      </c>
      <c r="G68" s="180">
        <v>13857.612999999999</v>
      </c>
      <c r="H68" s="181">
        <v>667.50599999999997</v>
      </c>
      <c r="I68" s="152"/>
      <c r="J68" s="295" t="s">
        <v>142</v>
      </c>
      <c r="K68" s="177">
        <v>617.62300000000005</v>
      </c>
      <c r="L68" s="176">
        <v>2664.0859999999998</v>
      </c>
      <c r="M68" s="179">
        <v>161.06399999999999</v>
      </c>
      <c r="N68" s="179" t="s">
        <v>142</v>
      </c>
      <c r="O68" s="180">
        <v>638.10400000000004</v>
      </c>
      <c r="P68" s="181">
        <v>2676.44</v>
      </c>
      <c r="Q68" s="181">
        <v>128.06899999999999</v>
      </c>
    </row>
    <row r="69" spans="1:17" x14ac:dyDescent="0.2">
      <c r="A69" s="175" t="s">
        <v>141</v>
      </c>
      <c r="B69" s="176">
        <v>2161.779</v>
      </c>
      <c r="C69" s="177">
        <v>9339.3539999999994</v>
      </c>
      <c r="D69" s="176">
        <v>551.97900000000004</v>
      </c>
      <c r="E69" s="178" t="s">
        <v>203</v>
      </c>
      <c r="F69" s="179">
        <v>2630.69</v>
      </c>
      <c r="G69" s="180">
        <v>11001.799000000001</v>
      </c>
      <c r="H69" s="181">
        <v>577</v>
      </c>
      <c r="I69" s="152"/>
      <c r="J69" s="295" t="s">
        <v>224</v>
      </c>
      <c r="K69" s="177">
        <v>487.44299999999998</v>
      </c>
      <c r="L69" s="176">
        <v>2078.2640000000001</v>
      </c>
      <c r="M69" s="179">
        <v>123.2</v>
      </c>
      <c r="N69" s="179" t="s">
        <v>136</v>
      </c>
      <c r="O69" s="180">
        <v>550.44899999999996</v>
      </c>
      <c r="P69" s="181">
        <v>2290.2489999999998</v>
      </c>
      <c r="Q69" s="181">
        <v>117.496</v>
      </c>
    </row>
    <row r="70" spans="1:17" x14ac:dyDescent="0.2">
      <c r="A70" s="175" t="s">
        <v>132</v>
      </c>
      <c r="B70" s="176">
        <v>1400.461</v>
      </c>
      <c r="C70" s="177">
        <v>6059.1030000000001</v>
      </c>
      <c r="D70" s="176">
        <v>311.149</v>
      </c>
      <c r="E70" s="178" t="s">
        <v>157</v>
      </c>
      <c r="F70" s="179">
        <v>2345.009</v>
      </c>
      <c r="G70" s="180">
        <v>9862.9439999999995</v>
      </c>
      <c r="H70" s="181">
        <v>481.90100000000001</v>
      </c>
      <c r="I70" s="152"/>
      <c r="J70" s="295" t="s">
        <v>132</v>
      </c>
      <c r="K70" s="177">
        <v>243.934</v>
      </c>
      <c r="L70" s="176">
        <v>1058.2280000000001</v>
      </c>
      <c r="M70" s="179">
        <v>43.601999999999997</v>
      </c>
      <c r="N70" s="179" t="s">
        <v>143</v>
      </c>
      <c r="O70" s="180">
        <v>302.34899999999999</v>
      </c>
      <c r="P70" s="181">
        <v>1262.248</v>
      </c>
      <c r="Q70" s="181">
        <v>81.841999999999999</v>
      </c>
    </row>
    <row r="71" spans="1:17" x14ac:dyDescent="0.2">
      <c r="A71" s="175" t="s">
        <v>207</v>
      </c>
      <c r="B71" s="176">
        <v>1212.328</v>
      </c>
      <c r="C71" s="177">
        <v>5197.41</v>
      </c>
      <c r="D71" s="176">
        <v>294.64600000000002</v>
      </c>
      <c r="E71" s="178" t="s">
        <v>140</v>
      </c>
      <c r="F71" s="179">
        <v>1969.943</v>
      </c>
      <c r="G71" s="180">
        <v>8244.2450000000008</v>
      </c>
      <c r="H71" s="181">
        <v>418.24900000000002</v>
      </c>
      <c r="I71" s="152"/>
      <c r="J71" s="295" t="s">
        <v>79</v>
      </c>
      <c r="K71" s="177">
        <v>147.357</v>
      </c>
      <c r="L71" s="176">
        <v>637.55499999999995</v>
      </c>
      <c r="M71" s="179">
        <v>34.594999999999999</v>
      </c>
      <c r="N71" s="179" t="s">
        <v>155</v>
      </c>
      <c r="O71" s="180">
        <v>214.72399999999999</v>
      </c>
      <c r="P71" s="181">
        <v>910.77200000000005</v>
      </c>
      <c r="Q71" s="181">
        <v>42.075000000000003</v>
      </c>
    </row>
    <row r="72" spans="1:17" x14ac:dyDescent="0.2">
      <c r="A72" s="175" t="s">
        <v>140</v>
      </c>
      <c r="B72" s="176">
        <v>1073.164</v>
      </c>
      <c r="C72" s="177">
        <v>4627.2479999999996</v>
      </c>
      <c r="D72" s="176">
        <v>265.58499999999998</v>
      </c>
      <c r="E72" s="178" t="s">
        <v>141</v>
      </c>
      <c r="F72" s="179">
        <v>1785.5889999999999</v>
      </c>
      <c r="G72" s="180">
        <v>7455.9790000000003</v>
      </c>
      <c r="H72" s="181">
        <v>387.03899999999999</v>
      </c>
      <c r="I72" s="152"/>
      <c r="J72" s="295" t="s">
        <v>136</v>
      </c>
      <c r="K72" s="177">
        <v>146.18799999999999</v>
      </c>
      <c r="L72" s="176">
        <v>626.83399999999995</v>
      </c>
      <c r="M72" s="179">
        <v>40.235999999999997</v>
      </c>
      <c r="N72" s="179" t="s">
        <v>157</v>
      </c>
      <c r="O72" s="180">
        <v>188.197</v>
      </c>
      <c r="P72" s="181">
        <v>783.32500000000005</v>
      </c>
      <c r="Q72" s="181">
        <v>57.774999999999999</v>
      </c>
    </row>
    <row r="73" spans="1:17" x14ac:dyDescent="0.2">
      <c r="A73" s="175" t="s">
        <v>172</v>
      </c>
      <c r="B73" s="176">
        <v>1009.928</v>
      </c>
      <c r="C73" s="177">
        <v>4372.8029999999999</v>
      </c>
      <c r="D73" s="176">
        <v>255.5</v>
      </c>
      <c r="E73" s="178" t="s">
        <v>172</v>
      </c>
      <c r="F73" s="179">
        <v>1243.546</v>
      </c>
      <c r="G73" s="180">
        <v>5193.5200000000004</v>
      </c>
      <c r="H73" s="181">
        <v>314.411</v>
      </c>
      <c r="I73" s="152"/>
      <c r="J73" s="295" t="s">
        <v>134</v>
      </c>
      <c r="K73" s="177">
        <v>83.875</v>
      </c>
      <c r="L73" s="176">
        <v>366.577</v>
      </c>
      <c r="M73" s="179">
        <v>22</v>
      </c>
      <c r="N73" s="179" t="s">
        <v>224</v>
      </c>
      <c r="O73" s="180">
        <v>167.94</v>
      </c>
      <c r="P73" s="181">
        <v>712.33199999999999</v>
      </c>
      <c r="Q73" s="181">
        <v>40</v>
      </c>
    </row>
    <row r="74" spans="1:17" ht="13.5" thickBot="1" x14ac:dyDescent="0.25">
      <c r="A74" s="182" t="s">
        <v>142</v>
      </c>
      <c r="B74" s="183">
        <v>1009.159</v>
      </c>
      <c r="C74" s="184">
        <v>4386.42</v>
      </c>
      <c r="D74" s="183">
        <v>255.23400000000001</v>
      </c>
      <c r="E74" s="185" t="s">
        <v>142</v>
      </c>
      <c r="F74" s="186">
        <v>1237.6869999999999</v>
      </c>
      <c r="G74" s="187">
        <v>5182.7049999999999</v>
      </c>
      <c r="H74" s="188">
        <v>291.07</v>
      </c>
      <c r="I74" s="152"/>
      <c r="J74" s="296" t="s">
        <v>157</v>
      </c>
      <c r="K74" s="184">
        <v>80.296999999999997</v>
      </c>
      <c r="L74" s="183">
        <v>345.476</v>
      </c>
      <c r="M74" s="186">
        <v>21</v>
      </c>
      <c r="N74" s="186" t="s">
        <v>141</v>
      </c>
      <c r="O74" s="187">
        <v>167.44499999999999</v>
      </c>
      <c r="P74" s="188">
        <v>697.19</v>
      </c>
      <c r="Q74" s="188">
        <v>41.1</v>
      </c>
    </row>
    <row r="78" spans="1:17" ht="16.5" x14ac:dyDescent="0.25">
      <c r="A78" s="147" t="s">
        <v>146</v>
      </c>
      <c r="B78" s="147"/>
      <c r="C78" s="147"/>
      <c r="D78" s="147"/>
      <c r="E78" s="147"/>
      <c r="F78" s="147"/>
      <c r="G78" s="147"/>
      <c r="H78" s="148"/>
      <c r="I78" s="148"/>
      <c r="J78" s="147" t="s">
        <v>147</v>
      </c>
      <c r="K78" s="147"/>
      <c r="L78" s="147"/>
      <c r="M78" s="147"/>
      <c r="N78" s="147"/>
      <c r="O78" s="189"/>
      <c r="P78" s="189"/>
      <c r="Q78" s="152"/>
    </row>
    <row r="79" spans="1:17" ht="16.5" x14ac:dyDescent="0.25">
      <c r="A79" s="147" t="s">
        <v>256</v>
      </c>
      <c r="B79" s="147"/>
      <c r="C79" s="147"/>
      <c r="D79" s="147"/>
      <c r="E79" s="147"/>
      <c r="F79" s="147"/>
      <c r="G79" s="147"/>
      <c r="H79" s="148"/>
      <c r="I79" s="148"/>
      <c r="J79" s="147" t="s">
        <v>256</v>
      </c>
      <c r="K79" s="147"/>
      <c r="L79" s="147"/>
      <c r="M79" s="147"/>
      <c r="N79" s="147"/>
      <c r="O79" s="189"/>
      <c r="P79" s="189"/>
      <c r="Q79" s="152"/>
    </row>
    <row r="80" spans="1:17" ht="13.5" thickBot="1" x14ac:dyDescent="0.25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</row>
    <row r="81" spans="1:17" ht="21" thickBot="1" x14ac:dyDescent="0.35">
      <c r="A81" s="149" t="s">
        <v>128</v>
      </c>
      <c r="B81" s="150"/>
      <c r="C81" s="150"/>
      <c r="D81" s="150"/>
      <c r="E81" s="150"/>
      <c r="F81" s="150"/>
      <c r="G81" s="150"/>
      <c r="H81" s="151"/>
      <c r="I81" s="152"/>
      <c r="J81" s="149" t="s">
        <v>129</v>
      </c>
      <c r="K81" s="150"/>
      <c r="L81" s="150"/>
      <c r="M81" s="150"/>
      <c r="N81" s="150"/>
      <c r="O81" s="150"/>
      <c r="P81" s="150"/>
      <c r="Q81" s="151"/>
    </row>
    <row r="82" spans="1:17" ht="16.5" thickBot="1" x14ac:dyDescent="0.3">
      <c r="A82" s="153" t="s">
        <v>257</v>
      </c>
      <c r="B82" s="154"/>
      <c r="C82" s="155"/>
      <c r="D82" s="156"/>
      <c r="E82" s="153" t="s">
        <v>258</v>
      </c>
      <c r="F82" s="154"/>
      <c r="G82" s="155"/>
      <c r="H82" s="156"/>
      <c r="I82" s="152"/>
      <c r="J82" s="153" t="s">
        <v>257</v>
      </c>
      <c r="K82" s="154"/>
      <c r="L82" s="155"/>
      <c r="M82" s="156"/>
      <c r="N82" s="153" t="s">
        <v>258</v>
      </c>
      <c r="O82" s="154"/>
      <c r="P82" s="155"/>
      <c r="Q82" s="156"/>
    </row>
    <row r="83" spans="1:17" ht="29.25" thickBot="1" x14ac:dyDescent="0.25">
      <c r="A83" s="157" t="s">
        <v>130</v>
      </c>
      <c r="B83" s="158" t="s">
        <v>104</v>
      </c>
      <c r="C83" s="159" t="s">
        <v>162</v>
      </c>
      <c r="D83" s="160" t="s">
        <v>131</v>
      </c>
      <c r="E83" s="157" t="s">
        <v>130</v>
      </c>
      <c r="F83" s="158" t="s">
        <v>104</v>
      </c>
      <c r="G83" s="159" t="s">
        <v>162</v>
      </c>
      <c r="H83" s="160" t="s">
        <v>131</v>
      </c>
      <c r="I83" s="152"/>
      <c r="J83" s="157" t="s">
        <v>130</v>
      </c>
      <c r="K83" s="158" t="s">
        <v>104</v>
      </c>
      <c r="L83" s="159" t="s">
        <v>162</v>
      </c>
      <c r="M83" s="160" t="s">
        <v>131</v>
      </c>
      <c r="N83" s="157" t="s">
        <v>130</v>
      </c>
      <c r="O83" s="158" t="s">
        <v>104</v>
      </c>
      <c r="P83" s="159" t="s">
        <v>162</v>
      </c>
      <c r="Q83" s="160" t="s">
        <v>131</v>
      </c>
    </row>
    <row r="84" spans="1:17" ht="15" thickBot="1" x14ac:dyDescent="0.25">
      <c r="A84" s="161" t="s">
        <v>118</v>
      </c>
      <c r="B84" s="162">
        <v>296288.05499999999</v>
      </c>
      <c r="C84" s="163">
        <v>1279996.99</v>
      </c>
      <c r="D84" s="164">
        <v>101245.109</v>
      </c>
      <c r="E84" s="165" t="s">
        <v>118</v>
      </c>
      <c r="F84" s="166">
        <v>322908.54100000003</v>
      </c>
      <c r="G84" s="167">
        <v>1351273.4080000001</v>
      </c>
      <c r="H84" s="164">
        <v>109047.261</v>
      </c>
      <c r="I84" s="152"/>
      <c r="J84" s="161" t="s">
        <v>118</v>
      </c>
      <c r="K84" s="162">
        <v>130809.798</v>
      </c>
      <c r="L84" s="163">
        <v>565089.28300000005</v>
      </c>
      <c r="M84" s="164">
        <v>38636.917999999998</v>
      </c>
      <c r="N84" s="165" t="s">
        <v>118</v>
      </c>
      <c r="O84" s="166">
        <v>115811.39599999999</v>
      </c>
      <c r="P84" s="167">
        <v>484703.826</v>
      </c>
      <c r="Q84" s="164">
        <v>32923.523000000001</v>
      </c>
    </row>
    <row r="85" spans="1:17" x14ac:dyDescent="0.2">
      <c r="A85" s="168" t="s">
        <v>77</v>
      </c>
      <c r="B85" s="169">
        <v>36049.675999999999</v>
      </c>
      <c r="C85" s="170">
        <v>155726.05300000001</v>
      </c>
      <c r="D85" s="169">
        <v>14883.054</v>
      </c>
      <c r="E85" s="171" t="s">
        <v>77</v>
      </c>
      <c r="F85" s="172">
        <v>41216.241000000002</v>
      </c>
      <c r="G85" s="173">
        <v>172449.978</v>
      </c>
      <c r="H85" s="174">
        <v>15865.198</v>
      </c>
      <c r="I85" s="152"/>
      <c r="J85" s="168" t="s">
        <v>77</v>
      </c>
      <c r="K85" s="169">
        <v>49125.625999999997</v>
      </c>
      <c r="L85" s="170">
        <v>212345.12899999999</v>
      </c>
      <c r="M85" s="169">
        <v>17104.928</v>
      </c>
      <c r="N85" s="171" t="s">
        <v>77</v>
      </c>
      <c r="O85" s="172">
        <v>39450.370000000003</v>
      </c>
      <c r="P85" s="173">
        <v>165142.21900000001</v>
      </c>
      <c r="Q85" s="174">
        <v>12683.082</v>
      </c>
    </row>
    <row r="86" spans="1:17" x14ac:dyDescent="0.2">
      <c r="A86" s="175" t="s">
        <v>136</v>
      </c>
      <c r="B86" s="176">
        <v>30114.848999999998</v>
      </c>
      <c r="C86" s="177">
        <v>130075.213</v>
      </c>
      <c r="D86" s="176">
        <v>9998.4689999999991</v>
      </c>
      <c r="E86" s="178" t="s">
        <v>136</v>
      </c>
      <c r="F86" s="179">
        <v>39004.567000000003</v>
      </c>
      <c r="G86" s="180">
        <v>163246.465</v>
      </c>
      <c r="H86" s="181">
        <v>12062.6</v>
      </c>
      <c r="I86" s="152"/>
      <c r="J86" s="175" t="s">
        <v>216</v>
      </c>
      <c r="K86" s="176">
        <v>17062.638999999999</v>
      </c>
      <c r="L86" s="177">
        <v>73588.301000000007</v>
      </c>
      <c r="M86" s="176">
        <v>5263.1549999999997</v>
      </c>
      <c r="N86" s="178" t="s">
        <v>216</v>
      </c>
      <c r="O86" s="179">
        <v>15307.951999999999</v>
      </c>
      <c r="P86" s="180">
        <v>64067.758000000002</v>
      </c>
      <c r="Q86" s="181">
        <v>5347.5550000000003</v>
      </c>
    </row>
    <row r="87" spans="1:17" x14ac:dyDescent="0.2">
      <c r="A87" s="175" t="s">
        <v>132</v>
      </c>
      <c r="B87" s="176">
        <v>25799.364000000001</v>
      </c>
      <c r="C87" s="177">
        <v>111552.371</v>
      </c>
      <c r="D87" s="176">
        <v>7909.0190000000002</v>
      </c>
      <c r="E87" s="178" t="s">
        <v>132</v>
      </c>
      <c r="F87" s="179">
        <v>27455.202000000001</v>
      </c>
      <c r="G87" s="180">
        <v>115001.781</v>
      </c>
      <c r="H87" s="181">
        <v>8783.6319999999996</v>
      </c>
      <c r="I87" s="152"/>
      <c r="J87" s="175" t="s">
        <v>132</v>
      </c>
      <c r="K87" s="176">
        <v>13878.394</v>
      </c>
      <c r="L87" s="177">
        <v>59960.078000000001</v>
      </c>
      <c r="M87" s="176">
        <v>2888.3330000000001</v>
      </c>
      <c r="N87" s="178" t="s">
        <v>132</v>
      </c>
      <c r="O87" s="179">
        <v>12240.903</v>
      </c>
      <c r="P87" s="180">
        <v>51222.707000000002</v>
      </c>
      <c r="Q87" s="181">
        <v>2254.8319999999999</v>
      </c>
    </row>
    <row r="88" spans="1:17" x14ac:dyDescent="0.2">
      <c r="A88" s="175" t="s">
        <v>143</v>
      </c>
      <c r="B88" s="176">
        <v>20460.097000000002</v>
      </c>
      <c r="C88" s="177">
        <v>88397.629000000001</v>
      </c>
      <c r="D88" s="176">
        <v>6453.0569999999998</v>
      </c>
      <c r="E88" s="178" t="s">
        <v>139</v>
      </c>
      <c r="F88" s="179">
        <v>20082.526000000002</v>
      </c>
      <c r="G88" s="180">
        <v>83948.240999999995</v>
      </c>
      <c r="H88" s="181">
        <v>5819.0529999999999</v>
      </c>
      <c r="I88" s="152"/>
      <c r="J88" s="175" t="s">
        <v>142</v>
      </c>
      <c r="K88" s="176">
        <v>11232.050999999999</v>
      </c>
      <c r="L88" s="177">
        <v>48535.453000000001</v>
      </c>
      <c r="M88" s="176">
        <v>3084.1709999999998</v>
      </c>
      <c r="N88" s="178" t="s">
        <v>136</v>
      </c>
      <c r="O88" s="179">
        <v>10781.299000000001</v>
      </c>
      <c r="P88" s="180">
        <v>45120.43</v>
      </c>
      <c r="Q88" s="181">
        <v>2783.7930000000001</v>
      </c>
    </row>
    <row r="89" spans="1:17" x14ac:dyDescent="0.2">
      <c r="A89" s="175" t="s">
        <v>79</v>
      </c>
      <c r="B89" s="176">
        <v>18602.686000000002</v>
      </c>
      <c r="C89" s="177">
        <v>80349.982999999993</v>
      </c>
      <c r="D89" s="176">
        <v>6346.99</v>
      </c>
      <c r="E89" s="178" t="s">
        <v>79</v>
      </c>
      <c r="F89" s="179">
        <v>19512.233</v>
      </c>
      <c r="G89" s="180">
        <v>81676.290999999997</v>
      </c>
      <c r="H89" s="181">
        <v>6714.2939999999999</v>
      </c>
      <c r="I89" s="152"/>
      <c r="J89" s="175" t="s">
        <v>76</v>
      </c>
      <c r="K89" s="176">
        <v>10500.08</v>
      </c>
      <c r="L89" s="177">
        <v>45463.184000000001</v>
      </c>
      <c r="M89" s="176">
        <v>3060.308</v>
      </c>
      <c r="N89" s="178" t="s">
        <v>76</v>
      </c>
      <c r="O89" s="179">
        <v>8962.4689999999991</v>
      </c>
      <c r="P89" s="180">
        <v>37511.455999999998</v>
      </c>
      <c r="Q89" s="181">
        <v>2211.19</v>
      </c>
    </row>
    <row r="90" spans="1:17" x14ac:dyDescent="0.2">
      <c r="A90" s="175" t="s">
        <v>139</v>
      </c>
      <c r="B90" s="176">
        <v>15303.573</v>
      </c>
      <c r="C90" s="177">
        <v>66196.570999999996</v>
      </c>
      <c r="D90" s="176">
        <v>5123.5460000000003</v>
      </c>
      <c r="E90" s="178" t="s">
        <v>143</v>
      </c>
      <c r="F90" s="179">
        <v>18876.538</v>
      </c>
      <c r="G90" s="180">
        <v>78982.997000000003</v>
      </c>
      <c r="H90" s="181">
        <v>6121.5110000000004</v>
      </c>
      <c r="I90" s="152"/>
      <c r="J90" s="175" t="s">
        <v>136</v>
      </c>
      <c r="K90" s="176">
        <v>9646.6319999999996</v>
      </c>
      <c r="L90" s="177">
        <v>41672.75</v>
      </c>
      <c r="M90" s="176">
        <v>2678.1329999999998</v>
      </c>
      <c r="N90" s="178" t="s">
        <v>142</v>
      </c>
      <c r="O90" s="179">
        <v>8583.0059999999994</v>
      </c>
      <c r="P90" s="180">
        <v>35920.432000000001</v>
      </c>
      <c r="Q90" s="181">
        <v>2479.1060000000002</v>
      </c>
    </row>
    <row r="91" spans="1:17" x14ac:dyDescent="0.2">
      <c r="A91" s="175" t="s">
        <v>145</v>
      </c>
      <c r="B91" s="176">
        <v>12619.415000000001</v>
      </c>
      <c r="C91" s="177">
        <v>54583.798999999999</v>
      </c>
      <c r="D91" s="176">
        <v>5243.0389999999998</v>
      </c>
      <c r="E91" s="178" t="s">
        <v>140</v>
      </c>
      <c r="F91" s="179">
        <v>14815.179</v>
      </c>
      <c r="G91" s="180">
        <v>61993.614999999998</v>
      </c>
      <c r="H91" s="181">
        <v>5319.0810000000001</v>
      </c>
      <c r="I91" s="152"/>
      <c r="J91" s="175" t="s">
        <v>143</v>
      </c>
      <c r="K91" s="176">
        <v>3892.52</v>
      </c>
      <c r="L91" s="177">
        <v>16791.713</v>
      </c>
      <c r="M91" s="176">
        <v>1045.0419999999999</v>
      </c>
      <c r="N91" s="178" t="s">
        <v>143</v>
      </c>
      <c r="O91" s="179">
        <v>3652.8679999999999</v>
      </c>
      <c r="P91" s="180">
        <v>15279.812</v>
      </c>
      <c r="Q91" s="181">
        <v>1033.2840000000001</v>
      </c>
    </row>
    <row r="92" spans="1:17" x14ac:dyDescent="0.2">
      <c r="A92" s="175" t="s">
        <v>140</v>
      </c>
      <c r="B92" s="176">
        <v>11632.016</v>
      </c>
      <c r="C92" s="177">
        <v>50214.356</v>
      </c>
      <c r="D92" s="176">
        <v>4035.6280000000002</v>
      </c>
      <c r="E92" s="178" t="s">
        <v>145</v>
      </c>
      <c r="F92" s="179">
        <v>14001.922</v>
      </c>
      <c r="G92" s="180">
        <v>58601.177000000003</v>
      </c>
      <c r="H92" s="181">
        <v>5833.9449999999997</v>
      </c>
      <c r="I92" s="152"/>
      <c r="J92" s="175" t="s">
        <v>134</v>
      </c>
      <c r="K92" s="176">
        <v>3214.48</v>
      </c>
      <c r="L92" s="177">
        <v>13857.955</v>
      </c>
      <c r="M92" s="176">
        <v>570.54499999999996</v>
      </c>
      <c r="N92" s="178" t="s">
        <v>134</v>
      </c>
      <c r="O92" s="179">
        <v>3212.1320000000001</v>
      </c>
      <c r="P92" s="180">
        <v>13438.771000000001</v>
      </c>
      <c r="Q92" s="181">
        <v>602.51199999999994</v>
      </c>
    </row>
    <row r="93" spans="1:17" x14ac:dyDescent="0.2">
      <c r="A93" s="175" t="s">
        <v>216</v>
      </c>
      <c r="B93" s="176">
        <v>10450.953</v>
      </c>
      <c r="C93" s="177">
        <v>45099.830999999998</v>
      </c>
      <c r="D93" s="176">
        <v>3635.8980000000001</v>
      </c>
      <c r="E93" s="178" t="s">
        <v>216</v>
      </c>
      <c r="F93" s="179">
        <v>9701.6759999999995</v>
      </c>
      <c r="G93" s="180">
        <v>40580.258000000002</v>
      </c>
      <c r="H93" s="181">
        <v>3571.1149999999998</v>
      </c>
      <c r="I93" s="152"/>
      <c r="J93" s="175" t="s">
        <v>135</v>
      </c>
      <c r="K93" s="176">
        <v>2802.0650000000001</v>
      </c>
      <c r="L93" s="177">
        <v>12099.903</v>
      </c>
      <c r="M93" s="176">
        <v>555.88800000000003</v>
      </c>
      <c r="N93" s="178" t="s">
        <v>172</v>
      </c>
      <c r="O93" s="179">
        <v>3006.2170000000001</v>
      </c>
      <c r="P93" s="180">
        <v>12587.598</v>
      </c>
      <c r="Q93" s="181">
        <v>519.27499999999998</v>
      </c>
    </row>
    <row r="94" spans="1:17" x14ac:dyDescent="0.2">
      <c r="A94" s="175" t="s">
        <v>142</v>
      </c>
      <c r="B94" s="176">
        <v>9299.1959999999999</v>
      </c>
      <c r="C94" s="177">
        <v>40165.978999999999</v>
      </c>
      <c r="D94" s="176">
        <v>2650.7640000000001</v>
      </c>
      <c r="E94" s="178" t="s">
        <v>135</v>
      </c>
      <c r="F94" s="179">
        <v>9262.4770000000008</v>
      </c>
      <c r="G94" s="180">
        <v>38765.082000000002</v>
      </c>
      <c r="H94" s="181">
        <v>3292.9</v>
      </c>
      <c r="I94" s="152"/>
      <c r="J94" s="175" t="s">
        <v>172</v>
      </c>
      <c r="K94" s="176">
        <v>1916.9110000000001</v>
      </c>
      <c r="L94" s="177">
        <v>8242.8610000000008</v>
      </c>
      <c r="M94" s="176">
        <v>321.89600000000002</v>
      </c>
      <c r="N94" s="178" t="s">
        <v>135</v>
      </c>
      <c r="O94" s="179">
        <v>2548.835</v>
      </c>
      <c r="P94" s="180">
        <v>10673.039000000001</v>
      </c>
      <c r="Q94" s="181">
        <v>516.64300000000003</v>
      </c>
    </row>
    <row r="95" spans="1:17" x14ac:dyDescent="0.2">
      <c r="A95" s="175" t="s">
        <v>135</v>
      </c>
      <c r="B95" s="176">
        <v>8315.93</v>
      </c>
      <c r="C95" s="177">
        <v>35899.983999999997</v>
      </c>
      <c r="D95" s="176">
        <v>2979.5390000000002</v>
      </c>
      <c r="E95" s="178" t="s">
        <v>148</v>
      </c>
      <c r="F95" s="179">
        <v>8447.66</v>
      </c>
      <c r="G95" s="180">
        <v>35346.447999999997</v>
      </c>
      <c r="H95" s="181">
        <v>2692.5830000000001</v>
      </c>
      <c r="I95" s="152"/>
      <c r="J95" s="175" t="s">
        <v>157</v>
      </c>
      <c r="K95" s="176">
        <v>1299.7940000000001</v>
      </c>
      <c r="L95" s="177">
        <v>5617.4719999999998</v>
      </c>
      <c r="M95" s="176">
        <v>476.54399999999998</v>
      </c>
      <c r="N95" s="178" t="s">
        <v>157</v>
      </c>
      <c r="O95" s="179">
        <v>1272.211</v>
      </c>
      <c r="P95" s="180">
        <v>5314.2209999999995</v>
      </c>
      <c r="Q95" s="181">
        <v>536.947</v>
      </c>
    </row>
    <row r="96" spans="1:17" x14ac:dyDescent="0.2">
      <c r="A96" s="175" t="s">
        <v>241</v>
      </c>
      <c r="B96" s="176">
        <v>6898.5</v>
      </c>
      <c r="C96" s="177">
        <v>29824.791000000001</v>
      </c>
      <c r="D96" s="176">
        <v>1971</v>
      </c>
      <c r="E96" s="178" t="s">
        <v>142</v>
      </c>
      <c r="F96" s="179">
        <v>7126.9139999999998</v>
      </c>
      <c r="G96" s="180">
        <v>29828.809000000001</v>
      </c>
      <c r="H96" s="181">
        <v>2335.547</v>
      </c>
      <c r="I96" s="152"/>
      <c r="J96" s="175" t="s">
        <v>198</v>
      </c>
      <c r="K96" s="176">
        <v>1107.835</v>
      </c>
      <c r="L96" s="177">
        <v>4745.9459999999999</v>
      </c>
      <c r="M96" s="176">
        <v>288.01299999999998</v>
      </c>
      <c r="N96" s="178" t="s">
        <v>137</v>
      </c>
      <c r="O96" s="179">
        <v>1226.4290000000001</v>
      </c>
      <c r="P96" s="180">
        <v>5132.7809999999999</v>
      </c>
      <c r="Q96" s="181">
        <v>487.60700000000003</v>
      </c>
    </row>
    <row r="97" spans="1:17" x14ac:dyDescent="0.2">
      <c r="A97" s="175" t="s">
        <v>213</v>
      </c>
      <c r="B97" s="176">
        <v>6831.9530000000004</v>
      </c>
      <c r="C97" s="177">
        <v>29588.705999999998</v>
      </c>
      <c r="D97" s="176">
        <v>1917.5350000000001</v>
      </c>
      <c r="E97" s="178" t="s">
        <v>134</v>
      </c>
      <c r="F97" s="179">
        <v>6855.01</v>
      </c>
      <c r="G97" s="180">
        <v>28707.306</v>
      </c>
      <c r="H97" s="181">
        <v>2224.4740000000002</v>
      </c>
      <c r="I97" s="152"/>
      <c r="J97" s="175" t="s">
        <v>138</v>
      </c>
      <c r="K97" s="176">
        <v>1076.9169999999999</v>
      </c>
      <c r="L97" s="177">
        <v>4672.6760000000004</v>
      </c>
      <c r="M97" s="176">
        <v>288.41300000000001</v>
      </c>
      <c r="N97" s="178" t="s">
        <v>198</v>
      </c>
      <c r="O97" s="179">
        <v>1084.673</v>
      </c>
      <c r="P97" s="180">
        <v>4538.9830000000002</v>
      </c>
      <c r="Q97" s="181">
        <v>341.80900000000003</v>
      </c>
    </row>
    <row r="98" spans="1:17" x14ac:dyDescent="0.2">
      <c r="A98" s="175" t="s">
        <v>148</v>
      </c>
      <c r="B98" s="176">
        <v>5948.8059999999996</v>
      </c>
      <c r="C98" s="177">
        <v>25628.173999999999</v>
      </c>
      <c r="D98" s="176">
        <v>2090.6439999999998</v>
      </c>
      <c r="E98" s="178" t="s">
        <v>224</v>
      </c>
      <c r="F98" s="179">
        <v>6778.4160000000002</v>
      </c>
      <c r="G98" s="180">
        <v>28355.978999999999</v>
      </c>
      <c r="H98" s="181">
        <v>1932.675</v>
      </c>
      <c r="I98" s="152"/>
      <c r="J98" s="175" t="s">
        <v>133</v>
      </c>
      <c r="K98" s="176">
        <v>924.60599999999999</v>
      </c>
      <c r="L98" s="177">
        <v>3983.6019999999999</v>
      </c>
      <c r="M98" s="176">
        <v>195.495</v>
      </c>
      <c r="N98" s="178" t="s">
        <v>140</v>
      </c>
      <c r="O98" s="179">
        <v>870.71100000000001</v>
      </c>
      <c r="P98" s="180">
        <v>3644.24</v>
      </c>
      <c r="Q98" s="181">
        <v>148.93</v>
      </c>
    </row>
    <row r="99" spans="1:17" x14ac:dyDescent="0.2">
      <c r="A99" s="175" t="s">
        <v>76</v>
      </c>
      <c r="B99" s="176">
        <v>5731.567</v>
      </c>
      <c r="C99" s="177">
        <v>24682.898000000001</v>
      </c>
      <c r="D99" s="176">
        <v>1905.9380000000001</v>
      </c>
      <c r="E99" s="178" t="s">
        <v>141</v>
      </c>
      <c r="F99" s="179">
        <v>6519.4170000000004</v>
      </c>
      <c r="G99" s="180">
        <v>27276.223999999998</v>
      </c>
      <c r="H99" s="181">
        <v>2498.116</v>
      </c>
      <c r="I99" s="152"/>
      <c r="J99" s="175" t="s">
        <v>137</v>
      </c>
      <c r="K99" s="176">
        <v>907.46400000000006</v>
      </c>
      <c r="L99" s="177">
        <v>3917.306</v>
      </c>
      <c r="M99" s="176">
        <v>310.61799999999999</v>
      </c>
      <c r="N99" s="178" t="s">
        <v>133</v>
      </c>
      <c r="O99" s="179">
        <v>740.02599999999995</v>
      </c>
      <c r="P99" s="180">
        <v>3089.8560000000002</v>
      </c>
      <c r="Q99" s="181">
        <v>186.65100000000001</v>
      </c>
    </row>
    <row r="100" spans="1:17" ht="13.5" thickBot="1" x14ac:dyDescent="0.25">
      <c r="A100" s="182" t="s">
        <v>141</v>
      </c>
      <c r="B100" s="183">
        <v>5623.3739999999998</v>
      </c>
      <c r="C100" s="184">
        <v>24291.258000000002</v>
      </c>
      <c r="D100" s="183">
        <v>2022.5029999999999</v>
      </c>
      <c r="E100" s="185" t="s">
        <v>241</v>
      </c>
      <c r="F100" s="186">
        <v>5637.1170000000002</v>
      </c>
      <c r="G100" s="187">
        <v>23605.653999999999</v>
      </c>
      <c r="H100" s="188">
        <v>2073</v>
      </c>
      <c r="I100" s="152"/>
      <c r="J100" s="182" t="s">
        <v>140</v>
      </c>
      <c r="K100" s="183">
        <v>675.63800000000003</v>
      </c>
      <c r="L100" s="184">
        <v>2933.7510000000002</v>
      </c>
      <c r="M100" s="183">
        <v>142.00299999999999</v>
      </c>
      <c r="N100" s="185" t="s">
        <v>144</v>
      </c>
      <c r="O100" s="186">
        <v>643.44299999999998</v>
      </c>
      <c r="P100" s="187">
        <v>2695.5320000000002</v>
      </c>
      <c r="Q100" s="188">
        <v>262.45800000000003</v>
      </c>
    </row>
    <row r="102" spans="1:17" ht="14.25" x14ac:dyDescent="0.2">
      <c r="A102" s="87" t="s">
        <v>124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K42" sqref="K42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272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60"/>
    </row>
    <row r="5" spans="3:19" ht="15" customHeight="1" thickBot="1" x14ac:dyDescent="0.25">
      <c r="C5" s="532" t="s">
        <v>0</v>
      </c>
      <c r="D5" s="535" t="s">
        <v>176</v>
      </c>
      <c r="E5" s="519" t="s">
        <v>1</v>
      </c>
      <c r="F5" s="520"/>
      <c r="G5" s="521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533"/>
      <c r="D6" s="536"/>
      <c r="E6" s="522"/>
      <c r="F6" s="523"/>
      <c r="G6" s="524"/>
      <c r="H6" s="8" t="s">
        <v>10</v>
      </c>
      <c r="I6" s="5"/>
      <c r="J6" s="59"/>
      <c r="K6" s="8" t="s">
        <v>11</v>
      </c>
      <c r="L6" s="5"/>
      <c r="M6" s="5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533"/>
      <c r="D7" s="537"/>
      <c r="E7" s="241" t="s">
        <v>26</v>
      </c>
      <c r="F7" s="242"/>
      <c r="G7" s="126" t="s">
        <v>177</v>
      </c>
      <c r="H7" s="517" t="s">
        <v>26</v>
      </c>
      <c r="I7" s="518"/>
      <c r="J7" s="243" t="s">
        <v>177</v>
      </c>
      <c r="K7" s="517" t="s">
        <v>26</v>
      </c>
      <c r="L7" s="518"/>
      <c r="M7" s="243" t="s">
        <v>177</v>
      </c>
      <c r="N7" s="517" t="s">
        <v>26</v>
      </c>
      <c r="O7" s="518"/>
      <c r="P7" s="243" t="s">
        <v>177</v>
      </c>
      <c r="Q7" s="517" t="s">
        <v>26</v>
      </c>
      <c r="R7" s="518"/>
      <c r="S7" s="243" t="s">
        <v>177</v>
      </c>
    </row>
    <row r="8" spans="3:19" ht="15.75" customHeight="1" thickBot="1" x14ac:dyDescent="0.25">
      <c r="C8" s="534"/>
      <c r="D8" s="538"/>
      <c r="E8" s="12" t="s">
        <v>273</v>
      </c>
      <c r="F8" s="106" t="s">
        <v>267</v>
      </c>
      <c r="G8" s="14" t="s">
        <v>14</v>
      </c>
      <c r="H8" s="12" t="s">
        <v>273</v>
      </c>
      <c r="I8" s="106" t="s">
        <v>267</v>
      </c>
      <c r="J8" s="377" t="s">
        <v>14</v>
      </c>
      <c r="K8" s="12" t="s">
        <v>273</v>
      </c>
      <c r="L8" s="106" t="s">
        <v>267</v>
      </c>
      <c r="M8" s="14" t="s">
        <v>14</v>
      </c>
      <c r="N8" s="218" t="s">
        <v>273</v>
      </c>
      <c r="O8" s="106" t="s">
        <v>267</v>
      </c>
      <c r="P8" s="14" t="s">
        <v>14</v>
      </c>
      <c r="Q8" s="218" t="s">
        <v>273</v>
      </c>
      <c r="R8" s="106" t="s">
        <v>267</v>
      </c>
      <c r="S8" s="14" t="s">
        <v>14</v>
      </c>
    </row>
    <row r="9" spans="3:19" ht="24" customHeight="1" x14ac:dyDescent="0.2">
      <c r="C9" s="510" t="s">
        <v>38</v>
      </c>
      <c r="D9" s="244" t="s">
        <v>84</v>
      </c>
      <c r="E9" s="25">
        <v>2117.4380000000001</v>
      </c>
      <c r="F9" s="24">
        <v>2180.7130000000002</v>
      </c>
      <c r="G9" s="372">
        <v>-2.9015739347635421</v>
      </c>
      <c r="H9" s="25">
        <v>2098.2620000000002</v>
      </c>
      <c r="I9" s="24">
        <v>2159.277</v>
      </c>
      <c r="J9" s="378">
        <v>-2.8257143479044085</v>
      </c>
      <c r="K9" s="25">
        <v>2165.6320000000001</v>
      </c>
      <c r="L9" s="24">
        <v>2329.0659999999998</v>
      </c>
      <c r="M9" s="372">
        <v>-7.0171476463097111</v>
      </c>
      <c r="N9" s="411">
        <v>2093.2570000000001</v>
      </c>
      <c r="O9" s="24">
        <v>2220.3090000000002</v>
      </c>
      <c r="P9" s="372">
        <v>-5.7222665854167198</v>
      </c>
      <c r="Q9" s="411">
        <v>2159.578</v>
      </c>
      <c r="R9" s="24">
        <v>2238.5970000000002</v>
      </c>
      <c r="S9" s="372">
        <v>-3.5298448090478196</v>
      </c>
    </row>
    <row r="10" spans="3:19" ht="27" customHeight="1" x14ac:dyDescent="0.2">
      <c r="C10" s="513"/>
      <c r="D10" s="245" t="s">
        <v>85</v>
      </c>
      <c r="E10" s="26">
        <v>2351.3919999999998</v>
      </c>
      <c r="F10" s="41">
        <v>2370.4270000000001</v>
      </c>
      <c r="G10" s="373">
        <v>-0.80301987785324369</v>
      </c>
      <c r="H10" s="26">
        <v>2344.873</v>
      </c>
      <c r="I10" s="41">
        <v>2371.87</v>
      </c>
      <c r="J10" s="379">
        <v>-1.1382158381361478</v>
      </c>
      <c r="K10" s="26">
        <v>2397.6030000000001</v>
      </c>
      <c r="L10" s="41">
        <v>2379.3119999999999</v>
      </c>
      <c r="M10" s="373">
        <v>0.76875163912930156</v>
      </c>
      <c r="N10" s="115">
        <v>2275.42</v>
      </c>
      <c r="O10" s="41">
        <v>2300.4670000000001</v>
      </c>
      <c r="P10" s="373">
        <v>-1.0887789305388873</v>
      </c>
      <c r="Q10" s="115">
        <v>2388.625</v>
      </c>
      <c r="R10" s="41">
        <v>2390.8989999999999</v>
      </c>
      <c r="S10" s="373">
        <v>-9.5110667577337535E-2</v>
      </c>
    </row>
    <row r="11" spans="3:19" ht="30" customHeight="1" thickBot="1" x14ac:dyDescent="0.25">
      <c r="C11" s="246" t="s">
        <v>151</v>
      </c>
      <c r="D11" s="247" t="s">
        <v>86</v>
      </c>
      <c r="E11" s="30" t="s">
        <v>27</v>
      </c>
      <c r="F11" s="113" t="s">
        <v>27</v>
      </c>
      <c r="G11" s="380" t="s">
        <v>27</v>
      </c>
      <c r="H11" s="26" t="s">
        <v>27</v>
      </c>
      <c r="I11" s="41" t="s">
        <v>27</v>
      </c>
      <c r="J11" s="379" t="s">
        <v>27</v>
      </c>
      <c r="K11" s="26" t="s">
        <v>27</v>
      </c>
      <c r="L11" s="41" t="s">
        <v>27</v>
      </c>
      <c r="M11" s="373" t="s">
        <v>27</v>
      </c>
      <c r="N11" s="115" t="s">
        <v>27</v>
      </c>
      <c r="O11" s="41" t="s">
        <v>27</v>
      </c>
      <c r="P11" s="373" t="s">
        <v>27</v>
      </c>
      <c r="Q11" s="115" t="s">
        <v>27</v>
      </c>
      <c r="R11" s="41" t="s">
        <v>27</v>
      </c>
      <c r="S11" s="373" t="s">
        <v>27</v>
      </c>
    </row>
    <row r="12" spans="3:19" ht="24.75" customHeight="1" thickBot="1" x14ac:dyDescent="0.25">
      <c r="C12" s="248" t="s">
        <v>39</v>
      </c>
      <c r="D12" s="249" t="s">
        <v>24</v>
      </c>
      <c r="E12" s="335">
        <v>2289.1809824596671</v>
      </c>
      <c r="F12" s="381">
        <v>2319.1065690621372</v>
      </c>
      <c r="G12" s="382">
        <v>-1.2903929039609492</v>
      </c>
      <c r="H12" s="412">
        <v>2280.5464499380887</v>
      </c>
      <c r="I12" s="413">
        <v>2307.5631835455165</v>
      </c>
      <c r="J12" s="414">
        <v>-1.1707906331698887</v>
      </c>
      <c r="K12" s="412">
        <v>2370.7012222593812</v>
      </c>
      <c r="L12" s="413">
        <v>2373.6802994998293</v>
      </c>
      <c r="M12" s="415">
        <v>-0.12550456946859334</v>
      </c>
      <c r="N12" s="416">
        <v>2256.0494223473811</v>
      </c>
      <c r="O12" s="413">
        <v>2295.9235974098906</v>
      </c>
      <c r="P12" s="415">
        <v>-1.7367378909077333</v>
      </c>
      <c r="Q12" s="416">
        <v>2286.5445411644105</v>
      </c>
      <c r="R12" s="413">
        <v>2341.4699368827078</v>
      </c>
      <c r="S12" s="415">
        <v>-2.3457655745698647</v>
      </c>
    </row>
    <row r="13" spans="3:19" ht="20.25" customHeight="1" x14ac:dyDescent="0.2">
      <c r="C13" s="510" t="s">
        <v>28</v>
      </c>
      <c r="D13" s="244" t="s">
        <v>29</v>
      </c>
      <c r="E13" s="25">
        <v>1135.8309999999999</v>
      </c>
      <c r="F13" s="24">
        <v>1195.27</v>
      </c>
      <c r="G13" s="372">
        <v>-4.9728513222953872</v>
      </c>
      <c r="H13" s="25">
        <v>1109.2170000000001</v>
      </c>
      <c r="I13" s="24">
        <v>1180.098</v>
      </c>
      <c r="J13" s="378">
        <v>-6.0063655730286687</v>
      </c>
      <c r="K13" s="25">
        <v>1192.527</v>
      </c>
      <c r="L13" s="24">
        <v>1200.825</v>
      </c>
      <c r="M13" s="372">
        <v>-0.69102492036724772</v>
      </c>
      <c r="N13" s="411" t="s">
        <v>27</v>
      </c>
      <c r="O13" s="24" t="s">
        <v>27</v>
      </c>
      <c r="P13" s="372" t="s">
        <v>27</v>
      </c>
      <c r="Q13" s="411" t="s">
        <v>96</v>
      </c>
      <c r="R13" s="24" t="s">
        <v>96</v>
      </c>
      <c r="S13" s="372" t="s">
        <v>251</v>
      </c>
    </row>
    <row r="14" spans="3:19" ht="20.25" customHeight="1" thickBot="1" x14ac:dyDescent="0.25">
      <c r="C14" s="513"/>
      <c r="D14" s="245" t="s">
        <v>30</v>
      </c>
      <c r="E14" s="30">
        <v>586.68200000000002</v>
      </c>
      <c r="F14" s="113">
        <v>591.721</v>
      </c>
      <c r="G14" s="380">
        <v>-0.85158377005379005</v>
      </c>
      <c r="H14" s="26">
        <v>599.56200000000001</v>
      </c>
      <c r="I14" s="41">
        <v>591.13800000000003</v>
      </c>
      <c r="J14" s="379">
        <v>1.4250479583447484</v>
      </c>
      <c r="K14" s="26">
        <v>591.726</v>
      </c>
      <c r="L14" s="41">
        <v>600.18600000000004</v>
      </c>
      <c r="M14" s="373">
        <v>-1.4095630354590136</v>
      </c>
      <c r="N14" s="115">
        <v>562.93799999999999</v>
      </c>
      <c r="O14" s="41">
        <v>574.85799999999995</v>
      </c>
      <c r="P14" s="373">
        <v>-2.0735555563286865</v>
      </c>
      <c r="Q14" s="115">
        <v>566.76099999999997</v>
      </c>
      <c r="R14" s="41">
        <v>594.05600000000004</v>
      </c>
      <c r="S14" s="373">
        <v>-4.5946846761921556</v>
      </c>
    </row>
    <row r="15" spans="3:19" ht="20.25" customHeight="1" thickBot="1" x14ac:dyDescent="0.25">
      <c r="C15" s="529"/>
      <c r="D15" s="249" t="s">
        <v>24</v>
      </c>
      <c r="E15" s="335">
        <v>623.30260628188205</v>
      </c>
      <c r="F15" s="381">
        <v>656.79192399502062</v>
      </c>
      <c r="G15" s="382">
        <v>-5.0989234930654339</v>
      </c>
      <c r="H15" s="412">
        <v>635.29209547685889</v>
      </c>
      <c r="I15" s="413">
        <v>661.54278868275981</v>
      </c>
      <c r="J15" s="414">
        <v>-3.9681020872694193</v>
      </c>
      <c r="K15" s="412">
        <v>638.70612228816083</v>
      </c>
      <c r="L15" s="413">
        <v>674.38378207130745</v>
      </c>
      <c r="M15" s="415">
        <v>-5.2904089231751676</v>
      </c>
      <c r="N15" s="416">
        <v>562.93799999999999</v>
      </c>
      <c r="O15" s="413">
        <v>574.85799999999995</v>
      </c>
      <c r="P15" s="415">
        <v>-2.0735555563286865</v>
      </c>
      <c r="Q15" s="416">
        <v>602.6541659661234</v>
      </c>
      <c r="R15" s="413">
        <v>666.10008950577014</v>
      </c>
      <c r="S15" s="415">
        <v>-9.5249834881004212</v>
      </c>
    </row>
    <row r="16" spans="3:19" ht="18.75" customHeight="1" x14ac:dyDescent="0.2">
      <c r="C16" s="510" t="s">
        <v>31</v>
      </c>
      <c r="D16" s="250" t="s">
        <v>32</v>
      </c>
      <c r="E16" s="25" t="s">
        <v>96</v>
      </c>
      <c r="F16" s="24" t="s">
        <v>96</v>
      </c>
      <c r="G16" s="383" t="s">
        <v>251</v>
      </c>
      <c r="H16" s="25" t="s">
        <v>27</v>
      </c>
      <c r="I16" s="24" t="s">
        <v>27</v>
      </c>
      <c r="J16" s="378" t="s">
        <v>27</v>
      </c>
      <c r="K16" s="25" t="s">
        <v>27</v>
      </c>
      <c r="L16" s="24" t="s">
        <v>27</v>
      </c>
      <c r="M16" s="372" t="s">
        <v>27</v>
      </c>
      <c r="N16" s="411" t="s">
        <v>27</v>
      </c>
      <c r="O16" s="24" t="s">
        <v>27</v>
      </c>
      <c r="P16" s="372" t="s">
        <v>27</v>
      </c>
      <c r="Q16" s="411" t="s">
        <v>96</v>
      </c>
      <c r="R16" s="24" t="s">
        <v>96</v>
      </c>
      <c r="S16" s="383" t="s">
        <v>251</v>
      </c>
    </row>
    <row r="17" spans="3:19" ht="18" customHeight="1" thickBot="1" x14ac:dyDescent="0.25">
      <c r="C17" s="513"/>
      <c r="D17" s="245" t="s">
        <v>33</v>
      </c>
      <c r="E17" s="31">
        <v>546.16499999999996</v>
      </c>
      <c r="F17" s="114">
        <v>557.01700000000005</v>
      </c>
      <c r="G17" s="384">
        <v>-1.9482349730798321</v>
      </c>
      <c r="H17" s="27" t="s">
        <v>96</v>
      </c>
      <c r="I17" s="339" t="s">
        <v>96</v>
      </c>
      <c r="J17" s="386" t="s">
        <v>251</v>
      </c>
      <c r="K17" s="27" t="s">
        <v>27</v>
      </c>
      <c r="L17" s="339" t="s">
        <v>27</v>
      </c>
      <c r="M17" s="376" t="s">
        <v>27</v>
      </c>
      <c r="N17" s="417" t="s">
        <v>27</v>
      </c>
      <c r="O17" s="339" t="s">
        <v>27</v>
      </c>
      <c r="P17" s="376" t="s">
        <v>27</v>
      </c>
      <c r="Q17" s="417" t="s">
        <v>96</v>
      </c>
      <c r="R17" s="339" t="s">
        <v>96</v>
      </c>
      <c r="S17" s="418" t="s">
        <v>251</v>
      </c>
    </row>
    <row r="18" spans="3:19" ht="18.75" customHeight="1" thickBot="1" x14ac:dyDescent="0.25">
      <c r="C18" s="529" t="s">
        <v>25</v>
      </c>
      <c r="D18" s="249" t="s">
        <v>24</v>
      </c>
      <c r="E18" s="335">
        <v>625.12842349304481</v>
      </c>
      <c r="F18" s="381">
        <v>660.97538811188815</v>
      </c>
      <c r="G18" s="382">
        <v>-5.423343329203548</v>
      </c>
      <c r="H18" s="387" t="s">
        <v>96</v>
      </c>
      <c r="I18" s="388" t="s">
        <v>96</v>
      </c>
      <c r="J18" s="389" t="s">
        <v>251</v>
      </c>
      <c r="K18" s="387" t="s">
        <v>27</v>
      </c>
      <c r="L18" s="388" t="s">
        <v>27</v>
      </c>
      <c r="M18" s="419" t="s">
        <v>27</v>
      </c>
      <c r="N18" s="420" t="s">
        <v>27</v>
      </c>
      <c r="O18" s="388" t="s">
        <v>27</v>
      </c>
      <c r="P18" s="419" t="s">
        <v>27</v>
      </c>
      <c r="Q18" s="420" t="s">
        <v>96</v>
      </c>
      <c r="R18" s="388" t="s">
        <v>96</v>
      </c>
      <c r="S18" s="421" t="s">
        <v>251</v>
      </c>
    </row>
    <row r="19" spans="3:19" ht="18.75" customHeight="1" x14ac:dyDescent="0.2">
      <c r="C19" s="530" t="s">
        <v>37</v>
      </c>
      <c r="D19" s="531"/>
      <c r="E19" s="25" t="s">
        <v>96</v>
      </c>
      <c r="F19" s="24" t="s">
        <v>96</v>
      </c>
      <c r="G19" s="383" t="s">
        <v>251</v>
      </c>
      <c r="H19" s="27" t="s">
        <v>96</v>
      </c>
      <c r="I19" s="339" t="s">
        <v>96</v>
      </c>
      <c r="J19" s="385" t="s">
        <v>251</v>
      </c>
      <c r="K19" s="27" t="s">
        <v>27</v>
      </c>
      <c r="L19" s="339" t="s">
        <v>27</v>
      </c>
      <c r="M19" s="376" t="s">
        <v>27</v>
      </c>
      <c r="N19" s="417" t="s">
        <v>27</v>
      </c>
      <c r="O19" s="339" t="s">
        <v>27</v>
      </c>
      <c r="P19" s="376" t="s">
        <v>27</v>
      </c>
      <c r="Q19" s="417" t="s">
        <v>27</v>
      </c>
      <c r="R19" s="339" t="s">
        <v>27</v>
      </c>
      <c r="S19" s="376" t="s">
        <v>27</v>
      </c>
    </row>
    <row r="20" spans="3:19" ht="20.25" customHeight="1" x14ac:dyDescent="0.2">
      <c r="C20" s="525" t="s">
        <v>34</v>
      </c>
      <c r="D20" s="526"/>
      <c r="E20" s="26">
        <v>299.98099999999999</v>
      </c>
      <c r="F20" s="41">
        <v>298.45400000000001</v>
      </c>
      <c r="G20" s="373">
        <v>0.51163663412116667</v>
      </c>
      <c r="H20" s="26">
        <v>308.49200000000002</v>
      </c>
      <c r="I20" s="41">
        <v>309.84100000000001</v>
      </c>
      <c r="J20" s="379">
        <v>-0.43538460048863437</v>
      </c>
      <c r="K20" s="26">
        <v>235.386</v>
      </c>
      <c r="L20" s="41">
        <v>227.76499999999999</v>
      </c>
      <c r="M20" s="373">
        <v>3.3459925800715689</v>
      </c>
      <c r="N20" s="115">
        <v>232.09100000000001</v>
      </c>
      <c r="O20" s="41">
        <v>236.346</v>
      </c>
      <c r="P20" s="373">
        <v>-1.8003266397569644</v>
      </c>
      <c r="Q20" s="115" t="s">
        <v>27</v>
      </c>
      <c r="R20" s="41" t="s">
        <v>27</v>
      </c>
      <c r="S20" s="373" t="s">
        <v>27</v>
      </c>
    </row>
    <row r="21" spans="3:19" ht="18" customHeight="1" x14ac:dyDescent="0.2">
      <c r="C21" s="525" t="s">
        <v>35</v>
      </c>
      <c r="D21" s="526"/>
      <c r="E21" s="26" t="s">
        <v>27</v>
      </c>
      <c r="F21" s="41" t="s">
        <v>27</v>
      </c>
      <c r="G21" s="373" t="s">
        <v>27</v>
      </c>
      <c r="H21" s="26" t="s">
        <v>27</v>
      </c>
      <c r="I21" s="41" t="s">
        <v>27</v>
      </c>
      <c r="J21" s="379" t="s">
        <v>27</v>
      </c>
      <c r="K21" s="26" t="s">
        <v>27</v>
      </c>
      <c r="L21" s="41" t="s">
        <v>27</v>
      </c>
      <c r="M21" s="373" t="s">
        <v>27</v>
      </c>
      <c r="N21" s="115" t="s">
        <v>27</v>
      </c>
      <c r="O21" s="41" t="s">
        <v>27</v>
      </c>
      <c r="P21" s="373" t="s">
        <v>27</v>
      </c>
      <c r="Q21" s="115" t="s">
        <v>27</v>
      </c>
      <c r="R21" s="41" t="s">
        <v>27</v>
      </c>
      <c r="S21" s="373" t="s">
        <v>27</v>
      </c>
    </row>
    <row r="22" spans="3:19" ht="21" customHeight="1" thickBot="1" x14ac:dyDescent="0.25">
      <c r="C22" s="527" t="s">
        <v>36</v>
      </c>
      <c r="D22" s="528"/>
      <c r="E22" s="28" t="s">
        <v>27</v>
      </c>
      <c r="F22" s="39" t="s">
        <v>27</v>
      </c>
      <c r="G22" s="40" t="s">
        <v>27</v>
      </c>
      <c r="H22" s="28" t="s">
        <v>27</v>
      </c>
      <c r="I22" s="39" t="s">
        <v>27</v>
      </c>
      <c r="J22" s="422" t="s">
        <v>27</v>
      </c>
      <c r="K22" s="28" t="s">
        <v>27</v>
      </c>
      <c r="L22" s="39" t="s">
        <v>27</v>
      </c>
      <c r="M22" s="40" t="s">
        <v>27</v>
      </c>
      <c r="N22" s="127" t="s">
        <v>27</v>
      </c>
      <c r="O22" s="39" t="s">
        <v>27</v>
      </c>
      <c r="P22" s="40" t="s">
        <v>27</v>
      </c>
      <c r="Q22" s="127" t="s">
        <v>27</v>
      </c>
      <c r="R22" s="39" t="s">
        <v>27</v>
      </c>
      <c r="S22" s="40" t="s">
        <v>27</v>
      </c>
    </row>
    <row r="24" spans="3:19" ht="21" x14ac:dyDescent="0.25">
      <c r="C24" s="56"/>
      <c r="D24" s="358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K42" sqref="K42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55" t="s">
        <v>202</v>
      </c>
      <c r="C2" s="291"/>
      <c r="D2" s="291"/>
      <c r="E2" s="291"/>
      <c r="F2" s="291"/>
      <c r="G2" s="291"/>
      <c r="H2" s="291"/>
    </row>
    <row r="3" spans="2:15" ht="20.25" customHeight="1" thickBot="1" x14ac:dyDescent="0.25"/>
    <row r="4" spans="2:15" ht="15" x14ac:dyDescent="0.25">
      <c r="F4" s="539" t="s">
        <v>0</v>
      </c>
      <c r="G4" s="540"/>
      <c r="H4" s="320" t="s">
        <v>1</v>
      </c>
      <c r="I4" s="321"/>
      <c r="J4" s="322"/>
    </row>
    <row r="5" spans="2:15" ht="18.75" customHeight="1" x14ac:dyDescent="0.3">
      <c r="B5" s="290"/>
      <c r="F5" s="541"/>
      <c r="G5" s="542"/>
      <c r="H5" s="323" t="s">
        <v>26</v>
      </c>
      <c r="I5" s="323"/>
      <c r="J5" s="545" t="s">
        <v>204</v>
      </c>
    </row>
    <row r="6" spans="2:15" ht="24.75" customHeight="1" x14ac:dyDescent="0.2">
      <c r="F6" s="543"/>
      <c r="G6" s="544"/>
      <c r="H6" s="340" t="s">
        <v>262</v>
      </c>
      <c r="I6" s="340" t="s">
        <v>250</v>
      </c>
      <c r="J6" s="546"/>
    </row>
    <row r="7" spans="2:15" ht="48" customHeight="1" thickBot="1" x14ac:dyDescent="0.25">
      <c r="F7" s="547" t="s">
        <v>206</v>
      </c>
      <c r="G7" s="548"/>
      <c r="H7" s="324">
        <v>130.77000000000001</v>
      </c>
      <c r="I7" s="324">
        <v>131.33000000000001</v>
      </c>
      <c r="J7" s="40">
        <v>-0.4264067615929355</v>
      </c>
    </row>
    <row r="8" spans="2:15" ht="15.75" customHeight="1" thickBot="1" x14ac:dyDescent="0.25"/>
    <row r="9" spans="2:15" ht="15" customHeight="1" thickBot="1" x14ac:dyDescent="0.25">
      <c r="B9" s="551" t="s">
        <v>0</v>
      </c>
      <c r="C9" s="521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41"/>
      <c r="C10" s="552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41"/>
      <c r="C11" s="552"/>
      <c r="D11" s="29" t="s">
        <v>26</v>
      </c>
      <c r="E11" s="9"/>
      <c r="F11" s="10" t="s">
        <v>152</v>
      </c>
      <c r="G11" s="29" t="s">
        <v>26</v>
      </c>
      <c r="H11" s="9"/>
      <c r="I11" s="10" t="s">
        <v>152</v>
      </c>
      <c r="J11" s="29" t="s">
        <v>26</v>
      </c>
      <c r="K11" s="9"/>
      <c r="L11" s="10" t="s">
        <v>152</v>
      </c>
      <c r="M11" s="29" t="s">
        <v>26</v>
      </c>
      <c r="N11" s="9"/>
      <c r="O11" s="11" t="s">
        <v>152</v>
      </c>
    </row>
    <row r="12" spans="2:15" ht="19.5" customHeight="1" thickBot="1" x14ac:dyDescent="0.25">
      <c r="B12" s="522"/>
      <c r="C12" s="524"/>
      <c r="D12" s="267" t="s">
        <v>262</v>
      </c>
      <c r="E12" s="267" t="s">
        <v>250</v>
      </c>
      <c r="F12" s="268" t="s">
        <v>14</v>
      </c>
      <c r="G12" s="267" t="s">
        <v>262</v>
      </c>
      <c r="H12" s="267" t="s">
        <v>250</v>
      </c>
      <c r="I12" s="268" t="s">
        <v>14</v>
      </c>
      <c r="J12" s="267" t="s">
        <v>262</v>
      </c>
      <c r="K12" s="267" t="s">
        <v>250</v>
      </c>
      <c r="L12" s="268" t="s">
        <v>14</v>
      </c>
      <c r="M12" s="267" t="s">
        <v>262</v>
      </c>
      <c r="N12" s="267" t="s">
        <v>250</v>
      </c>
      <c r="O12" s="269" t="s">
        <v>14</v>
      </c>
    </row>
    <row r="13" spans="2:15" ht="36" customHeight="1" thickBot="1" x14ac:dyDescent="0.25">
      <c r="B13" s="553" t="s">
        <v>211</v>
      </c>
      <c r="C13" s="554"/>
      <c r="D13" s="116">
        <v>136.32</v>
      </c>
      <c r="E13" s="116">
        <v>137.13999999999999</v>
      </c>
      <c r="F13" s="117">
        <v>-0.59792912352340188</v>
      </c>
      <c r="G13" s="101">
        <v>121.83</v>
      </c>
      <c r="H13" s="101">
        <v>122.84</v>
      </c>
      <c r="I13" s="117">
        <v>-0.82220774991859746</v>
      </c>
      <c r="J13" s="101">
        <v>125.55</v>
      </c>
      <c r="K13" s="101">
        <v>125.59</v>
      </c>
      <c r="L13" s="117">
        <v>-3.1849669559683297E-2</v>
      </c>
      <c r="M13" s="101">
        <v>125.71</v>
      </c>
      <c r="N13" s="101">
        <v>124.55</v>
      </c>
      <c r="O13" s="118">
        <v>0.93135287033319691</v>
      </c>
    </row>
    <row r="16" spans="2:15" ht="23.25" thickBot="1" x14ac:dyDescent="0.4">
      <c r="B16" s="56"/>
      <c r="I16" s="88"/>
      <c r="J16" s="89"/>
      <c r="K16" s="88"/>
      <c r="L16" s="88"/>
      <c r="M16" s="88"/>
      <c r="N16" s="88"/>
    </row>
    <row r="17" spans="9:14" ht="16.5" thickBot="1" x14ac:dyDescent="0.3">
      <c r="I17" s="90"/>
      <c r="J17" s="91" t="s">
        <v>1</v>
      </c>
      <c r="K17" s="92"/>
      <c r="L17" s="92"/>
      <c r="M17" s="92"/>
      <c r="N17" s="93"/>
    </row>
    <row r="18" spans="9:14" ht="32.25" customHeight="1" thickBot="1" x14ac:dyDescent="0.3">
      <c r="I18" s="94" t="s">
        <v>0</v>
      </c>
      <c r="J18" s="549" t="s">
        <v>263</v>
      </c>
      <c r="K18" s="549" t="s">
        <v>264</v>
      </c>
      <c r="L18" s="549" t="s">
        <v>265</v>
      </c>
      <c r="M18" s="95" t="s">
        <v>237</v>
      </c>
      <c r="N18" s="96"/>
    </row>
    <row r="19" spans="9:14" ht="19.5" customHeight="1" thickBot="1" x14ac:dyDescent="0.25">
      <c r="I19" s="97"/>
      <c r="J19" s="550"/>
      <c r="K19" s="550"/>
      <c r="L19" s="550"/>
      <c r="M19" s="98" t="s">
        <v>233</v>
      </c>
      <c r="N19" s="99" t="s">
        <v>222</v>
      </c>
    </row>
    <row r="20" spans="9:14" ht="52.5" customHeight="1" thickBot="1" x14ac:dyDescent="0.3">
      <c r="I20" s="100" t="s">
        <v>149</v>
      </c>
      <c r="J20" s="123">
        <v>130.77000000000001</v>
      </c>
      <c r="K20" s="107">
        <v>131.53</v>
      </c>
      <c r="L20" s="108">
        <v>101.75</v>
      </c>
      <c r="M20" s="109">
        <v>-0.57781494716033677</v>
      </c>
      <c r="N20" s="110">
        <v>28.520884520884533</v>
      </c>
    </row>
  </sheetData>
  <mergeCells count="8">
    <mergeCell ref="B9:C12"/>
    <mergeCell ref="B13:C13"/>
    <mergeCell ref="F4:G6"/>
    <mergeCell ref="J5:J6"/>
    <mergeCell ref="F7:G7"/>
    <mergeCell ref="L18:L19"/>
    <mergeCell ref="J18:J19"/>
    <mergeCell ref="K18:K19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5"/>
  <sheetViews>
    <sheetView tabSelected="1" workbookViewId="0">
      <selection activeCell="M26" sqref="M26"/>
    </sheetView>
  </sheetViews>
  <sheetFormatPr defaultRowHeight="12.75" x14ac:dyDescent="0.2"/>
  <cols>
    <col min="3" max="3" width="19.7109375" customWidth="1"/>
  </cols>
  <sheetData>
    <row r="2" spans="2:23" x14ac:dyDescent="0.2">
      <c r="B2" s="61" t="s">
        <v>2</v>
      </c>
      <c r="C2" s="61"/>
      <c r="D2" s="61"/>
      <c r="E2" s="61"/>
    </row>
    <row r="3" spans="2:23" x14ac:dyDescent="0.2">
      <c r="B3" s="205" t="s">
        <v>247</v>
      </c>
      <c r="C3" s="205"/>
    </row>
    <row r="4" spans="2:23" x14ac:dyDescent="0.2">
      <c r="B4" s="369" t="s">
        <v>249</v>
      </c>
      <c r="C4" s="369"/>
      <c r="D4" s="369"/>
      <c r="E4" s="369"/>
    </row>
    <row r="6" spans="2:23" x14ac:dyDescent="0.2">
      <c r="B6" s="1" t="s">
        <v>3</v>
      </c>
    </row>
    <row r="7" spans="2:23" x14ac:dyDescent="0.2">
      <c r="B7" t="s">
        <v>4</v>
      </c>
    </row>
    <row r="9" spans="2:23" x14ac:dyDescent="0.2">
      <c r="B9" s="1" t="s">
        <v>269</v>
      </c>
      <c r="D9" s="1" t="s">
        <v>22</v>
      </c>
    </row>
    <row r="10" spans="2:23" x14ac:dyDescent="0.2">
      <c r="B10" s="1" t="s">
        <v>270</v>
      </c>
    </row>
    <row r="11" spans="2:23" x14ac:dyDescent="0.2">
      <c r="B11" s="1"/>
    </row>
    <row r="12" spans="2:23" ht="19.5" x14ac:dyDescent="0.3">
      <c r="B12" s="288"/>
      <c r="C12" s="289"/>
      <c r="D12" s="289"/>
      <c r="E12" s="289"/>
      <c r="F12" s="289"/>
      <c r="G12" s="289"/>
      <c r="H12" s="364"/>
      <c r="I12" s="365"/>
      <c r="J12" s="36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</row>
    <row r="13" spans="2:23" ht="19.5" x14ac:dyDescent="0.25">
      <c r="H13" s="364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</row>
    <row r="14" spans="2:23" ht="19.5" x14ac:dyDescent="0.25">
      <c r="B14" s="1" t="s">
        <v>271</v>
      </c>
      <c r="H14" s="364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</row>
    <row r="16" spans="2:23" x14ac:dyDescent="0.2">
      <c r="B16" t="s">
        <v>227</v>
      </c>
    </row>
    <row r="17" spans="2:3" x14ac:dyDescent="0.2">
      <c r="B17" t="s">
        <v>5</v>
      </c>
    </row>
    <row r="18" spans="2:3" x14ac:dyDescent="0.2">
      <c r="B18" t="s">
        <v>246</v>
      </c>
    </row>
    <row r="19" spans="2:3" x14ac:dyDescent="0.2">
      <c r="B19" t="s">
        <v>6</v>
      </c>
    </row>
    <row r="20" spans="2:3" x14ac:dyDescent="0.2">
      <c r="B20" t="s">
        <v>7</v>
      </c>
    </row>
    <row r="21" spans="2:3" x14ac:dyDescent="0.2">
      <c r="B21" t="s">
        <v>16</v>
      </c>
      <c r="C21" s="17" t="s">
        <v>17</v>
      </c>
    </row>
    <row r="22" spans="2:3" x14ac:dyDescent="0.2">
      <c r="B22" t="s">
        <v>18</v>
      </c>
      <c r="C22" s="17" t="s">
        <v>19</v>
      </c>
    </row>
    <row r="23" spans="2:3" x14ac:dyDescent="0.2">
      <c r="B23" s="1" t="s">
        <v>8</v>
      </c>
    </row>
    <row r="24" spans="2:3" x14ac:dyDescent="0.2">
      <c r="B24" s="1" t="s">
        <v>225</v>
      </c>
    </row>
    <row r="25" spans="2:3" x14ac:dyDescent="0.2">
      <c r="B25" s="1" t="s">
        <v>20</v>
      </c>
      <c r="C25" s="18" t="s">
        <v>21</v>
      </c>
    </row>
  </sheetData>
  <phoneticPr fontId="18" type="noConversion"/>
  <hyperlinks>
    <hyperlink ref="C21" r:id="rId1" display="http://www.minrol.gov.pl/DesktopDefault.aspx?TabOrgId=878"/>
    <hyperlink ref="C22" r:id="rId2" display="mailto:biuletyn@minrol.gov.pl"/>
    <hyperlink ref="C25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H5" sqref="H5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61" t="s">
        <v>123</v>
      </c>
    </row>
    <row r="3" spans="1:21" x14ac:dyDescent="0.2">
      <c r="I3" s="229"/>
      <c r="J3" s="229"/>
    </row>
    <row r="4" spans="1:21" x14ac:dyDescent="0.2">
      <c r="B4" t="s">
        <v>261</v>
      </c>
    </row>
    <row r="5" spans="1:21" ht="20.25" x14ac:dyDescent="0.3">
      <c r="B5" s="86" t="s">
        <v>121</v>
      </c>
      <c r="H5" s="229"/>
      <c r="L5" s="200"/>
      <c r="M5" s="200"/>
      <c r="N5" s="68"/>
      <c r="O5" s="68"/>
      <c r="P5" s="203"/>
      <c r="Q5" s="68"/>
      <c r="R5" s="68"/>
      <c r="S5" s="68"/>
    </row>
    <row r="6" spans="1:21" ht="27.75" thickBot="1" x14ac:dyDescent="0.4">
      <c r="B6" s="85" t="s">
        <v>118</v>
      </c>
      <c r="F6" s="68"/>
      <c r="G6" s="68"/>
    </row>
    <row r="7" spans="1:21" ht="14.25" x14ac:dyDescent="0.2">
      <c r="A7" s="300"/>
      <c r="B7" s="301"/>
      <c r="C7" s="70"/>
      <c r="D7" s="71" t="s">
        <v>100</v>
      </c>
      <c r="E7" s="72"/>
      <c r="F7" s="72"/>
      <c r="G7" s="72"/>
      <c r="H7" s="72"/>
      <c r="I7" s="73"/>
      <c r="J7" s="71" t="s">
        <v>101</v>
      </c>
      <c r="K7" s="72"/>
      <c r="L7" s="72"/>
      <c r="M7" s="72"/>
      <c r="N7" s="72"/>
      <c r="O7" s="73"/>
      <c r="P7" s="71" t="s">
        <v>120</v>
      </c>
      <c r="Q7" s="83"/>
      <c r="R7" s="133"/>
      <c r="S7" s="134"/>
    </row>
    <row r="8" spans="1:21" ht="14.25" x14ac:dyDescent="0.2">
      <c r="A8" s="300"/>
      <c r="B8" s="302" t="s">
        <v>102</v>
      </c>
      <c r="C8" s="74" t="s">
        <v>103</v>
      </c>
      <c r="D8" s="75" t="s">
        <v>104</v>
      </c>
      <c r="E8" s="75"/>
      <c r="F8" s="75" t="s">
        <v>162</v>
      </c>
      <c r="G8" s="75"/>
      <c r="H8" s="75" t="s">
        <v>105</v>
      </c>
      <c r="I8" s="76"/>
      <c r="J8" s="75" t="s">
        <v>104</v>
      </c>
      <c r="K8" s="75"/>
      <c r="L8" s="75" t="s">
        <v>162</v>
      </c>
      <c r="M8" s="75"/>
      <c r="N8" s="75" t="s">
        <v>105</v>
      </c>
      <c r="O8" s="76"/>
      <c r="P8" s="75" t="s">
        <v>104</v>
      </c>
      <c r="Q8" s="75"/>
      <c r="R8" s="135" t="s">
        <v>162</v>
      </c>
      <c r="S8" s="84"/>
    </row>
    <row r="9" spans="1:21" ht="13.5" thickBot="1" x14ac:dyDescent="0.25">
      <c r="A9" s="300"/>
      <c r="B9" s="303"/>
      <c r="C9" s="77"/>
      <c r="D9" s="220" t="s">
        <v>254</v>
      </c>
      <c r="E9" s="209" t="s">
        <v>255</v>
      </c>
      <c r="F9" s="208" t="s">
        <v>254</v>
      </c>
      <c r="G9" s="209" t="s">
        <v>255</v>
      </c>
      <c r="H9" s="211" t="s">
        <v>254</v>
      </c>
      <c r="I9" s="212" t="s">
        <v>255</v>
      </c>
      <c r="J9" s="222" t="s">
        <v>254</v>
      </c>
      <c r="K9" s="103" t="s">
        <v>255</v>
      </c>
      <c r="L9" s="136" t="s">
        <v>254</v>
      </c>
      <c r="M9" s="103" t="s">
        <v>255</v>
      </c>
      <c r="N9" s="102" t="s">
        <v>254</v>
      </c>
      <c r="O9" s="104" t="s">
        <v>255</v>
      </c>
      <c r="P9" s="222" t="s">
        <v>254</v>
      </c>
      <c r="Q9" s="103" t="s">
        <v>255</v>
      </c>
      <c r="R9" s="137" t="s">
        <v>254</v>
      </c>
      <c r="S9" s="105" t="s">
        <v>255</v>
      </c>
    </row>
    <row r="10" spans="1:21" ht="15.75" x14ac:dyDescent="0.25">
      <c r="A10" s="300"/>
      <c r="B10" s="306" t="s">
        <v>106</v>
      </c>
      <c r="C10" s="437"/>
      <c r="D10" s="348">
        <f t="shared" ref="D10:Q10" si="0">SUM(D11:D16)</f>
        <v>825333.75</v>
      </c>
      <c r="E10" s="210">
        <f t="shared" si="0"/>
        <v>839653.91500000004</v>
      </c>
      <c r="F10" s="213">
        <f>SUM(F11:F16)</f>
        <v>3563972.5019999994</v>
      </c>
      <c r="G10" s="214">
        <f>SUM(G11:G16)</f>
        <v>3514403.4699999997</v>
      </c>
      <c r="H10" s="219">
        <f t="shared" si="0"/>
        <v>576839.57400000002</v>
      </c>
      <c r="I10" s="223">
        <f t="shared" si="0"/>
        <v>606306.33199999994</v>
      </c>
      <c r="J10" s="221">
        <f t="shared" si="0"/>
        <v>346059.11900000001</v>
      </c>
      <c r="K10" s="197">
        <f t="shared" si="0"/>
        <v>331642.81400000001</v>
      </c>
      <c r="L10" s="198">
        <f t="shared" si="0"/>
        <v>1495952.9640000002</v>
      </c>
      <c r="M10" s="197">
        <f t="shared" si="0"/>
        <v>1387873.814</v>
      </c>
      <c r="N10" s="199">
        <f t="shared" si="0"/>
        <v>242879.28999999998</v>
      </c>
      <c r="O10" s="225">
        <f t="shared" si="0"/>
        <v>247582.402</v>
      </c>
      <c r="P10" s="221">
        <f t="shared" si="0"/>
        <v>479274.63099999999</v>
      </c>
      <c r="Q10" s="191">
        <f t="shared" si="0"/>
        <v>508011.10100000002</v>
      </c>
      <c r="R10" s="190">
        <f>SUM(R11:R16)</f>
        <v>2068019.5379999999</v>
      </c>
      <c r="S10" s="191">
        <f>SUM(S11:S16)</f>
        <v>2126529.656</v>
      </c>
      <c r="T10" s="202"/>
      <c r="U10" s="325"/>
    </row>
    <row r="11" spans="1:21" x14ac:dyDescent="0.2">
      <c r="A11" s="300"/>
      <c r="B11" s="307" t="s">
        <v>107</v>
      </c>
      <c r="C11" s="438" t="s">
        <v>181</v>
      </c>
      <c r="D11" s="440">
        <v>151372.639</v>
      </c>
      <c r="E11" s="253">
        <v>155342.66</v>
      </c>
      <c r="F11" s="138">
        <v>653580.30799999996</v>
      </c>
      <c r="G11" s="79">
        <v>650259.27800000005</v>
      </c>
      <c r="H11" s="252">
        <v>253829.924</v>
      </c>
      <c r="I11" s="254">
        <v>269969.00900000002</v>
      </c>
      <c r="J11" s="252">
        <v>54050.646000000001</v>
      </c>
      <c r="K11" s="253">
        <v>58883.766000000003</v>
      </c>
      <c r="L11" s="138">
        <v>233402.609</v>
      </c>
      <c r="M11" s="79">
        <v>246429.49100000001</v>
      </c>
      <c r="N11" s="252">
        <v>82783.706000000006</v>
      </c>
      <c r="O11" s="254">
        <v>88944.231</v>
      </c>
      <c r="P11" s="255">
        <f t="shared" ref="P11:S16" si="1">D11-J11</f>
        <v>97321.992999999988</v>
      </c>
      <c r="Q11" s="256">
        <f t="shared" si="1"/>
        <v>96458.894</v>
      </c>
      <c r="R11" s="139">
        <f t="shared" si="1"/>
        <v>420177.69899999996</v>
      </c>
      <c r="S11" s="140">
        <f t="shared" si="1"/>
        <v>403829.78700000001</v>
      </c>
      <c r="T11" s="202"/>
      <c r="U11" s="325"/>
    </row>
    <row r="12" spans="1:21" x14ac:dyDescent="0.2">
      <c r="A12" s="300"/>
      <c r="B12" s="307" t="s">
        <v>108</v>
      </c>
      <c r="C12" s="438" t="s">
        <v>109</v>
      </c>
      <c r="D12" s="440">
        <v>134143.02900000001</v>
      </c>
      <c r="E12" s="253">
        <v>91517.959000000003</v>
      </c>
      <c r="F12" s="138">
        <v>578736.80000000005</v>
      </c>
      <c r="G12" s="79">
        <v>383322.46299999999</v>
      </c>
      <c r="H12" s="252">
        <v>59033.756999999998</v>
      </c>
      <c r="I12" s="254">
        <v>59909.451000000001</v>
      </c>
      <c r="J12" s="252">
        <v>69281.764999999999</v>
      </c>
      <c r="K12" s="253">
        <v>58826.146999999997</v>
      </c>
      <c r="L12" s="138">
        <v>300317.7</v>
      </c>
      <c r="M12" s="79">
        <v>246109.77900000001</v>
      </c>
      <c r="N12" s="252">
        <v>45085.627999999997</v>
      </c>
      <c r="O12" s="254">
        <v>46586.419000000002</v>
      </c>
      <c r="P12" s="255">
        <f t="shared" si="1"/>
        <v>64861.26400000001</v>
      </c>
      <c r="Q12" s="256">
        <f t="shared" si="1"/>
        <v>32691.812000000005</v>
      </c>
      <c r="R12" s="139">
        <f t="shared" si="1"/>
        <v>278419.10000000003</v>
      </c>
      <c r="S12" s="140">
        <f t="shared" si="1"/>
        <v>137212.68399999998</v>
      </c>
      <c r="T12" s="202"/>
      <c r="U12" s="325"/>
    </row>
    <row r="13" spans="1:21" x14ac:dyDescent="0.2">
      <c r="A13" s="300"/>
      <c r="B13" s="307" t="s">
        <v>110</v>
      </c>
      <c r="C13" s="438" t="s">
        <v>111</v>
      </c>
      <c r="D13" s="440">
        <v>51420.908000000003</v>
      </c>
      <c r="E13" s="253">
        <v>52772.802000000003</v>
      </c>
      <c r="F13" s="138">
        <v>222065.79199999999</v>
      </c>
      <c r="G13" s="79">
        <v>220822.274</v>
      </c>
      <c r="H13" s="252">
        <v>42903.747000000003</v>
      </c>
      <c r="I13" s="254">
        <v>42047.911</v>
      </c>
      <c r="J13" s="252">
        <v>34671.718999999997</v>
      </c>
      <c r="K13" s="253">
        <v>33440.156000000003</v>
      </c>
      <c r="L13" s="138">
        <v>149884.85699999999</v>
      </c>
      <c r="M13" s="79">
        <v>139908.451</v>
      </c>
      <c r="N13" s="252">
        <v>31032.295999999998</v>
      </c>
      <c r="O13" s="254">
        <v>30232.473000000002</v>
      </c>
      <c r="P13" s="255">
        <f t="shared" si="1"/>
        <v>16749.189000000006</v>
      </c>
      <c r="Q13" s="256">
        <f t="shared" si="1"/>
        <v>19332.646000000001</v>
      </c>
      <c r="R13" s="139">
        <f t="shared" si="1"/>
        <v>72180.934999999998</v>
      </c>
      <c r="S13" s="140">
        <f t="shared" si="1"/>
        <v>80913.823000000004</v>
      </c>
      <c r="T13" s="202"/>
      <c r="U13" s="325"/>
    </row>
    <row r="14" spans="1:21" x14ac:dyDescent="0.2">
      <c r="A14" s="300"/>
      <c r="B14" s="307" t="s">
        <v>112</v>
      </c>
      <c r="C14" s="438" t="s">
        <v>113</v>
      </c>
      <c r="D14" s="440">
        <v>98322.120999999999</v>
      </c>
      <c r="E14" s="253">
        <v>72808.808999999994</v>
      </c>
      <c r="F14" s="138">
        <v>424590.19799999997</v>
      </c>
      <c r="G14" s="79">
        <v>304779.37199999997</v>
      </c>
      <c r="H14" s="252">
        <v>96093.376000000004</v>
      </c>
      <c r="I14" s="254">
        <v>92790.240999999995</v>
      </c>
      <c r="J14" s="252">
        <v>21477.276000000002</v>
      </c>
      <c r="K14" s="253">
        <v>19970.433000000001</v>
      </c>
      <c r="L14" s="138">
        <v>92611.130999999994</v>
      </c>
      <c r="M14" s="79">
        <v>83606.154999999999</v>
      </c>
      <c r="N14" s="252">
        <v>37565.332999999999</v>
      </c>
      <c r="O14" s="254">
        <v>40192.1</v>
      </c>
      <c r="P14" s="255">
        <f t="shared" si="1"/>
        <v>76844.845000000001</v>
      </c>
      <c r="Q14" s="256">
        <f t="shared" si="1"/>
        <v>52838.375999999989</v>
      </c>
      <c r="R14" s="139">
        <f t="shared" si="1"/>
        <v>331979.06699999998</v>
      </c>
      <c r="S14" s="140">
        <f t="shared" si="1"/>
        <v>221173.21699999998</v>
      </c>
      <c r="T14" s="202"/>
      <c r="U14" s="325"/>
    </row>
    <row r="15" spans="1:21" x14ac:dyDescent="0.2">
      <c r="A15" s="300"/>
      <c r="B15" s="307" t="s">
        <v>114</v>
      </c>
      <c r="C15" s="438" t="s">
        <v>115</v>
      </c>
      <c r="D15" s="440">
        <v>93786.998000000007</v>
      </c>
      <c r="E15" s="253">
        <v>144303.144</v>
      </c>
      <c r="F15" s="138">
        <v>405002.41399999999</v>
      </c>
      <c r="G15" s="79">
        <v>603946.67500000005</v>
      </c>
      <c r="H15" s="252">
        <v>23733.661</v>
      </c>
      <c r="I15" s="254">
        <v>32542.458999999999</v>
      </c>
      <c r="J15" s="252">
        <v>35767.915000000001</v>
      </c>
      <c r="K15" s="253">
        <v>44710.915999999997</v>
      </c>
      <c r="L15" s="138">
        <v>154647.38399999999</v>
      </c>
      <c r="M15" s="79">
        <v>187116.11199999999</v>
      </c>
      <c r="N15" s="252">
        <v>7775.4089999999997</v>
      </c>
      <c r="O15" s="254">
        <v>8703.6560000000009</v>
      </c>
      <c r="P15" s="255">
        <f t="shared" si="1"/>
        <v>58019.083000000006</v>
      </c>
      <c r="Q15" s="256">
        <f t="shared" si="1"/>
        <v>99592.228000000003</v>
      </c>
      <c r="R15" s="139">
        <f t="shared" si="1"/>
        <v>250355.03</v>
      </c>
      <c r="S15" s="140">
        <f t="shared" si="1"/>
        <v>416830.56300000008</v>
      </c>
      <c r="T15" s="202"/>
      <c r="U15" s="325"/>
    </row>
    <row r="16" spans="1:21" ht="13.5" thickBot="1" x14ac:dyDescent="0.25">
      <c r="A16" s="300"/>
      <c r="B16" s="308" t="s">
        <v>116</v>
      </c>
      <c r="C16" s="439" t="s">
        <v>117</v>
      </c>
      <c r="D16" s="441">
        <v>296288.05499999999</v>
      </c>
      <c r="E16" s="261">
        <v>322908.54100000003</v>
      </c>
      <c r="F16" s="141">
        <v>1279996.99</v>
      </c>
      <c r="G16" s="81">
        <v>1351273.4080000001</v>
      </c>
      <c r="H16" s="260">
        <v>101245.109</v>
      </c>
      <c r="I16" s="262">
        <v>109047.261</v>
      </c>
      <c r="J16" s="260">
        <v>130809.798</v>
      </c>
      <c r="K16" s="261">
        <v>115811.39599999999</v>
      </c>
      <c r="L16" s="141">
        <v>565089.28300000005</v>
      </c>
      <c r="M16" s="81">
        <v>484703.826</v>
      </c>
      <c r="N16" s="260">
        <v>38636.917999999998</v>
      </c>
      <c r="O16" s="262">
        <v>32923.523000000001</v>
      </c>
      <c r="P16" s="263">
        <f t="shared" si="1"/>
        <v>165478.25699999998</v>
      </c>
      <c r="Q16" s="264">
        <f t="shared" si="1"/>
        <v>207097.14500000002</v>
      </c>
      <c r="R16" s="142">
        <f t="shared" si="1"/>
        <v>714907.70699999994</v>
      </c>
      <c r="S16" s="143">
        <f t="shared" si="1"/>
        <v>866569.58200000005</v>
      </c>
      <c r="U16" s="325"/>
    </row>
    <row r="17" spans="1:19" x14ac:dyDescent="0.2">
      <c r="E17" s="192"/>
      <c r="G17" s="192"/>
      <c r="H17" s="192"/>
      <c r="I17" s="192"/>
      <c r="L17" s="192"/>
      <c r="M17" s="192"/>
      <c r="N17" s="192"/>
      <c r="O17" s="192"/>
      <c r="R17" s="280"/>
    </row>
    <row r="18" spans="1:19" ht="27.75" thickBot="1" x14ac:dyDescent="0.4">
      <c r="B18" s="85" t="s">
        <v>122</v>
      </c>
      <c r="G18" s="192"/>
      <c r="I18" s="192"/>
      <c r="L18" s="192"/>
    </row>
    <row r="19" spans="1:19" ht="14.25" x14ac:dyDescent="0.2">
      <c r="A19" s="300"/>
      <c r="B19" s="301"/>
      <c r="C19" s="144"/>
      <c r="D19" s="71" t="s">
        <v>100</v>
      </c>
      <c r="E19" s="72"/>
      <c r="F19" s="72"/>
      <c r="G19" s="72"/>
      <c r="H19" s="72"/>
      <c r="I19" s="73"/>
      <c r="J19" s="71" t="s">
        <v>101</v>
      </c>
      <c r="K19" s="72"/>
      <c r="L19" s="72"/>
      <c r="M19" s="72"/>
      <c r="N19" s="72"/>
      <c r="O19" s="73"/>
      <c r="P19" s="228" t="s">
        <v>120</v>
      </c>
      <c r="Q19" s="83"/>
      <c r="R19" s="133"/>
      <c r="S19" s="134"/>
    </row>
    <row r="20" spans="1:19" ht="14.25" x14ac:dyDescent="0.2">
      <c r="A20" s="300"/>
      <c r="B20" s="302" t="s">
        <v>102</v>
      </c>
      <c r="C20" s="145" t="s">
        <v>103</v>
      </c>
      <c r="D20" s="75" t="s">
        <v>104</v>
      </c>
      <c r="E20" s="75"/>
      <c r="F20" s="75" t="s">
        <v>162</v>
      </c>
      <c r="G20" s="75"/>
      <c r="H20" s="75" t="s">
        <v>105</v>
      </c>
      <c r="I20" s="76"/>
      <c r="J20" s="75" t="s">
        <v>104</v>
      </c>
      <c r="K20" s="75"/>
      <c r="L20" s="75" t="s">
        <v>162</v>
      </c>
      <c r="M20" s="75"/>
      <c r="N20" s="75" t="s">
        <v>105</v>
      </c>
      <c r="O20" s="76"/>
      <c r="P20" s="135" t="s">
        <v>104</v>
      </c>
      <c r="Q20" s="75"/>
      <c r="R20" s="135" t="s">
        <v>162</v>
      </c>
      <c r="S20" s="84"/>
    </row>
    <row r="21" spans="1:19" ht="13.5" thickBot="1" x14ac:dyDescent="0.25">
      <c r="A21" s="300"/>
      <c r="B21" s="303"/>
      <c r="C21" s="146"/>
      <c r="D21" s="220" t="s">
        <v>254</v>
      </c>
      <c r="E21" s="209" t="s">
        <v>255</v>
      </c>
      <c r="F21" s="208" t="s">
        <v>254</v>
      </c>
      <c r="G21" s="209" t="s">
        <v>255</v>
      </c>
      <c r="H21" s="211" t="s">
        <v>254</v>
      </c>
      <c r="I21" s="212" t="s">
        <v>255</v>
      </c>
      <c r="J21" s="222" t="s">
        <v>254</v>
      </c>
      <c r="K21" s="103" t="s">
        <v>255</v>
      </c>
      <c r="L21" s="136" t="s">
        <v>254</v>
      </c>
      <c r="M21" s="103" t="s">
        <v>255</v>
      </c>
      <c r="N21" s="102" t="s">
        <v>254</v>
      </c>
      <c r="O21" s="104" t="s">
        <v>255</v>
      </c>
      <c r="P21" s="220" t="s">
        <v>254</v>
      </c>
      <c r="Q21" s="209" t="s">
        <v>255</v>
      </c>
      <c r="R21" s="442" t="s">
        <v>254</v>
      </c>
      <c r="S21" s="443" t="s">
        <v>255</v>
      </c>
    </row>
    <row r="22" spans="1:19" ht="15.75" x14ac:dyDescent="0.25">
      <c r="A22" s="300"/>
      <c r="B22" s="306" t="s">
        <v>106</v>
      </c>
      <c r="C22" s="224"/>
      <c r="D22" s="221">
        <f t="shared" ref="D22:S22" si="2">SUM(D23:D28)</f>
        <v>0.41899999999999998</v>
      </c>
      <c r="E22" s="197">
        <f t="shared" si="2"/>
        <v>0.11899999999999999</v>
      </c>
      <c r="F22" s="198">
        <f t="shared" si="2"/>
        <v>1.778</v>
      </c>
      <c r="G22" s="197">
        <f t="shared" si="2"/>
        <v>0.496</v>
      </c>
      <c r="H22" s="199">
        <f t="shared" si="2"/>
        <v>0.03</v>
      </c>
      <c r="I22" s="225">
        <f t="shared" si="2"/>
        <v>1.7000000000000001E-2</v>
      </c>
      <c r="J22" s="221">
        <f t="shared" si="2"/>
        <v>0</v>
      </c>
      <c r="K22" s="197">
        <f t="shared" si="2"/>
        <v>5.5350000000000001</v>
      </c>
      <c r="L22" s="198">
        <f>SUM(L23:L28)</f>
        <v>0</v>
      </c>
      <c r="M22" s="197">
        <f>SUM(M23:M28)</f>
        <v>23.004000000000001</v>
      </c>
      <c r="N22" s="199">
        <f t="shared" si="2"/>
        <v>0</v>
      </c>
      <c r="O22" s="210">
        <f t="shared" si="2"/>
        <v>14.074999999999999</v>
      </c>
      <c r="P22" s="448">
        <f t="shared" si="2"/>
        <v>0.41899999999999998</v>
      </c>
      <c r="Q22" s="449">
        <f t="shared" si="2"/>
        <v>-5.4160000000000004</v>
      </c>
      <c r="R22" s="450">
        <f t="shared" si="2"/>
        <v>1.778</v>
      </c>
      <c r="S22" s="451">
        <f t="shared" si="2"/>
        <v>-22.508000000000003</v>
      </c>
    </row>
    <row r="23" spans="1:19" x14ac:dyDescent="0.2">
      <c r="A23" s="300"/>
      <c r="B23" s="307" t="s">
        <v>107</v>
      </c>
      <c r="C23" s="251" t="s">
        <v>181</v>
      </c>
      <c r="D23" s="252">
        <v>0</v>
      </c>
      <c r="E23" s="253">
        <v>0</v>
      </c>
      <c r="F23" s="78">
        <v>0</v>
      </c>
      <c r="G23" s="79">
        <v>0</v>
      </c>
      <c r="H23" s="252">
        <v>0</v>
      </c>
      <c r="I23" s="254">
        <v>0</v>
      </c>
      <c r="J23" s="195">
        <v>0</v>
      </c>
      <c r="K23" s="79">
        <v>0</v>
      </c>
      <c r="L23" s="138">
        <v>0</v>
      </c>
      <c r="M23" s="79">
        <v>0</v>
      </c>
      <c r="N23" s="78">
        <v>0</v>
      </c>
      <c r="O23" s="351">
        <v>0</v>
      </c>
      <c r="P23" s="444">
        <f t="shared" ref="P23:S28" si="3">D23-J23</f>
        <v>0</v>
      </c>
      <c r="Q23" s="445">
        <f t="shared" si="3"/>
        <v>0</v>
      </c>
      <c r="R23" s="446">
        <f t="shared" si="3"/>
        <v>0</v>
      </c>
      <c r="S23" s="447">
        <f t="shared" si="3"/>
        <v>0</v>
      </c>
    </row>
    <row r="24" spans="1:19" x14ac:dyDescent="0.2">
      <c r="A24" s="300"/>
      <c r="B24" s="307" t="s">
        <v>108</v>
      </c>
      <c r="C24" s="251" t="s">
        <v>109</v>
      </c>
      <c r="D24" s="252">
        <v>0</v>
      </c>
      <c r="E24" s="253">
        <v>1.2999999999999999E-2</v>
      </c>
      <c r="F24" s="78">
        <v>0</v>
      </c>
      <c r="G24" s="79">
        <v>5.3999999999999999E-2</v>
      </c>
      <c r="H24" s="252">
        <v>0</v>
      </c>
      <c r="I24" s="254">
        <v>6.0000000000000001E-3</v>
      </c>
      <c r="J24" s="195">
        <v>0</v>
      </c>
      <c r="K24" s="79">
        <v>0</v>
      </c>
      <c r="L24" s="138">
        <v>0</v>
      </c>
      <c r="M24" s="79">
        <v>0</v>
      </c>
      <c r="N24" s="78">
        <v>0</v>
      </c>
      <c r="O24" s="351">
        <v>0</v>
      </c>
      <c r="P24" s="349">
        <f t="shared" si="3"/>
        <v>0</v>
      </c>
      <c r="Q24" s="314">
        <f t="shared" si="3"/>
        <v>1.2999999999999999E-2</v>
      </c>
      <c r="R24" s="316">
        <f t="shared" si="3"/>
        <v>0</v>
      </c>
      <c r="S24" s="140">
        <f t="shared" si="3"/>
        <v>5.3999999999999999E-2</v>
      </c>
    </row>
    <row r="25" spans="1:19" x14ac:dyDescent="0.2">
      <c r="A25" s="300"/>
      <c r="B25" s="307" t="s">
        <v>110</v>
      </c>
      <c r="C25" s="251" t="s">
        <v>111</v>
      </c>
      <c r="D25" s="252">
        <v>0.41899999999999998</v>
      </c>
      <c r="E25" s="253">
        <v>0.104</v>
      </c>
      <c r="F25" s="78">
        <v>1.778</v>
      </c>
      <c r="G25" s="79">
        <v>0.434</v>
      </c>
      <c r="H25" s="252">
        <v>0.03</v>
      </c>
      <c r="I25" s="254">
        <v>0.01</v>
      </c>
      <c r="J25" s="195">
        <v>0</v>
      </c>
      <c r="K25" s="79">
        <v>0</v>
      </c>
      <c r="L25" s="138">
        <v>0</v>
      </c>
      <c r="M25" s="79">
        <v>0</v>
      </c>
      <c r="N25" s="78">
        <v>0</v>
      </c>
      <c r="O25" s="351">
        <v>0</v>
      </c>
      <c r="P25" s="349">
        <f t="shared" si="3"/>
        <v>0.41899999999999998</v>
      </c>
      <c r="Q25" s="314">
        <f t="shared" si="3"/>
        <v>0.104</v>
      </c>
      <c r="R25" s="316">
        <f t="shared" si="3"/>
        <v>1.778</v>
      </c>
      <c r="S25" s="140">
        <f t="shared" si="3"/>
        <v>0.434</v>
      </c>
    </row>
    <row r="26" spans="1:19" x14ac:dyDescent="0.2">
      <c r="A26" s="300"/>
      <c r="B26" s="307" t="s">
        <v>112</v>
      </c>
      <c r="C26" s="251" t="s">
        <v>113</v>
      </c>
      <c r="D26" s="252">
        <v>0</v>
      </c>
      <c r="E26" s="253">
        <v>0</v>
      </c>
      <c r="F26" s="78">
        <v>0</v>
      </c>
      <c r="G26" s="79">
        <v>0</v>
      </c>
      <c r="H26" s="252">
        <v>0</v>
      </c>
      <c r="I26" s="254">
        <v>0</v>
      </c>
      <c r="J26" s="195">
        <v>0</v>
      </c>
      <c r="K26" s="79">
        <v>5.5350000000000001</v>
      </c>
      <c r="L26" s="138">
        <v>0</v>
      </c>
      <c r="M26" s="79">
        <v>23.004000000000001</v>
      </c>
      <c r="N26" s="78">
        <v>0</v>
      </c>
      <c r="O26" s="351">
        <v>14.074999999999999</v>
      </c>
      <c r="P26" s="349">
        <f t="shared" si="3"/>
        <v>0</v>
      </c>
      <c r="Q26" s="314">
        <f t="shared" si="3"/>
        <v>-5.5350000000000001</v>
      </c>
      <c r="R26" s="316">
        <f t="shared" si="3"/>
        <v>0</v>
      </c>
      <c r="S26" s="140">
        <f t="shared" si="3"/>
        <v>-23.004000000000001</v>
      </c>
    </row>
    <row r="27" spans="1:19" x14ac:dyDescent="0.2">
      <c r="A27" s="300"/>
      <c r="B27" s="307" t="s">
        <v>114</v>
      </c>
      <c r="C27" s="251" t="s">
        <v>115</v>
      </c>
      <c r="D27" s="252">
        <v>0</v>
      </c>
      <c r="E27" s="253">
        <v>0</v>
      </c>
      <c r="F27" s="78">
        <v>0</v>
      </c>
      <c r="G27" s="79">
        <v>0</v>
      </c>
      <c r="H27" s="252">
        <v>0</v>
      </c>
      <c r="I27" s="254">
        <v>0</v>
      </c>
      <c r="J27" s="195">
        <v>0</v>
      </c>
      <c r="K27" s="79">
        <v>0</v>
      </c>
      <c r="L27" s="138">
        <v>0</v>
      </c>
      <c r="M27" s="79">
        <v>0</v>
      </c>
      <c r="N27" s="78">
        <v>0</v>
      </c>
      <c r="O27" s="351">
        <v>0</v>
      </c>
      <c r="P27" s="349">
        <f t="shared" si="3"/>
        <v>0</v>
      </c>
      <c r="Q27" s="314">
        <f t="shared" si="3"/>
        <v>0</v>
      </c>
      <c r="R27" s="316">
        <f t="shared" si="3"/>
        <v>0</v>
      </c>
      <c r="S27" s="140">
        <f t="shared" si="3"/>
        <v>0</v>
      </c>
    </row>
    <row r="28" spans="1:19" ht="13.5" thickBot="1" x14ac:dyDescent="0.25">
      <c r="A28" s="300"/>
      <c r="B28" s="308" t="s">
        <v>116</v>
      </c>
      <c r="C28" s="259" t="s">
        <v>117</v>
      </c>
      <c r="D28" s="260">
        <v>0</v>
      </c>
      <c r="E28" s="261">
        <v>2E-3</v>
      </c>
      <c r="F28" s="80">
        <v>0</v>
      </c>
      <c r="G28" s="81">
        <v>8.0000000000000002E-3</v>
      </c>
      <c r="H28" s="260">
        <v>0</v>
      </c>
      <c r="I28" s="262">
        <v>1E-3</v>
      </c>
      <c r="J28" s="196">
        <v>0</v>
      </c>
      <c r="K28" s="81">
        <v>0</v>
      </c>
      <c r="L28" s="141">
        <v>0</v>
      </c>
      <c r="M28" s="81">
        <v>0</v>
      </c>
      <c r="N28" s="80">
        <v>0</v>
      </c>
      <c r="O28" s="352">
        <v>0</v>
      </c>
      <c r="P28" s="350">
        <f t="shared" si="3"/>
        <v>0</v>
      </c>
      <c r="Q28" s="315">
        <f t="shared" si="3"/>
        <v>2E-3</v>
      </c>
      <c r="R28" s="317">
        <f t="shared" si="3"/>
        <v>0</v>
      </c>
      <c r="S28" s="143">
        <f t="shared" si="3"/>
        <v>8.0000000000000002E-3</v>
      </c>
    </row>
    <row r="29" spans="1:19" x14ac:dyDescent="0.2">
      <c r="G29" s="192"/>
      <c r="H29" s="192"/>
    </row>
    <row r="30" spans="1:19" ht="27" customHeight="1" thickBot="1" x14ac:dyDescent="0.4">
      <c r="B30" s="85" t="s">
        <v>170</v>
      </c>
      <c r="G30" s="192"/>
    </row>
    <row r="31" spans="1:19" ht="14.25" x14ac:dyDescent="0.2">
      <c r="A31" s="300"/>
      <c r="B31" s="301"/>
      <c r="C31" s="144"/>
      <c r="D31" s="71" t="s">
        <v>100</v>
      </c>
      <c r="E31" s="72"/>
      <c r="F31" s="72"/>
      <c r="G31" s="72"/>
      <c r="H31" s="72"/>
      <c r="I31" s="73"/>
      <c r="J31" s="71" t="s">
        <v>101</v>
      </c>
      <c r="K31" s="72"/>
      <c r="L31" s="72"/>
      <c r="M31" s="72"/>
      <c r="N31" s="72"/>
      <c r="O31" s="73"/>
      <c r="P31" s="71" t="s">
        <v>120</v>
      </c>
      <c r="Q31" s="83"/>
      <c r="R31" s="133"/>
      <c r="S31" s="134"/>
    </row>
    <row r="32" spans="1:19" ht="14.25" x14ac:dyDescent="0.2">
      <c r="A32" s="300"/>
      <c r="B32" s="302" t="s">
        <v>102</v>
      </c>
      <c r="C32" s="145" t="s">
        <v>103</v>
      </c>
      <c r="D32" s="75" t="s">
        <v>104</v>
      </c>
      <c r="E32" s="75"/>
      <c r="F32" s="75" t="s">
        <v>162</v>
      </c>
      <c r="G32" s="75"/>
      <c r="H32" s="75" t="s">
        <v>105</v>
      </c>
      <c r="I32" s="76"/>
      <c r="J32" s="75" t="s">
        <v>104</v>
      </c>
      <c r="K32" s="75"/>
      <c r="L32" s="75" t="s">
        <v>162</v>
      </c>
      <c r="M32" s="75"/>
      <c r="N32" s="75" t="s">
        <v>105</v>
      </c>
      <c r="O32" s="76"/>
      <c r="P32" s="75" t="s">
        <v>104</v>
      </c>
      <c r="Q32" s="75"/>
      <c r="R32" s="135" t="s">
        <v>162</v>
      </c>
      <c r="S32" s="84"/>
    </row>
    <row r="33" spans="1:21" ht="13.5" thickBot="1" x14ac:dyDescent="0.25">
      <c r="A33" s="300"/>
      <c r="B33" s="303"/>
      <c r="C33" s="146"/>
      <c r="D33" s="220" t="s">
        <v>254</v>
      </c>
      <c r="E33" s="209" t="s">
        <v>255</v>
      </c>
      <c r="F33" s="208" t="s">
        <v>254</v>
      </c>
      <c r="G33" s="209" t="s">
        <v>255</v>
      </c>
      <c r="H33" s="211" t="s">
        <v>254</v>
      </c>
      <c r="I33" s="212" t="s">
        <v>255</v>
      </c>
      <c r="J33" s="222" t="s">
        <v>254</v>
      </c>
      <c r="K33" s="103" t="s">
        <v>255</v>
      </c>
      <c r="L33" s="136" t="s">
        <v>254</v>
      </c>
      <c r="M33" s="103" t="s">
        <v>255</v>
      </c>
      <c r="N33" s="102" t="s">
        <v>254</v>
      </c>
      <c r="O33" s="104" t="s">
        <v>255</v>
      </c>
      <c r="P33" s="222" t="s">
        <v>254</v>
      </c>
      <c r="Q33" s="103" t="s">
        <v>255</v>
      </c>
      <c r="R33" s="137" t="s">
        <v>254</v>
      </c>
      <c r="S33" s="105" t="s">
        <v>255</v>
      </c>
      <c r="T33" s="341"/>
    </row>
    <row r="34" spans="1:21" ht="15.75" x14ac:dyDescent="0.25">
      <c r="A34" s="300"/>
      <c r="B34" s="306" t="s">
        <v>106</v>
      </c>
      <c r="C34" s="224"/>
      <c r="D34" s="221">
        <f t="shared" ref="D34:S34" si="4">SUM(D35:D40)</f>
        <v>165159.12400000001</v>
      </c>
      <c r="E34" s="197">
        <f t="shared" si="4"/>
        <v>176579.77100000001</v>
      </c>
      <c r="F34" s="198">
        <f t="shared" si="4"/>
        <v>713264.65599999996</v>
      </c>
      <c r="G34" s="197">
        <f t="shared" si="4"/>
        <v>739040.554</v>
      </c>
      <c r="H34" s="199">
        <f t="shared" si="4"/>
        <v>210426.79199999999</v>
      </c>
      <c r="I34" s="225">
        <f t="shared" si="4"/>
        <v>219868.76200000002</v>
      </c>
      <c r="J34" s="221">
        <f t="shared" si="4"/>
        <v>130420.435</v>
      </c>
      <c r="K34" s="197">
        <f t="shared" si="4"/>
        <v>113549.41500000001</v>
      </c>
      <c r="L34" s="198">
        <f t="shared" si="4"/>
        <v>564027.03899999999</v>
      </c>
      <c r="M34" s="197">
        <f t="shared" si="4"/>
        <v>475185.81500000006</v>
      </c>
      <c r="N34" s="199">
        <f t="shared" si="4"/>
        <v>87142.58</v>
      </c>
      <c r="O34" s="210">
        <f t="shared" si="4"/>
        <v>84017.195000000007</v>
      </c>
      <c r="P34" s="348">
        <f t="shared" si="4"/>
        <v>34738.688999999998</v>
      </c>
      <c r="Q34" s="191">
        <f t="shared" si="4"/>
        <v>63030.356000000014</v>
      </c>
      <c r="R34" s="190">
        <f t="shared" si="4"/>
        <v>149237.617</v>
      </c>
      <c r="S34" s="191">
        <f t="shared" si="4"/>
        <v>263854.73899999994</v>
      </c>
      <c r="T34" s="341"/>
    </row>
    <row r="35" spans="1:21" x14ac:dyDescent="0.2">
      <c r="A35" s="300"/>
      <c r="B35" s="307" t="s">
        <v>107</v>
      </c>
      <c r="C35" s="251" t="s">
        <v>181</v>
      </c>
      <c r="D35" s="252">
        <v>97506.476999999999</v>
      </c>
      <c r="E35" s="253">
        <v>96171.668000000005</v>
      </c>
      <c r="F35" s="138">
        <v>421265.625</v>
      </c>
      <c r="G35" s="79">
        <v>402540.163</v>
      </c>
      <c r="H35" s="252">
        <v>169207.82399999999</v>
      </c>
      <c r="I35" s="254">
        <v>174880.79399999999</v>
      </c>
      <c r="J35" s="297">
        <v>11395.974</v>
      </c>
      <c r="K35" s="253">
        <v>13295.017</v>
      </c>
      <c r="L35" s="138">
        <v>49317.351000000002</v>
      </c>
      <c r="M35" s="79">
        <v>55645.171000000002</v>
      </c>
      <c r="N35" s="252">
        <v>15372.221</v>
      </c>
      <c r="O35" s="346">
        <v>17342.48</v>
      </c>
      <c r="P35" s="349">
        <f t="shared" ref="P35:R40" si="5">D35-J35</f>
        <v>86110.502999999997</v>
      </c>
      <c r="Q35" s="256">
        <f t="shared" ref="Q35:S40" si="6">E35-K35</f>
        <v>82876.651000000013</v>
      </c>
      <c r="R35" s="139">
        <f t="shared" si="5"/>
        <v>371948.27399999998</v>
      </c>
      <c r="S35" s="140">
        <f t="shared" si="6"/>
        <v>346894.99199999997</v>
      </c>
      <c r="T35" s="341"/>
      <c r="U35" s="280"/>
    </row>
    <row r="36" spans="1:21" x14ac:dyDescent="0.2">
      <c r="A36" s="300"/>
      <c r="B36" s="307" t="s">
        <v>108</v>
      </c>
      <c r="C36" s="251" t="s">
        <v>109</v>
      </c>
      <c r="D36" s="252">
        <v>7200.0569999999998</v>
      </c>
      <c r="E36" s="253">
        <v>8499.2569999999996</v>
      </c>
      <c r="F36" s="138">
        <v>31061.034</v>
      </c>
      <c r="G36" s="79">
        <v>35616.561999999998</v>
      </c>
      <c r="H36" s="252">
        <v>3543.36</v>
      </c>
      <c r="I36" s="254">
        <v>6549.4309999999996</v>
      </c>
      <c r="J36" s="297">
        <v>35752.286</v>
      </c>
      <c r="K36" s="253">
        <v>31102.623</v>
      </c>
      <c r="L36" s="138">
        <v>154842.88200000001</v>
      </c>
      <c r="M36" s="79">
        <v>130096.925</v>
      </c>
      <c r="N36" s="252">
        <v>29625.047999999999</v>
      </c>
      <c r="O36" s="346">
        <v>32181.972000000002</v>
      </c>
      <c r="P36" s="349">
        <f t="shared" si="5"/>
        <v>-28552.228999999999</v>
      </c>
      <c r="Q36" s="256">
        <f t="shared" si="6"/>
        <v>-22603.366000000002</v>
      </c>
      <c r="R36" s="139">
        <f t="shared" si="5"/>
        <v>-123781.84800000001</v>
      </c>
      <c r="S36" s="140">
        <f t="shared" si="6"/>
        <v>-94480.363000000012</v>
      </c>
    </row>
    <row r="37" spans="1:21" x14ac:dyDescent="0.2">
      <c r="A37" s="300"/>
      <c r="B37" s="307" t="s">
        <v>110</v>
      </c>
      <c r="C37" s="251" t="s">
        <v>111</v>
      </c>
      <c r="D37" s="252">
        <v>3886.8069999999998</v>
      </c>
      <c r="E37" s="253">
        <v>3449.127</v>
      </c>
      <c r="F37" s="138">
        <v>16785.157999999999</v>
      </c>
      <c r="G37" s="79">
        <v>14431.314</v>
      </c>
      <c r="H37" s="252">
        <v>3452.9189999999999</v>
      </c>
      <c r="I37" s="254">
        <v>3060.7220000000002</v>
      </c>
      <c r="J37" s="297">
        <v>16503.603999999999</v>
      </c>
      <c r="K37" s="253">
        <v>15025.172</v>
      </c>
      <c r="L37" s="138">
        <v>71310.45</v>
      </c>
      <c r="M37" s="79">
        <v>62885.815999999999</v>
      </c>
      <c r="N37" s="252">
        <v>14992.314</v>
      </c>
      <c r="O37" s="346">
        <v>14679.914000000001</v>
      </c>
      <c r="P37" s="349">
        <f t="shared" si="5"/>
        <v>-12616.796999999999</v>
      </c>
      <c r="Q37" s="256">
        <f t="shared" si="6"/>
        <v>-11576.045</v>
      </c>
      <c r="R37" s="139">
        <f t="shared" si="5"/>
        <v>-54525.292000000001</v>
      </c>
      <c r="S37" s="140">
        <f t="shared" si="6"/>
        <v>-48454.502</v>
      </c>
      <c r="T37" s="341"/>
    </row>
    <row r="38" spans="1:21" x14ac:dyDescent="0.2">
      <c r="A38" s="300"/>
      <c r="B38" s="307" t="s">
        <v>112</v>
      </c>
      <c r="C38" s="251" t="s">
        <v>113</v>
      </c>
      <c r="D38" s="252">
        <v>5613.107</v>
      </c>
      <c r="E38" s="253">
        <v>4792.3050000000003</v>
      </c>
      <c r="F38" s="138">
        <v>24197.924999999999</v>
      </c>
      <c r="G38" s="79">
        <v>20048.736000000001</v>
      </c>
      <c r="H38" s="252">
        <v>15177.295</v>
      </c>
      <c r="I38" s="254">
        <v>14313.921</v>
      </c>
      <c r="J38" s="297">
        <v>5599.0360000000001</v>
      </c>
      <c r="K38" s="253">
        <v>4952.2349999999997</v>
      </c>
      <c r="L38" s="138">
        <v>24185.905999999999</v>
      </c>
      <c r="M38" s="79">
        <v>20714.753000000001</v>
      </c>
      <c r="N38" s="252">
        <v>7340.4589999999998</v>
      </c>
      <c r="O38" s="346">
        <v>5258.527</v>
      </c>
      <c r="P38" s="349">
        <f t="shared" si="5"/>
        <v>14.070999999999913</v>
      </c>
      <c r="Q38" s="256">
        <f t="shared" si="6"/>
        <v>-159.92999999999938</v>
      </c>
      <c r="R38" s="139">
        <f t="shared" si="5"/>
        <v>12.019000000000233</v>
      </c>
      <c r="S38" s="140">
        <f t="shared" si="6"/>
        <v>-666.01699999999983</v>
      </c>
      <c r="T38" s="341"/>
    </row>
    <row r="39" spans="1:21" x14ac:dyDescent="0.2">
      <c r="A39" s="300"/>
      <c r="B39" s="307" t="s">
        <v>114</v>
      </c>
      <c r="C39" s="251" t="s">
        <v>115</v>
      </c>
      <c r="D39" s="252">
        <v>14903</v>
      </c>
      <c r="E39" s="253">
        <v>22451.172999999999</v>
      </c>
      <c r="F39" s="138">
        <v>64228.860999999997</v>
      </c>
      <c r="G39" s="79">
        <v>93953.801000000007</v>
      </c>
      <c r="H39" s="252">
        <v>4162.34</v>
      </c>
      <c r="I39" s="254">
        <v>5198.6959999999999</v>
      </c>
      <c r="J39" s="297">
        <v>12043.909</v>
      </c>
      <c r="K39" s="253">
        <v>9723.9979999999996</v>
      </c>
      <c r="L39" s="138">
        <v>52025.321000000004</v>
      </c>
      <c r="M39" s="79">
        <v>40700.930999999997</v>
      </c>
      <c r="N39" s="252">
        <v>2707.61</v>
      </c>
      <c r="O39" s="346">
        <v>1871.22</v>
      </c>
      <c r="P39" s="349">
        <f t="shared" si="5"/>
        <v>2859.0910000000003</v>
      </c>
      <c r="Q39" s="256">
        <f t="shared" si="6"/>
        <v>12727.174999999999</v>
      </c>
      <c r="R39" s="139">
        <f t="shared" si="5"/>
        <v>12203.539999999994</v>
      </c>
      <c r="S39" s="140">
        <f t="shared" si="6"/>
        <v>53252.87000000001</v>
      </c>
    </row>
    <row r="40" spans="1:21" ht="13.5" thickBot="1" x14ac:dyDescent="0.25">
      <c r="A40" s="300"/>
      <c r="B40" s="308" t="s">
        <v>116</v>
      </c>
      <c r="C40" s="259" t="s">
        <v>117</v>
      </c>
      <c r="D40" s="260">
        <v>36049.675999999999</v>
      </c>
      <c r="E40" s="261">
        <v>41216.241000000002</v>
      </c>
      <c r="F40" s="141">
        <v>155726.05300000001</v>
      </c>
      <c r="G40" s="81">
        <v>172449.978</v>
      </c>
      <c r="H40" s="260">
        <v>14883.054</v>
      </c>
      <c r="I40" s="262">
        <v>15865.198</v>
      </c>
      <c r="J40" s="298">
        <v>49125.625999999997</v>
      </c>
      <c r="K40" s="261">
        <v>39450.370000000003</v>
      </c>
      <c r="L40" s="141">
        <v>212345.12899999999</v>
      </c>
      <c r="M40" s="81">
        <v>165142.21900000001</v>
      </c>
      <c r="N40" s="260">
        <v>17104.928</v>
      </c>
      <c r="O40" s="347">
        <v>12683.082</v>
      </c>
      <c r="P40" s="350">
        <f t="shared" si="5"/>
        <v>-13075.949999999997</v>
      </c>
      <c r="Q40" s="264">
        <f t="shared" si="6"/>
        <v>1765.8709999999992</v>
      </c>
      <c r="R40" s="142">
        <f t="shared" si="5"/>
        <v>-56619.075999999972</v>
      </c>
      <c r="S40" s="143">
        <f t="shared" si="6"/>
        <v>7307.7589999999909</v>
      </c>
    </row>
    <row r="41" spans="1:21" x14ac:dyDescent="0.2">
      <c r="G41" s="192"/>
      <c r="H41" s="192"/>
      <c r="L41" s="192"/>
    </row>
    <row r="42" spans="1:21" ht="27.75" thickBot="1" x14ac:dyDescent="0.4">
      <c r="B42" s="85" t="s">
        <v>197</v>
      </c>
      <c r="H42" s="192"/>
    </row>
    <row r="43" spans="1:21" ht="14.25" x14ac:dyDescent="0.2">
      <c r="A43" s="300"/>
      <c r="B43" s="301"/>
      <c r="C43" s="144"/>
      <c r="D43" s="228" t="s">
        <v>100</v>
      </c>
      <c r="E43" s="72"/>
      <c r="F43" s="72"/>
      <c r="G43" s="72"/>
      <c r="H43" s="72"/>
      <c r="I43" s="73"/>
      <c r="J43" s="71" t="s">
        <v>101</v>
      </c>
      <c r="K43" s="72"/>
      <c r="L43" s="72"/>
      <c r="M43" s="72"/>
      <c r="N43" s="72"/>
      <c r="O43" s="73"/>
      <c r="P43" s="71" t="s">
        <v>120</v>
      </c>
      <c r="Q43" s="83"/>
      <c r="R43" s="133"/>
      <c r="S43" s="134"/>
    </row>
    <row r="44" spans="1:21" ht="14.25" x14ac:dyDescent="0.2">
      <c r="A44" s="300"/>
      <c r="B44" s="302" t="s">
        <v>102</v>
      </c>
      <c r="C44" s="145" t="s">
        <v>103</v>
      </c>
      <c r="D44" s="135" t="s">
        <v>104</v>
      </c>
      <c r="E44" s="75"/>
      <c r="F44" s="75" t="s">
        <v>162</v>
      </c>
      <c r="G44" s="75"/>
      <c r="H44" s="75" t="s">
        <v>105</v>
      </c>
      <c r="I44" s="76"/>
      <c r="J44" s="75" t="s">
        <v>104</v>
      </c>
      <c r="K44" s="75"/>
      <c r="L44" s="75" t="s">
        <v>162</v>
      </c>
      <c r="M44" s="75"/>
      <c r="N44" s="75" t="s">
        <v>105</v>
      </c>
      <c r="O44" s="76"/>
      <c r="P44" s="75" t="s">
        <v>104</v>
      </c>
      <c r="Q44" s="75"/>
      <c r="R44" s="135" t="s">
        <v>162</v>
      </c>
      <c r="S44" s="84"/>
    </row>
    <row r="45" spans="1:21" ht="13.5" thickBot="1" x14ac:dyDescent="0.25">
      <c r="A45" s="300"/>
      <c r="B45" s="303"/>
      <c r="C45" s="146"/>
      <c r="D45" s="222" t="s">
        <v>254</v>
      </c>
      <c r="E45" s="103" t="s">
        <v>255</v>
      </c>
      <c r="F45" s="136" t="s">
        <v>254</v>
      </c>
      <c r="G45" s="103" t="s">
        <v>255</v>
      </c>
      <c r="H45" s="102" t="s">
        <v>254</v>
      </c>
      <c r="I45" s="104" t="s">
        <v>255</v>
      </c>
      <c r="J45" s="222" t="s">
        <v>254</v>
      </c>
      <c r="K45" s="103" t="s">
        <v>255</v>
      </c>
      <c r="L45" s="136" t="s">
        <v>254</v>
      </c>
      <c r="M45" s="103" t="s">
        <v>255</v>
      </c>
      <c r="N45" s="102" t="s">
        <v>254</v>
      </c>
      <c r="O45" s="104" t="s">
        <v>255</v>
      </c>
      <c r="P45" s="222" t="s">
        <v>254</v>
      </c>
      <c r="Q45" s="103" t="s">
        <v>255</v>
      </c>
      <c r="R45" s="137" t="s">
        <v>254</v>
      </c>
      <c r="S45" s="105" t="s">
        <v>255</v>
      </c>
    </row>
    <row r="46" spans="1:21" ht="15.75" x14ac:dyDescent="0.25">
      <c r="A46" s="300"/>
      <c r="B46" s="265" t="s">
        <v>106</v>
      </c>
      <c r="C46" s="266"/>
      <c r="D46" s="221">
        <f t="shared" ref="D46:S46" si="7">SUM(D47:D52)</f>
        <v>600012.38500000001</v>
      </c>
      <c r="E46" s="197">
        <f t="shared" si="7"/>
        <v>646544.24399999995</v>
      </c>
      <c r="F46" s="198">
        <f>(SUM(F47:F52))/1</f>
        <v>2591751.8430000003</v>
      </c>
      <c r="G46" s="197">
        <f>(SUM(G47:G52))/1</f>
        <v>2705952.8530000001</v>
      </c>
      <c r="H46" s="199">
        <f t="shared" si="7"/>
        <v>434871.20099999994</v>
      </c>
      <c r="I46" s="225">
        <f t="shared" si="7"/>
        <v>463325.783</v>
      </c>
      <c r="J46" s="221">
        <f t="shared" si="7"/>
        <v>345073.32699999999</v>
      </c>
      <c r="K46" s="197">
        <f t="shared" si="7"/>
        <v>329881.554</v>
      </c>
      <c r="L46" s="198">
        <f>(SUM(L47:L52))/1</f>
        <v>1491741.5320000001</v>
      </c>
      <c r="M46" s="197">
        <f>(SUM(M47:M52))/1</f>
        <v>1380485.8330000001</v>
      </c>
      <c r="N46" s="199">
        <f t="shared" si="7"/>
        <v>242450.83199999999</v>
      </c>
      <c r="O46" s="210">
        <f t="shared" si="7"/>
        <v>246633.40599999999</v>
      </c>
      <c r="P46" s="348">
        <f t="shared" si="7"/>
        <v>254939.05800000002</v>
      </c>
      <c r="Q46" s="191">
        <f t="shared" si="7"/>
        <v>316662.69</v>
      </c>
      <c r="R46" s="190">
        <f t="shared" si="7"/>
        <v>1100010.3110000002</v>
      </c>
      <c r="S46" s="191">
        <f t="shared" si="7"/>
        <v>1325467.02</v>
      </c>
    </row>
    <row r="47" spans="1:21" x14ac:dyDescent="0.2">
      <c r="A47" s="300"/>
      <c r="B47" s="299" t="s">
        <v>107</v>
      </c>
      <c r="C47" s="257" t="s">
        <v>181</v>
      </c>
      <c r="D47" s="195">
        <v>135936.23000000001</v>
      </c>
      <c r="E47" s="79">
        <v>135532.78</v>
      </c>
      <c r="F47" s="138">
        <v>587171.77800000005</v>
      </c>
      <c r="G47" s="79">
        <v>567247.47199999995</v>
      </c>
      <c r="H47" s="78">
        <v>222468.77799999999</v>
      </c>
      <c r="I47" s="226">
        <v>233846.74600000001</v>
      </c>
      <c r="J47" s="195">
        <v>54050.510999999999</v>
      </c>
      <c r="K47" s="79">
        <v>57916.512999999999</v>
      </c>
      <c r="L47" s="138">
        <v>233402.02900000001</v>
      </c>
      <c r="M47" s="79">
        <v>242374.696</v>
      </c>
      <c r="N47" s="78">
        <v>82783.691000000006</v>
      </c>
      <c r="O47" s="351">
        <v>88501.894</v>
      </c>
      <c r="P47" s="353">
        <f t="shared" ref="P47:P52" si="8">D47-J47</f>
        <v>81885.719000000012</v>
      </c>
      <c r="Q47" s="193">
        <f t="shared" ref="Q47:Q52" si="9">E47-K47</f>
        <v>77616.266999999993</v>
      </c>
      <c r="R47" s="139">
        <f t="shared" ref="R47:S52" si="10">F47-L47</f>
        <v>353769.74900000007</v>
      </c>
      <c r="S47" s="140">
        <f t="shared" si="10"/>
        <v>324872.77599999995</v>
      </c>
    </row>
    <row r="48" spans="1:21" x14ac:dyDescent="0.2">
      <c r="A48" s="300"/>
      <c r="B48" s="304" t="s">
        <v>108</v>
      </c>
      <c r="C48" s="257" t="s">
        <v>109</v>
      </c>
      <c r="D48" s="195">
        <v>53778.760999999999</v>
      </c>
      <c r="E48" s="79">
        <v>36817.972999999998</v>
      </c>
      <c r="F48" s="138">
        <v>232429.766</v>
      </c>
      <c r="G48" s="79">
        <v>154198.09400000001</v>
      </c>
      <c r="H48" s="78">
        <v>21012.659</v>
      </c>
      <c r="I48" s="226">
        <v>23531.151000000002</v>
      </c>
      <c r="J48" s="195">
        <v>69278.126000000004</v>
      </c>
      <c r="K48" s="79">
        <v>58818.951000000001</v>
      </c>
      <c r="L48" s="138">
        <v>300302.09100000001</v>
      </c>
      <c r="M48" s="79">
        <v>246079.70300000001</v>
      </c>
      <c r="N48" s="78">
        <v>45085.572</v>
      </c>
      <c r="O48" s="351">
        <v>46586.281000000003</v>
      </c>
      <c r="P48" s="353">
        <f t="shared" si="8"/>
        <v>-15499.365000000005</v>
      </c>
      <c r="Q48" s="193">
        <f t="shared" si="9"/>
        <v>-22000.978000000003</v>
      </c>
      <c r="R48" s="139">
        <f t="shared" si="10"/>
        <v>-67872.325000000012</v>
      </c>
      <c r="S48" s="140">
        <f t="shared" si="10"/>
        <v>-91881.608999999997</v>
      </c>
    </row>
    <row r="49" spans="1:19" x14ac:dyDescent="0.2">
      <c r="A49" s="300"/>
      <c r="B49" s="304" t="s">
        <v>110</v>
      </c>
      <c r="C49" s="257" t="s">
        <v>111</v>
      </c>
      <c r="D49" s="195">
        <v>47190.915000000001</v>
      </c>
      <c r="E49" s="79">
        <v>48823.811999999998</v>
      </c>
      <c r="F49" s="138">
        <v>203846.27600000001</v>
      </c>
      <c r="G49" s="79">
        <v>204295.666</v>
      </c>
      <c r="H49" s="78">
        <v>40305.048999999999</v>
      </c>
      <c r="I49" s="226">
        <v>39393.684000000001</v>
      </c>
      <c r="J49" s="195">
        <v>34655.156999999999</v>
      </c>
      <c r="K49" s="79">
        <v>33428.697999999997</v>
      </c>
      <c r="L49" s="138">
        <v>149813.83799999999</v>
      </c>
      <c r="M49" s="79">
        <v>139860.63500000001</v>
      </c>
      <c r="N49" s="78">
        <v>31023.116000000002</v>
      </c>
      <c r="O49" s="351">
        <v>30224.48</v>
      </c>
      <c r="P49" s="353">
        <f t="shared" si="8"/>
        <v>12535.758000000002</v>
      </c>
      <c r="Q49" s="193">
        <f t="shared" si="9"/>
        <v>15395.114000000001</v>
      </c>
      <c r="R49" s="139">
        <f t="shared" si="10"/>
        <v>54032.438000000024</v>
      </c>
      <c r="S49" s="140">
        <f t="shared" si="10"/>
        <v>64435.030999999988</v>
      </c>
    </row>
    <row r="50" spans="1:19" x14ac:dyDescent="0.2">
      <c r="A50" s="300"/>
      <c r="B50" s="304" t="s">
        <v>112</v>
      </c>
      <c r="C50" s="257" t="s">
        <v>113</v>
      </c>
      <c r="D50" s="195">
        <v>56996.243999999999</v>
      </c>
      <c r="E50" s="79">
        <v>43348.396000000001</v>
      </c>
      <c r="F50" s="138">
        <v>245953.557</v>
      </c>
      <c r="G50" s="79">
        <v>181401.965</v>
      </c>
      <c r="H50" s="78">
        <v>51913.432000000001</v>
      </c>
      <c r="I50" s="226">
        <v>50737.853999999999</v>
      </c>
      <c r="J50" s="195">
        <v>21252.971000000001</v>
      </c>
      <c r="K50" s="79">
        <v>19718.308000000001</v>
      </c>
      <c r="L50" s="138">
        <v>91654.875</v>
      </c>
      <c r="M50" s="79">
        <v>82549.528000000006</v>
      </c>
      <c r="N50" s="78">
        <v>37298.529000000002</v>
      </c>
      <c r="O50" s="351">
        <v>39773.324000000001</v>
      </c>
      <c r="P50" s="353">
        <f t="shared" si="8"/>
        <v>35743.273000000001</v>
      </c>
      <c r="Q50" s="193">
        <f t="shared" si="9"/>
        <v>23630.088</v>
      </c>
      <c r="R50" s="139">
        <f t="shared" si="10"/>
        <v>154298.682</v>
      </c>
      <c r="S50" s="140">
        <f t="shared" si="10"/>
        <v>98852.436999999991</v>
      </c>
    </row>
    <row r="51" spans="1:19" x14ac:dyDescent="0.2">
      <c r="A51" s="300"/>
      <c r="B51" s="304" t="s">
        <v>114</v>
      </c>
      <c r="C51" s="257" t="s">
        <v>115</v>
      </c>
      <c r="D51" s="195">
        <v>85279.59</v>
      </c>
      <c r="E51" s="79">
        <v>139640.15900000001</v>
      </c>
      <c r="F51" s="138">
        <v>368442.17499999999</v>
      </c>
      <c r="G51" s="79">
        <v>584429.66</v>
      </c>
      <c r="H51" s="78">
        <v>21714.901000000002</v>
      </c>
      <c r="I51" s="226">
        <v>31507.453000000001</v>
      </c>
      <c r="J51" s="195">
        <v>35280.319000000003</v>
      </c>
      <c r="K51" s="79">
        <v>44542.976000000002</v>
      </c>
      <c r="L51" s="138">
        <v>152568.46900000001</v>
      </c>
      <c r="M51" s="79">
        <v>186403.78</v>
      </c>
      <c r="N51" s="78">
        <v>7652.2049999999999</v>
      </c>
      <c r="O51" s="351">
        <v>8663.6560000000009</v>
      </c>
      <c r="P51" s="353">
        <f t="shared" si="8"/>
        <v>49999.270999999993</v>
      </c>
      <c r="Q51" s="193">
        <f t="shared" si="9"/>
        <v>95097.183000000019</v>
      </c>
      <c r="R51" s="139">
        <f t="shared" si="10"/>
        <v>215873.70599999998</v>
      </c>
      <c r="S51" s="140">
        <f t="shared" si="10"/>
        <v>398025.88</v>
      </c>
    </row>
    <row r="52" spans="1:19" ht="13.5" thickBot="1" x14ac:dyDescent="0.25">
      <c r="A52" s="300"/>
      <c r="B52" s="305" t="s">
        <v>116</v>
      </c>
      <c r="C52" s="258" t="s">
        <v>117</v>
      </c>
      <c r="D52" s="196">
        <v>220830.64499999999</v>
      </c>
      <c r="E52" s="81">
        <v>242381.12400000001</v>
      </c>
      <c r="F52" s="141">
        <v>953908.29099999997</v>
      </c>
      <c r="G52" s="81">
        <v>1014379.996</v>
      </c>
      <c r="H52" s="80">
        <v>77456.381999999998</v>
      </c>
      <c r="I52" s="227">
        <v>84308.895000000004</v>
      </c>
      <c r="J52" s="196">
        <v>130556.243</v>
      </c>
      <c r="K52" s="81">
        <v>115456.10799999999</v>
      </c>
      <c r="L52" s="141">
        <v>564000.23</v>
      </c>
      <c r="M52" s="81">
        <v>483217.49099999998</v>
      </c>
      <c r="N52" s="80">
        <v>38607.718999999997</v>
      </c>
      <c r="O52" s="352">
        <v>32883.771000000001</v>
      </c>
      <c r="P52" s="354">
        <f t="shared" si="8"/>
        <v>90274.401999999987</v>
      </c>
      <c r="Q52" s="194">
        <f t="shared" si="9"/>
        <v>126925.01600000002</v>
      </c>
      <c r="R52" s="142">
        <f t="shared" si="10"/>
        <v>389908.06099999999</v>
      </c>
      <c r="S52" s="143">
        <f t="shared" si="10"/>
        <v>531162.50500000012</v>
      </c>
    </row>
    <row r="53" spans="1:19" x14ac:dyDescent="0.2">
      <c r="J53" s="192"/>
      <c r="O53" s="192"/>
    </row>
    <row r="54" spans="1:19" ht="14.25" x14ac:dyDescent="0.2">
      <c r="C54" s="87" t="s">
        <v>124</v>
      </c>
      <c r="H54" s="192"/>
      <c r="I54" s="192"/>
      <c r="J54" s="192"/>
      <c r="K54" s="192"/>
      <c r="L54" s="192"/>
      <c r="M54" s="192"/>
      <c r="Q54" s="280"/>
    </row>
    <row r="55" spans="1:19" x14ac:dyDescent="0.2">
      <c r="G55" s="192"/>
      <c r="J55" s="192"/>
      <c r="K55" s="192"/>
      <c r="L55" s="192"/>
      <c r="N55" s="192"/>
      <c r="O55" s="192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S84"/>
  <sheetViews>
    <sheetView workbookViewId="0">
      <selection activeCell="J63" sqref="J63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75" ht="13.5" thickBot="1" x14ac:dyDescent="0.25">
      <c r="BF1" s="130"/>
    </row>
    <row r="3" spans="2:175" x14ac:dyDescent="0.2">
      <c r="B3" s="54" t="s">
        <v>81</v>
      </c>
    </row>
    <row r="5" spans="2:175" x14ac:dyDescent="0.2">
      <c r="B5" t="s">
        <v>119</v>
      </c>
    </row>
    <row r="6" spans="2:175" x14ac:dyDescent="0.2">
      <c r="BL6" s="131"/>
      <c r="BZ6" s="68"/>
    </row>
    <row r="7" spans="2:175" ht="13.5" thickBot="1" x14ac:dyDescent="0.25"/>
    <row r="8" spans="2:175" ht="16.5" thickBot="1" x14ac:dyDescent="0.25">
      <c r="B8" s="42" t="s">
        <v>64</v>
      </c>
      <c r="C8" s="43" t="s">
        <v>54</v>
      </c>
      <c r="D8" s="43" t="s">
        <v>65</v>
      </c>
      <c r="E8" s="43" t="s">
        <v>66</v>
      </c>
      <c r="F8" s="43" t="s">
        <v>67</v>
      </c>
      <c r="G8" s="43" t="s">
        <v>68</v>
      </c>
      <c r="H8" s="43" t="s">
        <v>69</v>
      </c>
      <c r="I8" s="43" t="s">
        <v>70</v>
      </c>
      <c r="J8" s="43" t="s">
        <v>71</v>
      </c>
      <c r="K8" s="44" t="s">
        <v>72</v>
      </c>
      <c r="L8" s="44" t="s">
        <v>73</v>
      </c>
      <c r="M8" s="44" t="s">
        <v>74</v>
      </c>
      <c r="N8" s="44" t="s">
        <v>75</v>
      </c>
      <c r="O8" s="44" t="s">
        <v>97</v>
      </c>
      <c r="P8" s="44" t="s">
        <v>65</v>
      </c>
      <c r="Q8" s="44" t="s">
        <v>66</v>
      </c>
      <c r="R8" s="44" t="s">
        <v>67</v>
      </c>
      <c r="S8" s="44" t="s">
        <v>68</v>
      </c>
      <c r="T8" s="44" t="s">
        <v>69</v>
      </c>
      <c r="U8" s="44" t="s">
        <v>70</v>
      </c>
      <c r="V8" s="44" t="s">
        <v>71</v>
      </c>
      <c r="W8" s="44" t="s">
        <v>72</v>
      </c>
      <c r="X8" s="44" t="s">
        <v>73</v>
      </c>
      <c r="Y8" s="44" t="s">
        <v>74</v>
      </c>
      <c r="Z8" s="44" t="s">
        <v>75</v>
      </c>
      <c r="AA8" s="44" t="s">
        <v>99</v>
      </c>
      <c r="AB8" s="82" t="s">
        <v>65</v>
      </c>
      <c r="AC8" s="82" t="s">
        <v>66</v>
      </c>
      <c r="AD8" s="44" t="s">
        <v>67</v>
      </c>
      <c r="AE8" s="44" t="s">
        <v>68</v>
      </c>
      <c r="AF8" s="44" t="s">
        <v>69</v>
      </c>
      <c r="AG8" s="44" t="s">
        <v>70</v>
      </c>
      <c r="AH8" s="44" t="s">
        <v>71</v>
      </c>
      <c r="AI8" s="44" t="s">
        <v>72</v>
      </c>
      <c r="AJ8" s="44" t="s">
        <v>73</v>
      </c>
      <c r="AK8" s="44" t="s">
        <v>74</v>
      </c>
      <c r="AL8" s="44" t="s">
        <v>75</v>
      </c>
      <c r="AM8" s="44" t="s">
        <v>150</v>
      </c>
      <c r="AN8" s="44" t="s">
        <v>65</v>
      </c>
      <c r="AO8" s="44" t="s">
        <v>66</v>
      </c>
      <c r="AP8" s="44" t="s">
        <v>67</v>
      </c>
      <c r="AQ8" s="44" t="s">
        <v>68</v>
      </c>
      <c r="AR8" s="44" t="s">
        <v>69</v>
      </c>
      <c r="AS8" s="44" t="s">
        <v>70</v>
      </c>
      <c r="AT8" s="44" t="s">
        <v>71</v>
      </c>
      <c r="AU8" s="44" t="s">
        <v>72</v>
      </c>
      <c r="AV8" s="44" t="s">
        <v>73</v>
      </c>
      <c r="AW8" s="44" t="s">
        <v>74</v>
      </c>
      <c r="AX8" s="44" t="s">
        <v>75</v>
      </c>
      <c r="AY8" s="44" t="s">
        <v>154</v>
      </c>
      <c r="AZ8" s="44" t="s">
        <v>65</v>
      </c>
      <c r="BA8" s="44" t="s">
        <v>66</v>
      </c>
      <c r="BB8" s="44" t="s">
        <v>67</v>
      </c>
      <c r="BC8" s="44" t="s">
        <v>68</v>
      </c>
      <c r="BD8" s="44" t="s">
        <v>69</v>
      </c>
      <c r="BE8" s="44" t="s">
        <v>70</v>
      </c>
      <c r="BF8" s="44" t="s">
        <v>71</v>
      </c>
      <c r="BG8" s="44" t="s">
        <v>72</v>
      </c>
      <c r="BH8" s="44" t="s">
        <v>73</v>
      </c>
      <c r="BI8" s="44" t="s">
        <v>74</v>
      </c>
      <c r="BJ8" s="44" t="s">
        <v>75</v>
      </c>
      <c r="BK8" s="129" t="s">
        <v>156</v>
      </c>
      <c r="BL8" s="132" t="s">
        <v>65</v>
      </c>
      <c r="BM8" s="44" t="s">
        <v>66</v>
      </c>
      <c r="BN8" s="44" t="s">
        <v>67</v>
      </c>
      <c r="BO8" s="44" t="s">
        <v>68</v>
      </c>
      <c r="BP8" s="44" t="s">
        <v>69</v>
      </c>
      <c r="BQ8" s="44" t="s">
        <v>70</v>
      </c>
      <c r="BR8" s="44" t="s">
        <v>71</v>
      </c>
      <c r="BS8" s="44" t="s">
        <v>72</v>
      </c>
      <c r="BT8" s="44" t="s">
        <v>73</v>
      </c>
      <c r="BU8" s="44" t="s">
        <v>74</v>
      </c>
      <c r="BV8" s="44" t="s">
        <v>75</v>
      </c>
      <c r="BW8" s="44" t="s">
        <v>161</v>
      </c>
      <c r="BX8" s="44" t="s">
        <v>65</v>
      </c>
      <c r="BY8" s="44" t="s">
        <v>66</v>
      </c>
      <c r="BZ8" s="44" t="s">
        <v>67</v>
      </c>
      <c r="CA8" s="44" t="s">
        <v>68</v>
      </c>
      <c r="CB8" s="44" t="s">
        <v>69</v>
      </c>
      <c r="CC8" s="44" t="s">
        <v>70</v>
      </c>
      <c r="CD8" s="44" t="s">
        <v>71</v>
      </c>
      <c r="CE8" s="44" t="s">
        <v>72</v>
      </c>
      <c r="CF8" s="44" t="s">
        <v>73</v>
      </c>
      <c r="CG8" s="44" t="s">
        <v>74</v>
      </c>
      <c r="CH8" s="44" t="s">
        <v>75</v>
      </c>
      <c r="CI8" s="44" t="s">
        <v>169</v>
      </c>
      <c r="CJ8" s="44" t="s">
        <v>65</v>
      </c>
      <c r="CK8" s="44" t="s">
        <v>66</v>
      </c>
      <c r="CL8" s="44" t="s">
        <v>67</v>
      </c>
      <c r="CM8" s="44" t="s">
        <v>68</v>
      </c>
      <c r="CN8" s="44" t="s">
        <v>69</v>
      </c>
      <c r="CO8" s="44" t="s">
        <v>70</v>
      </c>
      <c r="CP8" s="44" t="s">
        <v>71</v>
      </c>
      <c r="CQ8" s="44" t="s">
        <v>72</v>
      </c>
      <c r="CR8" s="44" t="s">
        <v>73</v>
      </c>
      <c r="CS8" s="44" t="s">
        <v>74</v>
      </c>
      <c r="CT8" s="44" t="s">
        <v>75</v>
      </c>
      <c r="CU8" s="44" t="s">
        <v>171</v>
      </c>
      <c r="CV8" s="44" t="s">
        <v>65</v>
      </c>
      <c r="CW8" s="44" t="s">
        <v>66</v>
      </c>
      <c r="CX8" s="44" t="s">
        <v>67</v>
      </c>
      <c r="CY8" s="44" t="s">
        <v>68</v>
      </c>
      <c r="CZ8" s="44" t="s">
        <v>69</v>
      </c>
      <c r="DA8" s="44" t="s">
        <v>70</v>
      </c>
      <c r="DB8" s="44" t="s">
        <v>71</v>
      </c>
      <c r="DC8" s="44" t="s">
        <v>72</v>
      </c>
      <c r="DD8" s="44" t="s">
        <v>73</v>
      </c>
      <c r="DE8" s="44" t="s">
        <v>74</v>
      </c>
      <c r="DF8" s="44" t="s">
        <v>75</v>
      </c>
      <c r="DG8" s="44" t="s">
        <v>178</v>
      </c>
      <c r="DH8" s="44" t="s">
        <v>65</v>
      </c>
      <c r="DI8" s="44" t="s">
        <v>66</v>
      </c>
      <c r="DJ8" s="44" t="s">
        <v>67</v>
      </c>
      <c r="DK8" s="44" t="s">
        <v>68</v>
      </c>
      <c r="DL8" s="44" t="s">
        <v>69</v>
      </c>
      <c r="DM8" s="44" t="s">
        <v>70</v>
      </c>
      <c r="DN8" s="44" t="s">
        <v>71</v>
      </c>
      <c r="DO8" s="44" t="s">
        <v>72</v>
      </c>
      <c r="DP8" s="44" t="s">
        <v>73</v>
      </c>
      <c r="DQ8" s="44" t="s">
        <v>74</v>
      </c>
      <c r="DR8" s="44" t="s">
        <v>75</v>
      </c>
      <c r="DS8" s="44" t="s">
        <v>199</v>
      </c>
      <c r="DT8" s="44" t="s">
        <v>65</v>
      </c>
      <c r="DU8" s="44" t="s">
        <v>66</v>
      </c>
      <c r="DV8" s="44" t="s">
        <v>67</v>
      </c>
      <c r="DW8" s="44" t="s">
        <v>68</v>
      </c>
      <c r="DX8" s="44" t="s">
        <v>69</v>
      </c>
      <c r="DY8" s="44" t="s">
        <v>70</v>
      </c>
      <c r="DZ8" s="44" t="s">
        <v>71</v>
      </c>
      <c r="EA8" s="44" t="s">
        <v>72</v>
      </c>
      <c r="EB8" s="44" t="s">
        <v>73</v>
      </c>
      <c r="EC8" s="44" t="s">
        <v>74</v>
      </c>
      <c r="ED8" s="44" t="s">
        <v>75</v>
      </c>
      <c r="EE8" s="44" t="s">
        <v>201</v>
      </c>
      <c r="EF8" s="44" t="s">
        <v>65</v>
      </c>
      <c r="EG8" s="44" t="s">
        <v>66</v>
      </c>
      <c r="EH8" s="44" t="s">
        <v>67</v>
      </c>
      <c r="EI8" s="44" t="s">
        <v>68</v>
      </c>
      <c r="EJ8" s="44" t="s">
        <v>69</v>
      </c>
      <c r="EK8" s="44" t="s">
        <v>70</v>
      </c>
      <c r="EL8" s="44" t="s">
        <v>71</v>
      </c>
      <c r="EM8" s="44" t="s">
        <v>72</v>
      </c>
      <c r="EN8" s="44" t="s">
        <v>73</v>
      </c>
      <c r="EO8" s="44" t="s">
        <v>74</v>
      </c>
      <c r="EP8" s="44" t="s">
        <v>75</v>
      </c>
      <c r="EQ8" s="44" t="s">
        <v>205</v>
      </c>
      <c r="ER8" s="44" t="s">
        <v>65</v>
      </c>
      <c r="ES8" s="44" t="s">
        <v>66</v>
      </c>
      <c r="ET8" s="44" t="s">
        <v>67</v>
      </c>
      <c r="EU8" s="44" t="s">
        <v>68</v>
      </c>
      <c r="EV8" s="44" t="s">
        <v>69</v>
      </c>
      <c r="EW8" s="44" t="s">
        <v>70</v>
      </c>
      <c r="EX8" s="44" t="s">
        <v>71</v>
      </c>
      <c r="EY8" s="44" t="s">
        <v>72</v>
      </c>
      <c r="EZ8" s="44" t="s">
        <v>73</v>
      </c>
      <c r="FA8" s="44" t="s">
        <v>74</v>
      </c>
      <c r="FB8" s="44" t="s">
        <v>75</v>
      </c>
      <c r="FC8" s="44" t="s">
        <v>223</v>
      </c>
      <c r="FD8" s="44" t="s">
        <v>65</v>
      </c>
      <c r="FE8" s="44" t="s">
        <v>66</v>
      </c>
      <c r="FF8" s="44" t="s">
        <v>67</v>
      </c>
      <c r="FG8" s="44" t="s">
        <v>68</v>
      </c>
      <c r="FH8" s="44" t="s">
        <v>69</v>
      </c>
      <c r="FI8" s="44" t="s">
        <v>70</v>
      </c>
      <c r="FJ8" s="44" t="s">
        <v>71</v>
      </c>
      <c r="FK8" s="44" t="s">
        <v>72</v>
      </c>
      <c r="FL8" s="44" t="s">
        <v>73</v>
      </c>
      <c r="FM8" s="44" t="s">
        <v>74</v>
      </c>
      <c r="FN8" s="44" t="s">
        <v>75</v>
      </c>
      <c r="FO8" s="44" t="s">
        <v>238</v>
      </c>
      <c r="FP8" s="44" t="s">
        <v>65</v>
      </c>
      <c r="FQ8" s="44" t="s">
        <v>66</v>
      </c>
      <c r="FR8" s="44" t="s">
        <v>67</v>
      </c>
      <c r="FS8" s="44" t="s">
        <v>68</v>
      </c>
    </row>
    <row r="9" spans="2:175" x14ac:dyDescent="0.2">
      <c r="B9" s="45" t="s">
        <v>76</v>
      </c>
      <c r="C9" s="46">
        <v>29.22</v>
      </c>
      <c r="D9" s="46">
        <v>29.04</v>
      </c>
      <c r="E9" s="46">
        <v>27.18</v>
      </c>
      <c r="F9" s="46">
        <v>24.74</v>
      </c>
      <c r="G9" s="46">
        <v>25.75</v>
      </c>
      <c r="H9" s="46">
        <v>26.44</v>
      </c>
      <c r="I9" s="46">
        <v>28.42</v>
      </c>
      <c r="J9" s="46">
        <v>30.56</v>
      </c>
      <c r="K9" s="47">
        <v>30.77</v>
      </c>
      <c r="L9" s="47">
        <v>30.4</v>
      </c>
      <c r="M9" s="47">
        <v>30.16</v>
      </c>
      <c r="N9" s="47">
        <v>29.77</v>
      </c>
      <c r="O9" s="47">
        <v>30.84</v>
      </c>
      <c r="P9" s="47">
        <v>30.26</v>
      </c>
      <c r="Q9" s="47">
        <v>28.46</v>
      </c>
      <c r="R9" s="47">
        <v>26.59</v>
      </c>
      <c r="S9" s="47">
        <v>26.18</v>
      </c>
      <c r="T9" s="47">
        <v>26.72</v>
      </c>
      <c r="U9" s="47">
        <v>28.19</v>
      </c>
      <c r="V9" s="47">
        <v>30.52</v>
      </c>
      <c r="W9" s="47">
        <v>32.65</v>
      </c>
      <c r="X9" s="47">
        <v>32.340000000000003</v>
      </c>
      <c r="Y9" s="47">
        <v>32.29</v>
      </c>
      <c r="Z9" s="47">
        <v>32.22</v>
      </c>
      <c r="AA9" s="47">
        <v>30.84</v>
      </c>
      <c r="AB9" s="47">
        <v>30.26</v>
      </c>
      <c r="AC9" s="47">
        <v>28.46</v>
      </c>
      <c r="AD9" s="47">
        <v>26.59</v>
      </c>
      <c r="AE9" s="47">
        <v>26.18</v>
      </c>
      <c r="AF9" s="47">
        <v>26.72</v>
      </c>
      <c r="AG9" s="47">
        <v>28.19</v>
      </c>
      <c r="AH9" s="47">
        <v>30.52</v>
      </c>
      <c r="AI9" s="47">
        <v>31.16</v>
      </c>
      <c r="AJ9" s="47">
        <v>31.04</v>
      </c>
      <c r="AK9" s="47">
        <v>31.24</v>
      </c>
      <c r="AL9" s="47">
        <v>31.04</v>
      </c>
      <c r="AM9" s="120">
        <v>30.45</v>
      </c>
      <c r="AN9" s="120">
        <v>28.97</v>
      </c>
      <c r="AO9" s="120">
        <v>28.37</v>
      </c>
      <c r="AP9" s="120">
        <v>26.32</v>
      </c>
      <c r="AQ9" s="120">
        <v>26.32</v>
      </c>
      <c r="AR9" s="120">
        <v>27.2</v>
      </c>
      <c r="AS9" s="120">
        <v>30.85</v>
      </c>
      <c r="AT9" s="120">
        <v>32.47</v>
      </c>
      <c r="AU9" s="120">
        <v>33.659999999999997</v>
      </c>
      <c r="AV9" s="120">
        <v>37.79</v>
      </c>
      <c r="AW9" s="120">
        <v>37.950000000000003</v>
      </c>
      <c r="AX9" s="120">
        <v>36.270000000000003</v>
      </c>
      <c r="AY9" s="120">
        <v>40.94</v>
      </c>
      <c r="AZ9" s="120">
        <v>40.229999999999997</v>
      </c>
      <c r="BA9" s="120">
        <v>38.54</v>
      </c>
      <c r="BB9" s="120">
        <v>33.590000000000003</v>
      </c>
      <c r="BC9" s="120">
        <v>33.479999999999997</v>
      </c>
      <c r="BD9" s="120">
        <v>34.31</v>
      </c>
      <c r="BE9" s="120">
        <v>35.86</v>
      </c>
      <c r="BF9" s="120">
        <v>37.69</v>
      </c>
      <c r="BG9" s="120">
        <v>38.78</v>
      </c>
      <c r="BH9" s="120">
        <v>34.39</v>
      </c>
      <c r="BI9" s="120">
        <v>34.21</v>
      </c>
      <c r="BJ9" s="120">
        <v>33.619999999999997</v>
      </c>
      <c r="BK9" s="120">
        <v>32.5</v>
      </c>
      <c r="BL9" s="120">
        <v>34.869999999999997</v>
      </c>
      <c r="BM9" s="120">
        <v>32.03</v>
      </c>
      <c r="BN9" s="120">
        <v>24.27</v>
      </c>
      <c r="BO9" s="120">
        <v>26.89</v>
      </c>
      <c r="BP9" s="120">
        <v>27.02</v>
      </c>
      <c r="BQ9" s="120">
        <v>28.79</v>
      </c>
      <c r="BR9" s="120">
        <v>29.95</v>
      </c>
      <c r="BS9" s="120">
        <v>31.01</v>
      </c>
      <c r="BT9" s="120">
        <v>29.3</v>
      </c>
      <c r="BU9" s="120">
        <v>28.68</v>
      </c>
      <c r="BV9" s="120">
        <v>28.9</v>
      </c>
      <c r="BW9" s="120">
        <v>30.99</v>
      </c>
      <c r="BX9" s="120">
        <v>29.89</v>
      </c>
      <c r="BY9" s="120">
        <v>28.4</v>
      </c>
      <c r="BZ9" s="120">
        <v>27.67</v>
      </c>
      <c r="CA9" s="120">
        <v>27.85</v>
      </c>
      <c r="CB9" s="120">
        <v>29.66</v>
      </c>
      <c r="CC9" s="120">
        <v>31.25</v>
      </c>
      <c r="CD9" s="120">
        <v>33.96</v>
      </c>
      <c r="CE9" s="120">
        <v>34.299999999999997</v>
      </c>
      <c r="CF9" s="120">
        <v>32.39</v>
      </c>
      <c r="CG9" s="120">
        <v>32.47</v>
      </c>
      <c r="CH9" s="120">
        <v>32.11</v>
      </c>
      <c r="CI9" s="120">
        <v>33.049999999999997</v>
      </c>
      <c r="CJ9" s="120">
        <v>32.979999999999997</v>
      </c>
      <c r="CK9" s="120">
        <v>31.95</v>
      </c>
      <c r="CL9" s="120">
        <v>30.35</v>
      </c>
      <c r="CM9" s="120">
        <v>30.64</v>
      </c>
      <c r="CN9" s="120">
        <v>33.58</v>
      </c>
      <c r="CO9" s="120">
        <v>35.46</v>
      </c>
      <c r="CP9" s="120">
        <v>35.61</v>
      </c>
      <c r="CQ9" s="120">
        <v>36.44</v>
      </c>
      <c r="CR9" s="120">
        <v>34.58</v>
      </c>
      <c r="CS9" s="120">
        <v>33.130000000000003</v>
      </c>
      <c r="CT9" s="120">
        <v>32.21</v>
      </c>
      <c r="CU9" s="120">
        <v>34.159999999999997</v>
      </c>
      <c r="CV9" s="120">
        <v>34.49</v>
      </c>
      <c r="CW9" s="120">
        <v>32.74</v>
      </c>
      <c r="CX9" s="120">
        <v>29.9</v>
      </c>
      <c r="CY9" s="120">
        <v>29.7</v>
      </c>
      <c r="CZ9" s="120">
        <v>32.18</v>
      </c>
      <c r="DA9" s="120">
        <v>32.67</v>
      </c>
      <c r="DB9" s="120">
        <v>32.11</v>
      </c>
      <c r="DC9" s="120">
        <v>32.28</v>
      </c>
      <c r="DD9" s="120">
        <v>31.22</v>
      </c>
      <c r="DE9" s="120">
        <v>31.35</v>
      </c>
      <c r="DF9" s="120">
        <v>30.59</v>
      </c>
      <c r="DG9" s="120">
        <v>32.61</v>
      </c>
      <c r="DH9" s="120">
        <v>32.880000000000003</v>
      </c>
      <c r="DI9" s="120">
        <v>30.9</v>
      </c>
      <c r="DJ9" s="120">
        <v>32</v>
      </c>
      <c r="DK9" s="120">
        <v>32.299999999999997</v>
      </c>
      <c r="DL9" s="120">
        <v>34.74</v>
      </c>
      <c r="DM9" s="120">
        <v>36.090000000000003</v>
      </c>
      <c r="DN9" s="120">
        <v>36.44</v>
      </c>
      <c r="DO9" s="120">
        <v>37.22</v>
      </c>
      <c r="DP9" s="120">
        <v>36.69</v>
      </c>
      <c r="DQ9" s="120">
        <v>35.83</v>
      </c>
      <c r="DR9" s="120">
        <v>37.869999999999997</v>
      </c>
      <c r="DS9" s="120">
        <v>38.53</v>
      </c>
      <c r="DT9" s="120">
        <v>38.24</v>
      </c>
      <c r="DU9" s="120">
        <v>36.44</v>
      </c>
      <c r="DV9" s="120">
        <v>33.83</v>
      </c>
      <c r="DW9" s="120">
        <v>33.61</v>
      </c>
      <c r="DX9" s="120">
        <v>35.909999999999997</v>
      </c>
      <c r="DY9" s="120">
        <v>37.229999999999997</v>
      </c>
      <c r="DZ9" s="120">
        <v>38.26</v>
      </c>
      <c r="EA9" s="120">
        <v>38.47</v>
      </c>
      <c r="EB9" s="120">
        <v>36.25</v>
      </c>
      <c r="EC9" s="120">
        <v>34.93</v>
      </c>
      <c r="ED9" s="120">
        <v>33.21</v>
      </c>
      <c r="EE9" s="120">
        <v>33.200000000000003</v>
      </c>
      <c r="EF9" s="120">
        <v>31.52</v>
      </c>
      <c r="EG9" s="120">
        <v>30.33</v>
      </c>
      <c r="EH9" s="120">
        <v>29.93</v>
      </c>
      <c r="EI9" s="120">
        <v>29.64</v>
      </c>
      <c r="EJ9" s="120">
        <v>30.11</v>
      </c>
      <c r="EK9" s="120">
        <v>30.94</v>
      </c>
      <c r="EL9" s="120">
        <v>32.46</v>
      </c>
      <c r="EM9" s="120">
        <v>32.229999999999997</v>
      </c>
      <c r="EN9" s="120">
        <v>31.52</v>
      </c>
      <c r="EO9" s="120">
        <v>31.1</v>
      </c>
      <c r="EP9" s="120">
        <v>30.16</v>
      </c>
      <c r="EQ9" s="120">
        <v>29.07</v>
      </c>
      <c r="ER9" s="120">
        <v>28.89</v>
      </c>
      <c r="ES9" s="120">
        <v>27.96</v>
      </c>
      <c r="ET9" s="120">
        <v>28.43</v>
      </c>
      <c r="EU9" s="120">
        <v>28.78</v>
      </c>
      <c r="EV9" s="120">
        <v>28.65</v>
      </c>
      <c r="EW9" s="120">
        <v>28.4</v>
      </c>
      <c r="EX9" s="120">
        <v>29.42</v>
      </c>
      <c r="EY9" s="120">
        <v>30.2</v>
      </c>
      <c r="EZ9" s="120">
        <v>31.59</v>
      </c>
      <c r="FA9" s="120">
        <v>32.340000000000003</v>
      </c>
      <c r="FB9" s="120">
        <v>32.72</v>
      </c>
      <c r="FC9" s="120">
        <v>34.229999999999997</v>
      </c>
      <c r="FD9" s="120">
        <v>33.26</v>
      </c>
      <c r="FE9" s="120">
        <v>30.49</v>
      </c>
      <c r="FF9" s="120">
        <v>33.61</v>
      </c>
      <c r="FG9" s="120">
        <v>32.43</v>
      </c>
      <c r="FH9" s="120">
        <v>32.32</v>
      </c>
      <c r="FI9" s="120">
        <v>34.04</v>
      </c>
      <c r="FJ9" s="120">
        <v>34.979999999999997</v>
      </c>
      <c r="FK9" s="120">
        <v>36.6</v>
      </c>
      <c r="FL9" s="120">
        <v>36.17</v>
      </c>
      <c r="FM9" s="120">
        <v>36.4</v>
      </c>
      <c r="FN9" s="120">
        <v>36.01</v>
      </c>
      <c r="FO9" s="120">
        <v>35.270000000000003</v>
      </c>
      <c r="FP9" s="120">
        <v>35.04</v>
      </c>
      <c r="FQ9" s="120">
        <v>33.85</v>
      </c>
      <c r="FR9" s="120">
        <v>32.33</v>
      </c>
      <c r="FS9" s="120">
        <v>32.43</v>
      </c>
    </row>
    <row r="10" spans="2:175" x14ac:dyDescent="0.2">
      <c r="B10" s="45" t="s">
        <v>77</v>
      </c>
      <c r="C10" s="46">
        <v>28.64</v>
      </c>
      <c r="D10" s="46">
        <v>28.12</v>
      </c>
      <c r="E10" s="46">
        <v>27.71</v>
      </c>
      <c r="F10" s="46">
        <v>27.65</v>
      </c>
      <c r="G10" s="46">
        <v>27.99</v>
      </c>
      <c r="H10" s="46">
        <v>27.78</v>
      </c>
      <c r="I10" s="46">
        <v>27.87</v>
      </c>
      <c r="J10" s="46">
        <v>28.44</v>
      </c>
      <c r="K10" s="47">
        <v>29.69</v>
      </c>
      <c r="L10" s="47">
        <v>30.99</v>
      </c>
      <c r="M10" s="47">
        <v>31.5</v>
      </c>
      <c r="N10" s="47">
        <v>30.52</v>
      </c>
      <c r="O10" s="47">
        <v>27.25</v>
      </c>
      <c r="P10" s="47">
        <v>26.75</v>
      </c>
      <c r="Q10" s="47">
        <v>26.45</v>
      </c>
      <c r="R10" s="47">
        <v>26.3</v>
      </c>
      <c r="S10" s="47">
        <v>26.15</v>
      </c>
      <c r="T10" s="47">
        <v>26.32</v>
      </c>
      <c r="U10" s="47">
        <v>26.35</v>
      </c>
      <c r="V10" s="47">
        <v>26.7</v>
      </c>
      <c r="W10" s="47">
        <v>28.77</v>
      </c>
      <c r="X10" s="47">
        <v>29.69</v>
      </c>
      <c r="Y10" s="47">
        <v>30.19</v>
      </c>
      <c r="Z10" s="47">
        <v>29.51</v>
      </c>
      <c r="AA10" s="47">
        <v>27.25</v>
      </c>
      <c r="AB10" s="47">
        <v>26.75</v>
      </c>
      <c r="AC10" s="47">
        <v>26.45</v>
      </c>
      <c r="AD10" s="47">
        <v>26.3</v>
      </c>
      <c r="AE10" s="47">
        <v>26.15</v>
      </c>
      <c r="AF10" s="47">
        <v>26.32</v>
      </c>
      <c r="AG10" s="47">
        <v>26.35</v>
      </c>
      <c r="AH10" s="47">
        <v>26.7</v>
      </c>
      <c r="AI10" s="47">
        <v>27.45</v>
      </c>
      <c r="AJ10" s="47">
        <v>27.87</v>
      </c>
      <c r="AK10" s="47">
        <v>28</v>
      </c>
      <c r="AL10" s="47">
        <v>27.75</v>
      </c>
      <c r="AM10" s="120">
        <v>27.05</v>
      </c>
      <c r="AN10" s="120">
        <v>27.15</v>
      </c>
      <c r="AO10" s="120">
        <v>27.15</v>
      </c>
      <c r="AP10" s="120">
        <v>27.4</v>
      </c>
      <c r="AQ10" s="120">
        <v>27.5</v>
      </c>
      <c r="AR10" s="120">
        <v>29.1</v>
      </c>
      <c r="AS10" s="120">
        <v>31.85</v>
      </c>
      <c r="AT10" s="120">
        <v>35</v>
      </c>
      <c r="AU10" s="120">
        <v>37</v>
      </c>
      <c r="AV10" s="120">
        <v>40.5</v>
      </c>
      <c r="AW10" s="120">
        <v>41</v>
      </c>
      <c r="AX10" s="120">
        <v>40.799999999999997</v>
      </c>
      <c r="AY10" s="120">
        <v>38.5</v>
      </c>
      <c r="AZ10" s="120">
        <v>37</v>
      </c>
      <c r="BA10" s="120">
        <v>35.299999999999997</v>
      </c>
      <c r="BB10" s="120">
        <v>34</v>
      </c>
      <c r="BC10" s="120">
        <v>34</v>
      </c>
      <c r="BD10" s="120">
        <v>32.799999999999997</v>
      </c>
      <c r="BE10" s="120">
        <v>33.6</v>
      </c>
      <c r="BF10" s="120">
        <v>34.1</v>
      </c>
      <c r="BG10" s="120">
        <v>33.4</v>
      </c>
      <c r="BH10" s="120">
        <v>31.8</v>
      </c>
      <c r="BI10" s="120">
        <v>29.8</v>
      </c>
      <c r="BJ10" s="120">
        <v>27.8</v>
      </c>
      <c r="BK10" s="120">
        <v>26</v>
      </c>
      <c r="BL10" s="120">
        <v>25.2</v>
      </c>
      <c r="BM10" s="120">
        <v>24</v>
      </c>
      <c r="BN10" s="120">
        <v>23</v>
      </c>
      <c r="BO10" s="120">
        <v>22.4</v>
      </c>
      <c r="BP10" s="120">
        <v>22</v>
      </c>
      <c r="BQ10" s="120">
        <v>22</v>
      </c>
      <c r="BR10" s="120">
        <v>22.18</v>
      </c>
      <c r="BS10" s="120">
        <v>22.07</v>
      </c>
      <c r="BT10" s="120">
        <v>23.1</v>
      </c>
      <c r="BU10" s="120">
        <v>25.5</v>
      </c>
      <c r="BV10" s="120">
        <v>26</v>
      </c>
      <c r="BW10" s="120">
        <v>28.4</v>
      </c>
      <c r="BX10" s="120">
        <v>28.14</v>
      </c>
      <c r="BY10" s="120">
        <v>27.95</v>
      </c>
      <c r="BZ10" s="120">
        <v>28.37</v>
      </c>
      <c r="CA10" s="120">
        <v>29.41</v>
      </c>
      <c r="CB10" s="120">
        <v>30.07</v>
      </c>
      <c r="CC10" s="120">
        <v>30.59</v>
      </c>
      <c r="CD10" s="120">
        <v>31.83</v>
      </c>
      <c r="CE10" s="120">
        <v>33.4</v>
      </c>
      <c r="CF10" s="120">
        <v>34.409999999999997</v>
      </c>
      <c r="CG10" s="120">
        <v>34.65</v>
      </c>
      <c r="CH10" s="120">
        <v>34.42</v>
      </c>
      <c r="CI10" s="120">
        <v>33.119999999999997</v>
      </c>
      <c r="CJ10" s="120">
        <v>33.200000000000003</v>
      </c>
      <c r="CK10" s="120">
        <v>34.06</v>
      </c>
      <c r="CL10" s="120">
        <v>34.18</v>
      </c>
      <c r="CM10" s="120">
        <v>34.44</v>
      </c>
      <c r="CN10" s="120">
        <v>34.39</v>
      </c>
      <c r="CO10" s="120">
        <v>34.53</v>
      </c>
      <c r="CP10" s="120">
        <v>34.729999999999997</v>
      </c>
      <c r="CQ10" s="120">
        <v>35.479999999999997</v>
      </c>
      <c r="CR10" s="120">
        <v>36.42</v>
      </c>
      <c r="CS10" s="120">
        <v>36.9</v>
      </c>
      <c r="CT10" s="120">
        <v>35.71</v>
      </c>
      <c r="CU10" s="120">
        <v>33.75</v>
      </c>
      <c r="CV10" s="120">
        <v>33.4</v>
      </c>
      <c r="CW10" s="120">
        <v>32.700000000000003</v>
      </c>
      <c r="CX10" s="120">
        <v>31.95</v>
      </c>
      <c r="CY10" s="120">
        <v>30.85</v>
      </c>
      <c r="CZ10" s="120">
        <v>29.15</v>
      </c>
      <c r="DA10" s="120">
        <v>29.04</v>
      </c>
      <c r="DB10" s="120">
        <v>29.13</v>
      </c>
      <c r="DC10" s="120">
        <v>30.84</v>
      </c>
      <c r="DD10" s="120">
        <v>33.6</v>
      </c>
      <c r="DE10" s="120">
        <v>34.97</v>
      </c>
      <c r="DF10" s="120">
        <v>35.020000000000003</v>
      </c>
      <c r="DG10" s="120">
        <v>34.770000000000003</v>
      </c>
      <c r="DH10" s="120">
        <v>34.58</v>
      </c>
      <c r="DI10" s="120">
        <v>34.68</v>
      </c>
      <c r="DJ10" s="120">
        <v>34.65</v>
      </c>
      <c r="DK10" s="120">
        <v>32.99</v>
      </c>
      <c r="DL10" s="120">
        <v>36.1</v>
      </c>
      <c r="DM10" s="120">
        <v>37.56</v>
      </c>
      <c r="DN10" s="120">
        <v>37.700000000000003</v>
      </c>
      <c r="DO10" s="120">
        <v>40</v>
      </c>
      <c r="DP10" s="120">
        <v>41.74</v>
      </c>
      <c r="DQ10" s="120">
        <v>42.46</v>
      </c>
      <c r="DR10" s="120">
        <v>42.24</v>
      </c>
      <c r="DS10" s="120">
        <v>41.26</v>
      </c>
      <c r="DT10" s="120">
        <v>40.94</v>
      </c>
      <c r="DU10" s="120">
        <v>40.549999999999997</v>
      </c>
      <c r="DV10" s="120">
        <v>39.72</v>
      </c>
      <c r="DW10" s="120">
        <v>38.869999999999997</v>
      </c>
      <c r="DX10" s="120">
        <v>37.97</v>
      </c>
      <c r="DY10" s="120">
        <v>37.18</v>
      </c>
      <c r="DZ10" s="120">
        <v>37.090000000000003</v>
      </c>
      <c r="EA10" s="120">
        <v>36.44</v>
      </c>
      <c r="EB10" s="120">
        <v>35.14</v>
      </c>
      <c r="EC10" s="120">
        <v>33.99</v>
      </c>
      <c r="ED10" s="120">
        <v>32.479999999999997</v>
      </c>
      <c r="EE10" s="120">
        <v>31.52</v>
      </c>
      <c r="EF10" s="120">
        <v>31.52</v>
      </c>
      <c r="EG10" s="120">
        <v>30.79</v>
      </c>
      <c r="EH10" s="120">
        <v>30.85</v>
      </c>
      <c r="EI10" s="120">
        <v>29.83</v>
      </c>
      <c r="EJ10" s="120">
        <v>28.83</v>
      </c>
      <c r="EK10" s="120">
        <v>27.94</v>
      </c>
      <c r="EL10" s="120">
        <v>27.78</v>
      </c>
      <c r="EM10" s="120">
        <v>28.38</v>
      </c>
      <c r="EN10" s="120">
        <v>29.5</v>
      </c>
      <c r="EO10" s="120">
        <v>29.77</v>
      </c>
      <c r="EP10" s="120">
        <v>29.74</v>
      </c>
      <c r="EQ10" s="120">
        <v>28.87</v>
      </c>
      <c r="ER10" s="120">
        <v>28.13</v>
      </c>
      <c r="ES10" s="120">
        <v>27.31</v>
      </c>
      <c r="ET10" s="120">
        <v>25.74</v>
      </c>
      <c r="EU10" s="120">
        <v>23.96</v>
      </c>
      <c r="EV10" s="120">
        <v>23.22</v>
      </c>
      <c r="EW10" s="120">
        <v>23.42</v>
      </c>
      <c r="EX10" s="120">
        <v>24.3</v>
      </c>
      <c r="EY10" s="120">
        <v>26.37</v>
      </c>
      <c r="EZ10" s="120">
        <v>30.42</v>
      </c>
      <c r="FA10" s="120">
        <v>33.14</v>
      </c>
      <c r="FB10" s="120">
        <v>33.67</v>
      </c>
      <c r="FC10" s="120">
        <v>34.130000000000003</v>
      </c>
      <c r="FD10" s="120">
        <v>33.97</v>
      </c>
      <c r="FE10" s="120">
        <v>33.56</v>
      </c>
      <c r="FF10" s="120">
        <v>33.49</v>
      </c>
      <c r="FG10" s="120">
        <v>33.83</v>
      </c>
      <c r="FH10" s="120">
        <v>34.380000000000003</v>
      </c>
      <c r="FI10" s="120">
        <v>35.89</v>
      </c>
      <c r="FJ10" s="120">
        <v>37.44</v>
      </c>
      <c r="FK10" s="120">
        <v>39.39</v>
      </c>
      <c r="FL10" s="120">
        <v>40.340000000000003</v>
      </c>
      <c r="FM10" s="120">
        <v>40.520000000000003</v>
      </c>
      <c r="FN10" s="120">
        <v>39.96</v>
      </c>
      <c r="FO10" s="120">
        <v>36.76</v>
      </c>
      <c r="FP10" s="120">
        <v>34.880000000000003</v>
      </c>
      <c r="FQ10" s="120">
        <v>34.21</v>
      </c>
      <c r="FR10" s="120">
        <v>32.99</v>
      </c>
      <c r="FS10" s="120">
        <v>32.380000000000003</v>
      </c>
    </row>
    <row r="11" spans="2:175" x14ac:dyDescent="0.2">
      <c r="B11" s="45" t="s">
        <v>78</v>
      </c>
      <c r="C11" s="46"/>
      <c r="D11" s="46"/>
      <c r="E11" s="46"/>
      <c r="F11" s="46"/>
      <c r="G11" s="46">
        <v>16.899999999999999</v>
      </c>
      <c r="H11" s="46">
        <v>20.7</v>
      </c>
      <c r="I11" s="46">
        <v>22</v>
      </c>
      <c r="J11" s="46">
        <v>22.23</v>
      </c>
      <c r="K11" s="47">
        <v>22.8</v>
      </c>
      <c r="L11" s="47">
        <v>23.4</v>
      </c>
      <c r="M11" s="47">
        <v>24.7</v>
      </c>
      <c r="N11" s="47">
        <v>25.5</v>
      </c>
      <c r="O11" s="47">
        <v>26.62</v>
      </c>
      <c r="P11" s="47">
        <v>26.41</v>
      </c>
      <c r="Q11" s="47">
        <v>25.8</v>
      </c>
      <c r="R11" s="47">
        <v>25.19</v>
      </c>
      <c r="S11" s="47">
        <v>24.91</v>
      </c>
      <c r="T11" s="47">
        <v>23.95</v>
      </c>
      <c r="U11" s="47">
        <v>23.97</v>
      </c>
      <c r="V11" s="47">
        <v>24.59</v>
      </c>
      <c r="W11" s="47">
        <v>24.97</v>
      </c>
      <c r="X11" s="47">
        <v>25.28</v>
      </c>
      <c r="Y11" s="47">
        <v>25.4</v>
      </c>
      <c r="Z11" s="47">
        <v>26.91</v>
      </c>
      <c r="AA11" s="47">
        <v>26.62</v>
      </c>
      <c r="AB11" s="47">
        <v>26.41</v>
      </c>
      <c r="AC11" s="47">
        <v>25.8</v>
      </c>
      <c r="AD11" s="47">
        <v>25.19</v>
      </c>
      <c r="AE11" s="47">
        <v>24.91</v>
      </c>
      <c r="AF11" s="47">
        <v>23.95</v>
      </c>
      <c r="AG11" s="47">
        <v>23.97</v>
      </c>
      <c r="AH11" s="47">
        <v>24.59</v>
      </c>
      <c r="AI11" s="47">
        <v>24.61</v>
      </c>
      <c r="AJ11" s="47">
        <v>25.5</v>
      </c>
      <c r="AK11" s="47">
        <v>26.68</v>
      </c>
      <c r="AL11" s="47">
        <v>26.82</v>
      </c>
      <c r="AM11" s="120">
        <v>26.49</v>
      </c>
      <c r="AN11" s="120">
        <v>26.52</v>
      </c>
      <c r="AO11" s="120">
        <v>26.62</v>
      </c>
      <c r="AP11" s="120">
        <v>26.94</v>
      </c>
      <c r="AQ11" s="120">
        <v>27.26</v>
      </c>
      <c r="AR11" s="120">
        <v>27.02</v>
      </c>
      <c r="AS11" s="120">
        <v>28.09</v>
      </c>
      <c r="AT11" s="120">
        <v>28.84</v>
      </c>
      <c r="AU11" s="120">
        <v>30.9</v>
      </c>
      <c r="AV11" s="120">
        <v>33.47</v>
      </c>
      <c r="AW11" s="120">
        <v>35.69</v>
      </c>
      <c r="AX11" s="120">
        <v>36.700000000000003</v>
      </c>
      <c r="AY11" s="120">
        <v>34.299999999999997</v>
      </c>
      <c r="AZ11" s="120">
        <v>33.799999999999997</v>
      </c>
      <c r="BA11" s="120">
        <v>33.22</v>
      </c>
      <c r="BB11" s="120">
        <v>32.43</v>
      </c>
      <c r="BC11" s="120">
        <v>31.46</v>
      </c>
      <c r="BD11" s="120">
        <v>30.73</v>
      </c>
      <c r="BE11" s="120">
        <v>31.14</v>
      </c>
      <c r="BF11" s="120">
        <v>30.32</v>
      </c>
      <c r="BG11" s="120">
        <v>29.46</v>
      </c>
      <c r="BH11" s="120">
        <v>27.16</v>
      </c>
      <c r="BI11" s="120">
        <v>25.78</v>
      </c>
      <c r="BJ11" s="120">
        <v>24.02</v>
      </c>
      <c r="BK11" s="120">
        <v>22.27</v>
      </c>
      <c r="BL11" s="120">
        <v>20.28</v>
      </c>
      <c r="BM11" s="120">
        <v>20.5</v>
      </c>
      <c r="BN11" s="120">
        <v>21.05</v>
      </c>
      <c r="BO11" s="120">
        <v>21</v>
      </c>
      <c r="BP11" s="120">
        <v>20.54</v>
      </c>
      <c r="BQ11" s="120">
        <v>21.33</v>
      </c>
      <c r="BR11" s="120">
        <v>22.45</v>
      </c>
      <c r="BS11" s="120">
        <v>22.73</v>
      </c>
      <c r="BT11" s="120">
        <v>23.18</v>
      </c>
      <c r="BU11" s="120">
        <v>25.23</v>
      </c>
      <c r="BV11" s="120">
        <v>25.73</v>
      </c>
      <c r="BW11" s="120">
        <v>26.02</v>
      </c>
      <c r="BX11" s="120">
        <v>26.6</v>
      </c>
      <c r="BY11" s="120">
        <v>26.92</v>
      </c>
      <c r="BZ11" s="120">
        <v>26.91</v>
      </c>
      <c r="CA11" s="120">
        <v>25.81</v>
      </c>
      <c r="CB11" s="120">
        <v>25.6</v>
      </c>
      <c r="CC11" s="120">
        <v>25.82</v>
      </c>
      <c r="CD11" s="120">
        <v>27.19</v>
      </c>
      <c r="CE11" s="120">
        <v>28.2</v>
      </c>
      <c r="CF11" s="120">
        <v>28.94</v>
      </c>
      <c r="CG11" s="120">
        <v>30.1</v>
      </c>
      <c r="CH11" s="120">
        <v>29.79</v>
      </c>
      <c r="CI11" s="120">
        <v>30.02</v>
      </c>
      <c r="CJ11" s="120">
        <v>30.26</v>
      </c>
      <c r="CK11" s="120">
        <v>30.28</v>
      </c>
      <c r="CL11" s="120">
        <v>30.24</v>
      </c>
      <c r="CM11" s="120">
        <v>30.24</v>
      </c>
      <c r="CN11" s="120">
        <v>29.9</v>
      </c>
      <c r="CO11" s="120">
        <v>30.08</v>
      </c>
      <c r="CP11" s="120">
        <v>29.13</v>
      </c>
      <c r="CQ11" s="120">
        <v>27.98</v>
      </c>
      <c r="CR11" s="120">
        <v>28.33</v>
      </c>
      <c r="CS11" s="120">
        <v>28.91</v>
      </c>
      <c r="CT11" s="120">
        <v>28.74</v>
      </c>
      <c r="CU11" s="120">
        <v>28.82</v>
      </c>
      <c r="CV11" s="120">
        <v>30.34</v>
      </c>
      <c r="CW11" s="120">
        <v>30.25</v>
      </c>
      <c r="CX11" s="120">
        <v>28.79</v>
      </c>
      <c r="CY11" s="120">
        <v>27.46</v>
      </c>
      <c r="CZ11" s="120">
        <v>26.84</v>
      </c>
      <c r="DA11" s="120">
        <v>27.34</v>
      </c>
      <c r="DB11" s="120">
        <v>28.19</v>
      </c>
      <c r="DC11" s="120">
        <v>28.13</v>
      </c>
      <c r="DD11" s="120">
        <v>28.95</v>
      </c>
      <c r="DE11" s="120">
        <v>29.73</v>
      </c>
      <c r="DF11" s="120">
        <v>30.1</v>
      </c>
      <c r="DG11" s="120">
        <v>29.75</v>
      </c>
      <c r="DH11" s="120">
        <v>29.63</v>
      </c>
      <c r="DI11" s="120">
        <v>30.02</v>
      </c>
      <c r="DJ11" s="120">
        <v>30.26</v>
      </c>
      <c r="DK11" s="120">
        <v>30.03</v>
      </c>
      <c r="DL11" s="120">
        <v>29.48</v>
      </c>
      <c r="DM11" s="120">
        <v>30.21</v>
      </c>
      <c r="DN11" s="120">
        <v>31.17</v>
      </c>
      <c r="DO11" s="120">
        <v>32.64</v>
      </c>
      <c r="DP11" s="120">
        <v>34.07</v>
      </c>
      <c r="DQ11" s="120">
        <v>36.549999999999997</v>
      </c>
      <c r="DR11" s="120">
        <v>37.17</v>
      </c>
      <c r="DS11" s="120">
        <v>35.799999999999997</v>
      </c>
      <c r="DT11" s="120">
        <v>35.6</v>
      </c>
      <c r="DU11" s="120">
        <v>35.159999999999997</v>
      </c>
      <c r="DV11" s="120">
        <v>33.83</v>
      </c>
      <c r="DW11" s="120">
        <v>32.94</v>
      </c>
      <c r="DX11" s="120">
        <v>32.43</v>
      </c>
      <c r="DY11" s="120">
        <v>32.04</v>
      </c>
      <c r="DZ11" s="120">
        <v>30.18</v>
      </c>
      <c r="EA11" s="120">
        <v>29.74</v>
      </c>
      <c r="EB11" s="120">
        <v>29.64</v>
      </c>
      <c r="EC11" s="120">
        <v>29.61</v>
      </c>
      <c r="ED11" s="120">
        <v>29.98</v>
      </c>
      <c r="EE11" s="120">
        <v>28.55</v>
      </c>
      <c r="EF11" s="120">
        <v>29.09</v>
      </c>
      <c r="EG11" s="120">
        <v>29.57</v>
      </c>
      <c r="EH11" s="120">
        <v>29.35</v>
      </c>
      <c r="EI11" s="120">
        <v>28.23</v>
      </c>
      <c r="EJ11" s="120">
        <v>26.98</v>
      </c>
      <c r="EK11" s="120">
        <v>26.96</v>
      </c>
      <c r="EL11" s="120">
        <v>26.54</v>
      </c>
      <c r="EM11" s="120">
        <v>26.56</v>
      </c>
      <c r="EN11" s="120">
        <v>27.31</v>
      </c>
      <c r="EO11" s="120">
        <v>27.41</v>
      </c>
      <c r="EP11" s="120">
        <v>27.39</v>
      </c>
      <c r="EQ11" s="120">
        <v>26.14</v>
      </c>
      <c r="ER11" s="120">
        <v>25.6</v>
      </c>
      <c r="ES11" s="120">
        <v>25.71</v>
      </c>
      <c r="ET11" s="120">
        <v>24.43</v>
      </c>
      <c r="EU11" s="120">
        <v>23.33</v>
      </c>
      <c r="EV11" s="120">
        <v>23.12</v>
      </c>
      <c r="EW11" s="120">
        <v>23.29</v>
      </c>
      <c r="EX11" s="120">
        <v>24.95</v>
      </c>
      <c r="EY11" s="120">
        <v>26.41</v>
      </c>
      <c r="EZ11" s="120">
        <v>28.3</v>
      </c>
      <c r="FA11" s="120">
        <v>29.62</v>
      </c>
      <c r="FB11" s="120">
        <v>30.67</v>
      </c>
      <c r="FC11" s="120">
        <v>30.21</v>
      </c>
      <c r="FD11" s="120">
        <v>30.57</v>
      </c>
      <c r="FE11" s="120">
        <v>30.52</v>
      </c>
      <c r="FF11" s="120">
        <v>30.66</v>
      </c>
      <c r="FG11" s="120">
        <v>30.95</v>
      </c>
      <c r="FH11" s="120">
        <v>31.25</v>
      </c>
      <c r="FI11" s="120">
        <v>31.64</v>
      </c>
      <c r="FJ11" s="120">
        <v>32.57</v>
      </c>
      <c r="FK11" s="120">
        <v>33.71</v>
      </c>
      <c r="FL11" s="120">
        <v>34.75</v>
      </c>
      <c r="FM11" s="120">
        <v>36.020000000000003</v>
      </c>
      <c r="FN11" s="120">
        <v>36.07</v>
      </c>
      <c r="FO11" s="120">
        <v>34.020000000000003</v>
      </c>
      <c r="FP11" s="120">
        <v>32.950000000000003</v>
      </c>
      <c r="FQ11" s="120">
        <v>32.409999999999997</v>
      </c>
      <c r="FR11" s="120">
        <v>31.96</v>
      </c>
      <c r="FS11" s="120">
        <v>30.69</v>
      </c>
    </row>
    <row r="12" spans="2:175" x14ac:dyDescent="0.2">
      <c r="B12" s="48" t="s">
        <v>79</v>
      </c>
      <c r="C12" s="49">
        <v>22.51</v>
      </c>
      <c r="D12" s="49">
        <v>22.79</v>
      </c>
      <c r="E12" s="49">
        <v>22.97</v>
      </c>
      <c r="F12" s="49">
        <v>23.01</v>
      </c>
      <c r="G12" s="49">
        <v>22.26</v>
      </c>
      <c r="H12" s="49">
        <v>22.61</v>
      </c>
      <c r="I12" s="49">
        <v>22.68</v>
      </c>
      <c r="J12" s="49">
        <v>22.61</v>
      </c>
      <c r="K12" s="50">
        <v>22.87</v>
      </c>
      <c r="L12" s="50">
        <v>23.35</v>
      </c>
      <c r="M12" s="50">
        <v>23.88</v>
      </c>
      <c r="N12" s="50">
        <v>24.43</v>
      </c>
      <c r="O12" s="50">
        <v>25.11</v>
      </c>
      <c r="P12" s="50">
        <v>25.11</v>
      </c>
      <c r="Q12" s="50">
        <v>25.28</v>
      </c>
      <c r="R12" s="50">
        <v>24.53</v>
      </c>
      <c r="S12" s="50">
        <v>24.61</v>
      </c>
      <c r="T12" s="50">
        <v>24.29</v>
      </c>
      <c r="U12" s="50">
        <v>23.73</v>
      </c>
      <c r="V12" s="50">
        <v>24.18</v>
      </c>
      <c r="W12" s="50">
        <v>24.37</v>
      </c>
      <c r="X12" s="50">
        <v>24.04</v>
      </c>
      <c r="Y12" s="50">
        <v>24.45</v>
      </c>
      <c r="Z12" s="50">
        <v>25.15</v>
      </c>
      <c r="AA12" s="50">
        <v>25.11</v>
      </c>
      <c r="AB12" s="50">
        <v>25.11</v>
      </c>
      <c r="AC12" s="50">
        <v>25.28</v>
      </c>
      <c r="AD12" s="50">
        <v>24.53</v>
      </c>
      <c r="AE12" s="50">
        <v>24.61</v>
      </c>
      <c r="AF12" s="50">
        <v>24.29</v>
      </c>
      <c r="AG12" s="50">
        <v>23.73</v>
      </c>
      <c r="AH12" s="50">
        <v>24.18</v>
      </c>
      <c r="AI12" s="50">
        <v>24.74</v>
      </c>
      <c r="AJ12" s="50">
        <v>25.3</v>
      </c>
      <c r="AK12" s="50">
        <v>26.22</v>
      </c>
      <c r="AL12" s="50">
        <v>27.06</v>
      </c>
      <c r="AM12" s="121">
        <v>27.39</v>
      </c>
      <c r="AN12" s="121">
        <v>27.46</v>
      </c>
      <c r="AO12" s="121">
        <v>28.24</v>
      </c>
      <c r="AP12" s="121">
        <v>27.8</v>
      </c>
      <c r="AQ12" s="121">
        <v>27.57</v>
      </c>
      <c r="AR12" s="121">
        <v>27.2</v>
      </c>
      <c r="AS12" s="121">
        <v>27.75</v>
      </c>
      <c r="AT12" s="121">
        <v>27.82</v>
      </c>
      <c r="AU12" s="121">
        <v>28.85</v>
      </c>
      <c r="AV12" s="121">
        <v>30.9</v>
      </c>
      <c r="AW12" s="121">
        <v>32.68</v>
      </c>
      <c r="AX12" s="121">
        <v>33.729999999999997</v>
      </c>
      <c r="AY12" s="121">
        <v>35.22</v>
      </c>
      <c r="AZ12" s="121">
        <v>35.22</v>
      </c>
      <c r="BA12" s="121">
        <v>35.61</v>
      </c>
      <c r="BB12" s="121">
        <v>33.869999999999997</v>
      </c>
      <c r="BC12" s="121">
        <v>33.44</v>
      </c>
      <c r="BD12" s="121">
        <v>33.28</v>
      </c>
      <c r="BE12" s="121">
        <v>32.32</v>
      </c>
      <c r="BF12" s="121">
        <v>31.61</v>
      </c>
      <c r="BG12" s="121">
        <v>31.24</v>
      </c>
      <c r="BH12" s="121">
        <v>30.45</v>
      </c>
      <c r="BI12" s="121">
        <v>27.99</v>
      </c>
      <c r="BJ12" s="121">
        <v>27.3</v>
      </c>
      <c r="BK12" s="121">
        <v>24.39</v>
      </c>
      <c r="BL12" s="121">
        <v>21.39</v>
      </c>
      <c r="BM12" s="121">
        <v>18.7</v>
      </c>
      <c r="BN12" s="121">
        <v>17.68</v>
      </c>
      <c r="BO12" s="121">
        <v>17.670000000000002</v>
      </c>
      <c r="BP12" s="121">
        <v>18</v>
      </c>
      <c r="BQ12" s="121">
        <v>18.600000000000001</v>
      </c>
      <c r="BR12" s="121">
        <v>19.54</v>
      </c>
      <c r="BS12" s="121">
        <v>20.96</v>
      </c>
      <c r="BT12" s="121">
        <v>23.24</v>
      </c>
      <c r="BU12" s="121">
        <v>25.16</v>
      </c>
      <c r="BV12" s="121">
        <v>25.99</v>
      </c>
      <c r="BW12" s="121">
        <v>25.84</v>
      </c>
      <c r="BX12" s="121">
        <v>25.84</v>
      </c>
      <c r="BY12" s="121">
        <v>26.08</v>
      </c>
      <c r="BZ12" s="121">
        <v>26.03</v>
      </c>
      <c r="CA12" s="121">
        <v>26.09</v>
      </c>
      <c r="CB12" s="121">
        <v>26.35</v>
      </c>
      <c r="CC12" s="121">
        <v>26.59</v>
      </c>
      <c r="CD12" s="121">
        <v>26.96</v>
      </c>
      <c r="CE12" s="121">
        <v>27.93</v>
      </c>
      <c r="CF12" s="121">
        <v>29.27</v>
      </c>
      <c r="CG12" s="121">
        <v>29.93</v>
      </c>
      <c r="CH12" s="121">
        <v>30.57</v>
      </c>
      <c r="CI12" s="121">
        <v>30.86</v>
      </c>
      <c r="CJ12" s="121">
        <v>31.21</v>
      </c>
      <c r="CK12" s="121">
        <v>31.21</v>
      </c>
      <c r="CL12" s="121">
        <v>31.79</v>
      </c>
      <c r="CM12" s="121">
        <v>31.64</v>
      </c>
      <c r="CN12" s="121">
        <v>31.61</v>
      </c>
      <c r="CO12" s="121">
        <v>31.39</v>
      </c>
      <c r="CP12" s="121">
        <v>31.58</v>
      </c>
      <c r="CQ12" s="121">
        <v>31.65</v>
      </c>
      <c r="CR12" s="121">
        <v>32.01</v>
      </c>
      <c r="CS12" s="121">
        <v>32.31</v>
      </c>
      <c r="CT12" s="121">
        <v>32.21</v>
      </c>
      <c r="CU12" s="121">
        <v>31.72</v>
      </c>
      <c r="CV12" s="121">
        <v>31.63</v>
      </c>
      <c r="CW12" s="121">
        <v>30.84</v>
      </c>
      <c r="CX12" s="121">
        <v>29.75</v>
      </c>
      <c r="CY12" s="121">
        <v>30.52</v>
      </c>
      <c r="CZ12" s="121">
        <v>27.69</v>
      </c>
      <c r="DA12" s="121">
        <v>27.18</v>
      </c>
      <c r="DB12" s="121">
        <v>27.24</v>
      </c>
      <c r="DC12" s="121">
        <v>28.05</v>
      </c>
      <c r="DD12" s="121">
        <v>29.33</v>
      </c>
      <c r="DE12" s="121">
        <v>30.43</v>
      </c>
      <c r="DF12" s="121">
        <v>31.03</v>
      </c>
      <c r="DG12" s="121">
        <v>31.4</v>
      </c>
      <c r="DH12" s="121">
        <v>31.66</v>
      </c>
      <c r="DI12" s="121">
        <v>31.73</v>
      </c>
      <c r="DJ12" s="121">
        <v>31.78</v>
      </c>
      <c r="DK12" s="121">
        <v>31.54</v>
      </c>
      <c r="DL12" s="121">
        <v>31.72</v>
      </c>
      <c r="DM12" s="121">
        <v>32.020000000000003</v>
      </c>
      <c r="DN12" s="121">
        <v>32.28</v>
      </c>
      <c r="DO12" s="121">
        <v>33.299999999999997</v>
      </c>
      <c r="DP12" s="121">
        <v>34.409999999999997</v>
      </c>
      <c r="DQ12" s="121">
        <v>35.03</v>
      </c>
      <c r="DR12" s="121">
        <v>35.549999999999997</v>
      </c>
      <c r="DS12" s="121">
        <v>35.799999999999997</v>
      </c>
      <c r="DT12" s="121">
        <v>35.950000000000003</v>
      </c>
      <c r="DU12" s="121">
        <v>35.799999999999997</v>
      </c>
      <c r="DV12" s="121">
        <v>35.049999999999997</v>
      </c>
      <c r="DW12" s="121">
        <v>34.47</v>
      </c>
      <c r="DX12" s="121">
        <v>33.630000000000003</v>
      </c>
      <c r="DY12" s="121">
        <v>33.18</v>
      </c>
      <c r="DZ12" s="121">
        <v>32.840000000000003</v>
      </c>
      <c r="EA12" s="121">
        <v>32.630000000000003</v>
      </c>
      <c r="EB12" s="121">
        <v>32.49</v>
      </c>
      <c r="EC12" s="121">
        <v>32.06</v>
      </c>
      <c r="ED12" s="121">
        <v>31.79</v>
      </c>
      <c r="EE12" s="121">
        <v>30.79</v>
      </c>
      <c r="EF12" s="121">
        <v>29.92</v>
      </c>
      <c r="EG12" s="121">
        <v>29.41</v>
      </c>
      <c r="EH12" s="121">
        <v>29.08</v>
      </c>
      <c r="EI12" s="121">
        <v>27.89</v>
      </c>
      <c r="EJ12" s="121">
        <v>27</v>
      </c>
      <c r="EK12" s="121">
        <v>26.43</v>
      </c>
      <c r="EL12" s="121">
        <v>26.25</v>
      </c>
      <c r="EM12" s="121">
        <v>26.63</v>
      </c>
      <c r="EN12" s="121">
        <v>27.08</v>
      </c>
      <c r="EO12" s="121">
        <v>27.41</v>
      </c>
      <c r="EP12" s="121">
        <v>27.43</v>
      </c>
      <c r="EQ12" s="121">
        <v>27.53</v>
      </c>
      <c r="ER12" s="121">
        <v>26.83</v>
      </c>
      <c r="ES12" s="121">
        <v>25.89</v>
      </c>
      <c r="ET12" s="121">
        <v>24.72</v>
      </c>
      <c r="EU12" s="121">
        <v>23.67</v>
      </c>
      <c r="EV12" s="121">
        <v>23.17</v>
      </c>
      <c r="EW12" s="121">
        <v>23.12</v>
      </c>
      <c r="EX12" s="121">
        <v>23.39</v>
      </c>
      <c r="EY12" s="121">
        <v>24.21</v>
      </c>
      <c r="EZ12" s="121">
        <v>25.78</v>
      </c>
      <c r="FA12" s="121">
        <v>27.05</v>
      </c>
      <c r="FB12" s="121">
        <v>28.29</v>
      </c>
      <c r="FC12" s="121">
        <v>29.15</v>
      </c>
      <c r="FD12" s="121">
        <v>29.52</v>
      </c>
      <c r="FE12" s="121">
        <v>29.51</v>
      </c>
      <c r="FF12" s="121">
        <v>29.79</v>
      </c>
      <c r="FG12" s="121">
        <v>29.86</v>
      </c>
      <c r="FH12" s="121">
        <v>29.99</v>
      </c>
      <c r="FI12" s="121">
        <v>30.49</v>
      </c>
      <c r="FJ12" s="121">
        <v>30.91</v>
      </c>
      <c r="FK12" s="121">
        <v>31.97</v>
      </c>
      <c r="FL12" s="121">
        <v>33.06</v>
      </c>
      <c r="FM12" s="121">
        <v>33.61</v>
      </c>
      <c r="FN12" s="121">
        <v>33.97</v>
      </c>
      <c r="FO12" s="121">
        <v>33.71</v>
      </c>
      <c r="FP12" s="121">
        <v>33.020000000000003</v>
      </c>
      <c r="FQ12" s="121">
        <v>32.42</v>
      </c>
      <c r="FR12" s="121">
        <v>30.87</v>
      </c>
      <c r="FS12" s="121">
        <v>30.65</v>
      </c>
    </row>
    <row r="13" spans="2:175" ht="13.5" thickBot="1" x14ac:dyDescent="0.25">
      <c r="B13" s="51" t="s">
        <v>80</v>
      </c>
      <c r="C13" s="52">
        <v>24.14</v>
      </c>
      <c r="D13" s="52">
        <v>24.01</v>
      </c>
      <c r="E13" s="52">
        <v>24.13</v>
      </c>
      <c r="F13" s="52">
        <v>24.42</v>
      </c>
      <c r="G13" s="52">
        <v>24.99</v>
      </c>
      <c r="H13" s="52">
        <v>24.99</v>
      </c>
      <c r="I13" s="52">
        <v>25.12</v>
      </c>
      <c r="J13" s="52">
        <v>25.12</v>
      </c>
      <c r="K13" s="53">
        <v>25.37</v>
      </c>
      <c r="L13" s="53">
        <v>25.78</v>
      </c>
      <c r="M13" s="53">
        <v>26.46</v>
      </c>
      <c r="N13" s="53">
        <v>27.22</v>
      </c>
      <c r="O13" s="53">
        <v>27.56</v>
      </c>
      <c r="P13" s="53">
        <v>27.63</v>
      </c>
      <c r="Q13" s="53">
        <v>27.36</v>
      </c>
      <c r="R13" s="53">
        <v>27.16</v>
      </c>
      <c r="S13" s="53">
        <v>27</v>
      </c>
      <c r="T13" s="53">
        <v>26.62</v>
      </c>
      <c r="U13" s="53">
        <v>26.01</v>
      </c>
      <c r="V13" s="53">
        <v>26.21</v>
      </c>
      <c r="W13" s="53">
        <v>27</v>
      </c>
      <c r="X13" s="53">
        <v>27.04</v>
      </c>
      <c r="Y13" s="53">
        <v>26.99</v>
      </c>
      <c r="Z13" s="53">
        <v>27.46</v>
      </c>
      <c r="AA13" s="53">
        <v>27.56</v>
      </c>
      <c r="AB13" s="53">
        <v>27.63</v>
      </c>
      <c r="AC13" s="53">
        <v>27.36</v>
      </c>
      <c r="AD13" s="53">
        <v>27.16</v>
      </c>
      <c r="AE13" s="53">
        <v>27</v>
      </c>
      <c r="AF13" s="53">
        <v>26.62</v>
      </c>
      <c r="AG13" s="53">
        <v>26.01</v>
      </c>
      <c r="AH13" s="53">
        <v>26.21</v>
      </c>
      <c r="AI13" s="53">
        <v>26.11</v>
      </c>
      <c r="AJ13" s="53">
        <v>26.57</v>
      </c>
      <c r="AK13" s="53">
        <v>26.82</v>
      </c>
      <c r="AL13" s="53">
        <v>27.2</v>
      </c>
      <c r="AM13" s="122">
        <v>26.9</v>
      </c>
      <c r="AN13" s="122">
        <v>27.18</v>
      </c>
      <c r="AO13" s="122">
        <v>27.03</v>
      </c>
      <c r="AP13" s="122">
        <v>27.08</v>
      </c>
      <c r="AQ13" s="122">
        <v>26.9</v>
      </c>
      <c r="AR13" s="122">
        <v>26.6</v>
      </c>
      <c r="AS13" s="122">
        <v>27.06</v>
      </c>
      <c r="AT13" s="122">
        <v>28.24</v>
      </c>
      <c r="AU13" s="122">
        <v>29.95</v>
      </c>
      <c r="AV13" s="122">
        <v>33.380000000000003</v>
      </c>
      <c r="AW13" s="122">
        <v>36.35</v>
      </c>
      <c r="AX13" s="122">
        <v>36.96</v>
      </c>
      <c r="AY13" s="122">
        <v>36.99</v>
      </c>
      <c r="AZ13" s="122">
        <v>37.479999999999997</v>
      </c>
      <c r="BA13" s="122">
        <v>37.65</v>
      </c>
      <c r="BB13" s="122">
        <v>35.56</v>
      </c>
      <c r="BC13" s="122">
        <v>33.9</v>
      </c>
      <c r="BD13" s="122">
        <v>34.26</v>
      </c>
      <c r="BE13" s="122">
        <v>33.409999999999997</v>
      </c>
      <c r="BF13" s="122">
        <v>31.62</v>
      </c>
      <c r="BG13" s="122">
        <v>30.74</v>
      </c>
      <c r="BH13" s="122">
        <v>29.31</v>
      </c>
      <c r="BI13" s="122">
        <v>27.55</v>
      </c>
      <c r="BJ13" s="122">
        <v>25.46</v>
      </c>
      <c r="BK13" s="122">
        <v>23.04</v>
      </c>
      <c r="BL13" s="122">
        <v>21.12</v>
      </c>
      <c r="BM13" s="122">
        <v>21.7</v>
      </c>
      <c r="BN13" s="122">
        <v>22.04</v>
      </c>
      <c r="BO13" s="122">
        <v>21.92</v>
      </c>
      <c r="BP13" s="122">
        <v>21.81</v>
      </c>
      <c r="BQ13" s="122">
        <v>22.25</v>
      </c>
      <c r="BR13" s="122">
        <v>22.42</v>
      </c>
      <c r="BS13" s="122">
        <v>23</v>
      </c>
      <c r="BT13" s="122">
        <v>23.24</v>
      </c>
      <c r="BU13" s="122">
        <v>24.1</v>
      </c>
      <c r="BV13" s="122">
        <v>24.88</v>
      </c>
      <c r="BW13" s="122">
        <v>25.71</v>
      </c>
      <c r="BX13" s="122">
        <v>26.52</v>
      </c>
      <c r="BY13" s="122">
        <v>27.29</v>
      </c>
      <c r="BZ13" s="122">
        <v>27.82</v>
      </c>
      <c r="CA13" s="122">
        <v>27.9</v>
      </c>
      <c r="CB13" s="122">
        <v>27.76</v>
      </c>
      <c r="CC13" s="122">
        <v>28.35</v>
      </c>
      <c r="CD13" s="122">
        <v>28.13</v>
      </c>
      <c r="CE13" s="122">
        <v>30.1</v>
      </c>
      <c r="CF13" s="122">
        <v>27.6</v>
      </c>
      <c r="CG13" s="122">
        <v>31.18</v>
      </c>
      <c r="CH13" s="122">
        <v>31.02</v>
      </c>
      <c r="CI13" s="122">
        <v>32.19</v>
      </c>
      <c r="CJ13" s="122">
        <v>32.19</v>
      </c>
      <c r="CK13" s="122">
        <v>32.71</v>
      </c>
      <c r="CL13" s="122">
        <v>33</v>
      </c>
      <c r="CM13" s="122">
        <v>33.020000000000003</v>
      </c>
      <c r="CN13" s="122">
        <v>33.15</v>
      </c>
      <c r="CO13" s="122">
        <v>33.159999999999997</v>
      </c>
      <c r="CP13" s="122">
        <v>33.159999999999997</v>
      </c>
      <c r="CQ13" s="122">
        <v>32.86</v>
      </c>
      <c r="CR13" s="122">
        <v>32.86</v>
      </c>
      <c r="CS13" s="122">
        <v>32.01</v>
      </c>
      <c r="CT13" s="122">
        <v>31.98</v>
      </c>
      <c r="CU13" s="122">
        <v>31.98</v>
      </c>
      <c r="CV13" s="122">
        <v>32.270000000000003</v>
      </c>
      <c r="CW13" s="122">
        <v>32.14</v>
      </c>
      <c r="CX13" s="122">
        <v>30.71</v>
      </c>
      <c r="CY13" s="122">
        <v>28.96</v>
      </c>
      <c r="CZ13" s="122">
        <v>27.73</v>
      </c>
      <c r="DA13" s="122">
        <v>27.51</v>
      </c>
      <c r="DB13" s="122">
        <v>28.06</v>
      </c>
      <c r="DC13" s="122">
        <v>28.72</v>
      </c>
      <c r="DD13" s="122">
        <v>29.19</v>
      </c>
      <c r="DE13" s="122">
        <v>29.49</v>
      </c>
      <c r="DF13" s="122">
        <v>30.1</v>
      </c>
      <c r="DG13" s="122">
        <v>32</v>
      </c>
      <c r="DH13" s="122">
        <v>31.4</v>
      </c>
      <c r="DI13" s="122">
        <v>31.75</v>
      </c>
      <c r="DJ13" s="122">
        <v>31.8</v>
      </c>
      <c r="DK13" s="122">
        <v>32.03</v>
      </c>
      <c r="DL13" s="122">
        <v>32.020000000000003</v>
      </c>
      <c r="DM13" s="122">
        <v>32.229999999999997</v>
      </c>
      <c r="DN13" s="122">
        <v>32.79</v>
      </c>
      <c r="DO13" s="122">
        <v>33.94</v>
      </c>
      <c r="DP13" s="122">
        <v>35.06</v>
      </c>
      <c r="DQ13" s="122">
        <v>33.57</v>
      </c>
      <c r="DR13" s="122">
        <v>33.57</v>
      </c>
      <c r="DS13" s="122">
        <v>34.24</v>
      </c>
      <c r="DT13" s="122">
        <v>34.47</v>
      </c>
      <c r="DU13" s="122">
        <v>34.64</v>
      </c>
      <c r="DV13" s="122">
        <v>34.46</v>
      </c>
      <c r="DW13" s="122">
        <v>34.11</v>
      </c>
      <c r="DX13" s="122">
        <v>33.729999999999997</v>
      </c>
      <c r="DY13" s="122">
        <v>33.54</v>
      </c>
      <c r="DZ13" s="122">
        <v>32.54</v>
      </c>
      <c r="EA13" s="122">
        <v>31.99</v>
      </c>
      <c r="EB13" s="122">
        <v>30.93</v>
      </c>
      <c r="EC13" s="122">
        <v>31.19</v>
      </c>
      <c r="ED13" s="122">
        <v>31.13</v>
      </c>
      <c r="EE13" s="122">
        <v>29.76</v>
      </c>
      <c r="EF13" s="122">
        <v>29.57</v>
      </c>
      <c r="EG13" s="122">
        <v>29.55</v>
      </c>
      <c r="EH13" s="122">
        <v>28.9</v>
      </c>
      <c r="EI13" s="122">
        <v>27.57</v>
      </c>
      <c r="EJ13" s="122">
        <v>26.6</v>
      </c>
      <c r="EK13" s="122">
        <v>25.87</v>
      </c>
      <c r="EL13" s="122">
        <v>25.32</v>
      </c>
      <c r="EM13" s="122">
        <v>25.42</v>
      </c>
      <c r="EN13" s="122">
        <v>26.01</v>
      </c>
      <c r="EO13" s="122">
        <v>26.4</v>
      </c>
      <c r="EP13" s="122">
        <v>26.7</v>
      </c>
      <c r="EQ13" s="122">
        <v>26.37</v>
      </c>
      <c r="ER13" s="122">
        <v>25.49</v>
      </c>
      <c r="ES13" s="122">
        <v>24.51</v>
      </c>
      <c r="ET13" s="122">
        <v>23.56</v>
      </c>
      <c r="EU13" s="122">
        <v>22.52</v>
      </c>
      <c r="EV13" s="122">
        <v>22.02</v>
      </c>
      <c r="EW13" s="122">
        <v>21.96</v>
      </c>
      <c r="EX13" s="122">
        <v>22.34</v>
      </c>
      <c r="EY13" s="122">
        <v>23.13</v>
      </c>
      <c r="EZ13" s="122">
        <v>24.36</v>
      </c>
      <c r="FA13" s="122">
        <v>25.68</v>
      </c>
      <c r="FB13" s="122">
        <v>27.02</v>
      </c>
      <c r="FC13" s="122">
        <v>28</v>
      </c>
      <c r="FD13" s="122">
        <v>28.79</v>
      </c>
      <c r="FE13" s="122">
        <v>29.26</v>
      </c>
      <c r="FF13" s="122">
        <v>29.88</v>
      </c>
      <c r="FG13" s="122">
        <v>30.42</v>
      </c>
      <c r="FH13" s="122">
        <v>31.02</v>
      </c>
      <c r="FI13" s="122">
        <v>31.53</v>
      </c>
      <c r="FJ13" s="122">
        <v>31.6</v>
      </c>
      <c r="FK13" s="122">
        <v>33.08</v>
      </c>
      <c r="FL13" s="122">
        <v>34.68</v>
      </c>
      <c r="FM13" s="122">
        <v>35.21</v>
      </c>
      <c r="FN13" s="122">
        <v>35.4</v>
      </c>
      <c r="FO13" s="122">
        <v>34.479999999999997</v>
      </c>
      <c r="FP13" s="122">
        <v>33.82</v>
      </c>
      <c r="FQ13" s="122">
        <v>32.82</v>
      </c>
      <c r="FR13" s="122">
        <v>32.049999999999997</v>
      </c>
      <c r="FS13" s="122">
        <v>31.21</v>
      </c>
    </row>
    <row r="14" spans="2:175" ht="13.5" thickBot="1" x14ac:dyDescent="0.25"/>
    <row r="15" spans="2:175" ht="13.5" thickBot="1" x14ac:dyDescent="0.25">
      <c r="B15" s="67"/>
      <c r="C15" t="s">
        <v>98</v>
      </c>
      <c r="CF15" s="130"/>
      <c r="CG15" s="130" t="s">
        <v>252</v>
      </c>
      <c r="CH15" s="327" t="s">
        <v>253</v>
      </c>
    </row>
    <row r="16" spans="2:175" x14ac:dyDescent="0.2">
      <c r="CF16" s="328" t="s">
        <v>212</v>
      </c>
      <c r="CG16" s="328">
        <v>54.37</v>
      </c>
      <c r="CH16" s="329">
        <v>54.42</v>
      </c>
    </row>
    <row r="17" spans="3:86" x14ac:dyDescent="0.2">
      <c r="Z17" s="68"/>
      <c r="CF17" s="330" t="s">
        <v>214</v>
      </c>
      <c r="CG17" s="330">
        <v>49.13</v>
      </c>
      <c r="CH17" s="331">
        <v>44.81</v>
      </c>
    </row>
    <row r="18" spans="3:86" x14ac:dyDescent="0.2">
      <c r="CF18" s="330" t="s">
        <v>172</v>
      </c>
      <c r="CG18" s="330">
        <v>39.17</v>
      </c>
      <c r="CH18" s="331">
        <v>37.9</v>
      </c>
    </row>
    <row r="19" spans="3:86" x14ac:dyDescent="0.2">
      <c r="CF19" s="330" t="s">
        <v>144</v>
      </c>
      <c r="CG19" s="330">
        <v>36.369999999999997</v>
      </c>
      <c r="CH19" s="331">
        <v>36.94</v>
      </c>
    </row>
    <row r="20" spans="3:86" x14ac:dyDescent="0.2">
      <c r="CF20" s="330" t="s">
        <v>137</v>
      </c>
      <c r="CG20" s="330">
        <v>35.020000000000003</v>
      </c>
      <c r="CH20" s="331">
        <v>34.68</v>
      </c>
    </row>
    <row r="21" spans="3:86" x14ac:dyDescent="0.2">
      <c r="CF21" s="330" t="s">
        <v>132</v>
      </c>
      <c r="CG21" s="330">
        <v>34.89</v>
      </c>
      <c r="CH21" s="331">
        <v>36.619999999999997</v>
      </c>
    </row>
    <row r="22" spans="3:86" x14ac:dyDescent="0.2">
      <c r="CF22" s="330" t="s">
        <v>216</v>
      </c>
      <c r="CG22" s="330">
        <v>34</v>
      </c>
      <c r="CH22" s="331">
        <v>36</v>
      </c>
    </row>
    <row r="23" spans="3:86" x14ac:dyDescent="0.2">
      <c r="CF23" s="330" t="s">
        <v>142</v>
      </c>
      <c r="CG23" s="330">
        <v>32.89</v>
      </c>
      <c r="CH23" s="331">
        <v>34.68</v>
      </c>
    </row>
    <row r="24" spans="3:86" x14ac:dyDescent="0.2">
      <c r="CF24" s="330" t="s">
        <v>76</v>
      </c>
      <c r="CG24" s="330">
        <v>32.43</v>
      </c>
      <c r="CH24" s="331">
        <v>32.43</v>
      </c>
    </row>
    <row r="25" spans="3:86" x14ac:dyDescent="0.2">
      <c r="CF25" s="330" t="s">
        <v>77</v>
      </c>
      <c r="CG25" s="330">
        <v>32.380000000000003</v>
      </c>
      <c r="CH25" s="331">
        <v>33.83</v>
      </c>
    </row>
    <row r="26" spans="3:86" x14ac:dyDescent="0.2">
      <c r="CF26" s="330" t="s">
        <v>207</v>
      </c>
      <c r="CG26" s="330">
        <v>31.83</v>
      </c>
      <c r="CH26" s="331">
        <v>30.87</v>
      </c>
    </row>
    <row r="27" spans="3:86" x14ac:dyDescent="0.2">
      <c r="CF27" s="330" t="s">
        <v>155</v>
      </c>
      <c r="CG27" s="330">
        <v>31.68</v>
      </c>
      <c r="CH27" s="331">
        <v>35.340000000000003</v>
      </c>
    </row>
    <row r="28" spans="3:86" x14ac:dyDescent="0.2">
      <c r="CF28" s="436" t="s">
        <v>80</v>
      </c>
      <c r="CG28" s="436">
        <v>31.21</v>
      </c>
      <c r="CH28" s="363">
        <v>30.42</v>
      </c>
    </row>
    <row r="29" spans="3:86" x14ac:dyDescent="0.2">
      <c r="CF29" s="330" t="s">
        <v>133</v>
      </c>
      <c r="CG29" s="330">
        <v>31.17</v>
      </c>
      <c r="CH29" s="331">
        <v>32.630000000000003</v>
      </c>
    </row>
    <row r="30" spans="3:86" x14ac:dyDescent="0.2">
      <c r="CF30" s="336" t="s">
        <v>78</v>
      </c>
      <c r="CG30" s="336">
        <v>30.69</v>
      </c>
      <c r="CH30" s="337">
        <v>30.95</v>
      </c>
    </row>
    <row r="31" spans="3:86" x14ac:dyDescent="0.2">
      <c r="CF31" s="330" t="s">
        <v>134</v>
      </c>
      <c r="CG31" s="330">
        <v>30.68</v>
      </c>
      <c r="CH31" s="331">
        <v>30.29</v>
      </c>
    </row>
    <row r="32" spans="3:86" ht="14.25" x14ac:dyDescent="0.2">
      <c r="C32" s="54" t="s">
        <v>82</v>
      </c>
      <c r="CF32" s="330" t="s">
        <v>79</v>
      </c>
      <c r="CG32" s="330">
        <v>30.65</v>
      </c>
      <c r="CH32" s="331">
        <v>29.86</v>
      </c>
    </row>
    <row r="33" spans="84:86" x14ac:dyDescent="0.2">
      <c r="CF33" s="330" t="s">
        <v>153</v>
      </c>
      <c r="CG33" s="330">
        <v>30.36</v>
      </c>
      <c r="CH33" s="331">
        <v>28.6</v>
      </c>
    </row>
    <row r="34" spans="84:86" x14ac:dyDescent="0.2">
      <c r="CF34" s="330" t="s">
        <v>138</v>
      </c>
      <c r="CG34" s="330">
        <v>30.17</v>
      </c>
      <c r="CH34" s="331">
        <v>32.950000000000003</v>
      </c>
    </row>
    <row r="35" spans="84:86" x14ac:dyDescent="0.2">
      <c r="CF35" s="330" t="s">
        <v>215</v>
      </c>
      <c r="CG35" s="330">
        <v>29.88</v>
      </c>
      <c r="CH35" s="331">
        <v>32.979999999999997</v>
      </c>
    </row>
    <row r="36" spans="84:86" x14ac:dyDescent="0.2">
      <c r="CF36" s="330" t="s">
        <v>218</v>
      </c>
      <c r="CG36" s="330">
        <v>29.74</v>
      </c>
      <c r="CH36" s="331">
        <v>30.41</v>
      </c>
    </row>
    <row r="37" spans="84:86" x14ac:dyDescent="0.2">
      <c r="CF37" s="330" t="s">
        <v>198</v>
      </c>
      <c r="CG37" s="330">
        <v>29.23</v>
      </c>
      <c r="CH37" s="331">
        <v>30.76</v>
      </c>
    </row>
    <row r="38" spans="84:86" x14ac:dyDescent="0.2">
      <c r="CF38" s="330" t="s">
        <v>141</v>
      </c>
      <c r="CG38" s="330">
        <v>29.07</v>
      </c>
      <c r="CH38" s="331">
        <v>29.33</v>
      </c>
    </row>
    <row r="39" spans="84:86" x14ac:dyDescent="0.2">
      <c r="CF39" s="330" t="s">
        <v>219</v>
      </c>
      <c r="CG39" s="330">
        <v>28.9</v>
      </c>
      <c r="CH39" s="331">
        <v>29.5</v>
      </c>
    </row>
    <row r="40" spans="84:86" x14ac:dyDescent="0.2">
      <c r="CF40" s="330" t="s">
        <v>217</v>
      </c>
      <c r="CG40" s="330">
        <v>28.74</v>
      </c>
      <c r="CH40" s="331">
        <v>28.47</v>
      </c>
    </row>
    <row r="41" spans="84:86" x14ac:dyDescent="0.2">
      <c r="CF41" s="330" t="s">
        <v>145</v>
      </c>
      <c r="CG41" s="330">
        <v>28.32</v>
      </c>
      <c r="CH41" s="331">
        <v>26.9</v>
      </c>
    </row>
    <row r="42" spans="84:86" x14ac:dyDescent="0.2">
      <c r="CF42" s="330" t="s">
        <v>135</v>
      </c>
      <c r="CG42" s="330">
        <v>26.74</v>
      </c>
      <c r="CH42" s="331">
        <v>28.82</v>
      </c>
    </row>
    <row r="43" spans="84:86" ht="13.5" thickBot="1" x14ac:dyDescent="0.25">
      <c r="CF43" s="330" t="s">
        <v>157</v>
      </c>
      <c r="CG43" s="330">
        <v>25.96</v>
      </c>
      <c r="CH43" s="331">
        <v>26.79</v>
      </c>
    </row>
    <row r="44" spans="84:86" ht="13.5" thickBot="1" x14ac:dyDescent="0.25">
      <c r="CF44" s="130" t="s">
        <v>220</v>
      </c>
      <c r="CG44" s="130">
        <v>32.07</v>
      </c>
      <c r="CH44" s="327">
        <v>32.97</v>
      </c>
    </row>
    <row r="46" spans="84:86" ht="13.5" thickBot="1" x14ac:dyDescent="0.25"/>
    <row r="47" spans="84:86" ht="13.5" thickBot="1" x14ac:dyDescent="0.25">
      <c r="CF47" s="338"/>
      <c r="CG47" s="130" t="s">
        <v>233</v>
      </c>
      <c r="CH47" s="130" t="s">
        <v>222</v>
      </c>
    </row>
    <row r="48" spans="84:86" x14ac:dyDescent="0.2">
      <c r="CF48" s="328" t="s">
        <v>212</v>
      </c>
      <c r="CG48" s="329">
        <v>55.88</v>
      </c>
      <c r="CH48" s="329">
        <v>56</v>
      </c>
    </row>
    <row r="49" spans="2:86" x14ac:dyDescent="0.2">
      <c r="B49" s="61"/>
      <c r="C49" s="61"/>
      <c r="D49" s="61"/>
      <c r="E49" s="61"/>
      <c r="CF49" s="330" t="s">
        <v>172</v>
      </c>
      <c r="CG49" s="331">
        <v>38.79</v>
      </c>
      <c r="CH49" s="331">
        <v>38.65</v>
      </c>
    </row>
    <row r="50" spans="2:86" x14ac:dyDescent="0.2">
      <c r="CF50" s="330" t="s">
        <v>216</v>
      </c>
      <c r="CG50" s="331">
        <v>37.96</v>
      </c>
      <c r="CH50" s="331">
        <v>28.38</v>
      </c>
    </row>
    <row r="51" spans="2:86" x14ac:dyDescent="0.2">
      <c r="CF51" s="330" t="s">
        <v>155</v>
      </c>
      <c r="CG51" s="331">
        <v>37.94</v>
      </c>
      <c r="CH51" s="331">
        <v>30.7</v>
      </c>
    </row>
    <row r="52" spans="2:86" x14ac:dyDescent="0.2">
      <c r="CF52" s="330" t="s">
        <v>144</v>
      </c>
      <c r="CG52" s="331">
        <v>37.630000000000003</v>
      </c>
      <c r="CH52" s="331">
        <v>37.200000000000003</v>
      </c>
    </row>
    <row r="53" spans="2:86" x14ac:dyDescent="0.2">
      <c r="CF53" s="330" t="s">
        <v>137</v>
      </c>
      <c r="CG53" s="331">
        <v>37.340000000000003</v>
      </c>
      <c r="CH53" s="331">
        <v>31.17</v>
      </c>
    </row>
    <row r="54" spans="2:86" x14ac:dyDescent="0.2">
      <c r="CF54" s="330" t="s">
        <v>132</v>
      </c>
      <c r="CG54" s="331">
        <v>37.020000000000003</v>
      </c>
      <c r="CH54" s="331">
        <v>31.99</v>
      </c>
    </row>
    <row r="55" spans="2:86" x14ac:dyDescent="0.2">
      <c r="CF55" s="330" t="s">
        <v>142</v>
      </c>
      <c r="CG55" s="331">
        <v>36.79</v>
      </c>
      <c r="CH55" s="331">
        <v>28.68</v>
      </c>
    </row>
    <row r="56" spans="2:86" x14ac:dyDescent="0.2">
      <c r="CF56" s="330" t="s">
        <v>133</v>
      </c>
      <c r="CG56" s="331">
        <v>36.42</v>
      </c>
      <c r="CH56" s="331">
        <v>28.1</v>
      </c>
    </row>
    <row r="57" spans="2:86" x14ac:dyDescent="0.2">
      <c r="CF57" s="330" t="s">
        <v>77</v>
      </c>
      <c r="CG57" s="331">
        <v>36.409999999999997</v>
      </c>
      <c r="CH57" s="331">
        <v>27.38</v>
      </c>
    </row>
    <row r="58" spans="2:86" x14ac:dyDescent="0.2">
      <c r="CF58" s="330" t="s">
        <v>215</v>
      </c>
      <c r="CG58" s="331">
        <v>35.42</v>
      </c>
      <c r="CH58" s="331">
        <v>28</v>
      </c>
    </row>
    <row r="59" spans="2:86" x14ac:dyDescent="0.2">
      <c r="CF59" s="330" t="s">
        <v>138</v>
      </c>
      <c r="CG59" s="331">
        <v>35.049999999999997</v>
      </c>
      <c r="CH59" s="331">
        <v>26.7</v>
      </c>
    </row>
    <row r="60" spans="2:86" x14ac:dyDescent="0.2">
      <c r="CF60" s="330" t="s">
        <v>76</v>
      </c>
      <c r="CG60" s="331">
        <v>34.4</v>
      </c>
      <c r="CH60" s="331">
        <v>30.18</v>
      </c>
    </row>
    <row r="61" spans="2:86" x14ac:dyDescent="0.2">
      <c r="CF61" s="330" t="s">
        <v>198</v>
      </c>
      <c r="CG61" s="331">
        <v>32.68</v>
      </c>
      <c r="CH61" s="331">
        <v>23.76</v>
      </c>
    </row>
    <row r="62" spans="2:86" x14ac:dyDescent="0.2">
      <c r="CF62" s="336" t="s">
        <v>78</v>
      </c>
      <c r="CG62" s="337">
        <v>32.369999999999997</v>
      </c>
      <c r="CH62" s="337">
        <v>25.96</v>
      </c>
    </row>
    <row r="63" spans="2:86" x14ac:dyDescent="0.2">
      <c r="CF63" s="330" t="s">
        <v>218</v>
      </c>
      <c r="CG63" s="331">
        <v>31.89</v>
      </c>
      <c r="CH63" s="331">
        <v>27.18</v>
      </c>
    </row>
    <row r="64" spans="2:86" x14ac:dyDescent="0.2">
      <c r="CF64" s="362" t="s">
        <v>80</v>
      </c>
      <c r="CG64" s="363">
        <v>31.59</v>
      </c>
      <c r="CH64" s="363">
        <v>24.08</v>
      </c>
    </row>
    <row r="65" spans="84:86" x14ac:dyDescent="0.2">
      <c r="CF65" s="330" t="s">
        <v>79</v>
      </c>
      <c r="CG65" s="331">
        <v>30.99</v>
      </c>
      <c r="CH65" s="331">
        <v>25.31</v>
      </c>
    </row>
    <row r="66" spans="84:86" x14ac:dyDescent="0.2">
      <c r="CF66" s="330" t="s">
        <v>134</v>
      </c>
      <c r="CG66" s="331">
        <v>30.96</v>
      </c>
      <c r="CH66" s="331">
        <v>29.12</v>
      </c>
    </row>
    <row r="67" spans="84:86" x14ac:dyDescent="0.2">
      <c r="CF67" s="330" t="s">
        <v>135</v>
      </c>
      <c r="CG67" s="331">
        <v>30.61</v>
      </c>
      <c r="CH67" s="331">
        <v>21.72</v>
      </c>
    </row>
    <row r="68" spans="84:86" x14ac:dyDescent="0.2">
      <c r="CF68" s="330" t="s">
        <v>219</v>
      </c>
      <c r="CG68" s="331">
        <v>30.48</v>
      </c>
      <c r="CH68" s="331">
        <v>23.8</v>
      </c>
    </row>
    <row r="69" spans="84:86" x14ac:dyDescent="0.2">
      <c r="CF69" s="330" t="s">
        <v>217</v>
      </c>
      <c r="CG69" s="331">
        <v>30.32</v>
      </c>
      <c r="CH69" s="331">
        <v>25.28</v>
      </c>
    </row>
    <row r="70" spans="84:86" x14ac:dyDescent="0.2">
      <c r="CF70" s="330" t="s">
        <v>157</v>
      </c>
      <c r="CG70" s="331">
        <v>29.76</v>
      </c>
      <c r="CH70" s="331">
        <v>21.63</v>
      </c>
    </row>
    <row r="71" spans="84:86" x14ac:dyDescent="0.2">
      <c r="CF71" s="330" t="s">
        <v>153</v>
      </c>
      <c r="CG71" s="331">
        <v>29.68</v>
      </c>
      <c r="CH71" s="331">
        <v>27.77</v>
      </c>
    </row>
    <row r="72" spans="84:86" ht="13.5" thickBot="1" x14ac:dyDescent="0.25">
      <c r="CF72" s="330" t="s">
        <v>145</v>
      </c>
      <c r="CG72" s="331">
        <v>29.19</v>
      </c>
      <c r="CH72" s="331">
        <v>25.66</v>
      </c>
    </row>
    <row r="73" spans="84:86" ht="13.5" thickBot="1" x14ac:dyDescent="0.25">
      <c r="CF73" s="130" t="s">
        <v>220</v>
      </c>
      <c r="CG73" s="327">
        <v>34.86</v>
      </c>
      <c r="CH73" s="327">
        <v>28.46</v>
      </c>
    </row>
    <row r="84" spans="2:7" ht="18.75" x14ac:dyDescent="0.25">
      <c r="B84" s="463" t="s">
        <v>226</v>
      </c>
      <c r="C84" s="464"/>
      <c r="D84" s="464"/>
      <c r="E84" s="464"/>
      <c r="F84" s="464"/>
      <c r="G84" s="464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67" sqref="T67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P13" sqref="P13"/>
    </sheetView>
  </sheetViews>
  <sheetFormatPr defaultRowHeight="12.75" x14ac:dyDescent="0.2"/>
  <cols>
    <col min="1" max="1" width="9.140625" style="270"/>
    <col min="2" max="2" width="23.28515625" style="270" customWidth="1"/>
    <col min="3" max="16384" width="9.140625" style="270"/>
  </cols>
  <sheetData>
    <row r="2" spans="2:13" ht="15.75" x14ac:dyDescent="0.25">
      <c r="B2" s="124" t="s">
        <v>196</v>
      </c>
      <c r="G2" s="271"/>
    </row>
    <row r="5" spans="2:13" ht="13.5" thickBot="1" x14ac:dyDescent="0.25"/>
    <row r="6" spans="2:13" ht="16.5" customHeight="1" thickBot="1" x14ac:dyDescent="0.25">
      <c r="B6" s="468" t="s">
        <v>87</v>
      </c>
      <c r="C6" s="465" t="s">
        <v>183</v>
      </c>
      <c r="D6" s="466"/>
      <c r="E6" s="466"/>
      <c r="F6" s="466"/>
      <c r="G6" s="466"/>
      <c r="H6" s="466"/>
      <c r="I6" s="465" t="s">
        <v>184</v>
      </c>
      <c r="J6" s="466"/>
      <c r="K6" s="466"/>
      <c r="L6" s="466"/>
      <c r="M6" s="467"/>
    </row>
    <row r="7" spans="2:13" ht="16.5" customHeight="1" thickBot="1" x14ac:dyDescent="0.25">
      <c r="B7" s="469"/>
      <c r="C7" s="272" t="s">
        <v>230</v>
      </c>
      <c r="D7" s="273" t="s">
        <v>245</v>
      </c>
      <c r="E7" s="273" t="s">
        <v>185</v>
      </c>
      <c r="F7" s="274" t="s">
        <v>186</v>
      </c>
      <c r="G7" s="273" t="s">
        <v>187</v>
      </c>
      <c r="H7" s="275" t="s">
        <v>188</v>
      </c>
      <c r="I7" s="276" t="s">
        <v>231</v>
      </c>
      <c r="J7" s="273" t="s">
        <v>189</v>
      </c>
      <c r="K7" s="274" t="s">
        <v>186</v>
      </c>
      <c r="L7" s="273" t="s">
        <v>190</v>
      </c>
      <c r="M7" s="273" t="s">
        <v>191</v>
      </c>
    </row>
    <row r="8" spans="2:13" ht="30" customHeight="1" thickBot="1" x14ac:dyDescent="0.25">
      <c r="B8" s="461" t="s">
        <v>266</v>
      </c>
      <c r="C8" s="283">
        <v>130.77000000000001</v>
      </c>
      <c r="D8" s="284"/>
      <c r="E8" s="284">
        <v>131.33000000000001</v>
      </c>
      <c r="F8" s="285">
        <v>141.66999999999999</v>
      </c>
      <c r="G8" s="284">
        <v>131.53</v>
      </c>
      <c r="H8" s="286">
        <v>101.75</v>
      </c>
      <c r="I8" s="287"/>
      <c r="J8" s="277">
        <v>99.573593238407071</v>
      </c>
      <c r="K8" s="278">
        <v>92.306063386743858</v>
      </c>
      <c r="L8" s="277">
        <v>99.422185052839666</v>
      </c>
      <c r="M8" s="277">
        <v>128.52088452088455</v>
      </c>
    </row>
    <row r="9" spans="2:13" ht="30" customHeight="1" thickBot="1" x14ac:dyDescent="0.25">
      <c r="B9" s="461" t="s">
        <v>192</v>
      </c>
      <c r="C9" s="283">
        <v>586.67999999999995</v>
      </c>
      <c r="D9" s="284">
        <v>591.72</v>
      </c>
      <c r="E9" s="342">
        <v>600.64</v>
      </c>
      <c r="F9" s="285">
        <v>616.41999999999996</v>
      </c>
      <c r="G9" s="284">
        <v>743.52</v>
      </c>
      <c r="H9" s="286">
        <v>710.1</v>
      </c>
      <c r="I9" s="279">
        <v>99.148245791928602</v>
      </c>
      <c r="J9" s="277">
        <v>97.675812466702169</v>
      </c>
      <c r="K9" s="278">
        <v>95.175367444274997</v>
      </c>
      <c r="L9" s="277">
        <v>78.905745642349899</v>
      </c>
      <c r="M9" s="277">
        <v>82.61934938741021</v>
      </c>
    </row>
    <row r="10" spans="2:13" ht="30" customHeight="1" thickBot="1" x14ac:dyDescent="0.25">
      <c r="B10" s="461" t="s">
        <v>193</v>
      </c>
      <c r="C10" s="283">
        <v>1135.83</v>
      </c>
      <c r="D10" s="284">
        <v>1195.27</v>
      </c>
      <c r="E10" s="342">
        <v>1118.6300000000001</v>
      </c>
      <c r="F10" s="285">
        <v>1108.33</v>
      </c>
      <c r="G10" s="284">
        <v>1320.36</v>
      </c>
      <c r="H10" s="286">
        <v>889.11</v>
      </c>
      <c r="I10" s="279">
        <v>95.027065014599216</v>
      </c>
      <c r="J10" s="277">
        <v>101.5375950939989</v>
      </c>
      <c r="K10" s="278">
        <v>102.48121046980593</v>
      </c>
      <c r="L10" s="277">
        <v>86.024266109242944</v>
      </c>
      <c r="M10" s="277">
        <v>127.74909741201876</v>
      </c>
    </row>
    <row r="11" spans="2:13" ht="30" customHeight="1" thickBot="1" x14ac:dyDescent="0.25">
      <c r="B11" s="461" t="s">
        <v>194</v>
      </c>
      <c r="C11" s="283">
        <v>2117.44</v>
      </c>
      <c r="D11" s="284">
        <v>2180.71</v>
      </c>
      <c r="E11" s="342">
        <v>2373.3000000000002</v>
      </c>
      <c r="F11" s="285">
        <v>1743.25</v>
      </c>
      <c r="G11" s="284">
        <v>2320.1999999999998</v>
      </c>
      <c r="H11" s="286">
        <v>1331.85</v>
      </c>
      <c r="I11" s="279">
        <v>97.098651356668242</v>
      </c>
      <c r="J11" s="277">
        <v>89.21923060717144</v>
      </c>
      <c r="K11" s="278">
        <v>121.46507959271476</v>
      </c>
      <c r="L11" s="277">
        <v>91.261098181191286</v>
      </c>
      <c r="M11" s="277">
        <v>158.98487066861884</v>
      </c>
    </row>
    <row r="12" spans="2:13" ht="30" customHeight="1" thickBot="1" x14ac:dyDescent="0.25">
      <c r="B12" s="461" t="s">
        <v>195</v>
      </c>
      <c r="C12" s="283">
        <v>2351.39</v>
      </c>
      <c r="D12" s="284">
        <v>2370.4299999999998</v>
      </c>
      <c r="E12" s="342">
        <v>2484.54</v>
      </c>
      <c r="F12" s="285">
        <v>1971.15</v>
      </c>
      <c r="G12" s="284">
        <v>2409.39</v>
      </c>
      <c r="H12" s="286">
        <v>1485.49</v>
      </c>
      <c r="I12" s="279">
        <v>99.196770206249511</v>
      </c>
      <c r="J12" s="277">
        <v>94.640859072504369</v>
      </c>
      <c r="K12" s="278">
        <v>119.29026202977957</v>
      </c>
      <c r="L12" s="277">
        <v>97.592751692337075</v>
      </c>
      <c r="M12" s="277">
        <v>158.2905303973773</v>
      </c>
    </row>
    <row r="13" spans="2:13" ht="30" customHeight="1" thickBot="1" x14ac:dyDescent="0.25">
      <c r="B13" s="461" t="s">
        <v>93</v>
      </c>
      <c r="C13" s="367">
        <v>1265.6099999999999</v>
      </c>
      <c r="D13" s="370">
        <v>1281.05</v>
      </c>
      <c r="E13" s="342">
        <v>1294.76</v>
      </c>
      <c r="F13" s="285">
        <v>1293.96</v>
      </c>
      <c r="G13" s="284">
        <v>1495.69</v>
      </c>
      <c r="H13" s="286">
        <v>1160.9100000000001</v>
      </c>
      <c r="I13" s="279">
        <v>98.794738690917598</v>
      </c>
      <c r="J13" s="277">
        <v>97.748617504402347</v>
      </c>
      <c r="K13" s="278">
        <v>97.809051284429174</v>
      </c>
      <c r="L13" s="277">
        <v>84.617133229479364</v>
      </c>
      <c r="M13" s="277">
        <v>109.01878698607125</v>
      </c>
    </row>
    <row r="14" spans="2:13" ht="30" customHeight="1" thickBot="1" x14ac:dyDescent="0.25">
      <c r="B14" s="461" t="s">
        <v>94</v>
      </c>
      <c r="C14" s="368">
        <v>1288.77</v>
      </c>
      <c r="D14" s="371">
        <v>1279.42</v>
      </c>
      <c r="E14" s="342">
        <v>1258.54</v>
      </c>
      <c r="F14" s="285">
        <v>1327.74</v>
      </c>
      <c r="G14" s="284">
        <v>1467.78</v>
      </c>
      <c r="H14" s="286">
        <v>1156.8800000000001</v>
      </c>
      <c r="I14" s="279">
        <v>100.73079989370183</v>
      </c>
      <c r="J14" s="277">
        <v>102.40198960700495</v>
      </c>
      <c r="K14" s="278">
        <v>97.064937412445204</v>
      </c>
      <c r="L14" s="277">
        <v>87.804030576789444</v>
      </c>
      <c r="M14" s="277">
        <v>111.40049097572781</v>
      </c>
    </row>
    <row r="16" spans="2:13" x14ac:dyDescent="0.2">
      <c r="B16"/>
      <c r="C16"/>
      <c r="D16"/>
    </row>
    <row r="17" spans="2:4" x14ac:dyDescent="0.2">
      <c r="B17" s="345"/>
      <c r="C17" s="345"/>
      <c r="D17" s="345"/>
    </row>
  </sheetData>
  <sheetProtection formatCells="0" formatColumns="0" formatRows="0"/>
  <mergeCells count="3">
    <mergeCell ref="C6:H6"/>
    <mergeCell ref="I6:M6"/>
    <mergeCell ref="B6:B7"/>
  </mergeCells>
  <phoneticPr fontId="8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3" sqref="L13"/>
    </sheetView>
  </sheetViews>
  <sheetFormatPr defaultRowHeight="12.75" x14ac:dyDescent="0.2"/>
  <cols>
    <col min="2" max="2" width="20.140625" customWidth="1"/>
    <col min="3" max="3" width="12.28515625" customWidth="1"/>
    <col min="4" max="4" width="10.42578125" customWidth="1"/>
    <col min="5" max="5" width="13" customWidth="1"/>
    <col min="6" max="6" width="21.140625" customWidth="1"/>
    <col min="7" max="7" width="20.28515625" customWidth="1"/>
    <col min="8" max="8" width="14.42578125" customWidth="1"/>
  </cols>
  <sheetData>
    <row r="2" spans="1:8" x14ac:dyDescent="0.2">
      <c r="A2" s="61" t="s">
        <v>158</v>
      </c>
    </row>
    <row r="4" spans="1:8" ht="13.5" thickBot="1" x14ac:dyDescent="0.25"/>
    <row r="5" spans="1:8" ht="12.75" customHeight="1" x14ac:dyDescent="0.2">
      <c r="B5" s="470" t="s">
        <v>87</v>
      </c>
      <c r="C5" s="473" t="s">
        <v>1</v>
      </c>
      <c r="D5" s="474"/>
      <c r="E5" s="474"/>
      <c r="F5" s="474"/>
      <c r="G5" s="474"/>
      <c r="H5" s="475"/>
    </row>
    <row r="6" spans="1:8" ht="13.5" customHeight="1" thickBot="1" x14ac:dyDescent="0.25">
      <c r="B6" s="471"/>
      <c r="C6" s="476"/>
      <c r="D6" s="477"/>
      <c r="E6" s="477"/>
      <c r="F6" s="477"/>
      <c r="G6" s="477"/>
      <c r="H6" s="478"/>
    </row>
    <row r="7" spans="1:8" ht="23.25" thickBot="1" x14ac:dyDescent="0.25">
      <c r="B7" s="471"/>
      <c r="C7" s="479" t="s">
        <v>88</v>
      </c>
      <c r="D7" s="480"/>
      <c r="E7" s="343" t="s">
        <v>228</v>
      </c>
      <c r="F7" s="29" t="s">
        <v>89</v>
      </c>
      <c r="G7" s="410"/>
      <c r="H7" s="355" t="s">
        <v>228</v>
      </c>
    </row>
    <row r="8" spans="1:8" ht="15.75" thickBot="1" x14ac:dyDescent="0.25">
      <c r="B8" s="472"/>
      <c r="C8" s="119">
        <v>43317</v>
      </c>
      <c r="D8" s="311">
        <v>43310</v>
      </c>
      <c r="E8" s="62" t="s">
        <v>14</v>
      </c>
      <c r="F8" s="356">
        <v>43317</v>
      </c>
      <c r="G8" s="357">
        <v>43310</v>
      </c>
      <c r="H8" s="269" t="s">
        <v>14</v>
      </c>
    </row>
    <row r="9" spans="1:8" ht="27.75" customHeight="1" thickBot="1" x14ac:dyDescent="0.25">
      <c r="B9" s="281" t="s">
        <v>90</v>
      </c>
      <c r="C9" s="66">
        <v>2117.44</v>
      </c>
      <c r="D9" s="332">
        <v>2180.71</v>
      </c>
      <c r="E9" s="216">
        <v>-2.9013486433317581</v>
      </c>
      <c r="F9" s="66">
        <v>495.4350827113409</v>
      </c>
      <c r="G9" s="326">
        <v>506.83540185004415</v>
      </c>
      <c r="H9" s="216">
        <v>-2.2493138989679791</v>
      </c>
    </row>
    <row r="10" spans="1:8" ht="33.75" customHeight="1" thickBot="1" x14ac:dyDescent="0.25">
      <c r="B10" s="281" t="s">
        <v>166</v>
      </c>
      <c r="C10" s="309">
        <v>2351.39</v>
      </c>
      <c r="D10" s="333">
        <v>2370.4299999999998</v>
      </c>
      <c r="E10" s="216">
        <v>-0.80322979375049941</v>
      </c>
      <c r="F10" s="66">
        <v>550.17431385853661</v>
      </c>
      <c r="G10" s="326">
        <v>550.92967043183182</v>
      </c>
      <c r="H10" s="216">
        <v>-0.13710580748049928</v>
      </c>
    </row>
    <row r="11" spans="1:8" ht="28.5" customHeight="1" thickBot="1" x14ac:dyDescent="0.25">
      <c r="B11" s="215" t="s">
        <v>91</v>
      </c>
      <c r="C11" s="282">
        <v>586.67999999999995</v>
      </c>
      <c r="D11" s="334">
        <v>591.72</v>
      </c>
      <c r="E11" s="216">
        <v>-0.85175420807139823</v>
      </c>
      <c r="F11" s="66">
        <v>137.2704087601488</v>
      </c>
      <c r="G11" s="326">
        <v>137.52614698089528</v>
      </c>
      <c r="H11" s="216">
        <v>-0.18595607188937399</v>
      </c>
    </row>
    <row r="12" spans="1:8" ht="22.5" customHeight="1" thickBot="1" x14ac:dyDescent="0.25">
      <c r="B12" s="215" t="s">
        <v>92</v>
      </c>
      <c r="C12" s="282">
        <v>1135.83</v>
      </c>
      <c r="D12" s="334">
        <v>1195.27</v>
      </c>
      <c r="E12" s="216">
        <v>-4.9729349854007925</v>
      </c>
      <c r="F12" s="66">
        <v>265.75961066005283</v>
      </c>
      <c r="G12" s="326">
        <v>277.80179426393346</v>
      </c>
      <c r="H12" s="216">
        <v>-4.3348113124278864</v>
      </c>
    </row>
    <row r="13" spans="1:8" ht="23.25" customHeight="1" thickBot="1" x14ac:dyDescent="0.25">
      <c r="B13" s="63" t="s">
        <v>93</v>
      </c>
      <c r="C13" s="66">
        <v>1265.6099999999999</v>
      </c>
      <c r="D13" s="332">
        <v>1281.05</v>
      </c>
      <c r="E13" s="64">
        <v>-1.2052613090823976</v>
      </c>
      <c r="F13" s="66">
        <v>296.12531879547947</v>
      </c>
      <c r="G13" s="326">
        <v>297.73857667456883</v>
      </c>
      <c r="H13" s="64">
        <v>-0.54183703606962119</v>
      </c>
    </row>
    <row r="14" spans="1:8" ht="34.5" customHeight="1" thickBot="1" x14ac:dyDescent="0.25">
      <c r="B14" s="462" t="s">
        <v>94</v>
      </c>
      <c r="C14" s="309">
        <v>1288.77</v>
      </c>
      <c r="D14" s="333">
        <v>1279.42</v>
      </c>
      <c r="E14" s="65">
        <v>0.73079989370182652</v>
      </c>
      <c r="F14" s="66">
        <v>301.54425700180161</v>
      </c>
      <c r="G14" s="326">
        <v>297.35973597359737</v>
      </c>
      <c r="H14" s="65">
        <v>1.4072251626480423</v>
      </c>
    </row>
    <row r="15" spans="1:8" ht="30.75" customHeight="1" thickBot="1" x14ac:dyDescent="0.25">
      <c r="B15" s="481" t="s">
        <v>95</v>
      </c>
      <c r="C15" s="482"/>
      <c r="D15" s="482"/>
      <c r="E15" s="483"/>
      <c r="F15" s="318" t="s">
        <v>274</v>
      </c>
      <c r="G15" s="318" t="s">
        <v>268</v>
      </c>
      <c r="H15" s="344" t="s">
        <v>229</v>
      </c>
    </row>
    <row r="16" spans="1:8" ht="15.75" thickBot="1" x14ac:dyDescent="0.25">
      <c r="B16" s="484"/>
      <c r="C16" s="485"/>
      <c r="D16" s="485"/>
      <c r="E16" s="486"/>
      <c r="F16" s="319">
        <v>4.2739000000000003</v>
      </c>
      <c r="G16" s="319">
        <v>4.3026</v>
      </c>
      <c r="H16" s="217">
        <v>-0.66703853483939313</v>
      </c>
    </row>
    <row r="19" spans="2:4" x14ac:dyDescent="0.2">
      <c r="B19" s="61"/>
      <c r="C19" s="61"/>
      <c r="D19" s="6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zoomScale="80" workbookViewId="0">
      <selection activeCell="W37" sqref="W37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4" ht="15.75" x14ac:dyDescent="0.25">
      <c r="A3" s="124" t="s">
        <v>182</v>
      </c>
    </row>
    <row r="4" spans="1:4" ht="15.75" x14ac:dyDescent="0.25">
      <c r="A4" s="124" t="s">
        <v>232</v>
      </c>
    </row>
    <row r="6" spans="1:4" s="16" customFormat="1" ht="15" x14ac:dyDescent="0.2"/>
    <row r="7" spans="1:4" s="16" customFormat="1" ht="15" x14ac:dyDescent="0.2">
      <c r="A7" s="1"/>
    </row>
    <row r="8" spans="1:4" x14ac:dyDescent="0.2">
      <c r="A8" s="1"/>
    </row>
    <row r="9" spans="1:4" ht="15" customHeight="1" x14ac:dyDescent="0.25">
      <c r="B9" s="69"/>
      <c r="C9" s="54"/>
      <c r="D9" s="54"/>
    </row>
    <row r="10" spans="1:4" ht="21" customHeight="1" x14ac:dyDescent="0.25">
      <c r="C10" s="55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M41" sqref="M41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272</v>
      </c>
    </row>
    <row r="2" spans="2:18" ht="18.75" x14ac:dyDescent="0.3">
      <c r="B2" s="2" t="s">
        <v>23</v>
      </c>
      <c r="E2" s="2"/>
    </row>
    <row r="3" spans="2:18" ht="15.75" thickBot="1" x14ac:dyDescent="0.3">
      <c r="B3" s="111" t="s">
        <v>125</v>
      </c>
      <c r="C3" s="1"/>
    </row>
    <row r="4" spans="2:18" ht="15" thickBot="1" x14ac:dyDescent="0.25">
      <c r="B4" s="487" t="s">
        <v>0</v>
      </c>
      <c r="C4" s="490" t="s">
        <v>40</v>
      </c>
      <c r="D4" s="493" t="s">
        <v>1</v>
      </c>
      <c r="E4" s="494"/>
      <c r="F4" s="495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488"/>
      <c r="C5" s="491"/>
      <c r="D5" s="496"/>
      <c r="E5" s="497"/>
      <c r="F5" s="498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488"/>
      <c r="C6" s="491"/>
      <c r="D6" s="21" t="s">
        <v>26</v>
      </c>
      <c r="E6" s="125"/>
      <c r="F6" s="126" t="s">
        <v>173</v>
      </c>
      <c r="G6" s="21" t="s">
        <v>26</v>
      </c>
      <c r="H6" s="125"/>
      <c r="I6" s="126" t="s">
        <v>174</v>
      </c>
      <c r="J6" s="57" t="s">
        <v>26</v>
      </c>
      <c r="K6" s="57"/>
      <c r="L6" s="126" t="s">
        <v>174</v>
      </c>
      <c r="M6" s="58" t="s">
        <v>26</v>
      </c>
      <c r="N6" s="361"/>
      <c r="O6" s="126" t="s">
        <v>174</v>
      </c>
      <c r="P6" s="22" t="s">
        <v>26</v>
      </c>
      <c r="Q6" s="125"/>
      <c r="R6" s="126" t="s">
        <v>174</v>
      </c>
    </row>
    <row r="7" spans="2:18" ht="15.75" thickBot="1" x14ac:dyDescent="0.25">
      <c r="B7" s="489"/>
      <c r="C7" s="492"/>
      <c r="D7" s="12" t="s">
        <v>273</v>
      </c>
      <c r="E7" s="106" t="s">
        <v>267</v>
      </c>
      <c r="F7" s="204" t="s">
        <v>14</v>
      </c>
      <c r="G7" s="12" t="s">
        <v>273</v>
      </c>
      <c r="H7" s="106" t="s">
        <v>267</v>
      </c>
      <c r="I7" s="393" t="s">
        <v>14</v>
      </c>
      <c r="J7" s="12" t="s">
        <v>273</v>
      </c>
      <c r="K7" s="106" t="s">
        <v>267</v>
      </c>
      <c r="L7" s="394" t="s">
        <v>14</v>
      </c>
      <c r="M7" s="12" t="s">
        <v>273</v>
      </c>
      <c r="N7" s="106" t="s">
        <v>267</v>
      </c>
      <c r="O7" s="204" t="s">
        <v>14</v>
      </c>
      <c r="P7" s="12" t="s">
        <v>273</v>
      </c>
      <c r="Q7" s="106" t="s">
        <v>267</v>
      </c>
      <c r="R7" s="204" t="s">
        <v>14</v>
      </c>
    </row>
    <row r="8" spans="2:18" ht="27" customHeight="1" x14ac:dyDescent="0.2">
      <c r="B8" s="501" t="s">
        <v>55</v>
      </c>
      <c r="C8" s="230" t="s">
        <v>159</v>
      </c>
      <c r="D8" s="25">
        <v>1265.6099999999999</v>
      </c>
      <c r="E8" s="24">
        <v>1281.0540000000001</v>
      </c>
      <c r="F8" s="372">
        <v>-1.2055697886271919</v>
      </c>
      <c r="G8" s="25">
        <v>1269.816</v>
      </c>
      <c r="H8" s="395">
        <v>1291.42</v>
      </c>
      <c r="I8" s="396">
        <v>-1.6728872094283844</v>
      </c>
      <c r="J8" s="25">
        <v>1278.4770000000001</v>
      </c>
      <c r="K8" s="24">
        <v>1269.5070000000001</v>
      </c>
      <c r="L8" s="378">
        <v>0.70657349664082414</v>
      </c>
      <c r="M8" s="25" t="s">
        <v>96</v>
      </c>
      <c r="N8" s="395" t="s">
        <v>96</v>
      </c>
      <c r="O8" s="396" t="s">
        <v>251</v>
      </c>
      <c r="P8" s="25">
        <v>1239.5740000000001</v>
      </c>
      <c r="Q8" s="395">
        <v>1235.011</v>
      </c>
      <c r="R8" s="396">
        <v>0.36947039338111987</v>
      </c>
    </row>
    <row r="9" spans="2:18" ht="23.25" customHeight="1" x14ac:dyDescent="0.2">
      <c r="B9" s="502"/>
      <c r="C9" s="231" t="s">
        <v>160</v>
      </c>
      <c r="D9" s="26">
        <v>1288.771</v>
      </c>
      <c r="E9" s="41">
        <v>1279.4179999999999</v>
      </c>
      <c r="F9" s="373">
        <v>0.73103551771196484</v>
      </c>
      <c r="G9" s="26">
        <v>1301.6780000000001</v>
      </c>
      <c r="H9" s="397">
        <v>1287.2560000000001</v>
      </c>
      <c r="I9" s="398">
        <v>1.1203676657945292</v>
      </c>
      <c r="J9" s="26">
        <v>1255.9929999999999</v>
      </c>
      <c r="K9" s="41">
        <v>1259.0409999999999</v>
      </c>
      <c r="L9" s="379">
        <v>-0.2420890185466559</v>
      </c>
      <c r="M9" s="26">
        <v>1283.155</v>
      </c>
      <c r="N9" s="397">
        <v>1266.8499999999999</v>
      </c>
      <c r="O9" s="398">
        <v>1.2870505584718053</v>
      </c>
      <c r="P9" s="26">
        <v>1259.7729999999999</v>
      </c>
      <c r="Q9" s="399">
        <v>1232.4590000000001</v>
      </c>
      <c r="R9" s="398">
        <v>2.2162197687712002</v>
      </c>
    </row>
    <row r="10" spans="2:18" ht="27" customHeight="1" x14ac:dyDescent="0.2">
      <c r="B10" s="502"/>
      <c r="C10" s="231" t="s">
        <v>167</v>
      </c>
      <c r="D10" s="26">
        <v>1389.6669999999999</v>
      </c>
      <c r="E10" s="41">
        <v>1386.7460000000001</v>
      </c>
      <c r="F10" s="373">
        <v>0.21063698759540833</v>
      </c>
      <c r="G10" s="26" t="s">
        <v>96</v>
      </c>
      <c r="H10" s="397" t="s">
        <v>96</v>
      </c>
      <c r="I10" s="400" t="s">
        <v>251</v>
      </c>
      <c r="J10" s="115" t="s">
        <v>96</v>
      </c>
      <c r="K10" s="41" t="s">
        <v>96</v>
      </c>
      <c r="L10" s="401" t="s">
        <v>251</v>
      </c>
      <c r="M10" s="26" t="s">
        <v>27</v>
      </c>
      <c r="N10" s="397" t="s">
        <v>27</v>
      </c>
      <c r="O10" s="400" t="s">
        <v>27</v>
      </c>
      <c r="P10" s="402" t="s">
        <v>27</v>
      </c>
      <c r="Q10" s="403" t="s">
        <v>27</v>
      </c>
      <c r="R10" s="400" t="s">
        <v>27</v>
      </c>
    </row>
    <row r="11" spans="2:18" ht="27.75" customHeight="1" x14ac:dyDescent="0.2">
      <c r="B11" s="502"/>
      <c r="C11" s="231" t="s">
        <v>168</v>
      </c>
      <c r="D11" s="26">
        <v>1441.2380000000001</v>
      </c>
      <c r="E11" s="41">
        <v>1441.248</v>
      </c>
      <c r="F11" s="373">
        <v>-6.9384311374523359E-4</v>
      </c>
      <c r="G11" s="26">
        <v>1444.5219999999999</v>
      </c>
      <c r="H11" s="397">
        <v>1492.0119999999999</v>
      </c>
      <c r="I11" s="398">
        <v>-3.182950271177444</v>
      </c>
      <c r="J11" s="115" t="s">
        <v>96</v>
      </c>
      <c r="K11" s="41" t="s">
        <v>96</v>
      </c>
      <c r="L11" s="401" t="s">
        <v>251</v>
      </c>
      <c r="M11" s="26" t="s">
        <v>96</v>
      </c>
      <c r="N11" s="397" t="s">
        <v>96</v>
      </c>
      <c r="O11" s="400" t="s">
        <v>251</v>
      </c>
      <c r="P11" s="402" t="s">
        <v>96</v>
      </c>
      <c r="Q11" s="403" t="s">
        <v>96</v>
      </c>
      <c r="R11" s="400" t="s">
        <v>251</v>
      </c>
    </row>
    <row r="12" spans="2:18" ht="25.5" x14ac:dyDescent="0.2">
      <c r="B12" s="502"/>
      <c r="C12" s="231" t="s">
        <v>56</v>
      </c>
      <c r="D12" s="26">
        <v>1264.375</v>
      </c>
      <c r="E12" s="41">
        <v>1234.0239999999999</v>
      </c>
      <c r="F12" s="373">
        <v>2.4595145637362088</v>
      </c>
      <c r="G12" s="26">
        <v>1263.248</v>
      </c>
      <c r="H12" s="397">
        <v>1229.223</v>
      </c>
      <c r="I12" s="398">
        <v>2.7680087339726067</v>
      </c>
      <c r="J12" s="115" t="s">
        <v>96</v>
      </c>
      <c r="K12" s="41" t="s">
        <v>96</v>
      </c>
      <c r="L12" s="401" t="s">
        <v>251</v>
      </c>
      <c r="M12" s="26">
        <v>1294.9480000000001</v>
      </c>
      <c r="N12" s="397">
        <v>1279.4290000000001</v>
      </c>
      <c r="O12" s="398">
        <v>1.212962970199988</v>
      </c>
      <c r="P12" s="26" t="s">
        <v>96</v>
      </c>
      <c r="Q12" s="397" t="s">
        <v>96</v>
      </c>
      <c r="R12" s="400" t="s">
        <v>251</v>
      </c>
    </row>
    <row r="13" spans="2:18" ht="23.25" customHeight="1" x14ac:dyDescent="0.2">
      <c r="B13" s="502"/>
      <c r="C13" s="231" t="s">
        <v>57</v>
      </c>
      <c r="D13" s="26" t="s">
        <v>96</v>
      </c>
      <c r="E13" s="41" t="s">
        <v>27</v>
      </c>
      <c r="F13" s="374" t="s">
        <v>27</v>
      </c>
      <c r="G13" s="26" t="s">
        <v>96</v>
      </c>
      <c r="H13" s="397" t="s">
        <v>27</v>
      </c>
      <c r="I13" s="400" t="s">
        <v>27</v>
      </c>
      <c r="J13" s="115" t="s">
        <v>27</v>
      </c>
      <c r="K13" s="41" t="s">
        <v>27</v>
      </c>
      <c r="L13" s="401" t="s">
        <v>27</v>
      </c>
      <c r="M13" s="26" t="s">
        <v>27</v>
      </c>
      <c r="N13" s="397" t="s">
        <v>27</v>
      </c>
      <c r="O13" s="400" t="s">
        <v>27</v>
      </c>
      <c r="P13" s="26" t="s">
        <v>27</v>
      </c>
      <c r="Q13" s="397" t="s">
        <v>27</v>
      </c>
      <c r="R13" s="400" t="s">
        <v>27</v>
      </c>
    </row>
    <row r="14" spans="2:18" ht="15.75" thickBot="1" x14ac:dyDescent="0.25">
      <c r="B14" s="503"/>
      <c r="C14" s="312" t="s">
        <v>58</v>
      </c>
      <c r="D14" s="30" t="s">
        <v>96</v>
      </c>
      <c r="E14" s="113" t="s">
        <v>96</v>
      </c>
      <c r="F14" s="375" t="s">
        <v>251</v>
      </c>
      <c r="G14" s="28" t="s">
        <v>27</v>
      </c>
      <c r="H14" s="404" t="s">
        <v>27</v>
      </c>
      <c r="I14" s="405" t="s">
        <v>27</v>
      </c>
      <c r="J14" s="127" t="s">
        <v>27</v>
      </c>
      <c r="K14" s="39" t="s">
        <v>27</v>
      </c>
      <c r="L14" s="406" t="s">
        <v>27</v>
      </c>
      <c r="M14" s="28" t="s">
        <v>96</v>
      </c>
      <c r="N14" s="404" t="s">
        <v>96</v>
      </c>
      <c r="O14" s="405" t="s">
        <v>251</v>
      </c>
      <c r="P14" s="28" t="s">
        <v>27</v>
      </c>
      <c r="Q14" s="404" t="s">
        <v>27</v>
      </c>
      <c r="R14" s="405" t="s">
        <v>27</v>
      </c>
    </row>
    <row r="15" spans="2:18" ht="15.75" customHeight="1" x14ac:dyDescent="0.2">
      <c r="B15" s="504" t="s">
        <v>59</v>
      </c>
      <c r="C15" s="505"/>
      <c r="D15" s="25">
        <v>1451.6759999999999</v>
      </c>
      <c r="E15" s="24">
        <v>1493.212</v>
      </c>
      <c r="F15" s="372">
        <v>-2.7816545808632704</v>
      </c>
      <c r="G15" s="26">
        <v>1463.116</v>
      </c>
      <c r="H15" s="397">
        <v>1506.3140000000001</v>
      </c>
      <c r="I15" s="400">
        <v>-2.8677951609027126</v>
      </c>
      <c r="J15" s="25">
        <v>1445.068</v>
      </c>
      <c r="K15" s="24">
        <v>1449.4390000000001</v>
      </c>
      <c r="L15" s="378">
        <v>-0.30156495030146796</v>
      </c>
      <c r="M15" s="25">
        <v>1291.9680000000001</v>
      </c>
      <c r="N15" s="395">
        <v>1302.4469999999999</v>
      </c>
      <c r="O15" s="396">
        <v>-0.80456248891508186</v>
      </c>
      <c r="P15" s="25" t="s">
        <v>27</v>
      </c>
      <c r="Q15" s="395" t="s">
        <v>27</v>
      </c>
      <c r="R15" s="396" t="s">
        <v>27</v>
      </c>
    </row>
    <row r="16" spans="2:18" ht="15" x14ac:dyDescent="0.2">
      <c r="B16" s="506" t="s">
        <v>60</v>
      </c>
      <c r="C16" s="507"/>
      <c r="D16" s="26">
        <v>1083.4690000000001</v>
      </c>
      <c r="E16" s="41">
        <v>1071.432</v>
      </c>
      <c r="F16" s="373">
        <v>1.1234497382941739</v>
      </c>
      <c r="G16" s="26" t="s">
        <v>96</v>
      </c>
      <c r="H16" s="397" t="s">
        <v>96</v>
      </c>
      <c r="I16" s="400" t="s">
        <v>251</v>
      </c>
      <c r="J16" s="115" t="s">
        <v>96</v>
      </c>
      <c r="K16" s="41" t="s">
        <v>96</v>
      </c>
      <c r="L16" s="401" t="s">
        <v>251</v>
      </c>
      <c r="M16" s="26" t="s">
        <v>96</v>
      </c>
      <c r="N16" s="397" t="s">
        <v>96</v>
      </c>
      <c r="O16" s="400" t="s">
        <v>251</v>
      </c>
      <c r="P16" s="26" t="s">
        <v>27</v>
      </c>
      <c r="Q16" s="397" t="s">
        <v>27</v>
      </c>
      <c r="R16" s="398" t="s">
        <v>27</v>
      </c>
    </row>
    <row r="17" spans="2:18" ht="15" customHeight="1" thickBot="1" x14ac:dyDescent="0.25">
      <c r="B17" s="508" t="s">
        <v>61</v>
      </c>
      <c r="C17" s="509"/>
      <c r="D17" s="28">
        <v>2049.9659999999999</v>
      </c>
      <c r="E17" s="39">
        <v>2028.7750000000001</v>
      </c>
      <c r="F17" s="40">
        <v>1.0445219405798969</v>
      </c>
      <c r="G17" s="28" t="s">
        <v>96</v>
      </c>
      <c r="H17" s="404" t="s">
        <v>96</v>
      </c>
      <c r="I17" s="405" t="s">
        <v>251</v>
      </c>
      <c r="J17" s="127" t="s">
        <v>27</v>
      </c>
      <c r="K17" s="39" t="s">
        <v>27</v>
      </c>
      <c r="L17" s="406" t="s">
        <v>27</v>
      </c>
      <c r="M17" s="28" t="s">
        <v>27</v>
      </c>
      <c r="N17" s="404" t="s">
        <v>27</v>
      </c>
      <c r="O17" s="405" t="s">
        <v>27</v>
      </c>
      <c r="P17" s="28">
        <v>2211.569</v>
      </c>
      <c r="Q17" s="404">
        <v>2218.663</v>
      </c>
      <c r="R17" s="407">
        <v>-0.31974211495842547</v>
      </c>
    </row>
    <row r="18" spans="2:18" ht="15.75" customHeight="1" x14ac:dyDescent="0.2">
      <c r="B18" s="499" t="s">
        <v>62</v>
      </c>
      <c r="C18" s="313" t="s">
        <v>53</v>
      </c>
      <c r="D18" s="27">
        <v>909.41099999999994</v>
      </c>
      <c r="E18" s="339">
        <v>917.32799999999997</v>
      </c>
      <c r="F18" s="376">
        <v>-0.86305007587253757</v>
      </c>
      <c r="G18" s="27">
        <v>914.72299999999996</v>
      </c>
      <c r="H18" s="408">
        <v>931.44799999999998</v>
      </c>
      <c r="I18" s="409">
        <v>-1.795591380302499</v>
      </c>
      <c r="J18" s="27">
        <v>997.03399999999999</v>
      </c>
      <c r="K18" s="339">
        <v>974.56799999999998</v>
      </c>
      <c r="L18" s="385">
        <v>2.3052265208789957</v>
      </c>
      <c r="M18" s="27">
        <v>929.49</v>
      </c>
      <c r="N18" s="408">
        <v>930.68399999999997</v>
      </c>
      <c r="O18" s="409">
        <v>-0.12829273953350009</v>
      </c>
      <c r="P18" s="27">
        <v>750.37400000000002</v>
      </c>
      <c r="Q18" s="408">
        <v>778.83199999999999</v>
      </c>
      <c r="R18" s="409">
        <v>-3.653933069005892</v>
      </c>
    </row>
    <row r="19" spans="2:18" ht="37.5" customHeight="1" thickBot="1" x14ac:dyDescent="0.25">
      <c r="B19" s="500"/>
      <c r="C19" s="232" t="s">
        <v>63</v>
      </c>
      <c r="D19" s="28">
        <v>673.83699999999999</v>
      </c>
      <c r="E19" s="39">
        <v>670.39400000000001</v>
      </c>
      <c r="F19" s="40">
        <v>0.51357858214721253</v>
      </c>
      <c r="G19" s="28" t="s">
        <v>96</v>
      </c>
      <c r="H19" s="404" t="s">
        <v>96</v>
      </c>
      <c r="I19" s="405" t="s">
        <v>251</v>
      </c>
      <c r="J19" s="127" t="s">
        <v>96</v>
      </c>
      <c r="K19" s="39" t="s">
        <v>96</v>
      </c>
      <c r="L19" s="406" t="s">
        <v>251</v>
      </c>
      <c r="M19" s="28" t="s">
        <v>96</v>
      </c>
      <c r="N19" s="404" t="s">
        <v>96</v>
      </c>
      <c r="O19" s="405" t="s">
        <v>251</v>
      </c>
      <c r="P19" s="28" t="s">
        <v>96</v>
      </c>
      <c r="Q19" s="404" t="s">
        <v>96</v>
      </c>
      <c r="R19" s="405" t="s">
        <v>251</v>
      </c>
    </row>
    <row r="21" spans="2:18" ht="24" x14ac:dyDescent="0.3">
      <c r="B21" s="201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AA22" sqref="AA22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272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32"/>
      <c r="D6" s="33"/>
      <c r="E6" s="3" t="s">
        <v>1</v>
      </c>
      <c r="F6" s="4"/>
      <c r="G6" s="34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35"/>
      <c r="D7" s="38" t="s">
        <v>41</v>
      </c>
      <c r="E7" s="19"/>
      <c r="F7" s="20"/>
      <c r="G7" s="36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7" t="s">
        <v>0</v>
      </c>
      <c r="D8" s="38" t="s">
        <v>42</v>
      </c>
      <c r="E8" s="29" t="s">
        <v>26</v>
      </c>
      <c r="F8" s="9"/>
      <c r="G8" s="11" t="s">
        <v>174</v>
      </c>
      <c r="H8" s="29" t="s">
        <v>26</v>
      </c>
      <c r="I8" s="9"/>
      <c r="J8" s="10" t="s">
        <v>175</v>
      </c>
      <c r="K8" s="29" t="s">
        <v>26</v>
      </c>
      <c r="L8" s="9"/>
      <c r="M8" s="10" t="s">
        <v>175</v>
      </c>
      <c r="N8" s="29" t="s">
        <v>26</v>
      </c>
      <c r="O8" s="9"/>
      <c r="P8" s="10" t="s">
        <v>175</v>
      </c>
      <c r="Q8" s="29" t="s">
        <v>26</v>
      </c>
      <c r="R8" s="9"/>
      <c r="S8" s="11" t="s">
        <v>175</v>
      </c>
    </row>
    <row r="9" spans="3:19" ht="30" customHeight="1" thickBot="1" x14ac:dyDescent="0.25">
      <c r="C9" s="23"/>
      <c r="D9" s="15"/>
      <c r="E9" s="12" t="s">
        <v>273</v>
      </c>
      <c r="F9" s="106" t="s">
        <v>267</v>
      </c>
      <c r="G9" s="13" t="s">
        <v>14</v>
      </c>
      <c r="H9" s="12" t="s">
        <v>273</v>
      </c>
      <c r="I9" s="106" t="s">
        <v>267</v>
      </c>
      <c r="J9" s="13" t="s">
        <v>14</v>
      </c>
      <c r="K9" s="12" t="s">
        <v>273</v>
      </c>
      <c r="L9" s="106" t="s">
        <v>267</v>
      </c>
      <c r="M9" s="13" t="s">
        <v>14</v>
      </c>
      <c r="N9" s="12" t="s">
        <v>273</v>
      </c>
      <c r="O9" s="106" t="s">
        <v>267</v>
      </c>
      <c r="P9" s="13" t="s">
        <v>14</v>
      </c>
      <c r="Q9" s="12" t="s">
        <v>273</v>
      </c>
      <c r="R9" s="106" t="s">
        <v>267</v>
      </c>
      <c r="S9" s="14" t="s">
        <v>14</v>
      </c>
    </row>
    <row r="10" spans="3:19" ht="17.25" customHeight="1" x14ac:dyDescent="0.2">
      <c r="C10" s="510" t="s">
        <v>83</v>
      </c>
      <c r="D10" s="233" t="s">
        <v>43</v>
      </c>
      <c r="E10" s="423" t="s">
        <v>27</v>
      </c>
      <c r="F10" s="424" t="s">
        <v>27</v>
      </c>
      <c r="G10" s="425" t="s">
        <v>27</v>
      </c>
      <c r="H10" s="423" t="s">
        <v>27</v>
      </c>
      <c r="I10" s="424" t="s">
        <v>27</v>
      </c>
      <c r="J10" s="425" t="s">
        <v>27</v>
      </c>
      <c r="K10" s="423" t="s">
        <v>27</v>
      </c>
      <c r="L10" s="424" t="s">
        <v>27</v>
      </c>
      <c r="M10" s="425" t="s">
        <v>27</v>
      </c>
      <c r="N10" s="423" t="s">
        <v>27</v>
      </c>
      <c r="O10" s="424" t="s">
        <v>27</v>
      </c>
      <c r="P10" s="425" t="s">
        <v>27</v>
      </c>
      <c r="Q10" s="423" t="s">
        <v>27</v>
      </c>
      <c r="R10" s="424" t="s">
        <v>27</v>
      </c>
      <c r="S10" s="426" t="s">
        <v>27</v>
      </c>
    </row>
    <row r="11" spans="3:19" ht="15" customHeight="1" x14ac:dyDescent="0.2">
      <c r="C11" s="511"/>
      <c r="D11" s="234" t="s">
        <v>44</v>
      </c>
      <c r="E11" s="26" t="s">
        <v>251</v>
      </c>
      <c r="F11" s="41" t="s">
        <v>27</v>
      </c>
      <c r="G11" s="427" t="s">
        <v>27</v>
      </c>
      <c r="H11" s="26" t="s">
        <v>27</v>
      </c>
      <c r="I11" s="41" t="s">
        <v>27</v>
      </c>
      <c r="J11" s="427" t="s">
        <v>27</v>
      </c>
      <c r="K11" s="26" t="s">
        <v>27</v>
      </c>
      <c r="L11" s="41" t="s">
        <v>27</v>
      </c>
      <c r="M11" s="427" t="s">
        <v>27</v>
      </c>
      <c r="N11" s="26" t="s">
        <v>27</v>
      </c>
      <c r="O11" s="41" t="s">
        <v>27</v>
      </c>
      <c r="P11" s="427" t="s">
        <v>27</v>
      </c>
      <c r="Q11" s="26" t="s">
        <v>251</v>
      </c>
      <c r="R11" s="41" t="s">
        <v>27</v>
      </c>
      <c r="S11" s="373" t="s">
        <v>27</v>
      </c>
    </row>
    <row r="12" spans="3:19" ht="15" customHeight="1" x14ac:dyDescent="0.2">
      <c r="C12" s="511"/>
      <c r="D12" s="234" t="s">
        <v>45</v>
      </c>
      <c r="E12" s="26">
        <v>175.38800000000001</v>
      </c>
      <c r="F12" s="41">
        <v>175.41399999999999</v>
      </c>
      <c r="G12" s="427">
        <v>-1.4822078055333121E-2</v>
      </c>
      <c r="H12" s="26">
        <v>178.12</v>
      </c>
      <c r="I12" s="41">
        <v>177.59800000000001</v>
      </c>
      <c r="J12" s="427">
        <v>0.29392222885392366</v>
      </c>
      <c r="K12" s="26">
        <v>177.98599999999999</v>
      </c>
      <c r="L12" s="41">
        <v>178.554</v>
      </c>
      <c r="M12" s="427">
        <v>-0.31811104763825621</v>
      </c>
      <c r="N12" s="26">
        <v>173.22</v>
      </c>
      <c r="O12" s="41">
        <v>173.83699999999999</v>
      </c>
      <c r="P12" s="427">
        <v>-0.35493019322698288</v>
      </c>
      <c r="Q12" s="26">
        <v>165.666</v>
      </c>
      <c r="R12" s="41">
        <v>165.238</v>
      </c>
      <c r="S12" s="373">
        <v>0.25902032220191318</v>
      </c>
    </row>
    <row r="13" spans="3:19" ht="15" customHeight="1" x14ac:dyDescent="0.2">
      <c r="C13" s="511"/>
      <c r="D13" s="235" t="s">
        <v>46</v>
      </c>
      <c r="E13" s="26">
        <v>189.49600000000001</v>
      </c>
      <c r="F13" s="41">
        <v>187.61500000000001</v>
      </c>
      <c r="G13" s="427">
        <v>1.0025850811502279</v>
      </c>
      <c r="H13" s="26">
        <v>189.37</v>
      </c>
      <c r="I13" s="41">
        <v>187.08500000000001</v>
      </c>
      <c r="J13" s="427">
        <v>1.2213699655236907</v>
      </c>
      <c r="K13" s="26">
        <v>198.929</v>
      </c>
      <c r="L13" s="41">
        <v>203.82400000000001</v>
      </c>
      <c r="M13" s="427">
        <v>-2.4015817568098017</v>
      </c>
      <c r="N13" s="26">
        <v>186.93</v>
      </c>
      <c r="O13" s="41">
        <v>186.58</v>
      </c>
      <c r="P13" s="427">
        <v>0.18758709400792919</v>
      </c>
      <c r="Q13" s="26">
        <v>180.82300000000001</v>
      </c>
      <c r="R13" s="41">
        <v>157.76900000000001</v>
      </c>
      <c r="S13" s="373">
        <v>14.61250308996064</v>
      </c>
    </row>
    <row r="14" spans="3:19" ht="15" customHeight="1" thickBot="1" x14ac:dyDescent="0.25">
      <c r="C14" s="511"/>
      <c r="D14" s="236" t="s">
        <v>47</v>
      </c>
      <c r="E14" s="30">
        <v>293.69099999999997</v>
      </c>
      <c r="F14" s="113">
        <v>280.07299999999998</v>
      </c>
      <c r="G14" s="392">
        <v>4.8623037565206202</v>
      </c>
      <c r="H14" s="30" t="s">
        <v>96</v>
      </c>
      <c r="I14" s="113" t="s">
        <v>96</v>
      </c>
      <c r="J14" s="391" t="s">
        <v>251</v>
      </c>
      <c r="K14" s="30" t="s">
        <v>27</v>
      </c>
      <c r="L14" s="113" t="s">
        <v>27</v>
      </c>
      <c r="M14" s="392" t="s">
        <v>27</v>
      </c>
      <c r="N14" s="30" t="s">
        <v>96</v>
      </c>
      <c r="O14" s="113" t="s">
        <v>96</v>
      </c>
      <c r="P14" s="391" t="s">
        <v>251</v>
      </c>
      <c r="Q14" s="30" t="s">
        <v>27</v>
      </c>
      <c r="R14" s="113" t="s">
        <v>27</v>
      </c>
      <c r="S14" s="380" t="s">
        <v>27</v>
      </c>
    </row>
    <row r="15" spans="3:19" ht="15" customHeight="1" thickBot="1" x14ac:dyDescent="0.25">
      <c r="C15" s="512"/>
      <c r="D15" s="237" t="s">
        <v>24</v>
      </c>
      <c r="E15" s="452">
        <v>182.80418362972401</v>
      </c>
      <c r="F15" s="453">
        <v>181.81050731852315</v>
      </c>
      <c r="G15" s="454">
        <v>0.54654504068897691</v>
      </c>
      <c r="H15" s="452">
        <v>185.40196871767594</v>
      </c>
      <c r="I15" s="453">
        <v>183.57489940133638</v>
      </c>
      <c r="J15" s="454">
        <v>0.99527186031308812</v>
      </c>
      <c r="K15" s="452">
        <v>186.57705473461681</v>
      </c>
      <c r="L15" s="453">
        <v>190.64570145307789</v>
      </c>
      <c r="M15" s="454">
        <v>-2.1341402861173164</v>
      </c>
      <c r="N15" s="452">
        <v>177.57090471139125</v>
      </c>
      <c r="O15" s="453">
        <v>177.81676306190815</v>
      </c>
      <c r="P15" s="454">
        <v>-0.1382650017261309</v>
      </c>
      <c r="Q15" s="452">
        <v>167.80255934461431</v>
      </c>
      <c r="R15" s="453">
        <v>164.79691197180978</v>
      </c>
      <c r="S15" s="455">
        <v>1.8238493287536111</v>
      </c>
    </row>
    <row r="16" spans="3:19" ht="15.75" customHeight="1" x14ac:dyDescent="0.2">
      <c r="C16" s="510" t="s">
        <v>25</v>
      </c>
      <c r="D16" s="233" t="s">
        <v>43</v>
      </c>
      <c r="E16" s="423">
        <v>171.80699999999999</v>
      </c>
      <c r="F16" s="424">
        <v>170.56</v>
      </c>
      <c r="G16" s="425">
        <v>0.73112101313319988</v>
      </c>
      <c r="H16" s="423">
        <v>172.958</v>
      </c>
      <c r="I16" s="424">
        <v>170.708</v>
      </c>
      <c r="J16" s="425">
        <v>1.3180401621482298</v>
      </c>
      <c r="K16" s="423">
        <v>167.60499999999999</v>
      </c>
      <c r="L16" s="424">
        <v>169.92099999999999</v>
      </c>
      <c r="M16" s="425">
        <v>-1.3629863289410977</v>
      </c>
      <c r="N16" s="423" t="s">
        <v>27</v>
      </c>
      <c r="O16" s="424" t="s">
        <v>27</v>
      </c>
      <c r="P16" s="425" t="s">
        <v>27</v>
      </c>
      <c r="Q16" s="423" t="s">
        <v>27</v>
      </c>
      <c r="R16" s="424" t="s">
        <v>27</v>
      </c>
      <c r="S16" s="426" t="s">
        <v>27</v>
      </c>
    </row>
    <row r="17" spans="3:19" ht="15" customHeight="1" x14ac:dyDescent="0.2">
      <c r="C17" s="515"/>
      <c r="D17" s="238" t="s">
        <v>44</v>
      </c>
      <c r="E17" s="26">
        <v>170.79599999999999</v>
      </c>
      <c r="F17" s="41">
        <v>171.63</v>
      </c>
      <c r="G17" s="427">
        <v>-0.48592903338577365</v>
      </c>
      <c r="H17" s="26">
        <v>167.839</v>
      </c>
      <c r="I17" s="41">
        <v>169.197</v>
      </c>
      <c r="J17" s="427">
        <v>-0.80261470357039666</v>
      </c>
      <c r="K17" s="26">
        <v>180.09</v>
      </c>
      <c r="L17" s="41">
        <v>180.97300000000001</v>
      </c>
      <c r="M17" s="427">
        <v>-0.48791808722848695</v>
      </c>
      <c r="N17" s="26" t="s">
        <v>27</v>
      </c>
      <c r="O17" s="41" t="s">
        <v>27</v>
      </c>
      <c r="P17" s="427" t="s">
        <v>27</v>
      </c>
      <c r="Q17" s="26" t="s">
        <v>27</v>
      </c>
      <c r="R17" s="41" t="s">
        <v>27</v>
      </c>
      <c r="S17" s="373" t="s">
        <v>27</v>
      </c>
    </row>
    <row r="18" spans="3:19" ht="15" customHeight="1" x14ac:dyDescent="0.2">
      <c r="C18" s="515"/>
      <c r="D18" s="238" t="s">
        <v>45</v>
      </c>
      <c r="E18" s="26">
        <v>186.84200000000001</v>
      </c>
      <c r="F18" s="41">
        <v>189.34700000000001</v>
      </c>
      <c r="G18" s="427">
        <v>-1.3229678843604575</v>
      </c>
      <c r="H18" s="26">
        <v>193.59</v>
      </c>
      <c r="I18" s="41">
        <v>193.42400000000001</v>
      </c>
      <c r="J18" s="427">
        <v>8.5821821490609657E-2</v>
      </c>
      <c r="K18" s="26">
        <v>172.80500000000001</v>
      </c>
      <c r="L18" s="41">
        <v>179.11099999999999</v>
      </c>
      <c r="M18" s="427">
        <v>-3.5207217870482457</v>
      </c>
      <c r="N18" s="26" t="s">
        <v>96</v>
      </c>
      <c r="O18" s="41" t="s">
        <v>96</v>
      </c>
      <c r="P18" s="390" t="s">
        <v>251</v>
      </c>
      <c r="Q18" s="26" t="s">
        <v>96</v>
      </c>
      <c r="R18" s="41" t="s">
        <v>96</v>
      </c>
      <c r="S18" s="374" t="s">
        <v>251</v>
      </c>
    </row>
    <row r="19" spans="3:19" ht="15" customHeight="1" x14ac:dyDescent="0.2">
      <c r="C19" s="515"/>
      <c r="D19" s="238" t="s">
        <v>46</v>
      </c>
      <c r="E19" s="26">
        <v>187.203</v>
      </c>
      <c r="F19" s="41">
        <v>189.59100000000001</v>
      </c>
      <c r="G19" s="427">
        <v>-1.2595534598161331</v>
      </c>
      <c r="H19" s="26">
        <v>188.08199999999999</v>
      </c>
      <c r="I19" s="41">
        <v>191.30099999999999</v>
      </c>
      <c r="J19" s="427">
        <v>-1.6826885379585024</v>
      </c>
      <c r="K19" s="26">
        <v>183.749</v>
      </c>
      <c r="L19" s="41">
        <v>184.02500000000001</v>
      </c>
      <c r="M19" s="427">
        <v>-0.1499796223339277</v>
      </c>
      <c r="N19" s="26" t="s">
        <v>27</v>
      </c>
      <c r="O19" s="41" t="s">
        <v>27</v>
      </c>
      <c r="P19" s="427" t="s">
        <v>27</v>
      </c>
      <c r="Q19" s="26" t="s">
        <v>96</v>
      </c>
      <c r="R19" s="41" t="s">
        <v>96</v>
      </c>
      <c r="S19" s="373" t="s">
        <v>251</v>
      </c>
    </row>
    <row r="20" spans="3:19" ht="15" customHeight="1" thickBot="1" x14ac:dyDescent="0.25">
      <c r="C20" s="515"/>
      <c r="D20" s="238" t="s">
        <v>47</v>
      </c>
      <c r="E20" s="30">
        <v>186.315</v>
      </c>
      <c r="F20" s="113">
        <v>186.56800000000001</v>
      </c>
      <c r="G20" s="392">
        <v>-0.13560739247888937</v>
      </c>
      <c r="H20" s="30">
        <v>177.82</v>
      </c>
      <c r="I20" s="113">
        <v>182.67</v>
      </c>
      <c r="J20" s="392">
        <v>-2.6550610390321316</v>
      </c>
      <c r="K20" s="30">
        <v>221.185</v>
      </c>
      <c r="L20" s="113">
        <v>207.39500000000001</v>
      </c>
      <c r="M20" s="392">
        <v>6.649147761517872</v>
      </c>
      <c r="N20" s="30" t="s">
        <v>96</v>
      </c>
      <c r="O20" s="113" t="s">
        <v>96</v>
      </c>
      <c r="P20" s="391" t="s">
        <v>251</v>
      </c>
      <c r="Q20" s="30" t="s">
        <v>27</v>
      </c>
      <c r="R20" s="113" t="s">
        <v>27</v>
      </c>
      <c r="S20" s="375" t="s">
        <v>27</v>
      </c>
    </row>
    <row r="21" spans="3:19" ht="15" customHeight="1" thickBot="1" x14ac:dyDescent="0.25">
      <c r="C21" s="516"/>
      <c r="D21" s="237" t="s">
        <v>24</v>
      </c>
      <c r="E21" s="452">
        <v>184.54254065042767</v>
      </c>
      <c r="F21" s="453">
        <v>186.50997728044638</v>
      </c>
      <c r="G21" s="454">
        <v>-1.0548693741248851</v>
      </c>
      <c r="H21" s="452">
        <v>185.89207099971216</v>
      </c>
      <c r="I21" s="453">
        <v>187.6109596031956</v>
      </c>
      <c r="J21" s="454">
        <v>-0.91619839646838919</v>
      </c>
      <c r="K21" s="452">
        <v>180.34743237506555</v>
      </c>
      <c r="L21" s="453">
        <v>182.84821054391091</v>
      </c>
      <c r="M21" s="454">
        <v>-1.3676798703177884</v>
      </c>
      <c r="N21" s="452" t="s">
        <v>96</v>
      </c>
      <c r="O21" s="453" t="s">
        <v>96</v>
      </c>
      <c r="P21" s="454" t="s">
        <v>251</v>
      </c>
      <c r="Q21" s="452" t="s">
        <v>96</v>
      </c>
      <c r="R21" s="453" t="s">
        <v>96</v>
      </c>
      <c r="S21" s="455" t="s">
        <v>251</v>
      </c>
    </row>
    <row r="22" spans="3:19" ht="15.75" customHeight="1" x14ac:dyDescent="0.2">
      <c r="C22" s="510" t="s">
        <v>48</v>
      </c>
      <c r="D22" s="239" t="s">
        <v>43</v>
      </c>
      <c r="E22" s="423">
        <v>325.78300000000002</v>
      </c>
      <c r="F22" s="424">
        <v>322.26100000000002</v>
      </c>
      <c r="G22" s="425">
        <v>1.0929029575406242</v>
      </c>
      <c r="H22" s="428" t="s">
        <v>27</v>
      </c>
      <c r="I22" s="429" t="s">
        <v>27</v>
      </c>
      <c r="J22" s="425" t="s">
        <v>27</v>
      </c>
      <c r="K22" s="423">
        <v>325.78300000000002</v>
      </c>
      <c r="L22" s="424">
        <v>322.26100000000002</v>
      </c>
      <c r="M22" s="425">
        <v>1.0929029575406242</v>
      </c>
      <c r="N22" s="423" t="s">
        <v>27</v>
      </c>
      <c r="O22" s="424" t="s">
        <v>27</v>
      </c>
      <c r="P22" s="425" t="s">
        <v>27</v>
      </c>
      <c r="Q22" s="423" t="s">
        <v>27</v>
      </c>
      <c r="R22" s="424" t="s">
        <v>27</v>
      </c>
      <c r="S22" s="426" t="s">
        <v>27</v>
      </c>
    </row>
    <row r="23" spans="3:19" ht="15" customHeight="1" x14ac:dyDescent="0.2">
      <c r="C23" s="515"/>
      <c r="D23" s="238" t="s">
        <v>44</v>
      </c>
      <c r="E23" s="30">
        <v>432.34100000000001</v>
      </c>
      <c r="F23" s="113">
        <v>445.07100000000003</v>
      </c>
      <c r="G23" s="392">
        <v>-2.8602178079452529</v>
      </c>
      <c r="H23" s="30" t="s">
        <v>96</v>
      </c>
      <c r="I23" s="113" t="s">
        <v>96</v>
      </c>
      <c r="J23" s="391" t="s">
        <v>251</v>
      </c>
      <c r="K23" s="30" t="s">
        <v>96</v>
      </c>
      <c r="L23" s="113" t="s">
        <v>96</v>
      </c>
      <c r="M23" s="391" t="s">
        <v>251</v>
      </c>
      <c r="N23" s="30">
        <v>281.84399999999999</v>
      </c>
      <c r="O23" s="113">
        <v>287.23700000000002</v>
      </c>
      <c r="P23" s="392">
        <v>-1.8775436312174365</v>
      </c>
      <c r="Q23" s="26" t="s">
        <v>96</v>
      </c>
      <c r="R23" s="41" t="s">
        <v>96</v>
      </c>
      <c r="S23" s="374" t="s">
        <v>251</v>
      </c>
    </row>
    <row r="24" spans="3:19" ht="15" customHeight="1" x14ac:dyDescent="0.2">
      <c r="C24" s="515"/>
      <c r="D24" s="238" t="s">
        <v>45</v>
      </c>
      <c r="E24" s="30">
        <v>350.09899999999999</v>
      </c>
      <c r="F24" s="113">
        <v>337.90199999999999</v>
      </c>
      <c r="G24" s="392">
        <v>3.6096264597427665</v>
      </c>
      <c r="H24" s="30">
        <v>493.98</v>
      </c>
      <c r="I24" s="113">
        <v>491.572</v>
      </c>
      <c r="J24" s="392">
        <v>0.48985703009935788</v>
      </c>
      <c r="K24" s="30" t="s">
        <v>96</v>
      </c>
      <c r="L24" s="113" t="s">
        <v>96</v>
      </c>
      <c r="M24" s="391" t="s">
        <v>251</v>
      </c>
      <c r="N24" s="30">
        <v>331.76299999999998</v>
      </c>
      <c r="O24" s="113">
        <v>330.87799999999999</v>
      </c>
      <c r="P24" s="392">
        <v>0.26747018538554723</v>
      </c>
      <c r="Q24" s="26" t="s">
        <v>96</v>
      </c>
      <c r="R24" s="41" t="s">
        <v>96</v>
      </c>
      <c r="S24" s="373" t="s">
        <v>251</v>
      </c>
    </row>
    <row r="25" spans="3:19" ht="15" customHeight="1" x14ac:dyDescent="0.2">
      <c r="C25" s="515"/>
      <c r="D25" s="238" t="s">
        <v>46</v>
      </c>
      <c r="E25" s="30">
        <v>514.35</v>
      </c>
      <c r="F25" s="113">
        <v>508.42399999999998</v>
      </c>
      <c r="G25" s="392">
        <v>1.1655626012934175</v>
      </c>
      <c r="H25" s="30" t="s">
        <v>27</v>
      </c>
      <c r="I25" s="113" t="s">
        <v>27</v>
      </c>
      <c r="J25" s="392" t="s">
        <v>27</v>
      </c>
      <c r="K25" s="30" t="s">
        <v>96</v>
      </c>
      <c r="L25" s="113" t="s">
        <v>96</v>
      </c>
      <c r="M25" s="391" t="s">
        <v>251</v>
      </c>
      <c r="N25" s="30" t="s">
        <v>27</v>
      </c>
      <c r="O25" s="113" t="s">
        <v>27</v>
      </c>
      <c r="P25" s="392" t="s">
        <v>27</v>
      </c>
      <c r="Q25" s="26" t="s">
        <v>96</v>
      </c>
      <c r="R25" s="41" t="s">
        <v>96</v>
      </c>
      <c r="S25" s="374" t="s">
        <v>251</v>
      </c>
    </row>
    <row r="26" spans="3:19" ht="15" customHeight="1" thickBot="1" x14ac:dyDescent="0.25">
      <c r="C26" s="515"/>
      <c r="D26" s="238" t="s">
        <v>47</v>
      </c>
      <c r="E26" s="30">
        <v>404.47699999999998</v>
      </c>
      <c r="F26" s="113">
        <v>402.06799999999998</v>
      </c>
      <c r="G26" s="392">
        <v>0.59915238218410616</v>
      </c>
      <c r="H26" s="30" t="s">
        <v>96</v>
      </c>
      <c r="I26" s="113" t="s">
        <v>96</v>
      </c>
      <c r="J26" s="392" t="s">
        <v>251</v>
      </c>
      <c r="K26" s="30" t="s">
        <v>96</v>
      </c>
      <c r="L26" s="113" t="s">
        <v>96</v>
      </c>
      <c r="M26" s="391" t="s">
        <v>251</v>
      </c>
      <c r="N26" s="30">
        <v>410.06599999999997</v>
      </c>
      <c r="O26" s="113">
        <v>397.07400000000001</v>
      </c>
      <c r="P26" s="392">
        <v>3.2719341986632116</v>
      </c>
      <c r="Q26" s="456" t="s">
        <v>27</v>
      </c>
      <c r="R26" s="457" t="s">
        <v>27</v>
      </c>
      <c r="S26" s="458" t="s">
        <v>27</v>
      </c>
    </row>
    <row r="27" spans="3:19" ht="15" customHeight="1" thickBot="1" x14ac:dyDescent="0.25">
      <c r="C27" s="514"/>
      <c r="D27" s="237" t="s">
        <v>24</v>
      </c>
      <c r="E27" s="452">
        <v>458.59495795382384</v>
      </c>
      <c r="F27" s="453">
        <v>443.92562219634334</v>
      </c>
      <c r="G27" s="454">
        <v>3.304458004677282</v>
      </c>
      <c r="H27" s="452">
        <v>399.13741292162018</v>
      </c>
      <c r="I27" s="453">
        <v>413.91095348075908</v>
      </c>
      <c r="J27" s="454">
        <v>-3.5692557625986221</v>
      </c>
      <c r="K27" s="452">
        <v>410.0180045122865</v>
      </c>
      <c r="L27" s="453">
        <v>392.08324665106375</v>
      </c>
      <c r="M27" s="454">
        <v>4.5742219323091522</v>
      </c>
      <c r="N27" s="452">
        <v>339.48615580802044</v>
      </c>
      <c r="O27" s="453">
        <v>337.34773672223372</v>
      </c>
      <c r="P27" s="454">
        <v>0.63389163554621974</v>
      </c>
      <c r="Q27" s="452">
        <v>514.20566351961008</v>
      </c>
      <c r="R27" s="453">
        <v>508.19648480696185</v>
      </c>
      <c r="S27" s="455">
        <v>1.1824518453587531</v>
      </c>
    </row>
    <row r="28" spans="3:19" ht="15.75" customHeight="1" x14ac:dyDescent="0.2">
      <c r="C28" s="510" t="s">
        <v>49</v>
      </c>
      <c r="D28" s="239" t="s">
        <v>43</v>
      </c>
      <c r="E28" s="423">
        <v>344.20800000000003</v>
      </c>
      <c r="F28" s="424">
        <v>350.2</v>
      </c>
      <c r="G28" s="425">
        <v>-1.7110222729868538</v>
      </c>
      <c r="H28" s="428">
        <v>344.20800000000003</v>
      </c>
      <c r="I28" s="429">
        <v>350.2</v>
      </c>
      <c r="J28" s="425">
        <v>-1.7110222729868538</v>
      </c>
      <c r="K28" s="430" t="s">
        <v>27</v>
      </c>
      <c r="L28" s="431" t="s">
        <v>27</v>
      </c>
      <c r="M28" s="425" t="s">
        <v>27</v>
      </c>
      <c r="N28" s="423" t="s">
        <v>27</v>
      </c>
      <c r="O28" s="424" t="s">
        <v>27</v>
      </c>
      <c r="P28" s="425" t="s">
        <v>27</v>
      </c>
      <c r="Q28" s="423" t="s">
        <v>27</v>
      </c>
      <c r="R28" s="424" t="s">
        <v>27</v>
      </c>
      <c r="S28" s="426" t="s">
        <v>27</v>
      </c>
    </row>
    <row r="29" spans="3:19" ht="15" customHeight="1" x14ac:dyDescent="0.2">
      <c r="C29" s="515"/>
      <c r="D29" s="238" t="s">
        <v>44</v>
      </c>
      <c r="E29" s="30">
        <v>271.15899999999999</v>
      </c>
      <c r="F29" s="113">
        <v>268.38099999999997</v>
      </c>
      <c r="G29" s="392">
        <v>1.0350956289752331</v>
      </c>
      <c r="H29" s="30">
        <v>224.49600000000001</v>
      </c>
      <c r="I29" s="113">
        <v>224.476</v>
      </c>
      <c r="J29" s="392">
        <v>8.9096384468763841E-3</v>
      </c>
      <c r="K29" s="432">
        <v>269.56099999999998</v>
      </c>
      <c r="L29" s="433">
        <v>270.58800000000002</v>
      </c>
      <c r="M29" s="392">
        <v>-0.37954380829897988</v>
      </c>
      <c r="N29" s="30">
        <v>310.45699999999999</v>
      </c>
      <c r="O29" s="113">
        <v>308.30700000000002</v>
      </c>
      <c r="P29" s="392">
        <v>0.69735685534223268</v>
      </c>
      <c r="Q29" s="30">
        <v>268.58800000000002</v>
      </c>
      <c r="R29" s="113">
        <v>241.60300000000001</v>
      </c>
      <c r="S29" s="380">
        <v>11.169149389701293</v>
      </c>
    </row>
    <row r="30" spans="3:19" ht="15" customHeight="1" x14ac:dyDescent="0.2">
      <c r="C30" s="515"/>
      <c r="D30" s="238" t="s">
        <v>45</v>
      </c>
      <c r="E30" s="30">
        <v>266.80200000000002</v>
      </c>
      <c r="F30" s="113">
        <v>265.50299999999999</v>
      </c>
      <c r="G30" s="392">
        <v>0.48926000836150069</v>
      </c>
      <c r="H30" s="30">
        <v>387.178</v>
      </c>
      <c r="I30" s="113">
        <v>395.67899999999997</v>
      </c>
      <c r="J30" s="392">
        <v>-2.1484587253809218</v>
      </c>
      <c r="K30" s="432">
        <v>256.47800000000001</v>
      </c>
      <c r="L30" s="433">
        <v>258.72699999999998</v>
      </c>
      <c r="M30" s="392">
        <v>-0.8692560111623322</v>
      </c>
      <c r="N30" s="30">
        <v>263.60300000000001</v>
      </c>
      <c r="O30" s="113">
        <v>263.33</v>
      </c>
      <c r="P30" s="392">
        <v>0.10367219838226732</v>
      </c>
      <c r="Q30" s="30">
        <v>311.23599999999999</v>
      </c>
      <c r="R30" s="113">
        <v>305.863</v>
      </c>
      <c r="S30" s="380">
        <v>1.7566688353936206</v>
      </c>
    </row>
    <row r="31" spans="3:19" ht="15" customHeight="1" x14ac:dyDescent="0.2">
      <c r="C31" s="515"/>
      <c r="D31" s="238" t="s">
        <v>46</v>
      </c>
      <c r="E31" s="30" t="s">
        <v>27</v>
      </c>
      <c r="F31" s="113" t="s">
        <v>27</v>
      </c>
      <c r="G31" s="392" t="s">
        <v>27</v>
      </c>
      <c r="H31" s="30" t="s">
        <v>27</v>
      </c>
      <c r="I31" s="113" t="s">
        <v>27</v>
      </c>
      <c r="J31" s="392" t="s">
        <v>27</v>
      </c>
      <c r="K31" s="432" t="s">
        <v>27</v>
      </c>
      <c r="L31" s="433" t="s">
        <v>27</v>
      </c>
      <c r="M31" s="392" t="s">
        <v>27</v>
      </c>
      <c r="N31" s="30" t="s">
        <v>27</v>
      </c>
      <c r="O31" s="113" t="s">
        <v>27</v>
      </c>
      <c r="P31" s="392" t="s">
        <v>27</v>
      </c>
      <c r="Q31" s="30" t="s">
        <v>27</v>
      </c>
      <c r="R31" s="113" t="s">
        <v>27</v>
      </c>
      <c r="S31" s="380" t="s">
        <v>27</v>
      </c>
    </row>
    <row r="32" spans="3:19" ht="15" customHeight="1" thickBot="1" x14ac:dyDescent="0.25">
      <c r="C32" s="515"/>
      <c r="D32" s="238" t="s">
        <v>47</v>
      </c>
      <c r="E32" s="30" t="s">
        <v>27</v>
      </c>
      <c r="F32" s="113" t="s">
        <v>27</v>
      </c>
      <c r="G32" s="392" t="s">
        <v>27</v>
      </c>
      <c r="H32" s="30" t="s">
        <v>27</v>
      </c>
      <c r="I32" s="113" t="s">
        <v>27</v>
      </c>
      <c r="J32" s="392" t="s">
        <v>27</v>
      </c>
      <c r="K32" s="432" t="s">
        <v>27</v>
      </c>
      <c r="L32" s="433" t="s">
        <v>27</v>
      </c>
      <c r="M32" s="392" t="s">
        <v>27</v>
      </c>
      <c r="N32" s="30" t="s">
        <v>27</v>
      </c>
      <c r="O32" s="113" t="s">
        <v>27</v>
      </c>
      <c r="P32" s="392" t="s">
        <v>27</v>
      </c>
      <c r="Q32" s="30" t="s">
        <v>27</v>
      </c>
      <c r="R32" s="113" t="s">
        <v>27</v>
      </c>
      <c r="S32" s="380" t="s">
        <v>27</v>
      </c>
    </row>
    <row r="33" spans="3:19" ht="15" customHeight="1" thickBot="1" x14ac:dyDescent="0.25">
      <c r="C33" s="514"/>
      <c r="D33" s="237" t="s">
        <v>24</v>
      </c>
      <c r="E33" s="452">
        <v>269.42504477562437</v>
      </c>
      <c r="F33" s="453">
        <v>267.67124752572903</v>
      </c>
      <c r="G33" s="454">
        <v>0.65520569209689372</v>
      </c>
      <c r="H33" s="452">
        <v>285.7891077175783</v>
      </c>
      <c r="I33" s="453">
        <v>286.96925586524964</v>
      </c>
      <c r="J33" s="454">
        <v>-0.41124549879499528</v>
      </c>
      <c r="K33" s="459">
        <v>267.60073128988216</v>
      </c>
      <c r="L33" s="460">
        <v>268.52303128197633</v>
      </c>
      <c r="M33" s="454">
        <v>-0.34347146600086575</v>
      </c>
      <c r="N33" s="452">
        <v>267.86059099084781</v>
      </c>
      <c r="O33" s="453">
        <v>266.80672199398521</v>
      </c>
      <c r="P33" s="454">
        <v>0.39499342032558032</v>
      </c>
      <c r="Q33" s="452">
        <v>278.9117694789885</v>
      </c>
      <c r="R33" s="453">
        <v>260.30552178137651</v>
      </c>
      <c r="S33" s="455">
        <v>7.14784979215265</v>
      </c>
    </row>
    <row r="34" spans="3:19" ht="15.75" customHeight="1" x14ac:dyDescent="0.2">
      <c r="C34" s="510" t="s">
        <v>50</v>
      </c>
      <c r="D34" s="240" t="s">
        <v>51</v>
      </c>
      <c r="E34" s="25">
        <v>610.39800000000002</v>
      </c>
      <c r="F34" s="24">
        <v>603.101</v>
      </c>
      <c r="G34" s="434">
        <v>1.2099134307520674</v>
      </c>
      <c r="H34" s="25">
        <v>616.90300000000002</v>
      </c>
      <c r="I34" s="24">
        <v>624.34299999999996</v>
      </c>
      <c r="J34" s="434">
        <v>-1.1916526652817347</v>
      </c>
      <c r="K34" s="25">
        <v>532.31700000000001</v>
      </c>
      <c r="L34" s="24">
        <v>526.63800000000003</v>
      </c>
      <c r="M34" s="434">
        <v>1.0783498342314786</v>
      </c>
      <c r="N34" s="25">
        <v>705.68399999999997</v>
      </c>
      <c r="O34" s="24">
        <v>654.50900000000001</v>
      </c>
      <c r="P34" s="434">
        <v>7.8188382436299513</v>
      </c>
      <c r="Q34" s="25">
        <v>602.07799999999997</v>
      </c>
      <c r="R34" s="24">
        <v>578.85900000000004</v>
      </c>
      <c r="S34" s="372">
        <v>4.0111667953681183</v>
      </c>
    </row>
    <row r="35" spans="3:19" ht="15.75" customHeight="1" thickBot="1" x14ac:dyDescent="0.25">
      <c r="C35" s="513"/>
      <c r="D35" s="233" t="s">
        <v>52</v>
      </c>
      <c r="E35" s="31">
        <v>957.15800000000002</v>
      </c>
      <c r="F35" s="114">
        <v>938.91600000000005</v>
      </c>
      <c r="G35" s="435">
        <v>1.9428788091799438</v>
      </c>
      <c r="H35" s="31">
        <v>990.58600000000001</v>
      </c>
      <c r="I35" s="114">
        <v>996.47400000000005</v>
      </c>
      <c r="J35" s="435">
        <v>-0.59088345506255391</v>
      </c>
      <c r="K35" s="31">
        <v>968.56500000000005</v>
      </c>
      <c r="L35" s="114">
        <v>954.452</v>
      </c>
      <c r="M35" s="435">
        <v>1.4786495287348191</v>
      </c>
      <c r="N35" s="31">
        <v>650.42600000000004</v>
      </c>
      <c r="O35" s="114">
        <v>653.202</v>
      </c>
      <c r="P35" s="435">
        <v>-0.42498338951808989</v>
      </c>
      <c r="Q35" s="31">
        <v>980.78599999999994</v>
      </c>
      <c r="R35" s="114">
        <v>927.00400000000002</v>
      </c>
      <c r="S35" s="384">
        <v>5.8017009635341292</v>
      </c>
    </row>
    <row r="36" spans="3:19" ht="15" customHeight="1" thickBot="1" x14ac:dyDescent="0.25">
      <c r="C36" s="514"/>
      <c r="D36" s="237" t="s">
        <v>24</v>
      </c>
      <c r="E36" s="452">
        <v>678.58348544649391</v>
      </c>
      <c r="F36" s="453">
        <v>672.56676777278312</v>
      </c>
      <c r="G36" s="454">
        <v>0.89459039042848554</v>
      </c>
      <c r="H36" s="452">
        <v>672.35358777834904</v>
      </c>
      <c r="I36" s="453">
        <v>683.63428295572544</v>
      </c>
      <c r="J36" s="454">
        <v>-1.6501067103603666</v>
      </c>
      <c r="K36" s="452">
        <v>668.53907738932548</v>
      </c>
      <c r="L36" s="453">
        <v>659.00145707725619</v>
      </c>
      <c r="M36" s="454">
        <v>1.4472836455278395</v>
      </c>
      <c r="N36" s="452">
        <v>694.66096603357641</v>
      </c>
      <c r="O36" s="453">
        <v>654.23024968524953</v>
      </c>
      <c r="P36" s="454">
        <v>6.1798910043945723</v>
      </c>
      <c r="Q36" s="452">
        <v>691.90856044450027</v>
      </c>
      <c r="R36" s="453">
        <v>663.48379206655727</v>
      </c>
      <c r="S36" s="455">
        <v>4.2841692167653687</v>
      </c>
    </row>
    <row r="37" spans="3:19" ht="15" customHeight="1" x14ac:dyDescent="0.2"/>
    <row r="38" spans="3:19" ht="18.75" x14ac:dyDescent="0.25">
      <c r="D38" s="128"/>
    </row>
    <row r="39" spans="3:19" ht="21" x14ac:dyDescent="0.25">
      <c r="D39" s="56"/>
    </row>
    <row r="43" spans="3:19" ht="18" x14ac:dyDescent="0.25">
      <c r="G43" s="20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Handel zagr. wg krajów </vt:lpstr>
      <vt:lpstr>Handel zagraniczny-ogółem</vt:lpstr>
      <vt:lpstr>Polska a UE</vt:lpstr>
      <vt:lpstr>Średnie mies. 2016-2018</vt:lpstr>
      <vt:lpstr>Dynamika zmiany cen</vt:lpstr>
      <vt:lpstr>Tab. tygodniowa</vt:lpstr>
      <vt:lpstr>% wskaźnik zmiany cen</vt:lpstr>
      <vt:lpstr>c. sprzedaży sery i twarogi</vt:lpstr>
      <vt:lpstr>c.sprzedaży produkty płynne</vt:lpstr>
      <vt:lpstr>c. sprzedaży produkty stałe</vt:lpstr>
      <vt:lpstr>mleko do skupu</vt:lpstr>
      <vt:lpstr>INFO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2018-08-09T09:27:20Z</dcterms:modified>
</cp:coreProperties>
</file>