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4700" windowHeight="8325" activeTab="2"/>
  </bookViews>
  <sheets>
    <sheet name="Obligacje(A)" sheetId="1" r:id="rId1"/>
    <sheet name="Bony Skarbowe(A)" sheetId="2" r:id="rId2"/>
    <sheet name="Razem(A)" sheetId="3" r:id="rId3"/>
    <sheet name="Obligacje(B)" sheetId="4" r:id="rId4"/>
    <sheet name="Bony Skarbowe(B)" sheetId="5" r:id="rId5"/>
    <sheet name="Razem(B)" sheetId="6" r:id="rId6"/>
  </sheets>
  <definedNames/>
  <calcPr fullCalcOnLoad="1"/>
</workbook>
</file>

<file path=xl/sharedStrings.xml><?xml version="1.0" encoding="utf-8"?>
<sst xmlns="http://schemas.openxmlformats.org/spreadsheetml/2006/main" count="88" uniqueCount="12">
  <si>
    <t>-</t>
  </si>
  <si>
    <t>Inwestorzy zagraniczni</t>
  </si>
  <si>
    <t>Data</t>
  </si>
  <si>
    <t>Banki</t>
  </si>
  <si>
    <t>Zakłady ubezpieczeniowe</t>
  </si>
  <si>
    <t>Fundusze emerytalne</t>
  </si>
  <si>
    <t>Fundusze inwestycyjne</t>
  </si>
  <si>
    <t>Osoby fizyczne</t>
  </si>
  <si>
    <t>Podmioty niefinansowe</t>
  </si>
  <si>
    <t>Inne podmioty</t>
  </si>
  <si>
    <t>Razem</t>
  </si>
  <si>
    <t>W tym MF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</si>
</sst>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mmm/yyyy"/>
    <numFmt numFmtId="168" formatCode="[$-415]d\ mmmm\ yyyy"/>
    <numFmt numFmtId="169" formatCode="0.0%"/>
    <numFmt numFmtId="170" formatCode="#,##0.000"/>
    <numFmt numFmtId="171" formatCode="#,##0.0000"/>
    <numFmt numFmtId="172" formatCode="#,##0.00000"/>
    <numFmt numFmtId="173" formatCode="#,##0.0"/>
    <numFmt numFmtId="174" formatCode="0.00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[$€-2]\ #,##0.00_);[Red]\([$€-2]\ #,##0.00\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%"/>
  </numFmts>
  <fonts count="47">
    <font>
      <sz val="10"/>
      <name val="Arial CE"/>
      <family val="0"/>
    </font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0"/>
    </font>
    <font>
      <b/>
      <sz val="10"/>
      <name val="Arial Narrow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14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4" fontId="0" fillId="0" borderId="0" applyProtection="0">
      <alignment vertical="center"/>
    </xf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NumberFormat="1" applyAlignment="1">
      <alignment/>
    </xf>
    <xf numFmtId="1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14" fontId="5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4" fontId="1" fillId="0" borderId="12" xfId="0" applyNumberFormat="1" applyFont="1" applyBorder="1" applyAlignment="1" quotePrefix="1">
      <alignment horizontal="center"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32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14" fontId="6" fillId="33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4" fontId="1" fillId="0" borderId="10" xfId="0" applyNumberFormat="1" applyFont="1" applyFill="1" applyBorder="1" applyAlignment="1">
      <alignment vertical="center"/>
    </xf>
    <xf numFmtId="173" fontId="1" fillId="0" borderId="12" xfId="0" applyNumberFormat="1" applyFont="1" applyFill="1" applyBorder="1" applyAlignment="1">
      <alignment/>
    </xf>
    <xf numFmtId="14" fontId="44" fillId="0" borderId="11" xfId="0" applyNumberFormat="1" applyFont="1" applyFill="1" applyBorder="1" applyAlignment="1">
      <alignment horizontal="center"/>
    </xf>
    <xf numFmtId="4" fontId="45" fillId="0" borderId="12" xfId="0" applyNumberFormat="1" applyFont="1" applyFill="1" applyBorder="1" applyAlignment="1">
      <alignment/>
    </xf>
    <xf numFmtId="0" fontId="46" fillId="34" borderId="0" xfId="0" applyNumberFormat="1" applyFont="1" applyFill="1" applyAlignment="1">
      <alignment/>
    </xf>
    <xf numFmtId="0" fontId="46" fillId="0" borderId="0" xfId="0" applyNumberFormat="1" applyFont="1" applyAlignment="1">
      <alignment/>
    </xf>
    <xf numFmtId="4" fontId="5" fillId="0" borderId="12" xfId="0" applyNumberFormat="1" applyFont="1" applyFill="1" applyBorder="1" applyAlignment="1">
      <alignment/>
    </xf>
    <xf numFmtId="4" fontId="1" fillId="0" borderId="10" xfId="52" applyNumberFormat="1" applyFont="1" applyBorder="1">
      <alignment vertical="center"/>
    </xf>
    <xf numFmtId="4" fontId="5" fillId="0" borderId="10" xfId="0" applyNumberFormat="1" applyFont="1" applyBorder="1" applyAlignment="1">
      <alignment vertical="center"/>
    </xf>
    <xf numFmtId="14" fontId="1" fillId="0" borderId="12" xfId="0" applyNumberFormat="1" applyFont="1" applyFill="1" applyBorder="1" applyAlignment="1">
      <alignment/>
    </xf>
    <xf numFmtId="173" fontId="5" fillId="0" borderId="10" xfId="52" applyNumberFormat="1" applyFont="1" applyBorder="1">
      <alignment vertical="center"/>
    </xf>
    <xf numFmtId="173" fontId="5" fillId="0" borderId="0" xfId="0" applyNumberFormat="1" applyFont="1" applyAlignment="1">
      <alignment/>
    </xf>
    <xf numFmtId="169" fontId="1" fillId="0" borderId="12" xfId="55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172" fontId="1" fillId="0" borderId="12" xfId="0" applyNumberFormat="1" applyFont="1" applyFill="1" applyBorder="1" applyAlignment="1">
      <alignment/>
    </xf>
    <xf numFmtId="14" fontId="6" fillId="32" borderId="14" xfId="0" applyNumberFormat="1" applyFont="1" applyFill="1" applyBorder="1" applyAlignment="1">
      <alignment horizontal="center"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4" fontId="6" fillId="32" borderId="16" xfId="0" applyNumberFormat="1" applyFont="1" applyFill="1" applyBorder="1" applyAlignment="1">
      <alignment horizontal="center" vertical="center" wrapText="1"/>
    </xf>
    <xf numFmtId="4" fontId="6" fillId="32" borderId="17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center" vertical="center" wrapText="1"/>
    </xf>
    <xf numFmtId="4" fontId="6" fillId="32" borderId="15" xfId="0" applyNumberFormat="1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195"/>
  <sheetViews>
    <sheetView zoomScale="130" zoomScaleNormal="130" zoomScalePageLayoutView="0" workbookViewId="0" topLeftCell="A1">
      <pane ySplit="2" topLeftCell="A191" activePane="bottomLeft" state="frozen"/>
      <selection pane="topLeft" activeCell="K164" sqref="K164"/>
      <selection pane="bottomLeft" activeCell="A191" sqref="A191"/>
    </sheetView>
  </sheetViews>
  <sheetFormatPr defaultColWidth="0" defaultRowHeight="12.75"/>
  <cols>
    <col min="1" max="1" width="11.375" style="1" customWidth="1"/>
    <col min="2" max="2" width="11.625" style="2" customWidth="1"/>
    <col min="3" max="3" width="11.75390625" style="2" customWidth="1"/>
    <col min="4" max="4" width="17.25390625" style="2" customWidth="1"/>
    <col min="5" max="7" width="12.625" style="2" customWidth="1"/>
    <col min="8" max="8" width="13.25390625" style="2" customWidth="1"/>
    <col min="9" max="9" width="12.00390625" style="2" customWidth="1"/>
    <col min="10" max="10" width="11.25390625" style="2" customWidth="1"/>
    <col min="11" max="11" width="12.625" style="3" customWidth="1"/>
    <col min="12" max="16384" width="0" style="0" hidden="1" customWidth="1"/>
  </cols>
  <sheetData>
    <row r="1" spans="1:11" ht="12.75">
      <c r="A1" s="39" t="s">
        <v>2</v>
      </c>
      <c r="B1" s="39" t="s">
        <v>3</v>
      </c>
      <c r="C1" s="39" t="s">
        <v>1</v>
      </c>
      <c r="D1" s="39" t="s">
        <v>4</v>
      </c>
      <c r="E1" s="39" t="s">
        <v>5</v>
      </c>
      <c r="F1" s="39" t="s">
        <v>6</v>
      </c>
      <c r="G1" s="39" t="s">
        <v>7</v>
      </c>
      <c r="H1" s="39" t="s">
        <v>8</v>
      </c>
      <c r="I1" s="41" t="s">
        <v>9</v>
      </c>
      <c r="J1" s="42"/>
      <c r="K1" s="43" t="s">
        <v>10</v>
      </c>
    </row>
    <row r="2" spans="1:11" ht="12.75">
      <c r="A2" s="40"/>
      <c r="B2" s="40"/>
      <c r="C2" s="40"/>
      <c r="D2" s="40"/>
      <c r="E2" s="40"/>
      <c r="F2" s="40"/>
      <c r="G2" s="40"/>
      <c r="H2" s="40"/>
      <c r="I2" s="12" t="s">
        <v>10</v>
      </c>
      <c r="J2" s="12" t="s">
        <v>11</v>
      </c>
      <c r="K2" s="44"/>
    </row>
    <row r="3" spans="1:11" ht="12.75">
      <c r="A3" s="4">
        <v>38168</v>
      </c>
      <c r="B3" s="5">
        <v>57628.88615494254</v>
      </c>
      <c r="C3" s="5">
        <v>52186.82899999999</v>
      </c>
      <c r="D3" s="5">
        <v>41133.94994734968</v>
      </c>
      <c r="E3" s="5">
        <v>31716.529143121006</v>
      </c>
      <c r="F3" s="5">
        <v>11445.183442486868</v>
      </c>
      <c r="G3" s="5">
        <v>17097.167520338047</v>
      </c>
      <c r="H3" s="5">
        <v>2177.6891555675415</v>
      </c>
      <c r="I3" s="5">
        <v>2015.7313361943125</v>
      </c>
      <c r="J3" s="9" t="s">
        <v>0</v>
      </c>
      <c r="K3" s="6">
        <f aca="true" t="shared" si="0" ref="K3:K52">SUM(B3:I3)</f>
        <v>215401.9657</v>
      </c>
    </row>
    <row r="4" spans="1:11" ht="12.75">
      <c r="A4" s="4">
        <v>38199</v>
      </c>
      <c r="B4" s="5">
        <v>58458.692422917724</v>
      </c>
      <c r="C4" s="5">
        <v>52049.542499999996</v>
      </c>
      <c r="D4" s="5">
        <v>41689.87937256438</v>
      </c>
      <c r="E4" s="5">
        <v>32149.086166645422</v>
      </c>
      <c r="F4" s="5">
        <v>11410.113448468774</v>
      </c>
      <c r="G4" s="5">
        <v>17455.751423176203</v>
      </c>
      <c r="H4" s="5">
        <v>2412.420996653427</v>
      </c>
      <c r="I4" s="5">
        <v>2157.5127695740493</v>
      </c>
      <c r="J4" s="9" t="s">
        <v>0</v>
      </c>
      <c r="K4" s="6">
        <f t="shared" si="0"/>
        <v>217782.9991</v>
      </c>
    </row>
    <row r="5" spans="1:11" ht="12.75">
      <c r="A5" s="4">
        <v>38230</v>
      </c>
      <c r="B5" s="5">
        <v>56851.04074886927</v>
      </c>
      <c r="C5" s="5">
        <v>53076.85298242</v>
      </c>
      <c r="D5" s="5">
        <v>41784.73720762693</v>
      </c>
      <c r="E5" s="5">
        <v>32748.318881940417</v>
      </c>
      <c r="F5" s="5">
        <v>10761.848251969002</v>
      </c>
      <c r="G5" s="5">
        <v>17422.973300082063</v>
      </c>
      <c r="H5" s="5">
        <v>2022.8792626498166</v>
      </c>
      <c r="I5" s="5">
        <v>2082.014264442505</v>
      </c>
      <c r="J5" s="9" t="s">
        <v>0</v>
      </c>
      <c r="K5" s="6">
        <f t="shared" si="0"/>
        <v>216750.66489999997</v>
      </c>
    </row>
    <row r="6" spans="1:11" ht="12.75">
      <c r="A6" s="4">
        <v>38260</v>
      </c>
      <c r="B6" s="5">
        <v>59719.899653058485</v>
      </c>
      <c r="C6" s="5">
        <v>54923.06180614</v>
      </c>
      <c r="D6" s="5">
        <v>42635.4668054299</v>
      </c>
      <c r="E6" s="5">
        <v>34231.00312380413</v>
      </c>
      <c r="F6" s="5">
        <v>10329.417828647072</v>
      </c>
      <c r="G6" s="5">
        <v>17696.773940519757</v>
      </c>
      <c r="H6" s="5">
        <v>2113.8300501396157</v>
      </c>
      <c r="I6" s="5">
        <v>3123.362092261027</v>
      </c>
      <c r="J6" s="9" t="s">
        <v>0</v>
      </c>
      <c r="K6" s="6">
        <f t="shared" si="0"/>
        <v>224772.8153</v>
      </c>
    </row>
    <row r="7" spans="1:11" ht="12.75">
      <c r="A7" s="4">
        <v>38291</v>
      </c>
      <c r="B7" s="5">
        <v>59735.61342808946</v>
      </c>
      <c r="C7" s="5">
        <v>57674.22947702999</v>
      </c>
      <c r="D7" s="5">
        <v>43184.95693911592</v>
      </c>
      <c r="E7" s="5">
        <v>34421.06700102668</v>
      </c>
      <c r="F7" s="5">
        <v>11064.400384017365</v>
      </c>
      <c r="G7" s="5">
        <v>17275.69975097147</v>
      </c>
      <c r="H7" s="5">
        <v>2558.876172993751</v>
      </c>
      <c r="I7" s="5">
        <v>3362.61184675536</v>
      </c>
      <c r="J7" s="9" t="s">
        <v>0</v>
      </c>
      <c r="K7" s="6">
        <f t="shared" si="0"/>
        <v>229277.45499999993</v>
      </c>
    </row>
    <row r="8" spans="1:11" ht="12.75">
      <c r="A8" s="4">
        <v>38321</v>
      </c>
      <c r="B8" s="5">
        <v>60240.9574933605</v>
      </c>
      <c r="C8" s="5">
        <v>61672.49104758</v>
      </c>
      <c r="D8" s="5">
        <v>44076.42648507225</v>
      </c>
      <c r="E8" s="5">
        <v>35315.53695682233</v>
      </c>
      <c r="F8" s="5">
        <v>11542.401005454632</v>
      </c>
      <c r="G8" s="5">
        <v>16872.77085963865</v>
      </c>
      <c r="H8" s="5">
        <v>3079.852290126266</v>
      </c>
      <c r="I8" s="5">
        <v>3631.870061945364</v>
      </c>
      <c r="J8" s="9" t="s">
        <v>0</v>
      </c>
      <c r="K8" s="6">
        <f t="shared" si="0"/>
        <v>236432.30619999996</v>
      </c>
    </row>
    <row r="9" spans="1:11" ht="12.75">
      <c r="A9" s="4">
        <v>38352</v>
      </c>
      <c r="B9" s="5">
        <v>57672.826045513895</v>
      </c>
      <c r="C9" s="5">
        <v>62050.4393386</v>
      </c>
      <c r="D9" s="5">
        <v>43900.55482705069</v>
      </c>
      <c r="E9" s="5">
        <v>36094.34212276979</v>
      </c>
      <c r="F9" s="5">
        <v>12345.043034692351</v>
      </c>
      <c r="G9" s="5">
        <v>17019.103306953955</v>
      </c>
      <c r="H9" s="5">
        <v>3067.801849390255</v>
      </c>
      <c r="I9" s="5">
        <v>3500.3980750290634</v>
      </c>
      <c r="J9" s="9" t="s">
        <v>0</v>
      </c>
      <c r="K9" s="6">
        <f t="shared" si="0"/>
        <v>235650.50860000003</v>
      </c>
    </row>
    <row r="10" spans="1:11" ht="12.75">
      <c r="A10" s="4">
        <v>38383</v>
      </c>
      <c r="B10" s="5">
        <v>57998.38057270716</v>
      </c>
      <c r="C10" s="5">
        <v>60475.559937460006</v>
      </c>
      <c r="D10" s="5">
        <v>44540.336076538144</v>
      </c>
      <c r="E10" s="5">
        <v>38734.24276109556</v>
      </c>
      <c r="F10" s="5">
        <v>13554.176205932596</v>
      </c>
      <c r="G10" s="5">
        <v>16865.24300455066</v>
      </c>
      <c r="H10" s="5">
        <v>3561.6460948111285</v>
      </c>
      <c r="I10" s="5">
        <v>7272.765346904764</v>
      </c>
      <c r="J10" s="5">
        <v>2780</v>
      </c>
      <c r="K10" s="6">
        <f t="shared" si="0"/>
        <v>243002.34999999998</v>
      </c>
    </row>
    <row r="11" spans="1:11" ht="12.75">
      <c r="A11" s="4">
        <v>38411</v>
      </c>
      <c r="B11" s="5">
        <v>56613.919447100314</v>
      </c>
      <c r="C11" s="5">
        <v>64450.654748329995</v>
      </c>
      <c r="D11" s="5">
        <v>45039.272655571025</v>
      </c>
      <c r="E11" s="5">
        <v>39179.197221670685</v>
      </c>
      <c r="F11" s="5">
        <v>14559.742990231976</v>
      </c>
      <c r="G11" s="5">
        <v>16956.00892845483</v>
      </c>
      <c r="H11" s="5">
        <v>3758.2860532732298</v>
      </c>
      <c r="I11" s="5">
        <v>6556.181255367941</v>
      </c>
      <c r="J11" s="5">
        <v>1141.6</v>
      </c>
      <c r="K11" s="6">
        <f t="shared" si="0"/>
        <v>247113.26329999996</v>
      </c>
    </row>
    <row r="12" spans="1:11" ht="12.75">
      <c r="A12" s="4">
        <v>38442</v>
      </c>
      <c r="B12" s="5">
        <v>59495.88812873226</v>
      </c>
      <c r="C12" s="5">
        <v>65038.57874009999</v>
      </c>
      <c r="D12" s="5">
        <v>45772.04748442068</v>
      </c>
      <c r="E12" s="5">
        <v>41005.21516117623</v>
      </c>
      <c r="F12" s="5">
        <v>16108.547191976439</v>
      </c>
      <c r="G12" s="5">
        <v>17128.249546693576</v>
      </c>
      <c r="H12" s="5">
        <v>3567.243588842253</v>
      </c>
      <c r="I12" s="5">
        <v>6791.650758058547</v>
      </c>
      <c r="J12" s="5">
        <v>1250</v>
      </c>
      <c r="K12" s="6">
        <f t="shared" si="0"/>
        <v>254907.42059999995</v>
      </c>
    </row>
    <row r="13" spans="1:11" ht="12.75">
      <c r="A13" s="4">
        <v>38472</v>
      </c>
      <c r="B13" s="5">
        <v>54831.70780092934</v>
      </c>
      <c r="C13" s="5">
        <v>68862.25566195001</v>
      </c>
      <c r="D13" s="5">
        <v>46464.93981541164</v>
      </c>
      <c r="E13" s="5">
        <v>42134.70312604099</v>
      </c>
      <c r="F13" s="5">
        <v>16769.248599333507</v>
      </c>
      <c r="G13" s="5">
        <v>17184.771516322813</v>
      </c>
      <c r="H13" s="5">
        <v>3381.253789055046</v>
      </c>
      <c r="I13" s="5">
        <v>6199.571490956661</v>
      </c>
      <c r="J13" s="5">
        <v>378</v>
      </c>
      <c r="K13" s="6">
        <f t="shared" si="0"/>
        <v>255828.4518</v>
      </c>
    </row>
    <row r="14" spans="1:11" ht="12.75">
      <c r="A14" s="4">
        <v>38503</v>
      </c>
      <c r="B14" s="5">
        <v>53411.380175685554</v>
      </c>
      <c r="C14" s="5">
        <v>73540.9823401</v>
      </c>
      <c r="D14" s="5">
        <v>46595.098134869186</v>
      </c>
      <c r="E14" s="5">
        <v>43727.87727093629</v>
      </c>
      <c r="F14" s="5">
        <v>17481.153400236246</v>
      </c>
      <c r="G14" s="5">
        <v>16854.017954970906</v>
      </c>
      <c r="H14" s="5">
        <v>4275.732242655961</v>
      </c>
      <c r="I14" s="5">
        <v>6230.019980545855</v>
      </c>
      <c r="J14" s="5">
        <v>287</v>
      </c>
      <c r="K14" s="6">
        <f t="shared" si="0"/>
        <v>262116.26150000002</v>
      </c>
    </row>
    <row r="15" spans="1:11" ht="12.75">
      <c r="A15" s="4">
        <v>38533</v>
      </c>
      <c r="B15" s="5">
        <v>56132.1496452183</v>
      </c>
      <c r="C15" s="5">
        <v>73405.92372947997</v>
      </c>
      <c r="D15" s="5">
        <v>47227.953537589354</v>
      </c>
      <c r="E15" s="5">
        <v>44790.0499776702</v>
      </c>
      <c r="F15" s="5">
        <v>18624.12283359754</v>
      </c>
      <c r="G15" s="5">
        <v>17052.662718032985</v>
      </c>
      <c r="H15" s="5">
        <v>4234.395147684074</v>
      </c>
      <c r="I15" s="5">
        <v>6200.570210727556</v>
      </c>
      <c r="J15" s="5">
        <v>0</v>
      </c>
      <c r="K15" s="6">
        <f t="shared" si="0"/>
        <v>267667.82779999997</v>
      </c>
    </row>
    <row r="16" spans="1:11" ht="12.75">
      <c r="A16" s="4">
        <v>38564</v>
      </c>
      <c r="B16" s="5">
        <v>55645.673858611575</v>
      </c>
      <c r="C16" s="5">
        <v>72833.40718824</v>
      </c>
      <c r="D16" s="5">
        <v>48180.74456044059</v>
      </c>
      <c r="E16" s="5">
        <v>46510.36107971007</v>
      </c>
      <c r="F16" s="5">
        <v>19994.235454180252</v>
      </c>
      <c r="G16" s="5">
        <v>17200.751916083707</v>
      </c>
      <c r="H16" s="5">
        <v>4618.218463672348</v>
      </c>
      <c r="I16" s="5">
        <v>9497.754079061438</v>
      </c>
      <c r="J16" s="5">
        <v>2381.665</v>
      </c>
      <c r="K16" s="6">
        <f t="shared" si="0"/>
        <v>274481.1466</v>
      </c>
    </row>
    <row r="17" spans="1:11" ht="12.75">
      <c r="A17" s="4">
        <v>38595</v>
      </c>
      <c r="B17" s="5">
        <v>51777.026172446465</v>
      </c>
      <c r="C17" s="5">
        <v>73817.73537765001</v>
      </c>
      <c r="D17" s="5">
        <v>47747.16993009212</v>
      </c>
      <c r="E17" s="5">
        <v>48163.82220763949</v>
      </c>
      <c r="F17" s="5">
        <v>22115.610085196935</v>
      </c>
      <c r="G17" s="5">
        <v>16419.50402431147</v>
      </c>
      <c r="H17" s="5">
        <v>4273.251082503382</v>
      </c>
      <c r="I17" s="5">
        <v>7391.728820160158</v>
      </c>
      <c r="J17" s="5">
        <v>502</v>
      </c>
      <c r="K17" s="6">
        <f t="shared" si="0"/>
        <v>271705.84770000004</v>
      </c>
    </row>
    <row r="18" spans="1:11" ht="12.75">
      <c r="A18" s="4">
        <v>38625</v>
      </c>
      <c r="B18" s="5">
        <v>54871.69984527504</v>
      </c>
      <c r="C18" s="5">
        <v>72889.45252594001</v>
      </c>
      <c r="D18" s="5">
        <v>48249.53656092327</v>
      </c>
      <c r="E18" s="5">
        <v>49971.68749958255</v>
      </c>
      <c r="F18" s="5">
        <v>22776.81771626364</v>
      </c>
      <c r="G18" s="5">
        <v>16849.520044059835</v>
      </c>
      <c r="H18" s="5">
        <v>4496.235891211726</v>
      </c>
      <c r="I18" s="5">
        <v>7912.9638167439425</v>
      </c>
      <c r="J18" s="5">
        <v>1141.597</v>
      </c>
      <c r="K18" s="6">
        <f t="shared" si="0"/>
        <v>278017.9139</v>
      </c>
    </row>
    <row r="19" spans="1:11" ht="12.75">
      <c r="A19" s="4">
        <v>38656</v>
      </c>
      <c r="B19" s="5">
        <v>54133.18881092888</v>
      </c>
      <c r="C19" s="5">
        <v>70288.96841608999</v>
      </c>
      <c r="D19" s="5">
        <v>48948.54944426104</v>
      </c>
      <c r="E19" s="5">
        <v>51432.05183132014</v>
      </c>
      <c r="F19" s="5">
        <v>24942.96564944723</v>
      </c>
      <c r="G19" s="5">
        <v>16742.94535257921</v>
      </c>
      <c r="H19" s="5">
        <v>6836.695340783208</v>
      </c>
      <c r="I19" s="5">
        <v>7953.874854590285</v>
      </c>
      <c r="J19" s="5">
        <v>1124.475</v>
      </c>
      <c r="K19" s="6">
        <f t="shared" si="0"/>
        <v>281279.2397</v>
      </c>
    </row>
    <row r="20" spans="1:11" ht="12.75">
      <c r="A20" s="4">
        <v>38686</v>
      </c>
      <c r="B20" s="5">
        <v>55923.473784778325</v>
      </c>
      <c r="C20" s="5">
        <v>69620.45848582001</v>
      </c>
      <c r="D20" s="5">
        <v>51012.67693211978</v>
      </c>
      <c r="E20" s="5">
        <v>52559.18663581</v>
      </c>
      <c r="F20" s="5">
        <v>26189.1700953185</v>
      </c>
      <c r="G20" s="5">
        <v>15616.768250685103</v>
      </c>
      <c r="H20" s="5">
        <v>5713.947802647902</v>
      </c>
      <c r="I20" s="5">
        <v>7572.2330028204005</v>
      </c>
      <c r="J20" s="5">
        <v>806.176</v>
      </c>
      <c r="K20" s="6">
        <f t="shared" si="0"/>
        <v>284207.91499</v>
      </c>
    </row>
    <row r="21" spans="1:11" ht="12.75">
      <c r="A21" s="4">
        <v>38717</v>
      </c>
      <c r="B21" s="5">
        <v>61395.75512041588</v>
      </c>
      <c r="C21" s="5">
        <v>68657.12725681001</v>
      </c>
      <c r="D21" s="5">
        <v>51402.96447213356</v>
      </c>
      <c r="E21" s="5">
        <v>52839.44266170583</v>
      </c>
      <c r="F21" s="5">
        <v>27113.40237665613</v>
      </c>
      <c r="G21" s="5">
        <v>15228.62910332838</v>
      </c>
      <c r="H21" s="5">
        <v>4360.8550096412655</v>
      </c>
      <c r="I21" s="5">
        <v>6002.172894308984</v>
      </c>
      <c r="J21" s="5">
        <v>0</v>
      </c>
      <c r="K21" s="6">
        <f t="shared" si="0"/>
        <v>287000.34889500006</v>
      </c>
    </row>
    <row r="22" spans="1:11" ht="12.75">
      <c r="A22" s="4">
        <v>38748</v>
      </c>
      <c r="B22" s="5">
        <v>60341.153592535804</v>
      </c>
      <c r="C22" s="5">
        <v>71355.50446636</v>
      </c>
      <c r="D22" s="5">
        <v>51931.76670217925</v>
      </c>
      <c r="E22" s="5">
        <v>55098.95370983969</v>
      </c>
      <c r="F22" s="5">
        <v>29301.78785180388</v>
      </c>
      <c r="G22" s="5">
        <v>15122.83055471913</v>
      </c>
      <c r="H22" s="5">
        <v>5354.852850733749</v>
      </c>
      <c r="I22" s="5">
        <v>7901.2327918284855</v>
      </c>
      <c r="J22" s="5">
        <v>1840.085</v>
      </c>
      <c r="K22" s="6">
        <f t="shared" si="0"/>
        <v>296408.08251999994</v>
      </c>
    </row>
    <row r="23" spans="1:11" ht="12.75">
      <c r="A23" s="4">
        <v>38776</v>
      </c>
      <c r="B23" s="5">
        <v>58594.11029279821</v>
      </c>
      <c r="C23" s="5">
        <v>74324.00630964998</v>
      </c>
      <c r="D23" s="5">
        <v>51954.55679927831</v>
      </c>
      <c r="E23" s="5">
        <v>55009.145316605616</v>
      </c>
      <c r="F23" s="5">
        <v>30472.908076151958</v>
      </c>
      <c r="G23" s="5">
        <v>14826.116031234937</v>
      </c>
      <c r="H23" s="5">
        <v>5968.410725080559</v>
      </c>
      <c r="I23" s="5">
        <v>8499.241674200399</v>
      </c>
      <c r="J23" s="5">
        <v>2267.905</v>
      </c>
      <c r="K23" s="6">
        <f t="shared" si="0"/>
        <v>299648.49522499996</v>
      </c>
    </row>
    <row r="24" spans="1:11" ht="12.75">
      <c r="A24" s="4">
        <v>38807</v>
      </c>
      <c r="B24" s="5">
        <v>61879.172196363405</v>
      </c>
      <c r="C24" s="5">
        <v>73107.11109795</v>
      </c>
      <c r="D24" s="5">
        <v>53332.43540754499</v>
      </c>
      <c r="E24" s="5">
        <v>57872.12579886008</v>
      </c>
      <c r="F24" s="5">
        <v>30728.76760669939</v>
      </c>
      <c r="G24" s="5">
        <v>14468.653548384742</v>
      </c>
      <c r="H24" s="5">
        <v>4924.138170540195</v>
      </c>
      <c r="I24" s="5">
        <v>8649.772048657192</v>
      </c>
      <c r="J24" s="5">
        <v>2308.238</v>
      </c>
      <c r="K24" s="6">
        <f t="shared" si="0"/>
        <v>304962.17587499996</v>
      </c>
    </row>
    <row r="25" spans="1:11" ht="12.75">
      <c r="A25" s="4">
        <v>38837</v>
      </c>
      <c r="B25" s="5">
        <v>62735.553081304126</v>
      </c>
      <c r="C25" s="5">
        <v>74427.70540337001</v>
      </c>
      <c r="D25" s="5">
        <v>53867.827820468214</v>
      </c>
      <c r="E25" s="5">
        <v>59200.01641531653</v>
      </c>
      <c r="F25" s="5">
        <v>31490.23433910734</v>
      </c>
      <c r="G25" s="5">
        <v>13759.020999343717</v>
      </c>
      <c r="H25" s="5">
        <v>4409.52802184832</v>
      </c>
      <c r="I25" s="5">
        <v>6617.178764241734</v>
      </c>
      <c r="J25" s="5">
        <v>1353.256</v>
      </c>
      <c r="K25" s="6">
        <f t="shared" si="0"/>
        <v>306507.064845</v>
      </c>
    </row>
    <row r="26" spans="1:11" ht="12.75">
      <c r="A26" s="4">
        <v>38868</v>
      </c>
      <c r="B26" s="5">
        <v>64435.306331708394</v>
      </c>
      <c r="C26" s="5">
        <v>73061.54775490999</v>
      </c>
      <c r="D26" s="5">
        <v>54182.085997734284</v>
      </c>
      <c r="E26" s="5">
        <v>60429.40291481097</v>
      </c>
      <c r="F26" s="5">
        <v>31586.71582365006</v>
      </c>
      <c r="G26" s="5">
        <v>13448.196975387005</v>
      </c>
      <c r="H26" s="5">
        <v>4965.36257187447</v>
      </c>
      <c r="I26" s="5">
        <v>6208.517964924813</v>
      </c>
      <c r="J26" s="5">
        <v>0</v>
      </c>
      <c r="K26" s="6">
        <f t="shared" si="0"/>
        <v>308317.13633499993</v>
      </c>
    </row>
    <row r="27" spans="1:11" ht="12.75">
      <c r="A27" s="4">
        <v>38898</v>
      </c>
      <c r="B27" s="5">
        <v>69728.76349270195</v>
      </c>
      <c r="C27" s="5">
        <v>69560.61679120001</v>
      </c>
      <c r="D27" s="5">
        <v>54505.265248408294</v>
      </c>
      <c r="E27" s="5">
        <v>61856.597850997976</v>
      </c>
      <c r="F27" s="5">
        <v>33560.34007202514</v>
      </c>
      <c r="G27" s="5">
        <v>13281.383109573911</v>
      </c>
      <c r="H27" s="5">
        <v>5352.380237436245</v>
      </c>
      <c r="I27" s="5">
        <v>7350.089502656454</v>
      </c>
      <c r="J27" s="5">
        <v>497.27</v>
      </c>
      <c r="K27" s="6">
        <f t="shared" si="0"/>
        <v>315195.436305</v>
      </c>
    </row>
    <row r="28" spans="1:11" ht="12.75">
      <c r="A28" s="4">
        <v>38929</v>
      </c>
      <c r="B28" s="5">
        <v>65411.651157563276</v>
      </c>
      <c r="C28" s="5">
        <v>71669.5278472</v>
      </c>
      <c r="D28" s="5">
        <v>54944.5014404004</v>
      </c>
      <c r="E28" s="5">
        <v>63254.46050089313</v>
      </c>
      <c r="F28" s="5">
        <v>32741.129826503045</v>
      </c>
      <c r="G28" s="5">
        <v>13412.178892583319</v>
      </c>
      <c r="H28" s="5">
        <v>5276.716620874639</v>
      </c>
      <c r="I28" s="5">
        <v>10669.26841898217</v>
      </c>
      <c r="J28" s="5">
        <v>3998.372</v>
      </c>
      <c r="K28" s="6">
        <f t="shared" si="0"/>
        <v>317379.43470499996</v>
      </c>
    </row>
    <row r="29" spans="1:11" ht="12.75">
      <c r="A29" s="4">
        <v>38960</v>
      </c>
      <c r="B29" s="5">
        <v>63924.91140333227</v>
      </c>
      <c r="C29" s="5">
        <v>70605.7561848</v>
      </c>
      <c r="D29" s="5">
        <v>53917.97200965096</v>
      </c>
      <c r="E29" s="5">
        <v>64103.895948558304</v>
      </c>
      <c r="F29" s="5">
        <v>33198.42281642794</v>
      </c>
      <c r="G29" s="5">
        <v>12521.409895730629</v>
      </c>
      <c r="H29" s="5">
        <v>5224.5385659509675</v>
      </c>
      <c r="I29" s="5">
        <v>10815.274945548923</v>
      </c>
      <c r="J29" s="5">
        <v>4340.148</v>
      </c>
      <c r="K29" s="6">
        <f t="shared" si="0"/>
        <v>314312.18176999997</v>
      </c>
    </row>
    <row r="30" spans="1:11" ht="12.75">
      <c r="A30" s="4">
        <v>38990</v>
      </c>
      <c r="B30" s="5">
        <v>64607.41416785524</v>
      </c>
      <c r="C30" s="5">
        <v>72056.9238568</v>
      </c>
      <c r="D30" s="5">
        <v>54483.131266963435</v>
      </c>
      <c r="E30" s="5">
        <v>65571.28095615828</v>
      </c>
      <c r="F30" s="5">
        <v>32931.19870485226</v>
      </c>
      <c r="G30" s="5">
        <v>12587.380769693325</v>
      </c>
      <c r="H30" s="5">
        <v>4642.569227607174</v>
      </c>
      <c r="I30" s="5">
        <v>12591.947170070283</v>
      </c>
      <c r="J30" s="5">
        <v>5652.554</v>
      </c>
      <c r="K30" s="6">
        <f t="shared" si="0"/>
        <v>319471.84612</v>
      </c>
    </row>
    <row r="31" spans="1:11" ht="12.75">
      <c r="A31" s="4">
        <v>39021</v>
      </c>
      <c r="B31" s="5">
        <v>65693.52524316983</v>
      </c>
      <c r="C31" s="5">
        <v>72940.4485912</v>
      </c>
      <c r="D31" s="5">
        <v>55494.471332247056</v>
      </c>
      <c r="E31" s="5">
        <v>67088.69851827312</v>
      </c>
      <c r="F31" s="5">
        <v>33616.49325211316</v>
      </c>
      <c r="G31" s="5">
        <v>12638.145042863116</v>
      </c>
      <c r="H31" s="5">
        <v>4735.488385671903</v>
      </c>
      <c r="I31" s="5">
        <v>13020.69746446183</v>
      </c>
      <c r="J31" s="5">
        <v>5944.445</v>
      </c>
      <c r="K31" s="6">
        <f t="shared" si="0"/>
        <v>325227.96783000004</v>
      </c>
    </row>
    <row r="32" spans="1:11" ht="12.75">
      <c r="A32" s="4">
        <v>39051</v>
      </c>
      <c r="B32" s="5">
        <v>63607.793451564205</v>
      </c>
      <c r="C32" s="5">
        <v>71235.84084655</v>
      </c>
      <c r="D32" s="5">
        <v>56048.28759645451</v>
      </c>
      <c r="E32" s="5">
        <v>67617.73807671489</v>
      </c>
      <c r="F32" s="5">
        <v>34597.335464770884</v>
      </c>
      <c r="G32" s="5">
        <v>12382.605788302746</v>
      </c>
      <c r="H32" s="5">
        <v>5759.739952625323</v>
      </c>
      <c r="I32" s="5">
        <v>14560.062775657443</v>
      </c>
      <c r="J32" s="5">
        <v>6807.705</v>
      </c>
      <c r="K32" s="6">
        <f t="shared" si="0"/>
        <v>325809.40395263996</v>
      </c>
    </row>
    <row r="33" spans="1:11" ht="12.75">
      <c r="A33" s="4">
        <v>39082</v>
      </c>
      <c r="B33" s="5">
        <v>67741.69441206931</v>
      </c>
      <c r="C33" s="5">
        <v>74370.5527845</v>
      </c>
      <c r="D33" s="5">
        <v>56409.83777333358</v>
      </c>
      <c r="E33" s="5">
        <v>69413.314076297</v>
      </c>
      <c r="F33" s="5">
        <v>34186.0197690172</v>
      </c>
      <c r="G33" s="5">
        <v>12061.487156896486</v>
      </c>
      <c r="H33" s="5">
        <v>3552.0859225020013</v>
      </c>
      <c r="I33" s="5">
        <v>6515.644258984407</v>
      </c>
      <c r="J33" s="5">
        <v>0</v>
      </c>
      <c r="K33" s="6">
        <f t="shared" si="0"/>
        <v>324250.63615359995</v>
      </c>
    </row>
    <row r="34" spans="1:11" ht="12.75">
      <c r="A34" s="4">
        <v>39113</v>
      </c>
      <c r="B34" s="5">
        <v>59873.635939190186</v>
      </c>
      <c r="C34" s="5">
        <v>78502.26707589999</v>
      </c>
      <c r="D34" s="5">
        <v>57327.09460451226</v>
      </c>
      <c r="E34" s="5">
        <v>70519.29831240265</v>
      </c>
      <c r="F34" s="5">
        <v>34965.258298094996</v>
      </c>
      <c r="G34" s="5">
        <v>12150.622009842646</v>
      </c>
      <c r="H34" s="5">
        <v>3550.925383165513</v>
      </c>
      <c r="I34" s="5">
        <v>12212.53324361174</v>
      </c>
      <c r="J34" s="5">
        <v>5404.006</v>
      </c>
      <c r="K34" s="6">
        <f t="shared" si="0"/>
        <v>329101.63486672007</v>
      </c>
    </row>
    <row r="35" spans="1:11" ht="12.75">
      <c r="A35" s="4">
        <v>39141</v>
      </c>
      <c r="B35" s="5">
        <v>64549.005580373916</v>
      </c>
      <c r="C35" s="5">
        <v>76477.7656059</v>
      </c>
      <c r="D35" s="5">
        <v>57916.00875578299</v>
      </c>
      <c r="E35" s="5">
        <v>71615.53853148964</v>
      </c>
      <c r="F35" s="5">
        <v>35665.641770627815</v>
      </c>
      <c r="G35" s="5">
        <v>11969.161773971215</v>
      </c>
      <c r="H35" s="5">
        <v>3579.3818026011427</v>
      </c>
      <c r="I35" s="5">
        <v>12033.834589973283</v>
      </c>
      <c r="J35" s="5">
        <v>5270.52</v>
      </c>
      <c r="K35" s="6">
        <f t="shared" si="0"/>
        <v>333806.33841072</v>
      </c>
    </row>
    <row r="36" spans="1:11" ht="12.75">
      <c r="A36" s="4">
        <v>39172</v>
      </c>
      <c r="B36" s="5">
        <v>63644.91759338878</v>
      </c>
      <c r="C36" s="5">
        <v>78014.77119510001</v>
      </c>
      <c r="D36" s="5">
        <v>57394.238404869015</v>
      </c>
      <c r="E36" s="5">
        <v>73188.13771796321</v>
      </c>
      <c r="F36" s="5">
        <v>35932.22730604759</v>
      </c>
      <c r="G36" s="5">
        <v>11607.482518312554</v>
      </c>
      <c r="H36" s="5">
        <v>3885.365961512992</v>
      </c>
      <c r="I36" s="5">
        <v>11193.479327285851</v>
      </c>
      <c r="J36" s="5">
        <v>3259</v>
      </c>
      <c r="K36" s="6">
        <f t="shared" si="0"/>
        <v>334860.62002448004</v>
      </c>
    </row>
    <row r="37" spans="1:11" ht="12.75">
      <c r="A37" s="4">
        <v>39202</v>
      </c>
      <c r="B37" s="5">
        <v>62073.800913655854</v>
      </c>
      <c r="C37" s="5">
        <v>78934.93924505</v>
      </c>
      <c r="D37" s="5">
        <v>57790.82488918454</v>
      </c>
      <c r="E37" s="5">
        <v>72924.62368485336</v>
      </c>
      <c r="F37" s="5">
        <v>35733.70934509455</v>
      </c>
      <c r="G37" s="5">
        <v>11373.06938108746</v>
      </c>
      <c r="H37" s="5">
        <v>3438.2103074103607</v>
      </c>
      <c r="I37" s="5">
        <v>13232.499747903874</v>
      </c>
      <c r="J37" s="5">
        <v>6031.189</v>
      </c>
      <c r="K37" s="6">
        <f t="shared" si="0"/>
        <v>335501.67751424003</v>
      </c>
    </row>
    <row r="38" spans="1:11" ht="12.75">
      <c r="A38" s="4">
        <v>39233</v>
      </c>
      <c r="B38" s="5">
        <v>60909.607613112115</v>
      </c>
      <c r="C38" s="5">
        <v>78227.48371295</v>
      </c>
      <c r="D38" s="5">
        <v>58772.17806180264</v>
      </c>
      <c r="E38" s="5">
        <v>74481.1261134467</v>
      </c>
      <c r="F38" s="5">
        <v>35898.08168181812</v>
      </c>
      <c r="G38" s="5">
        <v>11193.088793320183</v>
      </c>
      <c r="H38" s="5">
        <v>3672.289292181495</v>
      </c>
      <c r="I38" s="5">
        <v>11387.594191528731</v>
      </c>
      <c r="J38" s="5">
        <v>3636.091</v>
      </c>
      <c r="K38" s="6">
        <f t="shared" si="0"/>
        <v>334541.44946016</v>
      </c>
    </row>
    <row r="39" spans="1:11" ht="12.75">
      <c r="A39" s="4">
        <v>39263</v>
      </c>
      <c r="B39" s="5">
        <v>61881.12743717041</v>
      </c>
      <c r="C39" s="5">
        <v>73568.20228965</v>
      </c>
      <c r="D39" s="5">
        <v>60219.1519372075</v>
      </c>
      <c r="E39" s="5">
        <v>78081.39861103831</v>
      </c>
      <c r="F39" s="5">
        <v>37608.15771894916</v>
      </c>
      <c r="G39" s="5">
        <v>10993.190936766152</v>
      </c>
      <c r="H39" s="5">
        <v>3086.861746132167</v>
      </c>
      <c r="I39" s="5">
        <v>10558.879555406298</v>
      </c>
      <c r="J39" s="5">
        <v>2196.411</v>
      </c>
      <c r="K39" s="6">
        <f t="shared" si="0"/>
        <v>335996.97023231996</v>
      </c>
    </row>
    <row r="40" spans="1:11" ht="12.75">
      <c r="A40" s="4">
        <v>39294</v>
      </c>
      <c r="B40" s="5">
        <v>57727.5759430938</v>
      </c>
      <c r="C40" s="5">
        <v>73222.94310575</v>
      </c>
      <c r="D40" s="5">
        <v>61262.188449953006</v>
      </c>
      <c r="E40" s="5">
        <v>80141.79636944164</v>
      </c>
      <c r="F40" s="5">
        <v>38757.77924407219</v>
      </c>
      <c r="G40" s="5">
        <v>10977.870486908409</v>
      </c>
      <c r="H40" s="5">
        <v>3444.8831416563125</v>
      </c>
      <c r="I40" s="5">
        <v>12192.99279672463</v>
      </c>
      <c r="J40" s="5">
        <v>3622.376</v>
      </c>
      <c r="K40" s="6">
        <f t="shared" si="0"/>
        <v>337728.02953759994</v>
      </c>
    </row>
    <row r="41" spans="1:11" ht="12.75">
      <c r="A41" s="4">
        <v>39325</v>
      </c>
      <c r="B41" s="5">
        <v>57909.6825958276</v>
      </c>
      <c r="C41" s="5">
        <v>71009.83349335</v>
      </c>
      <c r="D41" s="5">
        <v>61779.1501713042</v>
      </c>
      <c r="E41" s="5">
        <v>80428.245952578</v>
      </c>
      <c r="F41" s="5">
        <v>40100.69608117</v>
      </c>
      <c r="G41" s="5">
        <v>10760.6466761056</v>
      </c>
      <c r="H41" s="5">
        <v>3257.52709794084</v>
      </c>
      <c r="I41" s="5">
        <v>12372.5771018037</v>
      </c>
      <c r="J41" s="5">
        <v>3820.221</v>
      </c>
      <c r="K41" s="6">
        <f t="shared" si="0"/>
        <v>337618.35917008</v>
      </c>
    </row>
    <row r="42" spans="1:11" ht="12.75">
      <c r="A42" s="4">
        <v>39355</v>
      </c>
      <c r="B42" s="5">
        <v>64469.02513090815</v>
      </c>
      <c r="C42" s="5">
        <v>70446.94972425</v>
      </c>
      <c r="D42" s="5">
        <v>62749.67827318972</v>
      </c>
      <c r="E42" s="5">
        <v>81510.62637383552</v>
      </c>
      <c r="F42" s="5">
        <v>39416.49769903342</v>
      </c>
      <c r="G42" s="5">
        <v>10739.05979750121</v>
      </c>
      <c r="H42" s="5">
        <v>3548.1101704488924</v>
      </c>
      <c r="I42" s="5">
        <v>10424.218417233087</v>
      </c>
      <c r="J42" s="5">
        <v>1657.137</v>
      </c>
      <c r="K42" s="6">
        <f t="shared" si="0"/>
        <v>343304.16558639996</v>
      </c>
    </row>
    <row r="43" spans="1:11" ht="12.75">
      <c r="A43" s="4">
        <v>39386</v>
      </c>
      <c r="B43" s="5">
        <v>58775.58695155997</v>
      </c>
      <c r="C43" s="5">
        <v>76131.42065195</v>
      </c>
      <c r="D43" s="5">
        <v>63097.28618672498</v>
      </c>
      <c r="E43" s="5">
        <v>83588.17802870888</v>
      </c>
      <c r="F43" s="5">
        <v>39072.7643321284</v>
      </c>
      <c r="G43" s="5">
        <v>10714.800850476078</v>
      </c>
      <c r="H43" s="5">
        <v>3404.849540897164</v>
      </c>
      <c r="I43" s="5">
        <v>15154.853032914536</v>
      </c>
      <c r="J43" s="5">
        <v>6280.247</v>
      </c>
      <c r="K43" s="6">
        <f t="shared" si="0"/>
        <v>349939.73957536</v>
      </c>
    </row>
    <row r="44" spans="1:11" ht="12.75">
      <c r="A44" s="4">
        <v>39416</v>
      </c>
      <c r="B44" s="5">
        <v>68123.02516096944</v>
      </c>
      <c r="C44" s="5">
        <v>74793.72890989999</v>
      </c>
      <c r="D44" s="5">
        <v>63513.201691771625</v>
      </c>
      <c r="E44" s="5">
        <v>83789.41242961763</v>
      </c>
      <c r="F44" s="5">
        <v>38988.61439275818</v>
      </c>
      <c r="G44" s="5">
        <v>10538.762491902584</v>
      </c>
      <c r="H44" s="5">
        <v>2696.0249679929393</v>
      </c>
      <c r="I44" s="5">
        <v>14804.8827746076</v>
      </c>
      <c r="J44" s="5">
        <v>5371.455</v>
      </c>
      <c r="K44" s="6">
        <f t="shared" si="0"/>
        <v>357247.6528195199</v>
      </c>
    </row>
    <row r="45" spans="1:11" ht="12.75">
      <c r="A45" s="4">
        <v>39447</v>
      </c>
      <c r="B45" s="5">
        <v>75998.06776490311</v>
      </c>
      <c r="C45" s="5">
        <v>74467.34934860001</v>
      </c>
      <c r="D45" s="5">
        <v>63740.5291190639</v>
      </c>
      <c r="E45" s="5">
        <v>82992.49459467296</v>
      </c>
      <c r="F45" s="5">
        <v>37525.30239650208</v>
      </c>
      <c r="G45" s="5">
        <v>10386.325006004497</v>
      </c>
      <c r="H45" s="5">
        <v>2680.64960012582</v>
      </c>
      <c r="I45" s="5">
        <v>9396.189414087625</v>
      </c>
      <c r="J45" s="5">
        <v>0</v>
      </c>
      <c r="K45" s="6">
        <f t="shared" si="0"/>
        <v>357186.90724396</v>
      </c>
    </row>
    <row r="46" spans="1:11" ht="12.75">
      <c r="A46" s="4">
        <v>39478</v>
      </c>
      <c r="B46" s="5">
        <v>72997.62437057859</v>
      </c>
      <c r="C46" s="5">
        <v>74357.9068676</v>
      </c>
      <c r="D46" s="5">
        <v>64517.53948560733</v>
      </c>
      <c r="E46" s="5">
        <v>84239.08378886928</v>
      </c>
      <c r="F46" s="5">
        <v>33591.70182809294</v>
      </c>
      <c r="G46" s="5">
        <v>10689.694980621452</v>
      </c>
      <c r="H46" s="5">
        <v>2675.18175759611</v>
      </c>
      <c r="I46" s="5">
        <v>17628.921167274304</v>
      </c>
      <c r="J46" s="5">
        <v>7200.126</v>
      </c>
      <c r="K46" s="6">
        <f t="shared" si="0"/>
        <v>360697.65424624</v>
      </c>
    </row>
    <row r="47" spans="1:11" ht="12.75">
      <c r="A47" s="4">
        <v>39507</v>
      </c>
      <c r="B47" s="5">
        <v>78385.06146757539</v>
      </c>
      <c r="C47" s="5">
        <v>74451.1819725</v>
      </c>
      <c r="D47" s="5">
        <v>65347.02454646582</v>
      </c>
      <c r="E47" s="5">
        <v>84927.91410192072</v>
      </c>
      <c r="F47" s="5">
        <v>33751.310911802066</v>
      </c>
      <c r="G47" s="5">
        <v>10519.191985080175</v>
      </c>
      <c r="H47" s="5">
        <v>3076.0296257171813</v>
      </c>
      <c r="I47" s="5">
        <v>13933.300761238668</v>
      </c>
      <c r="J47" s="5">
        <v>3104.148</v>
      </c>
      <c r="K47" s="6">
        <f t="shared" si="0"/>
        <v>364391.01537230005</v>
      </c>
    </row>
    <row r="48" spans="1:11" ht="12.75">
      <c r="A48" s="4">
        <v>39538</v>
      </c>
      <c r="B48" s="5">
        <v>83549.39180659899</v>
      </c>
      <c r="C48" s="5">
        <v>69281.70222355</v>
      </c>
      <c r="D48" s="5">
        <v>65175.28379705019</v>
      </c>
      <c r="E48" s="5">
        <v>86699.33203018869</v>
      </c>
      <c r="F48" s="5">
        <v>33169.5011396427</v>
      </c>
      <c r="G48" s="5">
        <v>10501.512800412298</v>
      </c>
      <c r="H48" s="5">
        <v>3078.9687520224506</v>
      </c>
      <c r="I48" s="5">
        <v>14887.78637033468</v>
      </c>
      <c r="J48" s="5">
        <v>2697</v>
      </c>
      <c r="K48" s="6">
        <f t="shared" si="0"/>
        <v>366343.4789198</v>
      </c>
    </row>
    <row r="49" spans="1:11" ht="12.75">
      <c r="A49" s="4">
        <v>39568</v>
      </c>
      <c r="B49" s="5">
        <v>83753.8744786672</v>
      </c>
      <c r="C49" s="5">
        <v>66585.26024165</v>
      </c>
      <c r="D49" s="5">
        <v>65532.764992263845</v>
      </c>
      <c r="E49" s="5">
        <v>87304.87064004684</v>
      </c>
      <c r="F49" s="5">
        <v>32488.292385269087</v>
      </c>
      <c r="G49" s="5">
        <v>10383.796036059824</v>
      </c>
      <c r="H49" s="5">
        <v>3194.20689307542</v>
      </c>
      <c r="I49" s="5">
        <v>16732.688208367796</v>
      </c>
      <c r="J49" s="5">
        <v>4303.795</v>
      </c>
      <c r="K49" s="6">
        <f t="shared" si="0"/>
        <v>365975.7538754</v>
      </c>
    </row>
    <row r="50" spans="1:11" ht="12.75">
      <c r="A50" s="4">
        <v>39599</v>
      </c>
      <c r="B50" s="5">
        <v>84882.5692257269</v>
      </c>
      <c r="C50" s="5">
        <v>67137.4588839</v>
      </c>
      <c r="D50" s="5">
        <v>65743.5243633385</v>
      </c>
      <c r="E50" s="5">
        <v>86888.21140176384</v>
      </c>
      <c r="F50" s="5">
        <v>31920.78216834939</v>
      </c>
      <c r="G50" s="5">
        <v>10394.214297575576</v>
      </c>
      <c r="H50" s="5">
        <v>3074.4766037105046</v>
      </c>
      <c r="I50" s="5">
        <v>18285.987328535284</v>
      </c>
      <c r="J50" s="5">
        <v>5982.589</v>
      </c>
      <c r="K50" s="6">
        <f t="shared" si="0"/>
        <v>368327.22427289997</v>
      </c>
    </row>
    <row r="51" spans="1:11" ht="12.75">
      <c r="A51" s="4">
        <v>39629</v>
      </c>
      <c r="B51" s="5">
        <v>86529.03558653015</v>
      </c>
      <c r="C51" s="5">
        <v>63335.9079935</v>
      </c>
      <c r="D51" s="5">
        <v>65105.874608272155</v>
      </c>
      <c r="E51" s="5">
        <v>88076.95987428546</v>
      </c>
      <c r="F51" s="5">
        <v>30104.814877462166</v>
      </c>
      <c r="G51" s="5">
        <v>10320.024752953079</v>
      </c>
      <c r="H51" s="5">
        <v>2790.7913491162694</v>
      </c>
      <c r="I51" s="5">
        <v>11183.42384388072</v>
      </c>
      <c r="J51" s="5">
        <v>0</v>
      </c>
      <c r="K51" s="6">
        <f t="shared" si="0"/>
        <v>357446.832886</v>
      </c>
    </row>
    <row r="52" spans="1:11" ht="12.75">
      <c r="A52" s="4">
        <v>39660</v>
      </c>
      <c r="B52" s="5">
        <v>82075.97110063233</v>
      </c>
      <c r="C52" s="5">
        <v>62809.333868199996</v>
      </c>
      <c r="D52" s="5">
        <v>65475.308859926896</v>
      </c>
      <c r="E52" s="5">
        <v>90915.18049947458</v>
      </c>
      <c r="F52" s="5">
        <v>27642.83114353015</v>
      </c>
      <c r="G52" s="5">
        <v>10432.40815228971</v>
      </c>
      <c r="H52" s="5">
        <v>2879.255145366065</v>
      </c>
      <c r="I52" s="5">
        <v>16296.461269780255</v>
      </c>
      <c r="J52" s="5">
        <v>4990</v>
      </c>
      <c r="K52" s="6">
        <f t="shared" si="0"/>
        <v>358526.75003919995</v>
      </c>
    </row>
    <row r="53" spans="1:11" ht="12.75">
      <c r="A53" s="4">
        <v>39691</v>
      </c>
      <c r="B53" s="5">
        <v>77129.68452124916</v>
      </c>
      <c r="C53" s="5">
        <v>64588.5519519</v>
      </c>
      <c r="D53" s="5">
        <v>64922.66360153978</v>
      </c>
      <c r="E53" s="5">
        <v>91210.27015294682</v>
      </c>
      <c r="F53" s="5">
        <v>27637.935790859854</v>
      </c>
      <c r="G53" s="5">
        <v>10476.176678626716</v>
      </c>
      <c r="H53" s="5">
        <v>2525.840272595671</v>
      </c>
      <c r="I53" s="5">
        <v>17273.756975681998</v>
      </c>
      <c r="J53" s="5">
        <v>6342.534</v>
      </c>
      <c r="K53" s="6">
        <f aca="true" t="shared" si="1" ref="K53:K58">SUM(B53:I53)</f>
        <v>355764.87994540005</v>
      </c>
    </row>
    <row r="54" spans="1:11" ht="12.75">
      <c r="A54" s="4">
        <v>39721</v>
      </c>
      <c r="B54" s="5">
        <v>82561.52750305075</v>
      </c>
      <c r="C54" s="5">
        <v>62566.95135035</v>
      </c>
      <c r="D54" s="5">
        <v>65883.4390662761</v>
      </c>
      <c r="E54" s="5">
        <v>94128.38482487891</v>
      </c>
      <c r="F54" s="5">
        <v>26057.456015996497</v>
      </c>
      <c r="G54" s="5">
        <v>10412.349772672233</v>
      </c>
      <c r="H54" s="5">
        <v>2559.265956669916</v>
      </c>
      <c r="I54" s="5">
        <v>15288.882895705572</v>
      </c>
      <c r="J54" s="5">
        <v>3906</v>
      </c>
      <c r="K54" s="6">
        <f t="shared" si="1"/>
        <v>359458.2573856</v>
      </c>
    </row>
    <row r="55" spans="1:11" ht="12.75">
      <c r="A55" s="4">
        <v>39752</v>
      </c>
      <c r="B55" s="5">
        <v>90171.30290186561</v>
      </c>
      <c r="C55" s="5">
        <v>55300.96480664</v>
      </c>
      <c r="D55" s="5">
        <v>67128.07274775203</v>
      </c>
      <c r="E55" s="5">
        <v>97259.66000288582</v>
      </c>
      <c r="F55" s="5">
        <v>21580.40770305247</v>
      </c>
      <c r="G55" s="5">
        <v>12253.201084149172</v>
      </c>
      <c r="H55" s="5">
        <v>4532.255087400692</v>
      </c>
      <c r="I55" s="5">
        <v>17221.82010605422</v>
      </c>
      <c r="J55" s="5">
        <v>5959.297</v>
      </c>
      <c r="K55" s="6">
        <f t="shared" si="1"/>
        <v>365447.6844398</v>
      </c>
    </row>
    <row r="56" spans="1:11" ht="12.75">
      <c r="A56" s="4">
        <v>39782</v>
      </c>
      <c r="B56" s="5">
        <v>87231.81277073154</v>
      </c>
      <c r="C56" s="5">
        <v>55369.50838778</v>
      </c>
      <c r="D56" s="5">
        <v>68202.94110428561</v>
      </c>
      <c r="E56" s="5">
        <v>97326.87808235089</v>
      </c>
      <c r="F56" s="5">
        <v>21083.90237981082</v>
      </c>
      <c r="G56" s="5">
        <v>12452.104187087278</v>
      </c>
      <c r="H56" s="5">
        <v>5372.02536128883</v>
      </c>
      <c r="I56" s="5">
        <v>18765.92857946504</v>
      </c>
      <c r="J56" s="5">
        <v>6785.615</v>
      </c>
      <c r="K56" s="6">
        <f t="shared" si="1"/>
        <v>365805.10085279995</v>
      </c>
    </row>
    <row r="57" spans="1:11" ht="12.75">
      <c r="A57" s="4">
        <v>39813</v>
      </c>
      <c r="B57" s="5">
        <v>97198.71609409002</v>
      </c>
      <c r="C57" s="5">
        <v>55255.29355157</v>
      </c>
      <c r="D57" s="5">
        <v>63672.90275901727</v>
      </c>
      <c r="E57" s="5">
        <v>100645.08410148244</v>
      </c>
      <c r="F57" s="5">
        <v>24007.998998107105</v>
      </c>
      <c r="G57" s="5">
        <v>12255.912800034246</v>
      </c>
      <c r="H57" s="5">
        <v>3657.3689338998333</v>
      </c>
      <c r="I57" s="5">
        <v>12019.424174999083</v>
      </c>
      <c r="J57" s="5">
        <v>0</v>
      </c>
      <c r="K57" s="6">
        <f t="shared" si="1"/>
        <v>368712.7014132</v>
      </c>
    </row>
    <row r="58" spans="1:11" ht="12.75">
      <c r="A58" s="4">
        <v>39844</v>
      </c>
      <c r="B58" s="5">
        <v>90647.0031562</v>
      </c>
      <c r="C58" s="5">
        <v>58066.34255125999</v>
      </c>
      <c r="D58" s="5">
        <v>64738.16992516</v>
      </c>
      <c r="E58" s="5">
        <v>101998.05962388</v>
      </c>
      <c r="F58" s="5">
        <v>25117.80354378</v>
      </c>
      <c r="G58" s="5">
        <v>12318.752503656278</v>
      </c>
      <c r="H58" s="5">
        <v>3229.0846367251943</v>
      </c>
      <c r="I58" s="5">
        <v>17246.276276938526</v>
      </c>
      <c r="J58" s="5">
        <v>4899</v>
      </c>
      <c r="K58" s="6">
        <f t="shared" si="1"/>
        <v>373361.49221759994</v>
      </c>
    </row>
    <row r="59" spans="1:11" ht="12.75">
      <c r="A59" s="4">
        <v>39871</v>
      </c>
      <c r="B59" s="5">
        <v>98448.60808822</v>
      </c>
      <c r="C59" s="5">
        <v>56172.71647816</v>
      </c>
      <c r="D59" s="5">
        <v>65295.216672099996</v>
      </c>
      <c r="E59" s="5">
        <v>100623.92862588</v>
      </c>
      <c r="F59" s="5">
        <v>24167.16751082</v>
      </c>
      <c r="G59" s="5">
        <v>12370.187959392753</v>
      </c>
      <c r="H59" s="5">
        <v>3878.3209062936457</v>
      </c>
      <c r="I59" s="5">
        <v>14320.0194517336</v>
      </c>
      <c r="J59" s="5">
        <v>1836</v>
      </c>
      <c r="K59" s="6">
        <f aca="true" t="shared" si="2" ref="K59:K73">SUM(B59:I59)</f>
        <v>375276.1656926</v>
      </c>
    </row>
    <row r="60" spans="1:11" ht="12.75">
      <c r="A60" s="4">
        <v>39903</v>
      </c>
      <c r="B60" s="5">
        <v>103931.31347744001</v>
      </c>
      <c r="C60" s="5">
        <v>56243.30393674</v>
      </c>
      <c r="D60" s="5">
        <v>64825.690068489996</v>
      </c>
      <c r="E60" s="5">
        <v>102802.01696382</v>
      </c>
      <c r="F60" s="5">
        <v>22092.98333786</v>
      </c>
      <c r="G60" s="5">
        <v>12466.159969320426</v>
      </c>
      <c r="H60" s="5">
        <v>4082.225589743864</v>
      </c>
      <c r="I60" s="5">
        <v>12819.663687985709</v>
      </c>
      <c r="J60" s="5">
        <v>0</v>
      </c>
      <c r="K60" s="6">
        <f t="shared" si="2"/>
        <v>379263.35703139997</v>
      </c>
    </row>
    <row r="61" spans="1:11" ht="12.75">
      <c r="A61" s="4">
        <v>39933</v>
      </c>
      <c r="B61" s="5">
        <v>99970.95989548</v>
      </c>
      <c r="C61" s="5">
        <v>60193.813384880006</v>
      </c>
      <c r="D61" s="5">
        <v>65937.501111</v>
      </c>
      <c r="E61" s="5">
        <v>104099.70597784</v>
      </c>
      <c r="F61" s="5">
        <v>23046.221896439998</v>
      </c>
      <c r="G61" s="5">
        <v>12677.14146137242</v>
      </c>
      <c r="H61" s="5">
        <v>4727.317404181777</v>
      </c>
      <c r="I61" s="5">
        <v>15675.235445605806</v>
      </c>
      <c r="J61" s="5">
        <v>2924.35</v>
      </c>
      <c r="K61" s="6">
        <f t="shared" si="2"/>
        <v>386327.89657680003</v>
      </c>
    </row>
    <row r="62" spans="1:11" ht="12.75">
      <c r="A62" s="4">
        <v>39964</v>
      </c>
      <c r="B62" s="5">
        <v>97799.58089475</v>
      </c>
      <c r="C62" s="5">
        <v>60058.12611705</v>
      </c>
      <c r="D62" s="5">
        <v>66198.1360522</v>
      </c>
      <c r="E62" s="5">
        <v>104888.7365493</v>
      </c>
      <c r="F62" s="5">
        <v>24126.243321349997</v>
      </c>
      <c r="G62" s="5">
        <v>12748.14533230253</v>
      </c>
      <c r="H62" s="5">
        <v>3945.194877970101</v>
      </c>
      <c r="I62" s="5">
        <v>12548.852276077369</v>
      </c>
      <c r="J62" s="5">
        <v>0</v>
      </c>
      <c r="K62" s="6">
        <f t="shared" si="2"/>
        <v>382313.0154210001</v>
      </c>
    </row>
    <row r="63" spans="1:11" ht="12.75">
      <c r="A63" s="4">
        <v>39994</v>
      </c>
      <c r="B63" s="5">
        <v>98605.04354498</v>
      </c>
      <c r="C63" s="5">
        <v>63008.21174074</v>
      </c>
      <c r="D63" s="5">
        <v>65913.60947832</v>
      </c>
      <c r="E63" s="5">
        <v>107758.64468436</v>
      </c>
      <c r="F63" s="5">
        <v>22341.0151496</v>
      </c>
      <c r="G63" s="5">
        <v>13009.171350843619</v>
      </c>
      <c r="H63" s="5">
        <v>4224.245572346594</v>
      </c>
      <c r="I63" s="5">
        <v>13419.397299609787</v>
      </c>
      <c r="J63" s="5">
        <v>804</v>
      </c>
      <c r="K63" s="6">
        <f t="shared" si="2"/>
        <v>388279.3388208</v>
      </c>
    </row>
    <row r="64" spans="1:11" ht="12.75">
      <c r="A64" s="4">
        <v>40025</v>
      </c>
      <c r="B64" s="5">
        <v>90986.56885073692</v>
      </c>
      <c r="C64" s="5">
        <v>66841.05945281</v>
      </c>
      <c r="D64" s="5">
        <v>66400.30188966765</v>
      </c>
      <c r="E64" s="5">
        <v>108691.77388946834</v>
      </c>
      <c r="F64" s="5">
        <v>23143.339004770023</v>
      </c>
      <c r="G64" s="5">
        <v>12656.387479742989</v>
      </c>
      <c r="H64" s="5">
        <v>3643.9578113198477</v>
      </c>
      <c r="I64" s="5">
        <v>13907.458596684202</v>
      </c>
      <c r="J64" s="5">
        <v>1419</v>
      </c>
      <c r="K64" s="6">
        <f t="shared" si="2"/>
        <v>386270.8469752</v>
      </c>
    </row>
    <row r="65" spans="1:11" ht="12.75">
      <c r="A65" s="4">
        <v>40056</v>
      </c>
      <c r="B65" s="5">
        <v>92371.46558789999</v>
      </c>
      <c r="C65" s="5">
        <v>69479.01658699</v>
      </c>
      <c r="D65" s="5">
        <v>64219.44338932</v>
      </c>
      <c r="E65" s="5">
        <v>109883.74644313</v>
      </c>
      <c r="F65" s="5">
        <v>24041.46488937</v>
      </c>
      <c r="G65" s="5">
        <v>12648.80492793925</v>
      </c>
      <c r="H65" s="5">
        <v>3256.6812381824707</v>
      </c>
      <c r="I65" s="5">
        <v>18306.509346368282</v>
      </c>
      <c r="J65" s="5">
        <v>4478</v>
      </c>
      <c r="K65" s="6">
        <f t="shared" si="2"/>
        <v>394207.1324092</v>
      </c>
    </row>
    <row r="66" spans="1:11" ht="12.75">
      <c r="A66" s="4">
        <v>40086</v>
      </c>
      <c r="B66" s="5">
        <v>92880.8367012</v>
      </c>
      <c r="C66" s="5">
        <v>72398.68650972</v>
      </c>
      <c r="D66" s="5">
        <v>63128.88605296</v>
      </c>
      <c r="E66" s="5">
        <v>111643.48107944</v>
      </c>
      <c r="F66" s="5">
        <v>25403.693314520002</v>
      </c>
      <c r="G66" s="5">
        <v>12539.053168294877</v>
      </c>
      <c r="H66" s="5">
        <v>3132.508379371421</v>
      </c>
      <c r="I66" s="5">
        <v>20079.377862093705</v>
      </c>
      <c r="J66" s="5">
        <v>6364</v>
      </c>
      <c r="K66" s="6">
        <f t="shared" si="2"/>
        <v>401206.5230676</v>
      </c>
    </row>
    <row r="67" spans="1:11" ht="12.75">
      <c r="A67" s="4">
        <v>40117</v>
      </c>
      <c r="B67" s="5">
        <v>96221.81891472441</v>
      </c>
      <c r="C67" s="5">
        <v>75559.42149463</v>
      </c>
      <c r="D67" s="5">
        <v>64480.37363011121</v>
      </c>
      <c r="E67" s="5">
        <v>110358.45483668889</v>
      </c>
      <c r="F67" s="5">
        <v>25781.6260160605</v>
      </c>
      <c r="G67" s="5">
        <v>12486.17269572345</v>
      </c>
      <c r="H67" s="5">
        <v>3211.4528444933476</v>
      </c>
      <c r="I67" s="5">
        <v>18553.044393968194</v>
      </c>
      <c r="J67" s="5">
        <v>4344</v>
      </c>
      <c r="K67" s="6">
        <f t="shared" si="2"/>
        <v>406652.36482639995</v>
      </c>
    </row>
    <row r="68" spans="1:11" ht="12.75">
      <c r="A68" s="4">
        <v>40147</v>
      </c>
      <c r="B68" s="5">
        <v>104928.9330984</v>
      </c>
      <c r="C68" s="5">
        <v>76697.35344653</v>
      </c>
      <c r="D68" s="5">
        <v>54338.416139040004</v>
      </c>
      <c r="E68" s="5">
        <v>111728.13418046001</v>
      </c>
      <c r="F68" s="5">
        <v>26922.99434118</v>
      </c>
      <c r="G68" s="5">
        <v>12523.894142833831</v>
      </c>
      <c r="H68" s="5">
        <v>3508.814484853574</v>
      </c>
      <c r="I68" s="5">
        <v>18675.89021910259</v>
      </c>
      <c r="J68" s="5">
        <v>4075.843</v>
      </c>
      <c r="K68" s="6">
        <f t="shared" si="2"/>
        <v>409324.43005240004</v>
      </c>
    </row>
    <row r="69" spans="1:11" ht="12.75">
      <c r="A69" s="4">
        <v>40178</v>
      </c>
      <c r="B69" s="5">
        <v>112077.4548347</v>
      </c>
      <c r="C69" s="5">
        <v>78551.5309682</v>
      </c>
      <c r="D69" s="5">
        <v>53778.905971199994</v>
      </c>
      <c r="E69" s="5">
        <v>111046.1052638</v>
      </c>
      <c r="F69" s="5">
        <v>26808.210839400002</v>
      </c>
      <c r="G69" s="5">
        <v>12440.397922699007</v>
      </c>
      <c r="H69" s="5">
        <v>3888.2632185895677</v>
      </c>
      <c r="I69" s="5">
        <v>16137.706058411424</v>
      </c>
      <c r="J69" s="5">
        <v>988</v>
      </c>
      <c r="K69" s="6">
        <f t="shared" si="2"/>
        <v>414728.575077</v>
      </c>
    </row>
    <row r="70" spans="1:11" ht="12.75">
      <c r="A70" s="4">
        <v>40209</v>
      </c>
      <c r="B70" s="5">
        <v>111526.56792293956</v>
      </c>
      <c r="C70" s="5">
        <v>85638.38454360001</v>
      </c>
      <c r="D70" s="5">
        <v>53582.77615414973</v>
      </c>
      <c r="E70" s="5">
        <v>113184.21300073442</v>
      </c>
      <c r="F70" s="5">
        <v>26198.158104137972</v>
      </c>
      <c r="G70" s="5">
        <v>12271.933112499457</v>
      </c>
      <c r="H70" s="5">
        <v>3983.515141254463</v>
      </c>
      <c r="I70" s="5">
        <v>17126.36116088438</v>
      </c>
      <c r="J70" s="5">
        <v>2408</v>
      </c>
      <c r="K70" s="6">
        <f t="shared" si="2"/>
        <v>423511.9091402</v>
      </c>
    </row>
    <row r="71" spans="1:11" ht="12.75">
      <c r="A71" s="4">
        <v>40237</v>
      </c>
      <c r="B71" s="5">
        <v>116327.60136052298</v>
      </c>
      <c r="C71" s="5">
        <v>92250.9127512</v>
      </c>
      <c r="D71" s="5">
        <v>53539.90071514131</v>
      </c>
      <c r="E71" s="5">
        <v>111982.0533834222</v>
      </c>
      <c r="F71" s="5">
        <v>27349.621317390018</v>
      </c>
      <c r="G71" s="5">
        <v>12356.09704871915</v>
      </c>
      <c r="H71" s="5">
        <v>3852.547987806957</v>
      </c>
      <c r="I71" s="5">
        <v>15124.395390597383</v>
      </c>
      <c r="J71" s="5">
        <v>0</v>
      </c>
      <c r="K71" s="6">
        <f t="shared" si="2"/>
        <v>432783.1299548</v>
      </c>
    </row>
    <row r="72" spans="1:11" ht="12.75">
      <c r="A72" s="4">
        <v>40268</v>
      </c>
      <c r="B72" s="15">
        <v>111165.2450725</v>
      </c>
      <c r="C72" s="15">
        <v>90521.25593</v>
      </c>
      <c r="D72" s="15">
        <v>53586.235453</v>
      </c>
      <c r="E72" s="15">
        <v>114014.3912095</v>
      </c>
      <c r="F72" s="15">
        <v>26663.56157175</v>
      </c>
      <c r="G72" s="15">
        <v>12431.66560227699</v>
      </c>
      <c r="H72" s="15">
        <v>3627.7825486866072</v>
      </c>
      <c r="I72" s="15">
        <v>18253.4796072864</v>
      </c>
      <c r="J72" s="15">
        <v>1785</v>
      </c>
      <c r="K72" s="6">
        <f t="shared" si="2"/>
        <v>430263.616995</v>
      </c>
    </row>
    <row r="73" spans="1:11" ht="12.75">
      <c r="A73" s="4">
        <v>40298</v>
      </c>
      <c r="B73" s="5">
        <v>104781.77191156337</v>
      </c>
      <c r="C73" s="5">
        <v>95950.0173838</v>
      </c>
      <c r="D73" s="5">
        <v>56524.96348362</v>
      </c>
      <c r="E73" s="5">
        <v>114942.11925491999</v>
      </c>
      <c r="F73" s="5">
        <v>28832.49768688</v>
      </c>
      <c r="G73" s="5">
        <v>12292.547922210939</v>
      </c>
      <c r="H73" s="5">
        <v>3679.3977313249775</v>
      </c>
      <c r="I73" s="5">
        <v>23023.916305480714</v>
      </c>
      <c r="J73" s="5">
        <v>5928.45</v>
      </c>
      <c r="K73" s="6">
        <f t="shared" si="2"/>
        <v>440027.23167979997</v>
      </c>
    </row>
    <row r="74" spans="1:11" ht="12.75">
      <c r="A74" s="4">
        <v>40329</v>
      </c>
      <c r="B74" s="15">
        <v>113761.01305761999</v>
      </c>
      <c r="C74" s="15">
        <v>99519.76365</v>
      </c>
      <c r="D74" s="15">
        <v>57188.56032258</v>
      </c>
      <c r="E74" s="15">
        <v>110719.17716628</v>
      </c>
      <c r="F74" s="15">
        <v>28579.86433572</v>
      </c>
      <c r="G74" s="15">
        <v>12192.365290592412</v>
      </c>
      <c r="H74" s="15">
        <v>3699.0896737341486</v>
      </c>
      <c r="I74" s="15">
        <v>21091.856386673448</v>
      </c>
      <c r="J74" s="15">
        <v>2906</v>
      </c>
      <c r="K74" s="6">
        <f aca="true" t="shared" si="3" ref="K74:K80">SUM(B74:I74)</f>
        <v>446751.68988320004</v>
      </c>
    </row>
    <row r="75" spans="1:11" ht="12.75">
      <c r="A75" s="4">
        <v>40359</v>
      </c>
      <c r="B75" s="15">
        <v>119670.63685293</v>
      </c>
      <c r="C75" s="15">
        <v>102658.55911885001</v>
      </c>
      <c r="D75" s="15">
        <v>57662.95162857</v>
      </c>
      <c r="E75" s="15">
        <v>109705.07518962</v>
      </c>
      <c r="F75" s="15">
        <v>27392.32788288</v>
      </c>
      <c r="G75" s="15">
        <v>11979.493279956308</v>
      </c>
      <c r="H75" s="15">
        <v>3549.238899431655</v>
      </c>
      <c r="I75" s="15">
        <v>21550.46402056203</v>
      </c>
      <c r="J75" s="15">
        <v>3998.934</v>
      </c>
      <c r="K75" s="6">
        <f t="shared" si="3"/>
        <v>454168.74687279994</v>
      </c>
    </row>
    <row r="76" spans="1:11" ht="12.75">
      <c r="A76" s="4">
        <v>40390</v>
      </c>
      <c r="B76" s="5">
        <v>113659.80457577124</v>
      </c>
      <c r="C76" s="5">
        <v>109910.8525883</v>
      </c>
      <c r="D76" s="5">
        <v>57131.70000013718</v>
      </c>
      <c r="E76" s="5">
        <v>111548.95763539428</v>
      </c>
      <c r="F76" s="5">
        <v>28414.366016032403</v>
      </c>
      <c r="G76" s="5">
        <v>11497.014109489326</v>
      </c>
      <c r="H76" s="5">
        <v>3339.6872185107095</v>
      </c>
      <c r="I76" s="5">
        <v>20872.155168564866</v>
      </c>
      <c r="J76" s="5">
        <v>3720.32</v>
      </c>
      <c r="K76" s="6">
        <f t="shared" si="3"/>
        <v>456374.53731220006</v>
      </c>
    </row>
    <row r="77" spans="1:11" ht="12.75">
      <c r="A77" s="4">
        <v>40421</v>
      </c>
      <c r="B77" s="5">
        <v>107930.88415754098</v>
      </c>
      <c r="C77" s="5">
        <v>121438.3585144</v>
      </c>
      <c r="D77" s="5">
        <v>57292.895194519995</v>
      </c>
      <c r="E77" s="5">
        <v>110894.19139072</v>
      </c>
      <c r="F77" s="5">
        <v>28905.46846504</v>
      </c>
      <c r="G77" s="5">
        <v>11157.27921999142</v>
      </c>
      <c r="H77" s="5">
        <v>3503.5471168539702</v>
      </c>
      <c r="I77" s="5">
        <v>22169.768396733634</v>
      </c>
      <c r="J77" s="5">
        <v>4892</v>
      </c>
      <c r="K77" s="6">
        <f t="shared" si="3"/>
        <v>463292.3924558</v>
      </c>
    </row>
    <row r="78" spans="1:11" ht="12.75">
      <c r="A78" s="4">
        <v>40451</v>
      </c>
      <c r="B78" s="5">
        <v>115421.26000225435</v>
      </c>
      <c r="C78" s="5">
        <v>123593.04326865</v>
      </c>
      <c r="D78" s="5">
        <v>56657.979852669996</v>
      </c>
      <c r="E78" s="5">
        <v>112319.31646162</v>
      </c>
      <c r="F78" s="5">
        <v>27674.90685197</v>
      </c>
      <c r="G78" s="5">
        <v>11013.409109049035</v>
      </c>
      <c r="H78" s="5">
        <v>3588.5554958066914</v>
      </c>
      <c r="I78" s="5">
        <v>24116.17098977992</v>
      </c>
      <c r="J78" s="5">
        <v>7476</v>
      </c>
      <c r="K78" s="6">
        <f t="shared" si="3"/>
        <v>474384.64203179994</v>
      </c>
    </row>
    <row r="79" spans="1:11" ht="12.75">
      <c r="A79" s="4">
        <v>40482</v>
      </c>
      <c r="B79" s="5">
        <v>116296.60290788783</v>
      </c>
      <c r="C79" s="5">
        <v>123474.3668438</v>
      </c>
      <c r="D79" s="5">
        <v>58490.548051836886</v>
      </c>
      <c r="E79" s="5">
        <v>115141.3702761254</v>
      </c>
      <c r="F79" s="5">
        <v>28866.534276169034</v>
      </c>
      <c r="G79" s="5">
        <v>10610.120127791504</v>
      </c>
      <c r="H79" s="5">
        <v>3667.695083545399</v>
      </c>
      <c r="I79" s="5">
        <v>23540.41899644396</v>
      </c>
      <c r="J79" s="5">
        <v>6614</v>
      </c>
      <c r="K79" s="6">
        <f t="shared" si="3"/>
        <v>480087.6565636</v>
      </c>
    </row>
    <row r="80" spans="1:11" ht="12.75">
      <c r="A80" s="4">
        <v>40512</v>
      </c>
      <c r="B80" s="5">
        <v>110879.90516078999</v>
      </c>
      <c r="C80" s="5">
        <v>124791.44032427</v>
      </c>
      <c r="D80" s="5">
        <v>59025.01051667</v>
      </c>
      <c r="E80" s="5">
        <v>111906.66122532</v>
      </c>
      <c r="F80" s="5">
        <v>29579.87614064</v>
      </c>
      <c r="G80" s="5">
        <v>10169.929413107579</v>
      </c>
      <c r="H80" s="5">
        <v>3745.63553432745</v>
      </c>
      <c r="I80" s="5">
        <v>22149.585329634974</v>
      </c>
      <c r="J80" s="5">
        <v>4787</v>
      </c>
      <c r="K80" s="6">
        <f t="shared" si="3"/>
        <v>472248.04364476004</v>
      </c>
    </row>
    <row r="81" spans="1:11" ht="12.75">
      <c r="A81" s="4">
        <v>40543</v>
      </c>
      <c r="B81" s="5">
        <v>110446.34824621001</v>
      </c>
      <c r="C81" s="5">
        <v>124755.96224971</v>
      </c>
      <c r="D81" s="5">
        <v>59484.41527968</v>
      </c>
      <c r="E81" s="5">
        <v>116985.45588177</v>
      </c>
      <c r="F81" s="5">
        <v>30229.7086054</v>
      </c>
      <c r="G81" s="5">
        <v>10085.200910079047</v>
      </c>
      <c r="H81" s="5">
        <v>3861.905755862793</v>
      </c>
      <c r="I81" s="5">
        <v>23061.20997804816</v>
      </c>
      <c r="J81" s="5">
        <v>4101</v>
      </c>
      <c r="K81" s="6">
        <f aca="true" t="shared" si="4" ref="K81:K86">SUM(B81:I81)</f>
        <v>478910.20690676</v>
      </c>
    </row>
    <row r="82" spans="1:11" ht="12.75">
      <c r="A82" s="4">
        <v>40574</v>
      </c>
      <c r="B82" s="5">
        <v>110492.91298562</v>
      </c>
      <c r="C82" s="5">
        <v>129823.84558995</v>
      </c>
      <c r="D82" s="5">
        <v>59831.33830211</v>
      </c>
      <c r="E82" s="5">
        <v>118561.68145533</v>
      </c>
      <c r="F82" s="5">
        <v>28826.150850510003</v>
      </c>
      <c r="G82" s="5">
        <v>9930.0825825104</v>
      </c>
      <c r="H82" s="5">
        <v>3988.7360493552233</v>
      </c>
      <c r="I82" s="5">
        <v>26080.395679684374</v>
      </c>
      <c r="J82" s="5">
        <v>7023.95</v>
      </c>
      <c r="K82" s="6">
        <f t="shared" si="4"/>
        <v>487535.14349507005</v>
      </c>
    </row>
    <row r="83" spans="1:11" ht="12.75">
      <c r="A83" s="4">
        <v>40602</v>
      </c>
      <c r="B83" s="15">
        <v>112564.60754746001</v>
      </c>
      <c r="C83" s="15">
        <v>139264.79553288998</v>
      </c>
      <c r="D83" s="15">
        <v>60459.80152968001</v>
      </c>
      <c r="E83" s="15">
        <v>117737.89378302002</v>
      </c>
      <c r="F83" s="15">
        <v>27984.23828815</v>
      </c>
      <c r="G83" s="15">
        <v>9835.422769980416</v>
      </c>
      <c r="H83" s="15">
        <v>4067.6537275547003</v>
      </c>
      <c r="I83" s="15">
        <v>23411.30011308489</v>
      </c>
      <c r="J83" s="5">
        <v>3863</v>
      </c>
      <c r="K83" s="6">
        <f t="shared" si="4"/>
        <v>495325.71329182</v>
      </c>
    </row>
    <row r="84" spans="1:11" ht="12.75">
      <c r="A84" s="4">
        <v>40633</v>
      </c>
      <c r="B84" s="15">
        <v>121624.03689809999</v>
      </c>
      <c r="C84" s="15">
        <v>135600.57758029</v>
      </c>
      <c r="D84" s="15">
        <v>60259.44804339</v>
      </c>
      <c r="E84" s="15">
        <v>118741.44107297</v>
      </c>
      <c r="F84" s="15">
        <v>28450.100457629997</v>
      </c>
      <c r="G84" s="15">
        <v>9727.996094036003</v>
      </c>
      <c r="H84" s="15">
        <v>3971.691469185062</v>
      </c>
      <c r="I84" s="15">
        <v>22655.557211228934</v>
      </c>
      <c r="J84" s="15">
        <v>2458</v>
      </c>
      <c r="K84" s="6">
        <f t="shared" si="4"/>
        <v>501030.84882683</v>
      </c>
    </row>
    <row r="85" spans="1:11" ht="12.75">
      <c r="A85" s="4">
        <v>40663</v>
      </c>
      <c r="B85" s="15">
        <v>115571.43190791624</v>
      </c>
      <c r="C85" s="15">
        <v>141396.73088465998</v>
      </c>
      <c r="D85" s="15">
        <v>61355.21086322041</v>
      </c>
      <c r="E85" s="15">
        <v>122824.79463677618</v>
      </c>
      <c r="F85" s="15">
        <v>30019.207278398753</v>
      </c>
      <c r="G85" s="15">
        <v>9669.680386928865</v>
      </c>
      <c r="H85" s="15">
        <v>4029.8108694580696</v>
      </c>
      <c r="I85" s="15">
        <v>21115.37351231148</v>
      </c>
      <c r="J85" s="15">
        <v>0.002458</v>
      </c>
      <c r="K85" s="6">
        <f t="shared" si="4"/>
        <v>505982.24033967</v>
      </c>
    </row>
    <row r="86" spans="1:11" ht="12.75">
      <c r="A86" s="4">
        <v>40694</v>
      </c>
      <c r="B86" s="15">
        <v>104195.83648966001</v>
      </c>
      <c r="C86" s="15">
        <v>147642.49277634</v>
      </c>
      <c r="D86" s="15">
        <v>60759.151869739995</v>
      </c>
      <c r="E86" s="15">
        <v>121063.6678641</v>
      </c>
      <c r="F86" s="15">
        <v>28800.57649373</v>
      </c>
      <c r="G86" s="15">
        <v>9479.463005562748</v>
      </c>
      <c r="H86" s="15">
        <v>3615.734753130408</v>
      </c>
      <c r="I86" s="15">
        <v>26973.53306575684</v>
      </c>
      <c r="J86" s="15">
        <v>5471</v>
      </c>
      <c r="K86" s="6">
        <f t="shared" si="4"/>
        <v>502530.45631802</v>
      </c>
    </row>
    <row r="87" spans="1:11" ht="12.75">
      <c r="A87" s="4">
        <v>40724</v>
      </c>
      <c r="B87" s="15">
        <v>105154.47790102</v>
      </c>
      <c r="C87" s="15">
        <v>151514.37043166</v>
      </c>
      <c r="D87" s="15">
        <v>58460.4365764</v>
      </c>
      <c r="E87" s="15">
        <v>123319.83007232001</v>
      </c>
      <c r="F87" s="15">
        <v>28265.809379690003</v>
      </c>
      <c r="G87" s="15">
        <v>9360.032294743418</v>
      </c>
      <c r="H87" s="15">
        <v>3468.2026128280722</v>
      </c>
      <c r="I87" s="15">
        <v>29177.17257929851</v>
      </c>
      <c r="J87" s="15">
        <v>6128.773</v>
      </c>
      <c r="K87" s="6">
        <f aca="true" t="shared" si="5" ref="K87:K92">SUM(B87:I87)</f>
        <v>508720.33184795995</v>
      </c>
    </row>
    <row r="88" spans="1:11" ht="12.75">
      <c r="A88" s="4">
        <v>40755</v>
      </c>
      <c r="B88" s="15">
        <v>104837.90771203587</v>
      </c>
      <c r="C88" s="15">
        <v>147205.34882484</v>
      </c>
      <c r="D88" s="15">
        <v>59228.29822963079</v>
      </c>
      <c r="E88" s="15">
        <v>121397.51339461486</v>
      </c>
      <c r="F88" s="15">
        <v>28957.36918755048</v>
      </c>
      <c r="G88" s="15">
        <v>9261.821195600129</v>
      </c>
      <c r="H88" s="15">
        <v>2902.3801436311983</v>
      </c>
      <c r="I88" s="15">
        <v>28796.22915951668</v>
      </c>
      <c r="J88" s="15">
        <v>3505.16</v>
      </c>
      <c r="K88" s="6">
        <f t="shared" si="5"/>
        <v>502586.86784742004</v>
      </c>
    </row>
    <row r="89" spans="1:11" ht="12.75">
      <c r="A89" s="4">
        <v>40786</v>
      </c>
      <c r="B89" s="15">
        <v>108635.35236296</v>
      </c>
      <c r="C89" s="15">
        <v>154314.51106622</v>
      </c>
      <c r="D89" s="15">
        <v>58610.55596866</v>
      </c>
      <c r="E89" s="15">
        <v>119187.15245414</v>
      </c>
      <c r="F89" s="15">
        <v>28551.53336348</v>
      </c>
      <c r="G89" s="15">
        <v>9034.54982311759</v>
      </c>
      <c r="H89" s="15">
        <v>2807.0158212319448</v>
      </c>
      <c r="I89" s="15">
        <v>26640.296052850463</v>
      </c>
      <c r="J89" s="15">
        <v>1743</v>
      </c>
      <c r="K89" s="6">
        <f t="shared" si="5"/>
        <v>507780.96691266005</v>
      </c>
    </row>
    <row r="90" spans="1:11" ht="12.75">
      <c r="A90" s="4">
        <v>40816</v>
      </c>
      <c r="B90" s="15">
        <v>94994.18817683999</v>
      </c>
      <c r="C90" s="15">
        <v>155808.242644</v>
      </c>
      <c r="D90" s="15">
        <v>58435.70369047</v>
      </c>
      <c r="E90" s="15">
        <v>119887.95654921</v>
      </c>
      <c r="F90" s="15">
        <v>28949.476896140004</v>
      </c>
      <c r="G90" s="15">
        <v>8986.763480930817</v>
      </c>
      <c r="H90" s="15">
        <v>2755.129857440606</v>
      </c>
      <c r="I90" s="15">
        <v>28418.457809078576</v>
      </c>
      <c r="J90" s="15">
        <v>5286</v>
      </c>
      <c r="K90" s="6">
        <f t="shared" si="5"/>
        <v>498235.91910411004</v>
      </c>
    </row>
    <row r="91" spans="1:11" ht="12.75">
      <c r="A91" s="4">
        <v>40847</v>
      </c>
      <c r="B91" s="15">
        <v>92073.35033151</v>
      </c>
      <c r="C91" s="15">
        <v>156629.02739234</v>
      </c>
      <c r="D91" s="15">
        <v>57975.27480157</v>
      </c>
      <c r="E91" s="15">
        <v>124247.16183853</v>
      </c>
      <c r="F91" s="15">
        <v>29620.362477379997</v>
      </c>
      <c r="G91" s="15">
        <v>8973.104388771771</v>
      </c>
      <c r="H91" s="15">
        <v>2516.9229009524365</v>
      </c>
      <c r="I91" s="15">
        <v>30164.49064738579</v>
      </c>
      <c r="J91" s="15">
        <v>6272</v>
      </c>
      <c r="K91" s="6">
        <f t="shared" si="5"/>
        <v>502199.69477844</v>
      </c>
    </row>
    <row r="92" spans="1:11" ht="12.75">
      <c r="A92" s="4">
        <v>40877</v>
      </c>
      <c r="B92" s="15">
        <v>101329.29556382001</v>
      </c>
      <c r="C92" s="15">
        <v>151504.11937456</v>
      </c>
      <c r="D92" s="15">
        <v>57080.974107550006</v>
      </c>
      <c r="E92" s="15">
        <v>121701.20443203</v>
      </c>
      <c r="F92" s="15">
        <v>31167.90712992</v>
      </c>
      <c r="G92" s="15">
        <v>8893.292488206795</v>
      </c>
      <c r="H92" s="15">
        <v>3331.2331980127165</v>
      </c>
      <c r="I92" s="15">
        <v>27339.81597953049</v>
      </c>
      <c r="J92" s="15">
        <v>3577</v>
      </c>
      <c r="K92" s="6">
        <f t="shared" si="5"/>
        <v>502347.84227362997</v>
      </c>
    </row>
    <row r="93" spans="1:11" ht="12.75">
      <c r="A93" s="4">
        <v>40908</v>
      </c>
      <c r="B93" s="15">
        <v>103303.27613225747</v>
      </c>
      <c r="C93" s="36">
        <v>152492.65635862</v>
      </c>
      <c r="D93" s="15">
        <v>55542.39039355175</v>
      </c>
      <c r="E93" s="15">
        <v>122197.89737201761</v>
      </c>
      <c r="F93" s="15">
        <v>31674.295227143073</v>
      </c>
      <c r="G93" s="15">
        <v>8761.768670311134</v>
      </c>
      <c r="H93" s="15">
        <v>3756.4610558684103</v>
      </c>
      <c r="I93" s="15">
        <v>24542.662336040565</v>
      </c>
      <c r="J93" s="15">
        <v>0</v>
      </c>
      <c r="K93" s="6">
        <f aca="true" t="shared" si="6" ref="K93:K98">SUM(B93:I93)</f>
        <v>502271.40754581004</v>
      </c>
    </row>
    <row r="94" spans="1:11" ht="12.75">
      <c r="A94" s="4">
        <v>40939</v>
      </c>
      <c r="B94" s="15">
        <v>97449.87168873</v>
      </c>
      <c r="C94" s="15">
        <v>159616.32952131</v>
      </c>
      <c r="D94" s="15">
        <v>55547.842245470005</v>
      </c>
      <c r="E94" s="15">
        <v>122011.85527143</v>
      </c>
      <c r="F94" s="15">
        <v>29570.40605902</v>
      </c>
      <c r="G94" s="15">
        <v>8563.510602602295</v>
      </c>
      <c r="H94" s="15">
        <v>3093.2176602718896</v>
      </c>
      <c r="I94" s="15">
        <v>26371.297082665813</v>
      </c>
      <c r="J94" s="15">
        <v>2663</v>
      </c>
      <c r="K94" s="6">
        <f t="shared" si="6"/>
        <v>502224.3301315</v>
      </c>
    </row>
    <row r="95" spans="1:11" ht="12.75">
      <c r="A95" s="4">
        <v>40968</v>
      </c>
      <c r="B95" s="15">
        <v>106783.5175412315</v>
      </c>
      <c r="C95" s="15">
        <v>159990.94315774</v>
      </c>
      <c r="D95" s="15">
        <v>54545.854513431914</v>
      </c>
      <c r="E95" s="15">
        <v>120439.07856988919</v>
      </c>
      <c r="F95" s="15">
        <v>30862.607403016136</v>
      </c>
      <c r="G95" s="15">
        <v>8595.646751887229</v>
      </c>
      <c r="H95" s="15">
        <v>2525.652561021513</v>
      </c>
      <c r="I95" s="15">
        <v>30307.06110212252</v>
      </c>
      <c r="J95" s="15">
        <v>6616</v>
      </c>
      <c r="K95" s="6">
        <f t="shared" si="6"/>
        <v>514050.36160034</v>
      </c>
    </row>
    <row r="96" spans="1:11" ht="12.75">
      <c r="A96" s="4">
        <v>40999</v>
      </c>
      <c r="B96" s="15">
        <v>110885.62993057353</v>
      </c>
      <c r="C96" s="15">
        <v>163227.92248453997</v>
      </c>
      <c r="D96" s="15">
        <v>54256.546880452785</v>
      </c>
      <c r="E96" s="15">
        <v>120707.45732131682</v>
      </c>
      <c r="F96" s="15">
        <v>31287.119729218764</v>
      </c>
      <c r="G96" s="15">
        <v>8628.923716322613</v>
      </c>
      <c r="H96" s="15">
        <v>2748.1321543994104</v>
      </c>
      <c r="I96" s="15">
        <v>32925.47495085608</v>
      </c>
      <c r="J96" s="15">
        <v>7958.5</v>
      </c>
      <c r="K96" s="6">
        <f t="shared" si="6"/>
        <v>524667.20716768</v>
      </c>
    </row>
    <row r="97" spans="1:11" ht="12.75">
      <c r="A97" s="4">
        <v>41029</v>
      </c>
      <c r="B97" s="15">
        <v>105208.31605428814</v>
      </c>
      <c r="C97" s="15">
        <v>159991.62623464002</v>
      </c>
      <c r="D97" s="15">
        <v>55348.66340852027</v>
      </c>
      <c r="E97" s="15">
        <v>123420.9047814616</v>
      </c>
      <c r="F97" s="15">
        <v>33085.95016690131</v>
      </c>
      <c r="G97" s="15">
        <v>8598.836372013016</v>
      </c>
      <c r="H97" s="15">
        <v>2305.607467967548</v>
      </c>
      <c r="I97" s="15">
        <v>25202.14739687809</v>
      </c>
      <c r="J97" s="15">
        <v>0</v>
      </c>
      <c r="K97" s="6">
        <f t="shared" si="6"/>
        <v>513162.0518826701</v>
      </c>
    </row>
    <row r="98" spans="1:11" ht="12.75">
      <c r="A98" s="4">
        <v>41060</v>
      </c>
      <c r="B98" s="15">
        <v>102429.52152924</v>
      </c>
      <c r="C98" s="15">
        <v>167460.33652572</v>
      </c>
      <c r="D98" s="15">
        <v>56295.2110406</v>
      </c>
      <c r="E98" s="15">
        <v>123725.0568685</v>
      </c>
      <c r="F98" s="15">
        <v>33020.96518816</v>
      </c>
      <c r="G98" s="15">
        <v>8658.246292076878</v>
      </c>
      <c r="H98" s="15">
        <v>2263.605211099184</v>
      </c>
      <c r="I98" s="15">
        <v>27831.51325451394</v>
      </c>
      <c r="J98" s="15">
        <v>2253</v>
      </c>
      <c r="K98" s="6">
        <f t="shared" si="6"/>
        <v>521684.4559099101</v>
      </c>
    </row>
    <row r="99" spans="1:11" ht="12.75">
      <c r="A99" s="4">
        <v>41090</v>
      </c>
      <c r="B99" s="15">
        <v>102121.7466991329</v>
      </c>
      <c r="C99" s="15">
        <v>173971.9321338</v>
      </c>
      <c r="D99" s="15">
        <v>56995.158756137</v>
      </c>
      <c r="E99" s="15">
        <v>120303.02227487261</v>
      </c>
      <c r="F99" s="15">
        <v>32984.88653983229</v>
      </c>
      <c r="G99" s="15">
        <v>8800.141799895628</v>
      </c>
      <c r="H99" s="15">
        <v>1890.6183412235569</v>
      </c>
      <c r="I99" s="15">
        <v>29833.233283195987</v>
      </c>
      <c r="J99" s="15">
        <v>3807</v>
      </c>
      <c r="K99" s="6">
        <f aca="true" t="shared" si="7" ref="K99:K104">SUM(B99:I99)</f>
        <v>526900.73982809</v>
      </c>
    </row>
    <row r="100" spans="1:11" ht="12.75">
      <c r="A100" s="4">
        <v>41121</v>
      </c>
      <c r="B100" s="15">
        <v>95381.11653038001</v>
      </c>
      <c r="C100" s="15">
        <v>177390.78016894</v>
      </c>
      <c r="D100" s="15">
        <v>55746.36799221</v>
      </c>
      <c r="E100" s="15">
        <v>120584.05925775</v>
      </c>
      <c r="F100" s="15">
        <v>32880.34494163</v>
      </c>
      <c r="G100" s="15">
        <v>8703.099459406909</v>
      </c>
      <c r="H100" s="15">
        <v>1800.5229419358077</v>
      </c>
      <c r="I100" s="15">
        <v>25699.009962077285</v>
      </c>
      <c r="J100" s="15">
        <v>0</v>
      </c>
      <c r="K100" s="6">
        <f t="shared" si="7"/>
        <v>518185.30125433</v>
      </c>
    </row>
    <row r="101" spans="1:11" ht="12.75">
      <c r="A101" s="4">
        <v>41152</v>
      </c>
      <c r="B101" s="15">
        <v>94267.12813558</v>
      </c>
      <c r="C101" s="15">
        <v>180219.17649476</v>
      </c>
      <c r="D101" s="15">
        <v>56530.34651221</v>
      </c>
      <c r="E101" s="15">
        <v>119811.23577472</v>
      </c>
      <c r="F101" s="15">
        <v>34307.72357841</v>
      </c>
      <c r="G101" s="15">
        <v>8688.602382444922</v>
      </c>
      <c r="H101" s="15">
        <v>1849.2771</v>
      </c>
      <c r="I101" s="15">
        <v>26936.60771323508</v>
      </c>
      <c r="J101" s="15">
        <v>2080</v>
      </c>
      <c r="K101" s="6">
        <f t="shared" si="7"/>
        <v>522610.09769136</v>
      </c>
    </row>
    <row r="102" spans="1:11" ht="12.75">
      <c r="A102" s="4">
        <v>41182</v>
      </c>
      <c r="B102" s="15">
        <v>101995.22426170978</v>
      </c>
      <c r="C102" s="15">
        <v>184195.24726769</v>
      </c>
      <c r="D102" s="15">
        <v>54680.513555799866</v>
      </c>
      <c r="E102" s="15">
        <v>116694.71065876583</v>
      </c>
      <c r="F102" s="15">
        <v>32493.73958643521</v>
      </c>
      <c r="G102" s="15">
        <v>8696.594676816483</v>
      </c>
      <c r="H102" s="15">
        <v>1851.0871241128152</v>
      </c>
      <c r="I102" s="15">
        <v>25379.6775</v>
      </c>
      <c r="J102" s="15">
        <v>0</v>
      </c>
      <c r="K102" s="6">
        <f t="shared" si="7"/>
        <v>525986.79463133</v>
      </c>
    </row>
    <row r="103" spans="1:11" ht="12.75">
      <c r="A103" s="4">
        <v>41213</v>
      </c>
      <c r="B103" s="15">
        <v>87690.92684835</v>
      </c>
      <c r="C103" s="15">
        <v>186335.08896062</v>
      </c>
      <c r="D103" s="15">
        <v>53521.15917796</v>
      </c>
      <c r="E103" s="15">
        <v>120584.75439288</v>
      </c>
      <c r="F103" s="15">
        <v>36248.323187550006</v>
      </c>
      <c r="G103" s="15">
        <v>8608.125465629035</v>
      </c>
      <c r="H103" s="15">
        <v>1873.2084334</v>
      </c>
      <c r="I103" s="15">
        <v>28353.33978180097</v>
      </c>
      <c r="J103" s="15">
        <v>3666</v>
      </c>
      <c r="K103" s="6">
        <f t="shared" si="7"/>
        <v>523214.92624819005</v>
      </c>
    </row>
    <row r="104" spans="1:11" ht="12.75">
      <c r="A104" s="4">
        <v>41243</v>
      </c>
      <c r="B104" s="15">
        <v>91428.54525022535</v>
      </c>
      <c r="C104" s="15">
        <v>187719.64209872</v>
      </c>
      <c r="D104" s="15">
        <v>54134.004947623274</v>
      </c>
      <c r="E104" s="15">
        <v>119311.98418765033</v>
      </c>
      <c r="F104" s="15">
        <v>38782.313819404706</v>
      </c>
      <c r="G104" s="15">
        <v>8569.330528575276</v>
      </c>
      <c r="H104" s="15">
        <v>1870.595455474866</v>
      </c>
      <c r="I104" s="15">
        <v>25786.712964146183</v>
      </c>
      <c r="J104" s="15">
        <v>0</v>
      </c>
      <c r="K104" s="6">
        <f t="shared" si="7"/>
        <v>527603.12925182</v>
      </c>
    </row>
    <row r="105" spans="1:11" ht="12.75">
      <c r="A105" s="4">
        <v>41274</v>
      </c>
      <c r="B105" s="15">
        <v>87756.54063065</v>
      </c>
      <c r="C105" s="15">
        <v>189889.01171917</v>
      </c>
      <c r="D105" s="15">
        <v>52796.57796584</v>
      </c>
      <c r="E105" s="15">
        <v>117370.22987185</v>
      </c>
      <c r="F105" s="15">
        <v>41728.7312029</v>
      </c>
      <c r="G105" s="15">
        <v>8504.949714653178</v>
      </c>
      <c r="H105" s="15">
        <v>1668.6455341195888</v>
      </c>
      <c r="I105" s="15">
        <v>27652.429757587233</v>
      </c>
      <c r="J105" s="15">
        <v>0</v>
      </c>
      <c r="K105" s="6">
        <f aca="true" t="shared" si="8" ref="K105:K112">SUM(B105:I105)</f>
        <v>527367.11639677</v>
      </c>
    </row>
    <row r="106" spans="1:11" ht="12.75">
      <c r="A106" s="4">
        <v>41305</v>
      </c>
      <c r="B106" s="15">
        <v>92886.48346498999</v>
      </c>
      <c r="C106" s="15">
        <v>195009.50819919</v>
      </c>
      <c r="D106" s="15">
        <v>51903.00754777</v>
      </c>
      <c r="E106" s="15">
        <v>113571.04894166</v>
      </c>
      <c r="F106" s="15">
        <v>41354.76937775</v>
      </c>
      <c r="G106" s="15">
        <v>8474.27270515447</v>
      </c>
      <c r="H106" s="15">
        <v>1769.7522802281337</v>
      </c>
      <c r="I106" s="15">
        <v>29804.389007857397</v>
      </c>
      <c r="J106" s="15">
        <v>3390</v>
      </c>
      <c r="K106" s="6">
        <f t="shared" si="8"/>
        <v>534773.2315246</v>
      </c>
    </row>
    <row r="107" spans="1:11" ht="12.75">
      <c r="A107" s="4">
        <v>41333</v>
      </c>
      <c r="B107" s="15">
        <v>99398.42398064883</v>
      </c>
      <c r="C107" s="15">
        <v>202175.36162044</v>
      </c>
      <c r="D107" s="15">
        <v>50982.95705433975</v>
      </c>
      <c r="E107" s="15">
        <v>113274.73666226068</v>
      </c>
      <c r="F107" s="15">
        <v>42140.06740134294</v>
      </c>
      <c r="G107" s="15">
        <v>8435.162222631257</v>
      </c>
      <c r="H107" s="15">
        <v>1735.3395680964713</v>
      </c>
      <c r="I107" s="15">
        <v>27006.66854822005</v>
      </c>
      <c r="J107" s="15">
        <v>0</v>
      </c>
      <c r="K107" s="6">
        <f t="shared" si="8"/>
        <v>545148.71705798</v>
      </c>
    </row>
    <row r="108" spans="1:11" ht="12.75">
      <c r="A108" s="4">
        <v>41364</v>
      </c>
      <c r="B108" s="15">
        <v>104059.09714003174</v>
      </c>
      <c r="C108" s="15">
        <v>205276.20611591998</v>
      </c>
      <c r="D108" s="15">
        <v>51401.96687587975</v>
      </c>
      <c r="E108" s="15">
        <v>113035.80674804054</v>
      </c>
      <c r="F108" s="15">
        <v>42089.4678648582</v>
      </c>
      <c r="G108" s="15">
        <v>8345.269561215739</v>
      </c>
      <c r="H108" s="15">
        <v>1551.8518841525702</v>
      </c>
      <c r="I108" s="15">
        <v>27378.520878051466</v>
      </c>
      <c r="J108" s="15">
        <v>0</v>
      </c>
      <c r="K108" s="6">
        <f t="shared" si="8"/>
        <v>553138.1870681499</v>
      </c>
    </row>
    <row r="109" spans="1:11" ht="12.75">
      <c r="A109" s="4">
        <v>41394</v>
      </c>
      <c r="B109" s="15">
        <v>99456.4803511</v>
      </c>
      <c r="C109" s="15">
        <v>207066.46476911</v>
      </c>
      <c r="D109" s="15">
        <v>51468.368494099996</v>
      </c>
      <c r="E109" s="15">
        <v>115131.18260137999</v>
      </c>
      <c r="F109" s="15">
        <v>43855.83848131</v>
      </c>
      <c r="G109" s="15">
        <v>8329.845531783949</v>
      </c>
      <c r="H109" s="15">
        <v>1505.8745702395945</v>
      </c>
      <c r="I109" s="15">
        <v>27153.888457366455</v>
      </c>
      <c r="J109" s="15">
        <v>0</v>
      </c>
      <c r="K109" s="6">
        <f t="shared" si="8"/>
        <v>553967.94325639</v>
      </c>
    </row>
    <row r="110" spans="1:11" ht="12.75">
      <c r="A110" s="4">
        <v>41425</v>
      </c>
      <c r="B110" s="15">
        <v>105812.97021057001</v>
      </c>
      <c r="C110" s="15">
        <v>207045.61143155</v>
      </c>
      <c r="D110" s="15">
        <v>52019.614213990004</v>
      </c>
      <c r="E110" s="15">
        <v>116748.10568777</v>
      </c>
      <c r="F110" s="15">
        <v>45738.05496132</v>
      </c>
      <c r="G110" s="15">
        <v>8269.659876823534</v>
      </c>
      <c r="H110" s="15">
        <v>1536.4010014672874</v>
      </c>
      <c r="I110" s="15">
        <v>28782.57461023918</v>
      </c>
      <c r="J110" s="15">
        <v>0</v>
      </c>
      <c r="K110" s="6">
        <f t="shared" si="8"/>
        <v>565952.99199373</v>
      </c>
    </row>
    <row r="111" spans="1:11" ht="12.75">
      <c r="A111" s="4">
        <v>41455</v>
      </c>
      <c r="B111" s="15">
        <v>113896.12456019844</v>
      </c>
      <c r="C111" s="15">
        <v>201782.31388803996</v>
      </c>
      <c r="D111" s="15">
        <v>53099.115391971805</v>
      </c>
      <c r="E111" s="15">
        <v>117658.81406219536</v>
      </c>
      <c r="F111" s="15">
        <v>46499.25726870218</v>
      </c>
      <c r="G111" s="15">
        <v>8257.462463496051</v>
      </c>
      <c r="H111" s="15">
        <v>1471.9655648380437</v>
      </c>
      <c r="I111" s="15">
        <v>28553.453045448106</v>
      </c>
      <c r="J111" s="15">
        <v>0</v>
      </c>
      <c r="K111" s="6">
        <f t="shared" si="8"/>
        <v>571218.5062448898</v>
      </c>
    </row>
    <row r="112" spans="1:11" ht="12.75">
      <c r="A112" s="4">
        <v>41486</v>
      </c>
      <c r="B112" s="15">
        <v>104936.61744452</v>
      </c>
      <c r="C112" s="15">
        <v>202127.10366529998</v>
      </c>
      <c r="D112" s="15">
        <v>53779.17038264</v>
      </c>
      <c r="E112" s="15">
        <v>120116.42417842</v>
      </c>
      <c r="F112" s="15">
        <v>47317.57631404</v>
      </c>
      <c r="G112" s="15">
        <v>8241.693189114629</v>
      </c>
      <c r="H112" s="15">
        <v>1365.7764134712036</v>
      </c>
      <c r="I112" s="15">
        <v>28295.960224664166</v>
      </c>
      <c r="J112" s="15">
        <v>0</v>
      </c>
      <c r="K112" s="6">
        <f t="shared" si="8"/>
        <v>566180.32181217</v>
      </c>
    </row>
    <row r="113" spans="1:11" ht="12.75">
      <c r="A113" s="4">
        <v>41517</v>
      </c>
      <c r="B113" s="15">
        <v>111113.85857696999</v>
      </c>
      <c r="C113" s="15">
        <v>197883.13845385003</v>
      </c>
      <c r="D113" s="15">
        <v>54361.72673329</v>
      </c>
      <c r="E113" s="15">
        <v>120930.80508355999</v>
      </c>
      <c r="F113" s="15">
        <v>48941.587781</v>
      </c>
      <c r="G113" s="15">
        <v>8301.70350235723</v>
      </c>
      <c r="H113" s="15">
        <v>1355.7895541</v>
      </c>
      <c r="I113" s="15">
        <v>29020.60336201277</v>
      </c>
      <c r="J113" s="15">
        <v>0</v>
      </c>
      <c r="K113" s="6">
        <f aca="true" t="shared" si="9" ref="K113:K126">SUM(B113:I113)</f>
        <v>571909.21304714</v>
      </c>
    </row>
    <row r="114" spans="1:11" ht="12.75">
      <c r="A114" s="4">
        <v>41547</v>
      </c>
      <c r="B114" s="15">
        <v>116168.88733917999</v>
      </c>
      <c r="C114" s="15">
        <v>200559.44499245</v>
      </c>
      <c r="D114" s="15">
        <v>52816.29612693</v>
      </c>
      <c r="E114" s="15">
        <v>122701.85959044</v>
      </c>
      <c r="F114" s="15">
        <v>46139.65289379</v>
      </c>
      <c r="G114" s="15">
        <v>8337.014680558328</v>
      </c>
      <c r="H114" s="15">
        <v>1465.785155763289</v>
      </c>
      <c r="I114" s="15">
        <v>29674.50334462838</v>
      </c>
      <c r="J114" s="15">
        <v>0</v>
      </c>
      <c r="K114" s="6">
        <f t="shared" si="9"/>
        <v>577863.44412374</v>
      </c>
    </row>
    <row r="115" spans="1:11" ht="12.75">
      <c r="A115" s="4">
        <v>41578</v>
      </c>
      <c r="B115" s="15">
        <v>110745.69189256</v>
      </c>
      <c r="C115" s="15">
        <v>193622.89718302</v>
      </c>
      <c r="D115" s="15">
        <v>51461.49653973</v>
      </c>
      <c r="E115" s="15">
        <v>126492.01121316</v>
      </c>
      <c r="F115" s="15">
        <v>49558.33260592</v>
      </c>
      <c r="G115" s="15">
        <v>8371.109492226033</v>
      </c>
      <c r="H115" s="15">
        <v>1509.455803093968</v>
      </c>
      <c r="I115" s="15">
        <v>32476.429366610002</v>
      </c>
      <c r="J115" s="15">
        <v>2100</v>
      </c>
      <c r="K115" s="6">
        <f t="shared" si="9"/>
        <v>574237.42409632</v>
      </c>
    </row>
    <row r="116" spans="1:11" ht="12.75">
      <c r="A116" s="4">
        <v>41608</v>
      </c>
      <c r="B116" s="15">
        <v>118524.03415641449</v>
      </c>
      <c r="C116" s="15">
        <v>192085.6164794</v>
      </c>
      <c r="D116" s="15">
        <v>52145.73127843671</v>
      </c>
      <c r="E116" s="15">
        <v>128240.29979400396</v>
      </c>
      <c r="F116" s="15">
        <v>50995.98774820539</v>
      </c>
      <c r="G116" s="15">
        <v>9280.080166466823</v>
      </c>
      <c r="H116" s="15">
        <v>1518.9600993526974</v>
      </c>
      <c r="I116" s="15">
        <v>30716.47201999993</v>
      </c>
      <c r="J116" s="15">
        <v>0</v>
      </c>
      <c r="K116" s="6">
        <f t="shared" si="9"/>
        <v>583507.1817422798</v>
      </c>
    </row>
    <row r="117" spans="1:11" ht="12.75">
      <c r="A117" s="4">
        <v>41639</v>
      </c>
      <c r="B117" s="15">
        <v>114686.2434866</v>
      </c>
      <c r="C117" s="15">
        <v>193158.33113382</v>
      </c>
      <c r="D117" s="15">
        <v>51967.887478540004</v>
      </c>
      <c r="E117" s="15">
        <v>125773.0546098</v>
      </c>
      <c r="F117" s="15">
        <v>46748.59052846</v>
      </c>
      <c r="G117" s="15">
        <v>9371.998908432552</v>
      </c>
      <c r="H117" s="15">
        <v>1492.9687986423774</v>
      </c>
      <c r="I117" s="15">
        <v>31138.88007062507</v>
      </c>
      <c r="J117" s="15">
        <v>0</v>
      </c>
      <c r="K117" s="6">
        <f t="shared" si="9"/>
        <v>574337.9550149201</v>
      </c>
    </row>
    <row r="118" spans="1:11" ht="12.75">
      <c r="A118" s="4">
        <v>41670</v>
      </c>
      <c r="B118" s="15">
        <v>120858.0566898</v>
      </c>
      <c r="C118" s="15">
        <v>186285.37032293</v>
      </c>
      <c r="D118" s="15">
        <v>52392.63978614</v>
      </c>
      <c r="E118" s="15">
        <v>132449.81463242</v>
      </c>
      <c r="F118" s="15">
        <v>46289.57914563001</v>
      </c>
      <c r="G118" s="15">
        <v>9460.994221929375</v>
      </c>
      <c r="H118" s="15">
        <v>1503.164844859287</v>
      </c>
      <c r="I118" s="15">
        <v>29616.23986802134</v>
      </c>
      <c r="J118" s="15">
        <v>0</v>
      </c>
      <c r="K118" s="6">
        <f t="shared" si="9"/>
        <v>578855.8595117299</v>
      </c>
    </row>
    <row r="119" spans="1:11" ht="12.75">
      <c r="A119" s="4">
        <v>41698</v>
      </c>
      <c r="B119" s="15">
        <v>126875.79737480001</v>
      </c>
      <c r="C119" s="15">
        <v>188704.82704594</v>
      </c>
      <c r="D119" s="15">
        <v>52608.73261189</v>
      </c>
      <c r="E119" s="15">
        <v>2665.96909875</v>
      </c>
      <c r="F119" s="15">
        <v>45643.15463546</v>
      </c>
      <c r="G119" s="15">
        <v>9809.996327549972</v>
      </c>
      <c r="H119" s="15">
        <v>1535.7389870885659</v>
      </c>
      <c r="I119" s="15">
        <v>30052.07425985146</v>
      </c>
      <c r="J119" s="15">
        <v>0</v>
      </c>
      <c r="K119" s="6">
        <f t="shared" si="9"/>
        <v>457896.29034133</v>
      </c>
    </row>
    <row r="120" spans="1:11" ht="12.75">
      <c r="A120" s="4">
        <v>41729</v>
      </c>
      <c r="B120" s="15">
        <v>134267.1706024</v>
      </c>
      <c r="C120" s="15">
        <v>186899.99478568</v>
      </c>
      <c r="D120" s="15">
        <v>52911.66797902</v>
      </c>
      <c r="E120" s="15">
        <v>3498.30656332</v>
      </c>
      <c r="F120" s="15">
        <v>45831.24667302</v>
      </c>
      <c r="G120" s="15">
        <v>9824.171074716156</v>
      </c>
      <c r="H120" s="15">
        <v>1534.5875257999996</v>
      </c>
      <c r="I120" s="15">
        <v>30001.211766583845</v>
      </c>
      <c r="J120" s="15">
        <v>0</v>
      </c>
      <c r="K120" s="6">
        <f t="shared" si="9"/>
        <v>464768.35697053996</v>
      </c>
    </row>
    <row r="121" spans="1:11" ht="12.75">
      <c r="A121" s="4">
        <v>41759</v>
      </c>
      <c r="B121" s="15">
        <v>135420.38478205</v>
      </c>
      <c r="C121" s="15">
        <v>187639.93060833</v>
      </c>
      <c r="D121" s="15">
        <v>53249.77956635</v>
      </c>
      <c r="E121" s="15">
        <v>3524.5281201899993</v>
      </c>
      <c r="F121" s="15">
        <v>46039.36066049</v>
      </c>
      <c r="G121" s="15">
        <v>9825.11551896648</v>
      </c>
      <c r="H121" s="15">
        <v>1617.2655611882392</v>
      </c>
      <c r="I121" s="15">
        <v>29029.139851185282</v>
      </c>
      <c r="J121" s="15">
        <v>0</v>
      </c>
      <c r="K121" s="6">
        <f t="shared" si="9"/>
        <v>466345.5046687499</v>
      </c>
    </row>
    <row r="122" spans="1:11" ht="12.75">
      <c r="A122" s="4">
        <v>41790</v>
      </c>
      <c r="B122" s="15">
        <v>139911.4481192477</v>
      </c>
      <c r="C122" s="15">
        <v>189653.31158731</v>
      </c>
      <c r="D122" s="15">
        <v>52673.819044057294</v>
      </c>
      <c r="E122" s="15">
        <v>3336.6090805057825</v>
      </c>
      <c r="F122" s="15">
        <v>46234.81135236018</v>
      </c>
      <c r="G122" s="15">
        <v>9784.60564343712</v>
      </c>
      <c r="H122" s="15">
        <v>1514.7799770451516</v>
      </c>
      <c r="I122" s="15">
        <v>28933.615471506757</v>
      </c>
      <c r="J122" s="15">
        <v>0</v>
      </c>
      <c r="K122" s="6">
        <f t="shared" si="9"/>
        <v>472043.00027547</v>
      </c>
    </row>
    <row r="123" spans="1:11" ht="12.75">
      <c r="A123" s="4">
        <v>41820</v>
      </c>
      <c r="B123" s="15">
        <v>135379.19255947002</v>
      </c>
      <c r="C123" s="15">
        <v>199821.33840260998</v>
      </c>
      <c r="D123" s="15">
        <v>53144.44702999</v>
      </c>
      <c r="E123" s="15">
        <v>3276.98522879</v>
      </c>
      <c r="F123" s="15">
        <v>44763.29894270001</v>
      </c>
      <c r="G123" s="15">
        <v>9806.757392553192</v>
      </c>
      <c r="H123" s="15">
        <v>1605.743430416037</v>
      </c>
      <c r="I123" s="15">
        <v>29215.117578900772</v>
      </c>
      <c r="J123" s="15">
        <v>0</v>
      </c>
      <c r="K123" s="6">
        <f t="shared" si="9"/>
        <v>477012.8805654301</v>
      </c>
    </row>
    <row r="124" spans="1:11" ht="12.75">
      <c r="A124" s="4">
        <v>41851</v>
      </c>
      <c r="B124" s="15">
        <v>137819.12246744</v>
      </c>
      <c r="C124" s="15">
        <v>196101.70479870003</v>
      </c>
      <c r="D124" s="15">
        <v>53437.03726531</v>
      </c>
      <c r="E124" s="15">
        <v>3469.0395956800003</v>
      </c>
      <c r="F124" s="15">
        <v>45094.636721270006</v>
      </c>
      <c r="G124" s="15">
        <v>9854.512698272478</v>
      </c>
      <c r="H124" s="15">
        <v>1488.4978603324337</v>
      </c>
      <c r="I124" s="15">
        <v>30083.903910665093</v>
      </c>
      <c r="J124" s="15">
        <v>0</v>
      </c>
      <c r="K124" s="6">
        <f t="shared" si="9"/>
        <v>477348.45531767</v>
      </c>
    </row>
    <row r="125" spans="1:11" ht="12.75">
      <c r="A125" s="4">
        <v>41882</v>
      </c>
      <c r="B125" s="15">
        <v>141738.93671712</v>
      </c>
      <c r="C125" s="15">
        <v>193127.29869134</v>
      </c>
      <c r="D125" s="15">
        <v>53602.22278903</v>
      </c>
      <c r="E125" s="15">
        <v>3423.99049827</v>
      </c>
      <c r="F125" s="15">
        <v>44286.68640414</v>
      </c>
      <c r="G125" s="15">
        <v>9831.337084882438</v>
      </c>
      <c r="H125" s="15">
        <v>1506.9756267</v>
      </c>
      <c r="I125" s="15">
        <v>29793.647847227563</v>
      </c>
      <c r="J125" s="15">
        <v>0</v>
      </c>
      <c r="K125" s="6">
        <f t="shared" si="9"/>
        <v>477311.09565871005</v>
      </c>
    </row>
    <row r="126" spans="1:11" ht="12.75">
      <c r="A126" s="4">
        <v>41912</v>
      </c>
      <c r="B126" s="15">
        <v>140904.29725197004</v>
      </c>
      <c r="C126" s="15">
        <v>197514.11962369998</v>
      </c>
      <c r="D126" s="15">
        <v>53434.3218281</v>
      </c>
      <c r="E126" s="15">
        <v>3521.2781863699997</v>
      </c>
      <c r="F126" s="15">
        <v>44099.28383316001</v>
      </c>
      <c r="G126" s="15">
        <v>9623.435524218808</v>
      </c>
      <c r="H126" s="15">
        <v>1549.1065131299013</v>
      </c>
      <c r="I126" s="15">
        <v>30035.92764205129</v>
      </c>
      <c r="J126" s="15">
        <v>0</v>
      </c>
      <c r="K126" s="6">
        <f t="shared" si="9"/>
        <v>480681.77040270006</v>
      </c>
    </row>
    <row r="127" spans="1:11" ht="12.75">
      <c r="A127" s="4">
        <v>41943</v>
      </c>
      <c r="B127" s="15">
        <v>147554.03099682002</v>
      </c>
      <c r="C127" s="15">
        <v>195053.47953682</v>
      </c>
      <c r="D127" s="15">
        <v>53125.08588525</v>
      </c>
      <c r="E127" s="15">
        <v>3379.19091343</v>
      </c>
      <c r="F127" s="15">
        <v>45914.228553379995</v>
      </c>
      <c r="G127" s="15">
        <v>9636.025201667004</v>
      </c>
      <c r="H127" s="15">
        <v>2192.5740475</v>
      </c>
      <c r="I127" s="15">
        <v>29989.598698382997</v>
      </c>
      <c r="J127" s="15">
        <v>0</v>
      </c>
      <c r="K127" s="6">
        <f aca="true" t="shared" si="10" ref="K127:K134">SUM(B127:I127)</f>
        <v>486844.21383325005</v>
      </c>
    </row>
    <row r="128" spans="1:11" ht="12.75">
      <c r="A128" s="4">
        <v>41973</v>
      </c>
      <c r="B128" s="15">
        <v>150981.43196359003</v>
      </c>
      <c r="C128" s="15">
        <v>196608.91510385</v>
      </c>
      <c r="D128" s="15">
        <v>52206.17139856</v>
      </c>
      <c r="E128" s="15">
        <v>3427.28999543</v>
      </c>
      <c r="F128" s="15">
        <v>46489.34379446999</v>
      </c>
      <c r="G128" s="15">
        <v>9594.143456665644</v>
      </c>
      <c r="H128" s="15">
        <v>2098.0077428879895</v>
      </c>
      <c r="I128" s="15">
        <v>29787.366457466367</v>
      </c>
      <c r="J128" s="15">
        <v>0</v>
      </c>
      <c r="K128" s="6">
        <f t="shared" si="10"/>
        <v>491192.66991292004</v>
      </c>
    </row>
    <row r="129" spans="1:11" ht="12.75">
      <c r="A129" s="4">
        <v>42004</v>
      </c>
      <c r="B129" s="15">
        <v>150800.06926321</v>
      </c>
      <c r="C129" s="15">
        <v>195985.96281824</v>
      </c>
      <c r="D129" s="15">
        <v>52821.251398559994</v>
      </c>
      <c r="E129" s="15">
        <v>3329.50375543</v>
      </c>
      <c r="F129" s="15">
        <v>46884.956623469996</v>
      </c>
      <c r="G129" s="15">
        <v>9321.313941283914</v>
      </c>
      <c r="H129" s="15">
        <v>2179.3937085507246</v>
      </c>
      <c r="I129" s="15">
        <v>30518.799804175356</v>
      </c>
      <c r="J129" s="15">
        <v>0</v>
      </c>
      <c r="K129" s="6">
        <f t="shared" si="10"/>
        <v>491841.25131291995</v>
      </c>
    </row>
    <row r="130" spans="1:11" ht="12.75">
      <c r="A130" s="4">
        <v>42035</v>
      </c>
      <c r="B130" s="15">
        <v>150018.92157152</v>
      </c>
      <c r="C130" s="15">
        <v>202523.60329109</v>
      </c>
      <c r="D130" s="15">
        <v>51792.422700769996</v>
      </c>
      <c r="E130" s="15">
        <v>3268.55465054</v>
      </c>
      <c r="F130" s="15">
        <v>48521.46955863001</v>
      </c>
      <c r="G130" s="15">
        <v>9321.000448685794</v>
      </c>
      <c r="H130" s="15">
        <v>2255.40441</v>
      </c>
      <c r="I130" s="15">
        <v>29328.398439654207</v>
      </c>
      <c r="J130" s="15">
        <v>0</v>
      </c>
      <c r="K130" s="6">
        <f t="shared" si="10"/>
        <v>497029.77507089</v>
      </c>
    </row>
    <row r="131" spans="1:11" ht="12.75">
      <c r="A131" s="4">
        <v>42063</v>
      </c>
      <c r="B131" s="15">
        <v>159547.40838638975</v>
      </c>
      <c r="C131" s="15">
        <v>202139.19975316</v>
      </c>
      <c r="D131" s="15">
        <v>52085.831698739545</v>
      </c>
      <c r="E131" s="15">
        <v>3188.2787934996763</v>
      </c>
      <c r="F131" s="15">
        <v>49960.16542225355</v>
      </c>
      <c r="G131" s="15">
        <v>9298.814485279485</v>
      </c>
      <c r="H131" s="15">
        <v>1836.6521914483324</v>
      </c>
      <c r="I131" s="15">
        <v>29890.795577389672</v>
      </c>
      <c r="J131" s="15">
        <v>0</v>
      </c>
      <c r="K131" s="6">
        <f t="shared" si="10"/>
        <v>507947.14630816</v>
      </c>
    </row>
    <row r="132" spans="1:11" ht="12.75">
      <c r="A132" s="4">
        <v>42094</v>
      </c>
      <c r="B132" s="15">
        <v>163107.76852839</v>
      </c>
      <c r="C132" s="15">
        <v>203791.99843179</v>
      </c>
      <c r="D132" s="15">
        <v>52358.39389068</v>
      </c>
      <c r="E132" s="15">
        <v>3142.1676307899997</v>
      </c>
      <c r="F132" s="15">
        <v>48496.24274812</v>
      </c>
      <c r="G132" s="15">
        <v>9305.32228604031</v>
      </c>
      <c r="H132" s="15">
        <v>1809.4733814520712</v>
      </c>
      <c r="I132" s="15">
        <v>30904.13550099762</v>
      </c>
      <c r="J132" s="15">
        <v>0</v>
      </c>
      <c r="K132" s="6">
        <f t="shared" si="10"/>
        <v>512915.50239825994</v>
      </c>
    </row>
    <row r="133" spans="1:11" ht="12.75">
      <c r="A133" s="4">
        <v>42124</v>
      </c>
      <c r="B133" s="15">
        <v>162969.85496778</v>
      </c>
      <c r="C133" s="15">
        <v>198590.10802875</v>
      </c>
      <c r="D133" s="15">
        <v>53222.95934501</v>
      </c>
      <c r="E133" s="15">
        <v>2895.52249244</v>
      </c>
      <c r="F133" s="15">
        <v>50425.10581038</v>
      </c>
      <c r="G133" s="15">
        <v>9271.265055442853</v>
      </c>
      <c r="H133" s="15">
        <v>1211.6224300000001</v>
      </c>
      <c r="I133" s="15">
        <v>31099.66126276715</v>
      </c>
      <c r="J133" s="15">
        <v>0</v>
      </c>
      <c r="K133" s="6">
        <f t="shared" si="10"/>
        <v>509686.09939257003</v>
      </c>
    </row>
    <row r="134" spans="1:11" ht="12.75">
      <c r="A134" s="4">
        <v>42155</v>
      </c>
      <c r="B134" s="15">
        <v>163988.81787668265</v>
      </c>
      <c r="C134" s="15">
        <v>199894.78489436</v>
      </c>
      <c r="D134" s="15">
        <v>53754.78983929486</v>
      </c>
      <c r="E134" s="15">
        <v>2819.3323624593077</v>
      </c>
      <c r="F134" s="15">
        <v>50557.85104249316</v>
      </c>
      <c r="G134" s="15">
        <v>9342.557844075081</v>
      </c>
      <c r="H134" s="15">
        <v>1203.8409765121842</v>
      </c>
      <c r="I134" s="15">
        <v>32066.43006378274</v>
      </c>
      <c r="J134" s="15">
        <v>0</v>
      </c>
      <c r="K134" s="6">
        <f t="shared" si="10"/>
        <v>513628.40489966</v>
      </c>
    </row>
    <row r="135" spans="1:11" ht="12.75">
      <c r="A135" s="4">
        <v>42185</v>
      </c>
      <c r="B135" s="15">
        <v>166257.97673432</v>
      </c>
      <c r="C135" s="15">
        <v>203707.72925006</v>
      </c>
      <c r="D135" s="15">
        <v>53271.107700379995</v>
      </c>
      <c r="E135" s="15">
        <v>2875.50947286</v>
      </c>
      <c r="F135" s="15">
        <v>49349.28142</v>
      </c>
      <c r="G135" s="15">
        <v>9412.752620416226</v>
      </c>
      <c r="H135" s="15">
        <v>1222.6572372012058</v>
      </c>
      <c r="I135" s="15">
        <v>31936.359590422566</v>
      </c>
      <c r="J135" s="15">
        <v>0</v>
      </c>
      <c r="K135" s="6">
        <f aca="true" t="shared" si="11" ref="K135:K146">SUM(B135:I135)</f>
        <v>518033.37402566</v>
      </c>
    </row>
    <row r="136" spans="1:11" ht="12.75">
      <c r="A136" s="4">
        <v>42216</v>
      </c>
      <c r="B136" s="15">
        <v>164905.44528935998</v>
      </c>
      <c r="C136" s="15">
        <v>204952.85622274</v>
      </c>
      <c r="D136" s="15">
        <v>53058.2207935</v>
      </c>
      <c r="E136" s="15">
        <v>2927.97157302</v>
      </c>
      <c r="F136" s="15">
        <v>49777.39323572</v>
      </c>
      <c r="G136" s="15">
        <v>9456.294466712501</v>
      </c>
      <c r="H136" s="15">
        <v>1223.34816195285</v>
      </c>
      <c r="I136" s="15">
        <v>32429.547742494648</v>
      </c>
      <c r="J136" s="15">
        <v>0</v>
      </c>
      <c r="K136" s="6">
        <f t="shared" si="11"/>
        <v>518731.0774855</v>
      </c>
    </row>
    <row r="137" spans="1:11" ht="12.75">
      <c r="A137" s="4">
        <v>42247</v>
      </c>
      <c r="B137" s="15">
        <v>169960.90645084</v>
      </c>
      <c r="C137" s="15">
        <v>205605.50430626</v>
      </c>
      <c r="D137" s="15">
        <v>52535.3197935</v>
      </c>
      <c r="E137" s="15">
        <v>2945.15757302</v>
      </c>
      <c r="F137" s="15">
        <v>49079.13916572</v>
      </c>
      <c r="G137" s="15">
        <v>9535.556799155514</v>
      </c>
      <c r="H137" s="15">
        <v>1221.276235830855</v>
      </c>
      <c r="I137" s="15">
        <v>32568.49746117363</v>
      </c>
      <c r="J137" s="15">
        <v>0</v>
      </c>
      <c r="K137" s="6">
        <f t="shared" si="11"/>
        <v>523451.35778550006</v>
      </c>
    </row>
    <row r="138" spans="1:11" ht="12.75">
      <c r="A138" s="17">
        <v>42277</v>
      </c>
      <c r="B138" s="18">
        <v>176671.97590852</v>
      </c>
      <c r="C138" s="18">
        <v>208162.57014147</v>
      </c>
      <c r="D138" s="18">
        <v>52542.358580390006</v>
      </c>
      <c r="E138" s="18">
        <v>2954.8769904099995</v>
      </c>
      <c r="F138" s="18">
        <v>49657.708124180004</v>
      </c>
      <c r="G138" s="18">
        <v>9668.327649824501</v>
      </c>
      <c r="H138" s="18">
        <v>1229.330616</v>
      </c>
      <c r="I138" s="18">
        <v>32821.1006494355</v>
      </c>
      <c r="J138" s="18">
        <v>0</v>
      </c>
      <c r="K138" s="20">
        <f t="shared" si="11"/>
        <v>533708.24866023</v>
      </c>
    </row>
    <row r="139" spans="1:11" ht="12.75">
      <c r="A139" s="17">
        <v>42308</v>
      </c>
      <c r="B139" s="18">
        <v>162221.81413852298</v>
      </c>
      <c r="C139" s="18">
        <v>205951.30929026997</v>
      </c>
      <c r="D139" s="18">
        <v>50314.911839349064</v>
      </c>
      <c r="E139" s="18">
        <v>2852.990962309457</v>
      </c>
      <c r="F139" s="18">
        <v>50909.1107834518</v>
      </c>
      <c r="G139" s="18">
        <v>9710.966525678055</v>
      </c>
      <c r="H139" s="18">
        <v>1097.3480831678164</v>
      </c>
      <c r="I139" s="18">
        <v>31250.049316950804</v>
      </c>
      <c r="J139" s="18">
        <v>0</v>
      </c>
      <c r="K139" s="20">
        <f t="shared" si="11"/>
        <v>514308.50093969994</v>
      </c>
    </row>
    <row r="140" spans="1:11" ht="12.75">
      <c r="A140" s="4">
        <v>42338</v>
      </c>
      <c r="B140" s="15">
        <v>167822.90025967</v>
      </c>
      <c r="C140" s="15">
        <v>206565.49436443</v>
      </c>
      <c r="D140" s="15">
        <v>51570.01454465</v>
      </c>
      <c r="E140" s="15">
        <v>2798.66607604</v>
      </c>
      <c r="F140" s="15">
        <v>50234.06352139</v>
      </c>
      <c r="G140" s="15">
        <v>10651.212881727784</v>
      </c>
      <c r="H140" s="15">
        <v>1112.4646599999999</v>
      </c>
      <c r="I140" s="15">
        <v>32698.060351142212</v>
      </c>
      <c r="J140" s="15">
        <v>0</v>
      </c>
      <c r="K140" s="6">
        <f t="shared" si="11"/>
        <v>523452.87665904994</v>
      </c>
    </row>
    <row r="141" spans="1:12" ht="12.75">
      <c r="A141" s="4">
        <v>42369</v>
      </c>
      <c r="B141" s="15">
        <v>171499.75240862</v>
      </c>
      <c r="C141" s="15">
        <v>206759.54772238003</v>
      </c>
      <c r="D141" s="15">
        <v>52133.37109535</v>
      </c>
      <c r="E141" s="15">
        <v>2507.0589192699995</v>
      </c>
      <c r="F141" s="15">
        <v>47077.33483847001</v>
      </c>
      <c r="G141" s="15">
        <v>10706.503164428721</v>
      </c>
      <c r="H141" s="15">
        <v>1684.5120302199955</v>
      </c>
      <c r="I141" s="15">
        <v>31327.397913211276</v>
      </c>
      <c r="J141" s="15">
        <v>0</v>
      </c>
      <c r="K141" s="6">
        <f t="shared" si="11"/>
        <v>523695.47809195</v>
      </c>
      <c r="L141">
        <v>-19399.747720529966</v>
      </c>
    </row>
    <row r="142" spans="1:11" ht="12.75">
      <c r="A142" s="4">
        <v>42400</v>
      </c>
      <c r="B142" s="15">
        <v>177448.04717143203</v>
      </c>
      <c r="C142" s="15">
        <v>193698.56313721996</v>
      </c>
      <c r="D142" s="15">
        <v>51624.21601344331</v>
      </c>
      <c r="E142" s="15">
        <v>2010.5413765850233</v>
      </c>
      <c r="F142" s="15">
        <v>46564.63536118866</v>
      </c>
      <c r="G142" s="15">
        <v>10793.089688413782</v>
      </c>
      <c r="H142" s="15">
        <v>1154.0678096918327</v>
      </c>
      <c r="I142" s="15">
        <v>31616.761329665344</v>
      </c>
      <c r="J142" s="15">
        <v>0</v>
      </c>
      <c r="K142" s="6">
        <f t="shared" si="11"/>
        <v>514909.9218876399</v>
      </c>
    </row>
    <row r="143" spans="1:11" ht="12.75">
      <c r="A143" s="4">
        <v>42429</v>
      </c>
      <c r="B143" s="15">
        <v>206242.53597214</v>
      </c>
      <c r="C143" s="15">
        <v>186548.12135157993</v>
      </c>
      <c r="D143" s="15">
        <v>51980.7718702</v>
      </c>
      <c r="E143" s="15">
        <v>1936.95522846</v>
      </c>
      <c r="F143" s="15">
        <v>48551.84979972</v>
      </c>
      <c r="G143" s="15">
        <v>10813.655808619553</v>
      </c>
      <c r="H143" s="15">
        <v>1149.0778042032696</v>
      </c>
      <c r="I143" s="15">
        <v>31950.45858819718</v>
      </c>
      <c r="J143" s="15">
        <v>0</v>
      </c>
      <c r="K143" s="6">
        <f t="shared" si="11"/>
        <v>539173.42642312</v>
      </c>
    </row>
    <row r="144" spans="1:12" ht="12.75">
      <c r="A144" s="4">
        <v>42460</v>
      </c>
      <c r="B144" s="15">
        <v>212456.83535718</v>
      </c>
      <c r="C144" s="15">
        <v>190163.94026918</v>
      </c>
      <c r="D144" s="15">
        <v>51059.915081340005</v>
      </c>
      <c r="E144" s="15">
        <v>1936.67648814</v>
      </c>
      <c r="F144" s="15">
        <v>48707.62799682</v>
      </c>
      <c r="G144" s="15">
        <v>11010.324652743773</v>
      </c>
      <c r="H144" s="15">
        <v>1030.86422</v>
      </c>
      <c r="I144" s="15">
        <v>31762.45184569623</v>
      </c>
      <c r="J144" s="15">
        <v>0</v>
      </c>
      <c r="K144" s="6">
        <f t="shared" si="11"/>
        <v>548128.6359111</v>
      </c>
      <c r="L144">
        <v>-8785.556204310036</v>
      </c>
    </row>
    <row r="145" spans="1:11" ht="12.75">
      <c r="A145" s="4">
        <v>42490</v>
      </c>
      <c r="B145" s="15">
        <v>215335.11479363978</v>
      </c>
      <c r="C145" s="15">
        <v>188260.41595026993</v>
      </c>
      <c r="D145" s="15">
        <v>50643.03454600182</v>
      </c>
      <c r="E145" s="15">
        <v>1789.365736610794</v>
      </c>
      <c r="F145" s="15">
        <v>50601.49365613732</v>
      </c>
      <c r="G145" s="15">
        <v>11196.414425153083</v>
      </c>
      <c r="H145" s="15">
        <v>985.1551516770058</v>
      </c>
      <c r="I145" s="15">
        <v>31762.36874248022</v>
      </c>
      <c r="J145" s="15">
        <v>0</v>
      </c>
      <c r="K145" s="6">
        <f t="shared" si="11"/>
        <v>550573.36300197</v>
      </c>
    </row>
    <row r="146" spans="1:11" ht="12.75">
      <c r="A146" s="4">
        <v>42521</v>
      </c>
      <c r="B146" s="15">
        <v>218985.0365871</v>
      </c>
      <c r="C146" s="15">
        <v>192537.52318005002</v>
      </c>
      <c r="D146" s="15">
        <v>50373.063634599996</v>
      </c>
      <c r="E146" s="15">
        <v>1797.90191875</v>
      </c>
      <c r="F146" s="15">
        <v>51614.605150749994</v>
      </c>
      <c r="G146" s="15">
        <v>11342.260421886569</v>
      </c>
      <c r="H146" s="15">
        <v>1022.43678</v>
      </c>
      <c r="I146" s="15">
        <v>32673.28436916343</v>
      </c>
      <c r="J146" s="15">
        <v>0</v>
      </c>
      <c r="K146" s="6">
        <f t="shared" si="11"/>
        <v>560346.1120423</v>
      </c>
    </row>
    <row r="147" spans="1:11" ht="12.75">
      <c r="A147" s="4">
        <v>42551</v>
      </c>
      <c r="B147" s="15">
        <v>218947.30579148998</v>
      </c>
      <c r="C147" s="15">
        <v>196493.71237286</v>
      </c>
      <c r="D147" s="15">
        <v>50312.747377169995</v>
      </c>
      <c r="E147" s="15">
        <v>1829.9762461999999</v>
      </c>
      <c r="F147" s="15">
        <v>51269.33956837</v>
      </c>
      <c r="G147" s="15">
        <v>11478.77423653399</v>
      </c>
      <c r="H147" s="15">
        <v>1010.3234966160096</v>
      </c>
      <c r="I147" s="15">
        <v>33434.04390687001</v>
      </c>
      <c r="J147" s="15">
        <v>0</v>
      </c>
      <c r="K147" s="6">
        <f aca="true" t="shared" si="12" ref="K147:K154">SUM(B147:I147)</f>
        <v>564776.2229961099</v>
      </c>
    </row>
    <row r="148" spans="1:11" ht="12.75">
      <c r="A148" s="4">
        <v>42582</v>
      </c>
      <c r="B148" s="15">
        <v>217329.13448984062</v>
      </c>
      <c r="C148" s="15">
        <v>192821.51585010998</v>
      </c>
      <c r="D148" s="15">
        <v>49209.93267048107</v>
      </c>
      <c r="E148" s="15">
        <v>1765.8949220769562</v>
      </c>
      <c r="F148" s="15">
        <v>52355.978195088406</v>
      </c>
      <c r="G148" s="15">
        <v>11590.11766991781</v>
      </c>
      <c r="H148" s="15">
        <v>1024.0632304737615</v>
      </c>
      <c r="I148" s="15">
        <v>33345.15372978136</v>
      </c>
      <c r="J148" s="15">
        <v>0</v>
      </c>
      <c r="K148" s="6">
        <f t="shared" si="12"/>
        <v>559441.79075777</v>
      </c>
    </row>
    <row r="149" spans="1:11" ht="12.75">
      <c r="A149" s="4">
        <v>42613</v>
      </c>
      <c r="B149" s="15">
        <v>221774.06452587998</v>
      </c>
      <c r="C149" s="15">
        <v>196444.31144621994</v>
      </c>
      <c r="D149" s="15">
        <v>49950.50828456</v>
      </c>
      <c r="E149" s="15">
        <v>1826.74888386</v>
      </c>
      <c r="F149" s="15">
        <v>53894.79803362</v>
      </c>
      <c r="G149" s="15">
        <v>11653.954710774702</v>
      </c>
      <c r="H149" s="15">
        <v>1051.1190822626716</v>
      </c>
      <c r="I149" s="15">
        <v>34209.61139882263</v>
      </c>
      <c r="J149" s="15">
        <v>0</v>
      </c>
      <c r="K149" s="6">
        <f t="shared" si="12"/>
        <v>570805.1163659999</v>
      </c>
    </row>
    <row r="150" spans="1:11" ht="12.75">
      <c r="A150" s="4">
        <v>42643</v>
      </c>
      <c r="B150" s="15">
        <v>223295.44426887998</v>
      </c>
      <c r="C150" s="15">
        <v>200566.40042196997</v>
      </c>
      <c r="D150" s="15">
        <v>50662.74002756001</v>
      </c>
      <c r="E150" s="15">
        <v>1851.5951356100002</v>
      </c>
      <c r="F150" s="15">
        <v>54850.22153937</v>
      </c>
      <c r="G150" s="15">
        <v>11763.15053635829</v>
      </c>
      <c r="H150" s="15">
        <v>1099.1138584484206</v>
      </c>
      <c r="I150" s="15">
        <v>35097.6910528033</v>
      </c>
      <c r="J150" s="15">
        <v>0</v>
      </c>
      <c r="K150" s="6">
        <f t="shared" si="12"/>
        <v>579186.3568409999</v>
      </c>
    </row>
    <row r="151" spans="1:11" ht="12.75">
      <c r="A151" s="4">
        <v>42674</v>
      </c>
      <c r="B151" s="15">
        <v>226747.26977892002</v>
      </c>
      <c r="C151" s="15">
        <v>198119.38941873</v>
      </c>
      <c r="D151" s="15">
        <v>50997.434303639995</v>
      </c>
      <c r="E151" s="15">
        <v>1908.1454300900002</v>
      </c>
      <c r="F151" s="15">
        <v>55193.896320529995</v>
      </c>
      <c r="G151" s="15">
        <v>11521.097843406666</v>
      </c>
      <c r="H151" s="15">
        <v>1097.4943087108122</v>
      </c>
      <c r="I151" s="15">
        <v>34862.991424972526</v>
      </c>
      <c r="J151" s="15">
        <v>0</v>
      </c>
      <c r="K151" s="6">
        <f t="shared" si="12"/>
        <v>580447.7188290001</v>
      </c>
    </row>
    <row r="152" spans="1:11" ht="12.75">
      <c r="A152" s="4">
        <v>42704</v>
      </c>
      <c r="B152" s="18">
        <v>238811.96602679</v>
      </c>
      <c r="C152" s="18">
        <v>188138.35581757</v>
      </c>
      <c r="D152" s="18">
        <v>51761.50361516</v>
      </c>
      <c r="E152" s="18">
        <v>1982.78338521</v>
      </c>
      <c r="F152" s="18">
        <v>55734.81170796</v>
      </c>
      <c r="G152" s="18">
        <v>11702.146556612208</v>
      </c>
      <c r="H152" s="18">
        <v>974.665482593351</v>
      </c>
      <c r="I152" s="18">
        <v>35358.170850224444</v>
      </c>
      <c r="J152" s="18">
        <v>0</v>
      </c>
      <c r="K152" s="6">
        <f t="shared" si="12"/>
        <v>584464.40344212</v>
      </c>
    </row>
    <row r="153" spans="1:11" ht="12.75">
      <c r="A153" s="4">
        <v>42735</v>
      </c>
      <c r="B153" s="18">
        <v>235521.31917608494</v>
      </c>
      <c r="C153" s="18">
        <v>192555.75253178</v>
      </c>
      <c r="D153" s="18">
        <v>59037.09740751877</v>
      </c>
      <c r="E153" s="18">
        <v>2039.0751271159443</v>
      </c>
      <c r="F153" s="18">
        <v>50187.10706150813</v>
      </c>
      <c r="G153" s="18">
        <v>11796.728935320743</v>
      </c>
      <c r="H153" s="18">
        <v>1027.8231759315859</v>
      </c>
      <c r="I153" s="18">
        <v>35769.97752377991</v>
      </c>
      <c r="J153" s="18">
        <v>0</v>
      </c>
      <c r="K153" s="6">
        <f t="shared" si="12"/>
        <v>587934.8809390401</v>
      </c>
    </row>
    <row r="154" spans="1:11" ht="12.75">
      <c r="A154" s="4">
        <v>42766</v>
      </c>
      <c r="B154" s="18">
        <v>239925.41153084</v>
      </c>
      <c r="C154" s="18">
        <v>193783.49013032002</v>
      </c>
      <c r="D154" s="18">
        <v>59276.49747596</v>
      </c>
      <c r="E154" s="18">
        <v>2014.7622000100002</v>
      </c>
      <c r="F154" s="18">
        <v>49109.958152759995</v>
      </c>
      <c r="G154" s="18">
        <v>12235.002168101244</v>
      </c>
      <c r="H154" s="18">
        <v>1009.1402657413719</v>
      </c>
      <c r="I154" s="18">
        <v>35255.67854398738</v>
      </c>
      <c r="J154" s="18">
        <v>0</v>
      </c>
      <c r="K154" s="6">
        <f t="shared" si="12"/>
        <v>592609.94046772</v>
      </c>
    </row>
    <row r="155" spans="1:11" ht="12.75">
      <c r="A155" s="4">
        <v>42794</v>
      </c>
      <c r="B155" s="18">
        <v>251433.36359112</v>
      </c>
      <c r="C155" s="18">
        <v>195069.61385456</v>
      </c>
      <c r="D155" s="18">
        <v>59277.901112080006</v>
      </c>
      <c r="E155" s="18">
        <v>2028.06368398</v>
      </c>
      <c r="F155" s="18">
        <v>48794.561775480004</v>
      </c>
      <c r="G155" s="18">
        <v>12545.530379847567</v>
      </c>
      <c r="H155" s="18">
        <v>1032.20722836</v>
      </c>
      <c r="I155" s="18">
        <v>35710.65288713243</v>
      </c>
      <c r="J155" s="18">
        <v>0</v>
      </c>
      <c r="K155" s="6">
        <f aca="true" t="shared" si="13" ref="K155:K160">SUM(B155:I155)</f>
        <v>605891.8945125602</v>
      </c>
    </row>
    <row r="156" spans="1:11" ht="12.75">
      <c r="A156" s="4">
        <v>42825</v>
      </c>
      <c r="B156" s="18">
        <v>245919.20985242003</v>
      </c>
      <c r="C156" s="18">
        <v>204960.12003276002</v>
      </c>
      <c r="D156" s="18">
        <v>60072.34605308</v>
      </c>
      <c r="E156" s="18">
        <v>2086.03054873</v>
      </c>
      <c r="F156" s="18">
        <v>48741.26489398</v>
      </c>
      <c r="G156" s="18">
        <v>12845.46755032192</v>
      </c>
      <c r="H156" s="18">
        <v>1042.0328770210133</v>
      </c>
      <c r="I156" s="18">
        <v>36000.63159124707</v>
      </c>
      <c r="J156" s="18">
        <v>0</v>
      </c>
      <c r="K156" s="6">
        <f t="shared" si="13"/>
        <v>611667.10339956</v>
      </c>
    </row>
    <row r="157" spans="1:11" ht="12.75">
      <c r="A157" s="4">
        <v>42855</v>
      </c>
      <c r="B157" s="18">
        <v>243786.86675148463</v>
      </c>
      <c r="C157" s="18">
        <v>210151.74459570998</v>
      </c>
      <c r="D157" s="18">
        <v>60514.542734111186</v>
      </c>
      <c r="E157" s="18">
        <v>2026.738339964473</v>
      </c>
      <c r="F157" s="18">
        <v>47997.73350283911</v>
      </c>
      <c r="G157" s="18">
        <v>13136.035088730934</v>
      </c>
      <c r="H157" s="18">
        <v>1059.588029914505</v>
      </c>
      <c r="I157" s="18">
        <v>35790.64406972513</v>
      </c>
      <c r="J157" s="18">
        <v>0</v>
      </c>
      <c r="K157" s="6">
        <f t="shared" si="13"/>
        <v>614463.8931124802</v>
      </c>
    </row>
    <row r="158" spans="1:11" ht="12.75">
      <c r="A158" s="4">
        <v>42886</v>
      </c>
      <c r="B158" s="18">
        <v>244262.57984325</v>
      </c>
      <c r="C158" s="18">
        <v>209521.89926593</v>
      </c>
      <c r="D158" s="18">
        <v>62635.356443079996</v>
      </c>
      <c r="E158" s="18">
        <v>2102.9154512299997</v>
      </c>
      <c r="F158" s="18">
        <v>49623.77953748</v>
      </c>
      <c r="G158" s="18">
        <v>13543.49717811455</v>
      </c>
      <c r="H158" s="18">
        <v>1081.0356738599999</v>
      </c>
      <c r="I158" s="18">
        <v>35267.69673661544</v>
      </c>
      <c r="J158" s="18">
        <v>0</v>
      </c>
      <c r="K158" s="6">
        <f t="shared" si="13"/>
        <v>618038.76012956</v>
      </c>
    </row>
    <row r="159" spans="1:11" ht="12.75">
      <c r="A159" s="4">
        <v>42916</v>
      </c>
      <c r="B159" s="18">
        <v>247288.02424032002</v>
      </c>
      <c r="C159" s="18">
        <v>211738.16527344</v>
      </c>
      <c r="D159" s="18">
        <v>59568.870658559994</v>
      </c>
      <c r="E159" s="18">
        <v>2065.9072693599996</v>
      </c>
      <c r="F159" s="18">
        <v>50205.32404808</v>
      </c>
      <c r="G159" s="18">
        <v>13830.868881617704</v>
      </c>
      <c r="H159" s="18">
        <v>1139.5334739711896</v>
      </c>
      <c r="I159" s="18">
        <v>35583.6363605711</v>
      </c>
      <c r="J159" s="18">
        <v>0</v>
      </c>
      <c r="K159" s="6">
        <f t="shared" si="13"/>
        <v>621420.33020592</v>
      </c>
    </row>
    <row r="160" spans="1:11" ht="12.75">
      <c r="A160" s="4">
        <v>42947</v>
      </c>
      <c r="B160" s="18">
        <v>240568.85192456003</v>
      </c>
      <c r="C160" s="18">
        <v>209126.98263432</v>
      </c>
      <c r="D160" s="18">
        <v>59634.69502127999</v>
      </c>
      <c r="E160" s="18">
        <v>1999.3691366799999</v>
      </c>
      <c r="F160" s="18">
        <v>51496.90991004</v>
      </c>
      <c r="G160" s="18">
        <v>14062.797891986864</v>
      </c>
      <c r="H160" s="18">
        <v>1166.9800962887668</v>
      </c>
      <c r="I160" s="18">
        <v>38047.56478180437</v>
      </c>
      <c r="J160" s="18">
        <v>0</v>
      </c>
      <c r="K160" s="6">
        <f t="shared" si="13"/>
        <v>616104.15139696</v>
      </c>
    </row>
    <row r="161" spans="1:11" ht="12.75">
      <c r="A161" s="4">
        <v>42978</v>
      </c>
      <c r="B161" s="18">
        <v>242343.12109643998</v>
      </c>
      <c r="C161" s="18">
        <v>208552.33487268</v>
      </c>
      <c r="D161" s="18">
        <v>59902.138356719995</v>
      </c>
      <c r="E161" s="18">
        <v>2150.4899688200003</v>
      </c>
      <c r="F161" s="18">
        <v>52102.02503154</v>
      </c>
      <c r="G161" s="18">
        <v>14417.108297648509</v>
      </c>
      <c r="H161" s="18">
        <v>1149.0434970011502</v>
      </c>
      <c r="I161" s="18">
        <v>38029.46262819034</v>
      </c>
      <c r="J161" s="18">
        <v>0</v>
      </c>
      <c r="K161" s="6">
        <v>618645.7237490399</v>
      </c>
    </row>
    <row r="162" spans="1:11" ht="12.75">
      <c r="A162" s="4">
        <v>43008</v>
      </c>
      <c r="B162" s="18">
        <v>244826.85086898477</v>
      </c>
      <c r="C162" s="18">
        <v>205101.94952131997</v>
      </c>
      <c r="D162" s="18">
        <v>59847.95251854397</v>
      </c>
      <c r="E162" s="18">
        <v>2223.828065319617</v>
      </c>
      <c r="F162" s="18">
        <v>54623.28785450921</v>
      </c>
      <c r="G162" s="18">
        <v>14595.854640805486</v>
      </c>
      <c r="H162" s="18">
        <v>1150.3829568659178</v>
      </c>
      <c r="I162" s="18">
        <v>36689.02862925102</v>
      </c>
      <c r="J162" s="18">
        <v>0</v>
      </c>
      <c r="K162" s="6">
        <v>619059.1350556001</v>
      </c>
    </row>
    <row r="163" spans="1:11" ht="12.75">
      <c r="A163" s="4">
        <v>43039</v>
      </c>
      <c r="B163" s="18">
        <v>243676.47741710005</v>
      </c>
      <c r="C163" s="18">
        <v>201911.3558034</v>
      </c>
      <c r="D163" s="18">
        <v>59595.2881186</v>
      </c>
      <c r="E163" s="18">
        <v>2225.1938141</v>
      </c>
      <c r="F163" s="18">
        <v>54123.7602153</v>
      </c>
      <c r="G163" s="18">
        <v>15204.625574051131</v>
      </c>
      <c r="H163" s="18">
        <v>1141.4149962000001</v>
      </c>
      <c r="I163" s="18">
        <v>36974.68640644887</v>
      </c>
      <c r="J163" s="18">
        <v>0</v>
      </c>
      <c r="K163" s="6">
        <v>614852.8023452001</v>
      </c>
    </row>
    <row r="164" spans="1:11" ht="12.75">
      <c r="A164" s="4">
        <v>43069</v>
      </c>
      <c r="B164" s="18">
        <v>249891.82665669997</v>
      </c>
      <c r="C164" s="18">
        <v>200024.07749604995</v>
      </c>
      <c r="D164" s="18">
        <v>60088.7947603</v>
      </c>
      <c r="E164" s="18">
        <v>2283.83995055</v>
      </c>
      <c r="F164" s="18">
        <v>55850.376228149995</v>
      </c>
      <c r="G164" s="18">
        <v>15625.283550696613</v>
      </c>
      <c r="H164" s="18">
        <v>1139.8387094180412</v>
      </c>
      <c r="I164" s="18">
        <v>37787.247552735345</v>
      </c>
      <c r="J164" s="18">
        <v>0</v>
      </c>
      <c r="K164" s="6">
        <v>622691.2849046</v>
      </c>
    </row>
    <row r="165" spans="1:11" ht="12.75">
      <c r="A165" s="4">
        <v>43100</v>
      </c>
      <c r="B165" s="18">
        <v>243897.43687597604</v>
      </c>
      <c r="C165" s="18">
        <v>202714.47273635</v>
      </c>
      <c r="D165" s="18">
        <v>59802.220194163245</v>
      </c>
      <c r="E165" s="18">
        <v>2330.040938641262</v>
      </c>
      <c r="F165" s="18">
        <v>57112.46514731644</v>
      </c>
      <c r="G165" s="18">
        <v>15949.19901064667</v>
      </c>
      <c r="H165" s="18">
        <v>1129.1824290303523</v>
      </c>
      <c r="I165" s="18">
        <v>38168.04562423599</v>
      </c>
      <c r="J165" s="18">
        <v>0</v>
      </c>
      <c r="K165" s="6">
        <v>621103.0629563599</v>
      </c>
    </row>
    <row r="166" spans="1:11" ht="12.75">
      <c r="A166" s="4">
        <v>43131</v>
      </c>
      <c r="B166" s="18">
        <v>248005.29560184001</v>
      </c>
      <c r="C166" s="18">
        <v>199571.81018721</v>
      </c>
      <c r="D166" s="18">
        <v>61024.63481402</v>
      </c>
      <c r="E166" s="18">
        <v>2404.57209337</v>
      </c>
      <c r="F166" s="18">
        <v>58754.54589600999</v>
      </c>
      <c r="G166" s="18">
        <v>16261.296378786265</v>
      </c>
      <c r="H166" s="18">
        <v>1073.0040203931044</v>
      </c>
      <c r="I166" s="18">
        <v>38697.07716201063</v>
      </c>
      <c r="J166" s="18">
        <v>0</v>
      </c>
      <c r="K166" s="6">
        <v>625792.23615364</v>
      </c>
    </row>
    <row r="167" spans="1:11" ht="12.75">
      <c r="A167" s="4">
        <v>43159</v>
      </c>
      <c r="B167" s="18">
        <v>255456.5094164</v>
      </c>
      <c r="C167" s="18">
        <v>200465.47326404002</v>
      </c>
      <c r="D167" s="18">
        <v>61645.38837372</v>
      </c>
      <c r="E167" s="18">
        <v>2407.1347078199997</v>
      </c>
      <c r="F167" s="18">
        <v>58191.61949278</v>
      </c>
      <c r="G167" s="18">
        <v>16576.37606282657</v>
      </c>
      <c r="H167" s="18">
        <v>1077.87548515209</v>
      </c>
      <c r="I167" s="18">
        <v>40133.85972630134</v>
      </c>
      <c r="J167" s="18">
        <v>0</v>
      </c>
      <c r="K167" s="6">
        <v>635954.2365290402</v>
      </c>
    </row>
    <row r="168" spans="1:11" ht="12.75">
      <c r="A168" s="4">
        <v>43190</v>
      </c>
      <c r="B168" s="18">
        <v>255780.12678886176</v>
      </c>
      <c r="C168" s="18">
        <v>202816.41997897002</v>
      </c>
      <c r="D168" s="18">
        <v>62342.386078205294</v>
      </c>
      <c r="E168" s="18">
        <v>2409.864374167916</v>
      </c>
      <c r="F168" s="18">
        <v>57844.39141018233</v>
      </c>
      <c r="G168" s="18">
        <v>16834.239035931507</v>
      </c>
      <c r="H168" s="18">
        <v>1063.7887723321303</v>
      </c>
      <c r="I168" s="18">
        <v>40326.04861238905</v>
      </c>
      <c r="J168" s="18">
        <v>0</v>
      </c>
      <c r="K168" s="6">
        <v>639417.26505104</v>
      </c>
    </row>
    <row r="169" spans="1:11" ht="12.75">
      <c r="A169" s="4">
        <v>43220</v>
      </c>
      <c r="B169" s="18">
        <v>250441.64181990005</v>
      </c>
      <c r="C169" s="18">
        <v>197686.67243414998</v>
      </c>
      <c r="D169" s="18">
        <v>61695.126282699995</v>
      </c>
      <c r="E169" s="18">
        <v>2313.7036249499997</v>
      </c>
      <c r="F169" s="18">
        <v>58109.549748800004</v>
      </c>
      <c r="G169" s="18">
        <v>17031.556042073214</v>
      </c>
      <c r="H169" s="18">
        <v>1056.7630421122071</v>
      </c>
      <c r="I169" s="18">
        <v>39921.53892671458</v>
      </c>
      <c r="J169" s="18">
        <v>0</v>
      </c>
      <c r="K169" s="6">
        <v>628256.5519214</v>
      </c>
    </row>
    <row r="170" spans="1:11" ht="12.75">
      <c r="A170" s="4">
        <v>43251</v>
      </c>
      <c r="B170" s="18">
        <v>257865.88330556</v>
      </c>
      <c r="C170" s="18">
        <v>196697.32952751</v>
      </c>
      <c r="D170" s="18">
        <v>61831.82682638</v>
      </c>
      <c r="E170" s="18">
        <v>2305.0456185300004</v>
      </c>
      <c r="F170" s="18">
        <v>58635.16371418</v>
      </c>
      <c r="G170" s="18">
        <v>17331.527000069666</v>
      </c>
      <c r="H170" s="18">
        <v>1126.472909358201</v>
      </c>
      <c r="I170" s="18">
        <v>39913.689277572135</v>
      </c>
      <c r="J170" s="18">
        <v>0</v>
      </c>
      <c r="K170" s="6">
        <v>635706.9381791599</v>
      </c>
    </row>
    <row r="171" spans="1:11" ht="12.75">
      <c r="A171" s="4">
        <v>43281</v>
      </c>
      <c r="B171" s="30">
        <v>263151.11280635564</v>
      </c>
      <c r="C171" s="30">
        <v>192140.14070653002</v>
      </c>
      <c r="D171" s="30">
        <v>62407.66391998475</v>
      </c>
      <c r="E171" s="30">
        <v>2207.0522821280824</v>
      </c>
      <c r="F171" s="30">
        <v>57033.37219850145</v>
      </c>
      <c r="G171" s="30">
        <v>18020.694466090445</v>
      </c>
      <c r="H171" s="30">
        <v>1141.4569789846732</v>
      </c>
      <c r="I171" s="30">
        <v>40481.86864038494</v>
      </c>
      <c r="J171" s="30">
        <v>0</v>
      </c>
      <c r="K171" s="31">
        <v>636583.36199896</v>
      </c>
    </row>
    <row r="172" spans="1:11" ht="12.75">
      <c r="A172" s="4">
        <v>43312</v>
      </c>
      <c r="B172" s="30">
        <v>260468.93976824</v>
      </c>
      <c r="C172" s="30">
        <v>190630.08206028998</v>
      </c>
      <c r="D172" s="30">
        <v>62789.66610821999</v>
      </c>
      <c r="E172" s="30">
        <v>2162.38608207</v>
      </c>
      <c r="F172" s="30">
        <v>58871.27685109</v>
      </c>
      <c r="G172" s="30">
        <v>18420.340011808184</v>
      </c>
      <c r="H172" s="30">
        <v>1157.239744225928</v>
      </c>
      <c r="I172" s="30">
        <v>40150.40551209589</v>
      </c>
      <c r="J172" s="30">
        <v>0</v>
      </c>
      <c r="K172" s="31">
        <v>634650.3361380401</v>
      </c>
    </row>
    <row r="173" spans="1:11" ht="12.75">
      <c r="A173" s="4">
        <v>43343</v>
      </c>
      <c r="B173" s="30">
        <v>261229.86751215998</v>
      </c>
      <c r="C173" s="30">
        <v>187864.76605873</v>
      </c>
      <c r="D173" s="30">
        <v>63448.855209539994</v>
      </c>
      <c r="E173" s="30">
        <v>2203.23498649</v>
      </c>
      <c r="F173" s="30">
        <v>59306.28886845</v>
      </c>
      <c r="G173" s="30">
        <v>18746.795434899403</v>
      </c>
      <c r="H173" s="30">
        <v>1177.2991267355462</v>
      </c>
      <c r="I173" s="30">
        <v>41031.71453327506</v>
      </c>
      <c r="J173" s="30">
        <v>0</v>
      </c>
      <c r="K173" s="31">
        <v>635008.82173028</v>
      </c>
    </row>
    <row r="174" spans="1:11" ht="12.75">
      <c r="A174" s="4">
        <v>43373</v>
      </c>
      <c r="B174" s="30">
        <v>262031.4995646443</v>
      </c>
      <c r="C174" s="30">
        <v>189958.72884862998</v>
      </c>
      <c r="D174" s="30">
        <v>64275.817293711734</v>
      </c>
      <c r="E174" s="30">
        <v>2134.66762263963</v>
      </c>
      <c r="F174" s="30">
        <v>58837.41995255778</v>
      </c>
      <c r="G174" s="30">
        <v>19061.935797531984</v>
      </c>
      <c r="H174" s="30">
        <v>1187.1152200483955</v>
      </c>
      <c r="I174" s="30">
        <v>41887.238473516176</v>
      </c>
      <c r="J174" s="30">
        <v>0</v>
      </c>
      <c r="K174" s="31">
        <v>639374.42277328</v>
      </c>
    </row>
    <row r="175" spans="1:11" ht="12.75">
      <c r="A175" s="4">
        <v>43404</v>
      </c>
      <c r="B175" s="30">
        <v>262889.56509712007</v>
      </c>
      <c r="C175" s="30">
        <v>192266.83157736002</v>
      </c>
      <c r="D175" s="30">
        <v>63094.096015359995</v>
      </c>
      <c r="E175" s="30">
        <v>2105.9318493600003</v>
      </c>
      <c r="F175" s="30">
        <v>58424.78379672</v>
      </c>
      <c r="G175" s="30">
        <v>19270.758114378714</v>
      </c>
      <c r="H175" s="30">
        <v>1184.0832586533372</v>
      </c>
      <c r="I175" s="30">
        <v>46393.28233696795</v>
      </c>
      <c r="J175" s="30">
        <v>0</v>
      </c>
      <c r="K175" s="31">
        <v>645629.33204592</v>
      </c>
    </row>
    <row r="176" spans="1:11" ht="12.75">
      <c r="A176" s="4">
        <v>43434</v>
      </c>
      <c r="B176" s="30">
        <v>263576.05564235</v>
      </c>
      <c r="C176" s="30">
        <v>192196.30609329997</v>
      </c>
      <c r="D176" s="30">
        <v>63049.926168800004</v>
      </c>
      <c r="E176" s="30">
        <v>2168.5299240500003</v>
      </c>
      <c r="F176" s="30">
        <v>58220.94162785001</v>
      </c>
      <c r="G176" s="30">
        <v>19706.546804748235</v>
      </c>
      <c r="H176" s="30">
        <v>1235.5696472917364</v>
      </c>
      <c r="I176" s="30">
        <v>46074.24815821002</v>
      </c>
      <c r="J176" s="30">
        <v>0</v>
      </c>
      <c r="K176" s="31">
        <v>646228.1240666001</v>
      </c>
    </row>
    <row r="177" spans="1:11" ht="12.75">
      <c r="A177" s="4">
        <v>43465</v>
      </c>
      <c r="B177" s="30">
        <v>264075.29100096</v>
      </c>
      <c r="C177" s="30">
        <v>191459.01230496</v>
      </c>
      <c r="D177" s="30">
        <v>65090.52623424</v>
      </c>
      <c r="E177" s="30">
        <v>2258.78171392</v>
      </c>
      <c r="F177" s="30">
        <v>55373.31578592</v>
      </c>
      <c r="G177" s="30">
        <v>20021.063171791957</v>
      </c>
      <c r="H177" s="30">
        <v>1292.4112644496745</v>
      </c>
      <c r="I177" s="30">
        <v>47324.51564999837</v>
      </c>
      <c r="J177" s="30">
        <v>0</v>
      </c>
      <c r="K177" s="31">
        <v>646894.9171262399</v>
      </c>
    </row>
    <row r="178" spans="1:256" s="34" customFormat="1" ht="12.75">
      <c r="A178" s="4">
        <v>43496</v>
      </c>
      <c r="B178" s="30">
        <v>282727.23577853997</v>
      </c>
      <c r="C178" s="30">
        <v>181551.22246278</v>
      </c>
      <c r="D178" s="30">
        <v>65103.928951789996</v>
      </c>
      <c r="E178" s="30">
        <v>2278.25144807</v>
      </c>
      <c r="F178" s="30">
        <v>54469.63905844</v>
      </c>
      <c r="G178" s="30">
        <v>20325.49977450341</v>
      </c>
      <c r="H178" s="30">
        <v>1677.8690605338102</v>
      </c>
      <c r="I178" s="30">
        <v>47734.06195538277</v>
      </c>
      <c r="J178" s="30">
        <v>0</v>
      </c>
      <c r="K178" s="31">
        <v>655867.70849004</v>
      </c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</row>
    <row r="179" spans="1:11" ht="12.75">
      <c r="A179" s="4">
        <v>43524</v>
      </c>
      <c r="B179" s="30">
        <v>298331.05501590995</v>
      </c>
      <c r="C179" s="30">
        <v>172336.94319977995</v>
      </c>
      <c r="D179" s="30">
        <v>65118.99466961999</v>
      </c>
      <c r="E179" s="30">
        <v>2238.34644807</v>
      </c>
      <c r="F179" s="30">
        <v>53335.81578407</v>
      </c>
      <c r="G179" s="30">
        <v>20633.44329173981</v>
      </c>
      <c r="H179" s="30">
        <v>1706.5497886596631</v>
      </c>
      <c r="I179" s="30">
        <v>48247.80439219052</v>
      </c>
      <c r="J179" s="30">
        <v>0</v>
      </c>
      <c r="K179" s="31">
        <v>661948.9525900398</v>
      </c>
    </row>
    <row r="180" spans="1:11" ht="12.75">
      <c r="A180" s="4">
        <v>43555</v>
      </c>
      <c r="B180" s="30">
        <v>301566.0752724235</v>
      </c>
      <c r="C180" s="30">
        <v>175826.71609255</v>
      </c>
      <c r="D180" s="30">
        <v>63720.82814754404</v>
      </c>
      <c r="E180" s="30">
        <v>2178.5724684536963</v>
      </c>
      <c r="F180" s="30">
        <v>53148.654440799444</v>
      </c>
      <c r="G180" s="30">
        <v>20984.022341253632</v>
      </c>
      <c r="H180" s="30">
        <v>1745.098473163887</v>
      </c>
      <c r="I180" s="30">
        <v>48658.94470965179</v>
      </c>
      <c r="J180" s="30">
        <v>0</v>
      </c>
      <c r="K180" s="31">
        <v>667828.91194584</v>
      </c>
    </row>
    <row r="181" spans="1:11" ht="12.75">
      <c r="A181" s="4">
        <v>43585</v>
      </c>
      <c r="B181" s="30">
        <v>300432.3909683</v>
      </c>
      <c r="C181" s="30">
        <v>173504.32360769</v>
      </c>
      <c r="D181" s="30">
        <v>63655.08959688999</v>
      </c>
      <c r="E181" s="30">
        <v>2143.95181187</v>
      </c>
      <c r="F181" s="30">
        <v>53778.466926199995</v>
      </c>
      <c r="G181" s="30">
        <v>21100.121450557428</v>
      </c>
      <c r="H181" s="30">
        <v>3105.714267896416</v>
      </c>
      <c r="I181" s="30">
        <v>51044.552994236146</v>
      </c>
      <c r="J181" s="30">
        <v>0</v>
      </c>
      <c r="K181" s="31">
        <v>668764.6116236398</v>
      </c>
    </row>
    <row r="182" spans="1:11" ht="12.75">
      <c r="A182" s="4">
        <v>43616</v>
      </c>
      <c r="B182" s="30">
        <v>302925.69101700006</v>
      </c>
      <c r="C182" s="30">
        <v>172858.32219210002</v>
      </c>
      <c r="D182" s="30">
        <v>63274.079771000004</v>
      </c>
      <c r="E182" s="30">
        <v>1992.9135683000002</v>
      </c>
      <c r="F182" s="30">
        <v>55005.709223</v>
      </c>
      <c r="G182" s="30">
        <v>21652.369497219686</v>
      </c>
      <c r="H182" s="30">
        <v>3172.2644378846876</v>
      </c>
      <c r="I182" s="30">
        <v>48626.96852109562</v>
      </c>
      <c r="J182" s="30">
        <v>0</v>
      </c>
      <c r="K182" s="31">
        <v>669508.3182276</v>
      </c>
    </row>
    <row r="183" spans="1:11" ht="12.75">
      <c r="A183" s="4">
        <v>43646</v>
      </c>
      <c r="B183" s="30">
        <v>304524.70945256593</v>
      </c>
      <c r="C183" s="30">
        <v>173737.37015720003</v>
      </c>
      <c r="D183" s="30">
        <v>62792.680534307605</v>
      </c>
      <c r="E183" s="30">
        <v>1989.345208426215</v>
      </c>
      <c r="F183" s="30">
        <v>53782.75972571167</v>
      </c>
      <c r="G183" s="30">
        <v>22475.00123091534</v>
      </c>
      <c r="H183" s="30">
        <v>3251.4343023521533</v>
      </c>
      <c r="I183" s="30">
        <v>47947.95152108112</v>
      </c>
      <c r="J183" s="30">
        <v>0</v>
      </c>
      <c r="K183" s="31">
        <v>670501.25213256</v>
      </c>
    </row>
    <row r="184" spans="1:11" ht="12.75">
      <c r="A184" s="4">
        <v>43677</v>
      </c>
      <c r="B184" s="30">
        <v>306626.7109234</v>
      </c>
      <c r="C184" s="30">
        <v>167734.35526413002</v>
      </c>
      <c r="D184" s="30">
        <v>63826.230915960004</v>
      </c>
      <c r="E184" s="30">
        <v>1967.0642891700002</v>
      </c>
      <c r="F184" s="30">
        <v>58940.12947904</v>
      </c>
      <c r="G184" s="30">
        <v>23173.01302283729</v>
      </c>
      <c r="H184" s="30">
        <v>3415.5534626395524</v>
      </c>
      <c r="I184" s="30">
        <v>48055.798842063145</v>
      </c>
      <c r="J184" s="30">
        <v>505</v>
      </c>
      <c r="K184" s="31">
        <v>673738.8561992402</v>
      </c>
    </row>
    <row r="185" spans="1:11" ht="12.75">
      <c r="A185" s="4">
        <v>43708</v>
      </c>
      <c r="B185" s="30">
        <v>307939.95737539604</v>
      </c>
      <c r="C185" s="30">
        <v>165985.61671072</v>
      </c>
      <c r="D185" s="30">
        <v>63959.54304516407</v>
      </c>
      <c r="E185" s="30">
        <v>1970.3216679143993</v>
      </c>
      <c r="F185" s="30">
        <v>60334.660433604695</v>
      </c>
      <c r="G185" s="30">
        <v>24082.776768662578</v>
      </c>
      <c r="H185" s="30">
        <v>3474.083343413083</v>
      </c>
      <c r="I185" s="30">
        <v>47197.754376485085</v>
      </c>
      <c r="J185" s="30">
        <v>0</v>
      </c>
      <c r="K185" s="31">
        <v>674944.7137213601</v>
      </c>
    </row>
    <row r="186" spans="1:11" ht="12.75">
      <c r="A186" s="4">
        <v>43738</v>
      </c>
      <c r="B186" s="30">
        <v>309983.0841249</v>
      </c>
      <c r="C186" s="30">
        <v>163200.9600904</v>
      </c>
      <c r="D186" s="30">
        <v>62634.038238</v>
      </c>
      <c r="E186" s="30">
        <v>2018.9470517000002</v>
      </c>
      <c r="F186" s="30">
        <v>62149.674280399995</v>
      </c>
      <c r="G186" s="30">
        <v>24969.857554219474</v>
      </c>
      <c r="H186" s="30">
        <v>3463.6385445053625</v>
      </c>
      <c r="I186" s="30">
        <v>47473.759528275164</v>
      </c>
      <c r="J186" s="30">
        <v>0</v>
      </c>
      <c r="K186" s="31">
        <v>675893.9594123999</v>
      </c>
    </row>
    <row r="187" spans="1:11" ht="12.75">
      <c r="A187" s="4">
        <v>43769</v>
      </c>
      <c r="B187" s="30">
        <v>303806.3932729</v>
      </c>
      <c r="C187" s="30">
        <v>159177.1467816</v>
      </c>
      <c r="D187" s="30">
        <v>62948.393190200004</v>
      </c>
      <c r="E187" s="30">
        <v>2003.8370517</v>
      </c>
      <c r="F187" s="30">
        <v>64787.85941099999</v>
      </c>
      <c r="G187" s="30">
        <v>25849.049680710683</v>
      </c>
      <c r="H187" s="30">
        <v>3554.972259219111</v>
      </c>
      <c r="I187" s="30">
        <v>48151.73676507021</v>
      </c>
      <c r="J187" s="30">
        <v>0</v>
      </c>
      <c r="K187" s="31">
        <v>670279.3884124</v>
      </c>
    </row>
    <row r="188" spans="1:11" ht="12.75">
      <c r="A188" s="4">
        <v>43799</v>
      </c>
      <c r="B188" s="30">
        <v>305233.6543229</v>
      </c>
      <c r="C188" s="30">
        <v>157908.8088316</v>
      </c>
      <c r="D188" s="30">
        <v>63308.3803902</v>
      </c>
      <c r="E188" s="30">
        <v>2018.1630517000003</v>
      </c>
      <c r="F188" s="30">
        <v>66279.915711</v>
      </c>
      <c r="G188" s="30">
        <v>26673.09296097156</v>
      </c>
      <c r="H188" s="30">
        <v>3549.931072820548</v>
      </c>
      <c r="I188" s="30">
        <v>46159.111071207895</v>
      </c>
      <c r="J188" s="30">
        <v>0</v>
      </c>
      <c r="K188" s="31">
        <v>671131.0574123999</v>
      </c>
    </row>
    <row r="189" spans="1:11" ht="12.75">
      <c r="A189" s="4">
        <v>43830</v>
      </c>
      <c r="B189" s="30">
        <v>304972.46481742</v>
      </c>
      <c r="C189" s="30">
        <v>157320.73491868</v>
      </c>
      <c r="D189" s="30">
        <v>64274.42227796</v>
      </c>
      <c r="E189" s="30">
        <v>2048.15387566</v>
      </c>
      <c r="F189" s="30">
        <v>67363.3814228</v>
      </c>
      <c r="G189" s="30">
        <v>27466.344893446425</v>
      </c>
      <c r="H189" s="30">
        <v>3482.0129689091527</v>
      </c>
      <c r="I189" s="30">
        <v>46652.41869464442</v>
      </c>
      <c r="J189" s="30">
        <v>0</v>
      </c>
      <c r="K189" s="31">
        <v>673579.9338695201</v>
      </c>
    </row>
    <row r="190" spans="1:11" ht="12.75">
      <c r="A190" s="4">
        <v>43861</v>
      </c>
      <c r="B190" s="30">
        <v>317986.73429884005</v>
      </c>
      <c r="C190" s="30">
        <v>154478.98992536</v>
      </c>
      <c r="D190" s="30">
        <v>64779.10202312001</v>
      </c>
      <c r="E190" s="30">
        <v>2078.65906252</v>
      </c>
      <c r="F190" s="30">
        <v>64506.32108167999</v>
      </c>
      <c r="G190" s="30">
        <v>28899.22896675703</v>
      </c>
      <c r="H190" s="30">
        <v>3493.0807623536984</v>
      </c>
      <c r="I190" s="30">
        <v>48753.71110480928</v>
      </c>
      <c r="J190" s="30">
        <v>0</v>
      </c>
      <c r="K190" s="31">
        <v>684975.8272254402</v>
      </c>
    </row>
    <row r="191" spans="1:11" ht="12.75">
      <c r="A191" s="4">
        <v>43890</v>
      </c>
      <c r="B191" s="30">
        <v>313952.5126307013</v>
      </c>
      <c r="C191" s="30">
        <v>157847.81043665003</v>
      </c>
      <c r="D191" s="30">
        <v>65140.49708759904</v>
      </c>
      <c r="E191" s="30">
        <v>2055.843338374464</v>
      </c>
      <c r="F191" s="30">
        <v>64808.0668261714</v>
      </c>
      <c r="G191" s="30">
        <v>30112.134975847403</v>
      </c>
      <c r="H191" s="30">
        <v>3507.798846590443</v>
      </c>
      <c r="I191" s="30">
        <v>48797.336366585965</v>
      </c>
      <c r="J191" s="30">
        <v>100</v>
      </c>
      <c r="K191" s="31">
        <v>686222.00050852</v>
      </c>
    </row>
    <row r="192" spans="1:11" ht="12.75">
      <c r="A192" s="4">
        <v>43921</v>
      </c>
      <c r="B192" s="30">
        <v>351420.1508856101</v>
      </c>
      <c r="C192" s="30">
        <v>152422.11256655</v>
      </c>
      <c r="D192" s="30">
        <v>64281.649589739995</v>
      </c>
      <c r="E192" s="30">
        <v>1990.6080072900002</v>
      </c>
      <c r="F192" s="30">
        <v>50043.50786754</v>
      </c>
      <c r="G192" s="30">
        <v>31333.622264695845</v>
      </c>
      <c r="H192" s="30">
        <v>3539.9634080805713</v>
      </c>
      <c r="I192" s="30">
        <v>47599.403458373585</v>
      </c>
      <c r="J192" s="30">
        <v>0</v>
      </c>
      <c r="K192" s="31">
        <v>702631.0180478801</v>
      </c>
    </row>
    <row r="193" spans="1:11" ht="12.75">
      <c r="A193" s="4">
        <v>43951</v>
      </c>
      <c r="B193" s="30">
        <v>406920.30852963</v>
      </c>
      <c r="C193" s="30">
        <v>139163.01350642</v>
      </c>
      <c r="D193" s="30">
        <v>63918.78468022</v>
      </c>
      <c r="E193" s="30">
        <v>1941.30281287</v>
      </c>
      <c r="F193" s="30">
        <v>50225.56251513</v>
      </c>
      <c r="G193" s="30">
        <v>34917.33974064629</v>
      </c>
      <c r="H193" s="30">
        <v>4210.110726314704</v>
      </c>
      <c r="I193" s="30">
        <v>47871.18936440901</v>
      </c>
      <c r="J193" s="30">
        <v>2000</v>
      </c>
      <c r="K193" s="31">
        <v>749167.61187564</v>
      </c>
    </row>
    <row r="194" ht="12.75">
      <c r="K194" s="2"/>
    </row>
    <row r="195" ht="12.75">
      <c r="K195" s="2"/>
    </row>
  </sheetData>
  <sheetProtection/>
  <mergeCells count="10">
    <mergeCell ref="A1:A2"/>
    <mergeCell ref="B1:B2"/>
    <mergeCell ref="C1:C2"/>
    <mergeCell ref="D1:D2"/>
    <mergeCell ref="I1:J1"/>
    <mergeCell ref="K1:K2"/>
    <mergeCell ref="E1:E2"/>
    <mergeCell ref="F1:F2"/>
    <mergeCell ref="G1:G2"/>
    <mergeCell ref="H1:H2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K193"/>
  <sheetViews>
    <sheetView zoomScale="130" zoomScaleNormal="130" zoomScalePageLayoutView="0" workbookViewId="0" topLeftCell="A1">
      <pane ySplit="2" topLeftCell="A175" activePane="bottomLeft" state="frozen"/>
      <selection pane="topLeft" activeCell="K164" sqref="K164"/>
      <selection pane="bottomLeft" activeCell="K194" sqref="K194"/>
    </sheetView>
  </sheetViews>
  <sheetFormatPr defaultColWidth="0" defaultRowHeight="12.75"/>
  <cols>
    <col min="1" max="1" width="11.375" style="1" customWidth="1"/>
    <col min="2" max="2" width="12.625" style="7" customWidth="1"/>
    <col min="3" max="3" width="12.375" style="7" customWidth="1"/>
    <col min="4" max="4" width="16.75390625" style="7" customWidth="1"/>
    <col min="5" max="5" width="12.00390625" style="7" customWidth="1"/>
    <col min="6" max="6" width="13.25390625" style="7" customWidth="1"/>
    <col min="7" max="7" width="12.125" style="7" customWidth="1"/>
    <col min="8" max="8" width="13.25390625" style="7" customWidth="1"/>
    <col min="9" max="9" width="12.00390625" style="7" customWidth="1"/>
    <col min="10" max="10" width="11.875" style="7" customWidth="1"/>
    <col min="11" max="11" width="11.25390625" style="8" customWidth="1"/>
    <col min="12" max="16384" width="0" style="0" hidden="1" customWidth="1"/>
  </cols>
  <sheetData>
    <row r="1" spans="1:11" ht="12.75">
      <c r="A1" s="39" t="s">
        <v>2</v>
      </c>
      <c r="B1" s="39" t="s">
        <v>3</v>
      </c>
      <c r="C1" s="39" t="s">
        <v>1</v>
      </c>
      <c r="D1" s="39" t="s">
        <v>4</v>
      </c>
      <c r="E1" s="39" t="s">
        <v>5</v>
      </c>
      <c r="F1" s="39" t="s">
        <v>6</v>
      </c>
      <c r="G1" s="39" t="s">
        <v>7</v>
      </c>
      <c r="H1" s="39" t="s">
        <v>8</v>
      </c>
      <c r="I1" s="41" t="s">
        <v>9</v>
      </c>
      <c r="J1" s="42"/>
      <c r="K1" s="43" t="s">
        <v>10</v>
      </c>
    </row>
    <row r="2" spans="1:11" ht="12.75">
      <c r="A2" s="40"/>
      <c r="B2" s="40"/>
      <c r="C2" s="40"/>
      <c r="D2" s="40"/>
      <c r="E2" s="40"/>
      <c r="F2" s="40"/>
      <c r="G2" s="40"/>
      <c r="H2" s="40"/>
      <c r="I2" s="12" t="s">
        <v>10</v>
      </c>
      <c r="J2" s="12" t="s">
        <v>11</v>
      </c>
      <c r="K2" s="44"/>
    </row>
    <row r="3" spans="1:11" ht="12.75">
      <c r="A3" s="4">
        <v>38168</v>
      </c>
      <c r="B3" s="5">
        <v>19899.21</v>
      </c>
      <c r="C3" s="5">
        <v>207.75</v>
      </c>
      <c r="D3" s="5">
        <v>6268.84</v>
      </c>
      <c r="E3" s="5">
        <v>3148.52</v>
      </c>
      <c r="F3" s="5">
        <v>6092.96</v>
      </c>
      <c r="G3" s="5">
        <v>3537.95</v>
      </c>
      <c r="H3" s="5">
        <v>1205.1</v>
      </c>
      <c r="I3" s="5">
        <v>10582.96</v>
      </c>
      <c r="J3" s="5">
        <v>1532.91</v>
      </c>
      <c r="K3" s="11">
        <f aca="true" t="shared" si="0" ref="K3:K51">SUM(B3:I3)</f>
        <v>50943.28999999999</v>
      </c>
    </row>
    <row r="4" spans="1:11" ht="12.75">
      <c r="A4" s="4">
        <v>38199</v>
      </c>
      <c r="B4" s="5">
        <v>19141.19</v>
      </c>
      <c r="C4" s="5">
        <v>270.84</v>
      </c>
      <c r="D4" s="5">
        <v>6146.98</v>
      </c>
      <c r="E4" s="5">
        <v>3717.61</v>
      </c>
      <c r="F4" s="5">
        <v>6893.7</v>
      </c>
      <c r="G4" s="5">
        <v>3662.71</v>
      </c>
      <c r="H4" s="5">
        <v>2332.82</v>
      </c>
      <c r="I4" s="5">
        <v>9277.44</v>
      </c>
      <c r="J4" s="5">
        <v>571.04</v>
      </c>
      <c r="K4" s="11">
        <f t="shared" si="0"/>
        <v>51443.29</v>
      </c>
    </row>
    <row r="5" spans="1:11" ht="12.75">
      <c r="A5" s="4">
        <v>38230</v>
      </c>
      <c r="B5" s="5">
        <v>19676.9</v>
      </c>
      <c r="C5" s="5">
        <v>684.26</v>
      </c>
      <c r="D5" s="5">
        <v>5919.05</v>
      </c>
      <c r="E5" s="5">
        <v>3498.67</v>
      </c>
      <c r="F5" s="5">
        <v>7287.05</v>
      </c>
      <c r="G5" s="5">
        <v>3806.04</v>
      </c>
      <c r="H5" s="5">
        <v>2621.55</v>
      </c>
      <c r="I5" s="5">
        <v>9149.77</v>
      </c>
      <c r="J5" s="5">
        <v>606.4</v>
      </c>
      <c r="K5" s="11">
        <f t="shared" si="0"/>
        <v>52643.29000000001</v>
      </c>
    </row>
    <row r="6" spans="1:11" ht="12.75">
      <c r="A6" s="4">
        <v>38260</v>
      </c>
      <c r="B6" s="5">
        <v>19497.1</v>
      </c>
      <c r="C6" s="5">
        <v>778.59</v>
      </c>
      <c r="D6" s="5">
        <v>5560.87</v>
      </c>
      <c r="E6" s="5">
        <v>3234.45</v>
      </c>
      <c r="F6" s="5">
        <v>7673.41</v>
      </c>
      <c r="G6" s="5">
        <v>3676.78</v>
      </c>
      <c r="H6" s="5">
        <v>2649.19</v>
      </c>
      <c r="I6" s="5">
        <v>8829.61</v>
      </c>
      <c r="J6" s="5">
        <v>703.95</v>
      </c>
      <c r="K6" s="11">
        <f t="shared" si="0"/>
        <v>51900</v>
      </c>
    </row>
    <row r="7" spans="1:11" ht="12.75">
      <c r="A7" s="4">
        <v>38291</v>
      </c>
      <c r="B7" s="5">
        <v>19115.35</v>
      </c>
      <c r="C7" s="5">
        <v>744.72</v>
      </c>
      <c r="D7" s="5">
        <v>5826.04</v>
      </c>
      <c r="E7" s="5">
        <v>3594.99</v>
      </c>
      <c r="F7" s="5">
        <v>6647.87</v>
      </c>
      <c r="G7" s="5">
        <v>3698.28</v>
      </c>
      <c r="H7" s="5">
        <v>2670.5</v>
      </c>
      <c r="I7" s="5">
        <v>9302.25</v>
      </c>
      <c r="J7" s="5">
        <v>900</v>
      </c>
      <c r="K7" s="11">
        <f t="shared" si="0"/>
        <v>51600</v>
      </c>
    </row>
    <row r="8" spans="1:11" ht="12.75">
      <c r="A8" s="4">
        <v>38321</v>
      </c>
      <c r="B8" s="5">
        <v>19500.41</v>
      </c>
      <c r="C8" s="5">
        <v>639.03</v>
      </c>
      <c r="D8" s="5">
        <v>5418.69</v>
      </c>
      <c r="E8" s="5">
        <v>2485.45</v>
      </c>
      <c r="F8" s="5">
        <v>6007.05</v>
      </c>
      <c r="G8" s="5">
        <v>3572.77</v>
      </c>
      <c r="H8" s="5">
        <v>3543.09</v>
      </c>
      <c r="I8" s="5">
        <v>9433.51</v>
      </c>
      <c r="J8" s="5">
        <v>1489.95</v>
      </c>
      <c r="K8" s="11">
        <f t="shared" si="0"/>
        <v>50599.99999999999</v>
      </c>
    </row>
    <row r="9" spans="1:11" ht="12.75">
      <c r="A9" s="4">
        <v>38352</v>
      </c>
      <c r="B9" s="5">
        <v>19456.27</v>
      </c>
      <c r="C9" s="5">
        <v>267.47</v>
      </c>
      <c r="D9" s="5">
        <v>5246.74</v>
      </c>
      <c r="E9" s="5">
        <v>3101.14</v>
      </c>
      <c r="F9" s="5">
        <v>6238.54</v>
      </c>
      <c r="G9" s="5">
        <v>3358.44</v>
      </c>
      <c r="H9" s="5">
        <v>4399.59</v>
      </c>
      <c r="I9" s="5">
        <v>4831.81</v>
      </c>
      <c r="J9" s="5">
        <v>0</v>
      </c>
      <c r="K9" s="11">
        <f t="shared" si="0"/>
        <v>46900</v>
      </c>
    </row>
    <row r="10" spans="1:11" ht="12.75">
      <c r="A10" s="4">
        <v>38383</v>
      </c>
      <c r="B10" s="5">
        <v>18303.2</v>
      </c>
      <c r="C10" s="5">
        <v>345.69</v>
      </c>
      <c r="D10" s="5">
        <v>5284.92</v>
      </c>
      <c r="E10" s="5">
        <v>1893.16</v>
      </c>
      <c r="F10" s="5">
        <v>5370.38</v>
      </c>
      <c r="G10" s="5">
        <v>3391.97</v>
      </c>
      <c r="H10" s="5">
        <v>5469.01</v>
      </c>
      <c r="I10" s="5">
        <v>5269.49</v>
      </c>
      <c r="J10" s="5">
        <v>3789.5</v>
      </c>
      <c r="K10" s="11">
        <f t="shared" si="0"/>
        <v>45327.82</v>
      </c>
    </row>
    <row r="11" spans="1:11" ht="12.75">
      <c r="A11" s="4">
        <v>38411</v>
      </c>
      <c r="B11" s="5">
        <v>17711.34</v>
      </c>
      <c r="C11" s="5">
        <v>580.11</v>
      </c>
      <c r="D11" s="5">
        <v>5102.3</v>
      </c>
      <c r="E11" s="5">
        <v>1926.33</v>
      </c>
      <c r="F11" s="5">
        <v>5606.95</v>
      </c>
      <c r="G11" s="5">
        <v>3269.12</v>
      </c>
      <c r="H11" s="5">
        <v>5142.91</v>
      </c>
      <c r="I11" s="5">
        <v>4988.76</v>
      </c>
      <c r="J11" s="5">
        <v>130.73</v>
      </c>
      <c r="K11" s="11">
        <f t="shared" si="0"/>
        <v>44327.82</v>
      </c>
    </row>
    <row r="12" spans="1:11" ht="12.75">
      <c r="A12" s="4">
        <v>38442</v>
      </c>
      <c r="B12" s="5">
        <v>17973.28</v>
      </c>
      <c r="C12" s="5">
        <v>481.25</v>
      </c>
      <c r="D12" s="5">
        <v>4776.23</v>
      </c>
      <c r="E12" s="5">
        <v>1924.64</v>
      </c>
      <c r="F12" s="5">
        <v>5142.12</v>
      </c>
      <c r="G12" s="5">
        <v>2820.97</v>
      </c>
      <c r="H12" s="5">
        <v>4628.82</v>
      </c>
      <c r="I12" s="5">
        <v>4980.51</v>
      </c>
      <c r="J12" s="5">
        <v>103.31</v>
      </c>
      <c r="K12" s="11">
        <f t="shared" si="0"/>
        <v>42727.82</v>
      </c>
    </row>
    <row r="13" spans="1:11" ht="12.75">
      <c r="A13" s="4">
        <v>38472</v>
      </c>
      <c r="B13" s="5">
        <v>17360.99</v>
      </c>
      <c r="C13" s="5">
        <v>461.45</v>
      </c>
      <c r="D13" s="5">
        <v>4250.35</v>
      </c>
      <c r="E13" s="5">
        <v>2355.73</v>
      </c>
      <c r="F13" s="5">
        <v>4749.61</v>
      </c>
      <c r="G13" s="5">
        <v>2688.44</v>
      </c>
      <c r="H13" s="5">
        <v>5785.99</v>
      </c>
      <c r="I13" s="5">
        <v>4947.44</v>
      </c>
      <c r="J13" s="5">
        <v>0</v>
      </c>
      <c r="K13" s="11">
        <f t="shared" si="0"/>
        <v>42600</v>
      </c>
    </row>
    <row r="14" spans="1:11" ht="12.75">
      <c r="A14" s="4">
        <v>38503</v>
      </c>
      <c r="B14" s="5">
        <v>17644.82</v>
      </c>
      <c r="C14" s="5">
        <v>457.33</v>
      </c>
      <c r="D14" s="5">
        <v>4398.4</v>
      </c>
      <c r="E14" s="5">
        <v>1808.41</v>
      </c>
      <c r="F14" s="5">
        <v>5141.11</v>
      </c>
      <c r="G14" s="5">
        <v>2692.84</v>
      </c>
      <c r="H14" s="5">
        <v>4563.25</v>
      </c>
      <c r="I14" s="5">
        <v>4893.84</v>
      </c>
      <c r="J14" s="5">
        <v>136</v>
      </c>
      <c r="K14" s="11">
        <f t="shared" si="0"/>
        <v>41600</v>
      </c>
    </row>
    <row r="15" spans="1:11" ht="12.75">
      <c r="A15" s="4">
        <v>38533</v>
      </c>
      <c r="B15" s="5">
        <v>17160</v>
      </c>
      <c r="C15" s="5">
        <v>545.95</v>
      </c>
      <c r="D15" s="5">
        <v>4098.6</v>
      </c>
      <c r="E15" s="5">
        <v>1693.57</v>
      </c>
      <c r="F15" s="5">
        <v>4657.37</v>
      </c>
      <c r="G15" s="5">
        <v>2450.34</v>
      </c>
      <c r="H15" s="5">
        <v>3824.96</v>
      </c>
      <c r="I15" s="5">
        <v>4869.21</v>
      </c>
      <c r="J15" s="5">
        <v>100</v>
      </c>
      <c r="K15" s="11">
        <f t="shared" si="0"/>
        <v>39300</v>
      </c>
    </row>
    <row r="16" spans="1:11" ht="12.75">
      <c r="A16" s="4">
        <v>38564</v>
      </c>
      <c r="B16" s="5">
        <v>15847.81</v>
      </c>
      <c r="C16" s="5">
        <v>491.92</v>
      </c>
      <c r="D16" s="5">
        <v>3024.3</v>
      </c>
      <c r="E16" s="5">
        <v>1489.59</v>
      </c>
      <c r="F16" s="5">
        <v>4862.06</v>
      </c>
      <c r="G16" s="5">
        <v>2365.23</v>
      </c>
      <c r="H16" s="5">
        <v>3346.77</v>
      </c>
      <c r="I16" s="5">
        <v>4872.32</v>
      </c>
      <c r="J16" s="5">
        <v>697.55</v>
      </c>
      <c r="K16" s="11">
        <f t="shared" si="0"/>
        <v>36300</v>
      </c>
    </row>
    <row r="17" spans="1:11" ht="12.75">
      <c r="A17" s="4">
        <v>38595</v>
      </c>
      <c r="B17" s="5">
        <v>13636.24</v>
      </c>
      <c r="C17" s="5">
        <v>480.1</v>
      </c>
      <c r="D17" s="5">
        <v>2780.58</v>
      </c>
      <c r="E17" s="5">
        <v>1254.27</v>
      </c>
      <c r="F17" s="5">
        <v>4344.62</v>
      </c>
      <c r="G17" s="5">
        <v>2113.81</v>
      </c>
      <c r="H17" s="5">
        <v>3015.65</v>
      </c>
      <c r="I17" s="5">
        <v>4174.73</v>
      </c>
      <c r="J17" s="5">
        <v>0</v>
      </c>
      <c r="K17" s="11">
        <f t="shared" si="0"/>
        <v>31800</v>
      </c>
    </row>
    <row r="18" spans="1:11" ht="12.75">
      <c r="A18" s="4">
        <v>38625</v>
      </c>
      <c r="B18" s="5">
        <v>12389.8</v>
      </c>
      <c r="C18" s="5">
        <v>293.61</v>
      </c>
      <c r="D18" s="5">
        <v>2425.43</v>
      </c>
      <c r="E18" s="5">
        <v>1273.44</v>
      </c>
      <c r="F18" s="5">
        <v>4286.05</v>
      </c>
      <c r="G18" s="5">
        <v>1980.4</v>
      </c>
      <c r="H18" s="5">
        <v>2528.22</v>
      </c>
      <c r="I18" s="5">
        <v>3923.05</v>
      </c>
      <c r="J18" s="5">
        <v>0</v>
      </c>
      <c r="K18" s="11">
        <f t="shared" si="0"/>
        <v>29100.000000000004</v>
      </c>
    </row>
    <row r="19" spans="1:11" ht="12.75">
      <c r="A19" s="4">
        <v>38656</v>
      </c>
      <c r="B19" s="5">
        <v>10261.97</v>
      </c>
      <c r="C19" s="5">
        <v>288.76</v>
      </c>
      <c r="D19" s="5">
        <v>2596.25</v>
      </c>
      <c r="E19" s="5">
        <v>938.65</v>
      </c>
      <c r="F19" s="5">
        <v>3616.79</v>
      </c>
      <c r="G19" s="5">
        <v>1883.94</v>
      </c>
      <c r="H19" s="5">
        <v>2709.38</v>
      </c>
      <c r="I19" s="5">
        <v>4004.26</v>
      </c>
      <c r="J19" s="5">
        <v>208.68</v>
      </c>
      <c r="K19" s="11">
        <f t="shared" si="0"/>
        <v>26300</v>
      </c>
    </row>
    <row r="20" spans="1:11" ht="12.75">
      <c r="A20" s="4">
        <v>38686</v>
      </c>
      <c r="B20" s="5">
        <v>9223.85</v>
      </c>
      <c r="C20" s="5">
        <v>274.69</v>
      </c>
      <c r="D20" s="5">
        <v>2056.73</v>
      </c>
      <c r="E20" s="5">
        <v>1106.79</v>
      </c>
      <c r="F20" s="5">
        <v>2850.6</v>
      </c>
      <c r="G20" s="5">
        <v>1786.28</v>
      </c>
      <c r="H20" s="5">
        <v>2265.43</v>
      </c>
      <c r="I20" s="5">
        <v>3835.63</v>
      </c>
      <c r="J20" s="5">
        <v>25</v>
      </c>
      <c r="K20" s="11">
        <f t="shared" si="0"/>
        <v>23400.000000000004</v>
      </c>
    </row>
    <row r="21" spans="1:11" ht="12.75">
      <c r="A21" s="4">
        <v>38717</v>
      </c>
      <c r="B21" s="5">
        <v>9756.61</v>
      </c>
      <c r="C21" s="5">
        <v>274.29</v>
      </c>
      <c r="D21" s="5">
        <v>1895.91</v>
      </c>
      <c r="E21" s="5">
        <v>1984.96</v>
      </c>
      <c r="F21" s="5">
        <v>1984.57</v>
      </c>
      <c r="G21" s="5">
        <v>1647.91</v>
      </c>
      <c r="H21" s="5">
        <v>2289.12</v>
      </c>
      <c r="I21" s="5">
        <v>4566.63</v>
      </c>
      <c r="J21" s="5">
        <v>0</v>
      </c>
      <c r="K21" s="11">
        <f t="shared" si="0"/>
        <v>24400</v>
      </c>
    </row>
    <row r="22" spans="1:11" ht="12.75">
      <c r="A22" s="4">
        <v>38748</v>
      </c>
      <c r="B22" s="5">
        <v>11195.77</v>
      </c>
      <c r="C22" s="5">
        <v>199.54</v>
      </c>
      <c r="D22" s="5">
        <v>1904.66</v>
      </c>
      <c r="E22" s="5">
        <v>734.75</v>
      </c>
      <c r="F22" s="5">
        <v>1981.64</v>
      </c>
      <c r="G22" s="5">
        <v>1620.6</v>
      </c>
      <c r="H22" s="5">
        <v>2270.34</v>
      </c>
      <c r="I22" s="5">
        <v>4092.7</v>
      </c>
      <c r="J22" s="5">
        <v>35</v>
      </c>
      <c r="K22" s="11">
        <f t="shared" si="0"/>
        <v>24000</v>
      </c>
    </row>
    <row r="23" spans="1:11" ht="12.75">
      <c r="A23" s="4">
        <v>38776</v>
      </c>
      <c r="B23" s="5">
        <v>9816.2</v>
      </c>
      <c r="C23" s="5">
        <v>82.89</v>
      </c>
      <c r="D23" s="5">
        <v>1493.27</v>
      </c>
      <c r="E23" s="5">
        <v>648.9</v>
      </c>
      <c r="F23" s="5">
        <v>1839.15</v>
      </c>
      <c r="G23" s="5">
        <v>1571.47</v>
      </c>
      <c r="H23" s="5">
        <v>1894.88</v>
      </c>
      <c r="I23" s="5">
        <v>5453.24</v>
      </c>
      <c r="J23" s="5">
        <v>1030</v>
      </c>
      <c r="K23" s="11">
        <f t="shared" si="0"/>
        <v>22800</v>
      </c>
    </row>
    <row r="24" spans="1:11" ht="12.75">
      <c r="A24" s="4">
        <v>38807</v>
      </c>
      <c r="B24" s="5">
        <v>8554.76</v>
      </c>
      <c r="C24" s="5">
        <v>72.59</v>
      </c>
      <c r="D24" s="5">
        <v>1392</v>
      </c>
      <c r="E24" s="5">
        <v>483.66</v>
      </c>
      <c r="F24" s="5">
        <v>2453.45</v>
      </c>
      <c r="G24" s="5">
        <v>1249.66</v>
      </c>
      <c r="H24" s="5">
        <v>1668.61</v>
      </c>
      <c r="I24" s="5">
        <v>5025.27</v>
      </c>
      <c r="J24" s="5">
        <v>342.6</v>
      </c>
      <c r="K24" s="11">
        <f t="shared" si="0"/>
        <v>20900</v>
      </c>
    </row>
    <row r="25" spans="1:11" ht="12.75">
      <c r="A25" s="4">
        <v>38837</v>
      </c>
      <c r="B25" s="5">
        <v>9122.88</v>
      </c>
      <c r="C25" s="5">
        <v>73.72</v>
      </c>
      <c r="D25" s="5">
        <v>1334.09</v>
      </c>
      <c r="E25" s="5">
        <v>554.27</v>
      </c>
      <c r="F25" s="5">
        <v>1587.02</v>
      </c>
      <c r="G25" s="5">
        <v>1008.4</v>
      </c>
      <c r="H25" s="5">
        <v>1259.79</v>
      </c>
      <c r="I25" s="5">
        <v>5159.83</v>
      </c>
      <c r="J25" s="5">
        <v>465.76</v>
      </c>
      <c r="K25" s="11">
        <f t="shared" si="0"/>
        <v>20100</v>
      </c>
    </row>
    <row r="26" spans="1:11" ht="12.75">
      <c r="A26" s="4">
        <v>38868</v>
      </c>
      <c r="B26" s="5">
        <v>10827.15</v>
      </c>
      <c r="C26" s="5">
        <v>70.6</v>
      </c>
      <c r="D26" s="5">
        <v>1348.46</v>
      </c>
      <c r="E26" s="5">
        <v>694.7</v>
      </c>
      <c r="F26" s="5">
        <v>1502.71</v>
      </c>
      <c r="G26" s="5">
        <v>791.99</v>
      </c>
      <c r="H26" s="5">
        <v>1276.78</v>
      </c>
      <c r="I26" s="5">
        <v>4087.61</v>
      </c>
      <c r="J26" s="5">
        <v>0</v>
      </c>
      <c r="K26" s="11">
        <f t="shared" si="0"/>
        <v>20600</v>
      </c>
    </row>
    <row r="27" spans="1:11" ht="12.75">
      <c r="A27" s="4">
        <v>38898</v>
      </c>
      <c r="B27" s="5">
        <v>9652.4</v>
      </c>
      <c r="C27" s="5">
        <v>60.73</v>
      </c>
      <c r="D27" s="5">
        <v>1433.88</v>
      </c>
      <c r="E27" s="5">
        <v>550.68</v>
      </c>
      <c r="F27" s="5">
        <v>1502.54</v>
      </c>
      <c r="G27" s="5">
        <v>830.1</v>
      </c>
      <c r="H27" s="5">
        <v>1239.44</v>
      </c>
      <c r="I27" s="5">
        <v>5130.23</v>
      </c>
      <c r="J27" s="5">
        <v>0</v>
      </c>
      <c r="K27" s="11">
        <f t="shared" si="0"/>
        <v>20400</v>
      </c>
    </row>
    <row r="28" spans="1:11" ht="12.75">
      <c r="A28" s="4">
        <v>38929</v>
      </c>
      <c r="B28" s="5">
        <v>9331.73</v>
      </c>
      <c r="C28" s="5">
        <v>40.68</v>
      </c>
      <c r="D28" s="5">
        <v>1533.17</v>
      </c>
      <c r="E28" s="5">
        <v>692.06</v>
      </c>
      <c r="F28" s="5">
        <v>1757.9</v>
      </c>
      <c r="G28" s="5">
        <v>845.14</v>
      </c>
      <c r="H28" s="5">
        <v>1292.2</v>
      </c>
      <c r="I28" s="5">
        <v>5507.12</v>
      </c>
      <c r="J28" s="5">
        <v>612.16</v>
      </c>
      <c r="K28" s="11">
        <f t="shared" si="0"/>
        <v>21000</v>
      </c>
    </row>
    <row r="29" spans="1:11" ht="12.75">
      <c r="A29" s="4">
        <v>38960</v>
      </c>
      <c r="B29" s="5">
        <v>9350.92</v>
      </c>
      <c r="C29" s="5">
        <v>42.54</v>
      </c>
      <c r="D29" s="5">
        <v>1590.31</v>
      </c>
      <c r="E29" s="5">
        <v>1164.56</v>
      </c>
      <c r="F29" s="5">
        <v>2119.94</v>
      </c>
      <c r="G29" s="5">
        <v>879.18</v>
      </c>
      <c r="H29" s="5">
        <v>1296.94</v>
      </c>
      <c r="I29" s="5">
        <v>5555.61</v>
      </c>
      <c r="J29" s="5">
        <v>350</v>
      </c>
      <c r="K29" s="11">
        <f t="shared" si="0"/>
        <v>22000</v>
      </c>
    </row>
    <row r="30" spans="1:11" ht="12.75">
      <c r="A30" s="4">
        <f>'Obligacje(A)'!A30</f>
        <v>38990</v>
      </c>
      <c r="B30" s="5">
        <v>9952.95</v>
      </c>
      <c r="C30" s="5">
        <v>38.04</v>
      </c>
      <c r="D30" s="5">
        <v>1845.42</v>
      </c>
      <c r="E30" s="5">
        <v>2191.59</v>
      </c>
      <c r="F30" s="5">
        <v>1988.47</v>
      </c>
      <c r="G30" s="5">
        <v>859.76</v>
      </c>
      <c r="H30" s="5">
        <v>1047.3</v>
      </c>
      <c r="I30" s="5">
        <v>5276.47</v>
      </c>
      <c r="J30" s="5">
        <v>90</v>
      </c>
      <c r="K30" s="11">
        <f t="shared" si="0"/>
        <v>23200</v>
      </c>
    </row>
    <row r="31" spans="1:11" ht="12.75">
      <c r="A31" s="4">
        <f>'Obligacje(A)'!A31</f>
        <v>39021</v>
      </c>
      <c r="B31" s="5">
        <v>9576.57</v>
      </c>
      <c r="C31" s="5">
        <v>14.65</v>
      </c>
      <c r="D31" s="5">
        <v>1783.52</v>
      </c>
      <c r="E31" s="5">
        <v>2691.96</v>
      </c>
      <c r="F31" s="5">
        <v>1988.26</v>
      </c>
      <c r="G31" s="5">
        <v>823.79</v>
      </c>
      <c r="H31" s="5">
        <v>1172.53</v>
      </c>
      <c r="I31" s="5">
        <v>4948.72</v>
      </c>
      <c r="J31" s="5">
        <v>20</v>
      </c>
      <c r="K31" s="11">
        <f t="shared" si="0"/>
        <v>23000</v>
      </c>
    </row>
    <row r="32" spans="1:11" ht="12.75">
      <c r="A32" s="4">
        <v>39051</v>
      </c>
      <c r="B32" s="5">
        <v>9379.98</v>
      </c>
      <c r="C32" s="5">
        <v>4.65</v>
      </c>
      <c r="D32" s="5">
        <v>1923.93</v>
      </c>
      <c r="E32" s="5">
        <v>3072.91</v>
      </c>
      <c r="F32" s="5">
        <v>2123.19</v>
      </c>
      <c r="G32" s="5">
        <v>814.51</v>
      </c>
      <c r="H32" s="5">
        <v>1443.24</v>
      </c>
      <c r="I32" s="5">
        <v>4937.59</v>
      </c>
      <c r="J32" s="5">
        <v>0</v>
      </c>
      <c r="K32" s="11">
        <f t="shared" si="0"/>
        <v>23700</v>
      </c>
    </row>
    <row r="33" spans="1:11" ht="12.75">
      <c r="A33" s="4">
        <v>39082</v>
      </c>
      <c r="B33" s="5">
        <v>10804.86</v>
      </c>
      <c r="C33" s="5">
        <v>6.48</v>
      </c>
      <c r="D33" s="5">
        <v>1993.83</v>
      </c>
      <c r="E33" s="5">
        <v>2496.55</v>
      </c>
      <c r="F33" s="5">
        <v>2464.52</v>
      </c>
      <c r="G33" s="5">
        <v>810.34</v>
      </c>
      <c r="H33" s="5">
        <v>1416.44</v>
      </c>
      <c r="I33" s="5">
        <v>5806.98</v>
      </c>
      <c r="J33" s="5">
        <v>0</v>
      </c>
      <c r="K33" s="11">
        <f t="shared" si="0"/>
        <v>25800</v>
      </c>
    </row>
    <row r="34" spans="1:11" ht="12.75">
      <c r="A34" s="4">
        <v>39113</v>
      </c>
      <c r="B34" s="5">
        <v>8798.73</v>
      </c>
      <c r="C34" s="5">
        <v>20.18</v>
      </c>
      <c r="D34" s="5">
        <v>1807.39</v>
      </c>
      <c r="E34" s="5">
        <v>2105.46</v>
      </c>
      <c r="F34" s="5">
        <v>2468.91</v>
      </c>
      <c r="G34" s="5">
        <v>756.78</v>
      </c>
      <c r="H34" s="5">
        <v>1095.76</v>
      </c>
      <c r="I34" s="5">
        <v>6246.79</v>
      </c>
      <c r="J34" s="5">
        <v>58</v>
      </c>
      <c r="K34" s="11">
        <f t="shared" si="0"/>
        <v>23300</v>
      </c>
    </row>
    <row r="35" spans="1:11" ht="12.75">
      <c r="A35" s="4">
        <v>39141</v>
      </c>
      <c r="B35" s="5">
        <v>9069.74</v>
      </c>
      <c r="C35" s="5">
        <v>20.09</v>
      </c>
      <c r="D35" s="5">
        <v>1778.48</v>
      </c>
      <c r="E35" s="5">
        <v>804.99</v>
      </c>
      <c r="F35" s="5">
        <v>3450</v>
      </c>
      <c r="G35" s="5">
        <v>709.27</v>
      </c>
      <c r="H35" s="5">
        <v>1152.42</v>
      </c>
      <c r="I35" s="5">
        <v>6115.01</v>
      </c>
      <c r="J35" s="5">
        <v>40</v>
      </c>
      <c r="K35" s="11">
        <f t="shared" si="0"/>
        <v>23100</v>
      </c>
    </row>
    <row r="36" spans="1:11" ht="12.75">
      <c r="A36" s="4">
        <v>39172</v>
      </c>
      <c r="B36" s="5">
        <v>8686.25</v>
      </c>
      <c r="C36" s="5">
        <v>20.02</v>
      </c>
      <c r="D36" s="5">
        <v>1898.81</v>
      </c>
      <c r="E36" s="5">
        <v>810.21</v>
      </c>
      <c r="F36" s="5">
        <v>3479.59</v>
      </c>
      <c r="G36" s="5">
        <v>656.34</v>
      </c>
      <c r="H36" s="5">
        <v>1298.81</v>
      </c>
      <c r="I36" s="5">
        <v>5949.97</v>
      </c>
      <c r="J36" s="5">
        <v>40</v>
      </c>
      <c r="K36" s="11">
        <f t="shared" si="0"/>
        <v>22800.000000000004</v>
      </c>
    </row>
    <row r="37" spans="1:11" ht="12.75">
      <c r="A37" s="4">
        <v>39202</v>
      </c>
      <c r="B37" s="5">
        <v>7952.58</v>
      </c>
      <c r="C37" s="5">
        <v>40.72</v>
      </c>
      <c r="D37" s="5">
        <v>1879.55</v>
      </c>
      <c r="E37" s="5">
        <v>1053.02</v>
      </c>
      <c r="F37" s="5">
        <v>3310.77</v>
      </c>
      <c r="G37" s="5">
        <v>611.12</v>
      </c>
      <c r="H37" s="5">
        <v>1276.93</v>
      </c>
      <c r="I37" s="5">
        <v>6475.31</v>
      </c>
      <c r="J37" s="5">
        <v>190</v>
      </c>
      <c r="K37" s="11">
        <f t="shared" si="0"/>
        <v>22600.000000000004</v>
      </c>
    </row>
    <row r="38" spans="1:11" ht="12.75">
      <c r="A38" s="4">
        <v>39233</v>
      </c>
      <c r="B38" s="5">
        <v>7467.67</v>
      </c>
      <c r="C38" s="5">
        <v>43.33</v>
      </c>
      <c r="D38" s="5">
        <v>1627.43</v>
      </c>
      <c r="E38" s="5">
        <v>1107.49</v>
      </c>
      <c r="F38" s="5">
        <v>3337.34</v>
      </c>
      <c r="G38" s="5">
        <v>555.53</v>
      </c>
      <c r="H38" s="5">
        <v>1313.2</v>
      </c>
      <c r="I38" s="5">
        <v>6048.01</v>
      </c>
      <c r="J38" s="5">
        <v>146.97</v>
      </c>
      <c r="K38" s="11">
        <f t="shared" si="0"/>
        <v>21500</v>
      </c>
    </row>
    <row r="39" spans="1:11" ht="12.75">
      <c r="A39" s="4">
        <v>39263</v>
      </c>
      <c r="B39" s="5">
        <v>7239.54</v>
      </c>
      <c r="C39" s="5">
        <v>51.77</v>
      </c>
      <c r="D39" s="5">
        <v>1226.31</v>
      </c>
      <c r="E39" s="5">
        <v>1134.9</v>
      </c>
      <c r="F39" s="5">
        <v>2830.44</v>
      </c>
      <c r="G39" s="5">
        <v>500.08</v>
      </c>
      <c r="H39" s="5">
        <v>1289.92</v>
      </c>
      <c r="I39" s="5">
        <v>5727.04</v>
      </c>
      <c r="J39" s="5">
        <v>0</v>
      </c>
      <c r="K39" s="11">
        <f t="shared" si="0"/>
        <v>20000</v>
      </c>
    </row>
    <row r="40" spans="1:11" ht="12.75">
      <c r="A40" s="4">
        <v>39294</v>
      </c>
      <c r="B40" s="5">
        <v>6542.33</v>
      </c>
      <c r="C40" s="5">
        <v>51.6</v>
      </c>
      <c r="D40" s="5">
        <v>1193.01</v>
      </c>
      <c r="E40" s="5">
        <v>1025.12</v>
      </c>
      <c r="F40" s="5">
        <v>2957.45</v>
      </c>
      <c r="G40" s="5">
        <v>443.22</v>
      </c>
      <c r="H40" s="5">
        <v>1120.04</v>
      </c>
      <c r="I40" s="5">
        <v>5167.23</v>
      </c>
      <c r="J40" s="5">
        <v>0</v>
      </c>
      <c r="K40" s="11">
        <f t="shared" si="0"/>
        <v>18500</v>
      </c>
    </row>
    <row r="41" spans="1:11" ht="12.75">
      <c r="A41" s="4">
        <v>39325</v>
      </c>
      <c r="B41" s="5">
        <v>6080.91</v>
      </c>
      <c r="C41" s="5">
        <v>51.76</v>
      </c>
      <c r="D41" s="5">
        <v>1012.1</v>
      </c>
      <c r="E41" s="5">
        <v>1077.48</v>
      </c>
      <c r="F41" s="5">
        <v>2692.65</v>
      </c>
      <c r="G41" s="5">
        <v>397.72</v>
      </c>
      <c r="H41" s="5">
        <v>1061.21</v>
      </c>
      <c r="I41" s="5">
        <v>4926.17</v>
      </c>
      <c r="J41" s="5">
        <v>0</v>
      </c>
      <c r="K41" s="11">
        <f t="shared" si="0"/>
        <v>17300</v>
      </c>
    </row>
    <row r="42" spans="1:11" ht="12.75">
      <c r="A42" s="4">
        <v>39355</v>
      </c>
      <c r="B42" s="5">
        <v>5942.76</v>
      </c>
      <c r="C42" s="5">
        <v>48.38</v>
      </c>
      <c r="D42" s="5">
        <v>814.24</v>
      </c>
      <c r="E42" s="5">
        <v>944.12</v>
      </c>
      <c r="F42" s="5">
        <v>2691.07</v>
      </c>
      <c r="G42" s="5">
        <v>383.63</v>
      </c>
      <c r="H42" s="5">
        <v>1040.69</v>
      </c>
      <c r="I42" s="5">
        <v>4835.11</v>
      </c>
      <c r="J42" s="5">
        <v>0</v>
      </c>
      <c r="K42" s="11">
        <f t="shared" si="0"/>
        <v>16700</v>
      </c>
    </row>
    <row r="43" spans="1:11" ht="12.75">
      <c r="A43" s="4">
        <v>39386</v>
      </c>
      <c r="B43" s="5">
        <v>6296.75</v>
      </c>
      <c r="C43" s="5">
        <v>46.96</v>
      </c>
      <c r="D43" s="5">
        <v>837.15</v>
      </c>
      <c r="E43" s="5">
        <v>549.12</v>
      </c>
      <c r="F43" s="5">
        <v>2466.89</v>
      </c>
      <c r="G43" s="5">
        <v>356.8</v>
      </c>
      <c r="H43" s="5">
        <v>1015.76</v>
      </c>
      <c r="I43" s="5">
        <v>4530.57</v>
      </c>
      <c r="J43" s="5">
        <v>0</v>
      </c>
      <c r="K43" s="11">
        <f t="shared" si="0"/>
        <v>16099.999999999998</v>
      </c>
    </row>
    <row r="44" spans="1:11" ht="12.75">
      <c r="A44" s="4">
        <v>39416</v>
      </c>
      <c r="B44" s="5">
        <v>6476.2</v>
      </c>
      <c r="C44" s="5">
        <v>15.96</v>
      </c>
      <c r="D44" s="5">
        <v>776.7</v>
      </c>
      <c r="E44" s="5">
        <v>340.93</v>
      </c>
      <c r="F44" s="5">
        <v>2454.58</v>
      </c>
      <c r="G44" s="5">
        <v>330.94</v>
      </c>
      <c r="H44" s="5">
        <v>868.48</v>
      </c>
      <c r="I44" s="5">
        <v>4236.21</v>
      </c>
      <c r="J44" s="5">
        <v>0</v>
      </c>
      <c r="K44" s="11">
        <f t="shared" si="0"/>
        <v>15500</v>
      </c>
    </row>
    <row r="45" spans="1:11" ht="12.75">
      <c r="A45" s="4">
        <v>39447</v>
      </c>
      <c r="B45" s="5">
        <v>11468.16</v>
      </c>
      <c r="C45" s="5">
        <v>16.31</v>
      </c>
      <c r="D45" s="5">
        <v>868.15</v>
      </c>
      <c r="E45" s="5">
        <v>2484.84</v>
      </c>
      <c r="F45" s="5">
        <v>2343.85</v>
      </c>
      <c r="G45" s="5">
        <v>323.14</v>
      </c>
      <c r="H45" s="5">
        <v>764.58</v>
      </c>
      <c r="I45" s="5">
        <v>4317.19</v>
      </c>
      <c r="J45" s="5">
        <v>0</v>
      </c>
      <c r="K45" s="11">
        <f t="shared" si="0"/>
        <v>22586.219999999998</v>
      </c>
    </row>
    <row r="46" spans="1:11" ht="12.75">
      <c r="A46" s="4">
        <v>39478</v>
      </c>
      <c r="B46" s="5">
        <v>7499.58</v>
      </c>
      <c r="C46" s="5">
        <v>18.99</v>
      </c>
      <c r="D46" s="5">
        <v>686.95</v>
      </c>
      <c r="E46" s="5">
        <v>1080.25</v>
      </c>
      <c r="F46" s="5">
        <v>937.83</v>
      </c>
      <c r="G46" s="5">
        <v>323.36</v>
      </c>
      <c r="H46" s="5">
        <v>827.66</v>
      </c>
      <c r="I46" s="5">
        <v>4253.05</v>
      </c>
      <c r="J46" s="5">
        <v>231</v>
      </c>
      <c r="K46" s="11">
        <f t="shared" si="0"/>
        <v>15627.670000000002</v>
      </c>
    </row>
    <row r="47" spans="1:11" ht="12.75">
      <c r="A47" s="4">
        <v>39507</v>
      </c>
      <c r="B47" s="5">
        <v>6964.64</v>
      </c>
      <c r="C47" s="5">
        <v>18.99</v>
      </c>
      <c r="D47" s="5">
        <v>527.33</v>
      </c>
      <c r="E47" s="5">
        <v>870.25</v>
      </c>
      <c r="F47" s="5">
        <v>862.66</v>
      </c>
      <c r="G47" s="5">
        <v>286.13</v>
      </c>
      <c r="H47" s="5">
        <v>751.9</v>
      </c>
      <c r="I47" s="5">
        <v>4045.77</v>
      </c>
      <c r="J47" s="5">
        <v>0</v>
      </c>
      <c r="K47" s="11">
        <f t="shared" si="0"/>
        <v>14327.669999999998</v>
      </c>
    </row>
    <row r="48" spans="1:11" ht="12.75">
      <c r="A48" s="4">
        <v>39538</v>
      </c>
      <c r="B48" s="5">
        <v>6687.52</v>
      </c>
      <c r="C48" s="5">
        <v>11.49</v>
      </c>
      <c r="D48" s="5">
        <v>433.64</v>
      </c>
      <c r="E48" s="5">
        <v>1123.86</v>
      </c>
      <c r="F48" s="5">
        <v>673.71</v>
      </c>
      <c r="G48" s="5">
        <v>249.92</v>
      </c>
      <c r="H48" s="5">
        <v>536.83</v>
      </c>
      <c r="I48" s="5">
        <v>3423.77</v>
      </c>
      <c r="J48" s="5">
        <v>0</v>
      </c>
      <c r="K48" s="11">
        <f t="shared" si="0"/>
        <v>13140.740000000002</v>
      </c>
    </row>
    <row r="49" spans="1:11" ht="12.75">
      <c r="A49" s="4">
        <v>39568</v>
      </c>
      <c r="B49" s="5">
        <v>7948.96</v>
      </c>
      <c r="C49" s="5">
        <v>6.89</v>
      </c>
      <c r="D49" s="5">
        <v>421.38</v>
      </c>
      <c r="E49" s="5">
        <v>2002.5</v>
      </c>
      <c r="F49" s="5">
        <v>886.57</v>
      </c>
      <c r="G49" s="5">
        <v>231.22</v>
      </c>
      <c r="H49" s="5">
        <v>443.64</v>
      </c>
      <c r="I49" s="5">
        <v>3373.99</v>
      </c>
      <c r="J49" s="5">
        <v>0</v>
      </c>
      <c r="K49" s="11">
        <f t="shared" si="0"/>
        <v>15315.149999999998</v>
      </c>
    </row>
    <row r="50" spans="1:11" ht="12.75">
      <c r="A50" s="4">
        <v>39599</v>
      </c>
      <c r="B50" s="5">
        <v>12255.09</v>
      </c>
      <c r="C50" s="5">
        <v>26.89</v>
      </c>
      <c r="D50" s="5">
        <v>531.39</v>
      </c>
      <c r="E50" s="5">
        <v>3735.5</v>
      </c>
      <c r="F50" s="5">
        <v>1427.31</v>
      </c>
      <c r="G50" s="5">
        <v>263.88</v>
      </c>
      <c r="H50" s="5">
        <v>472.72</v>
      </c>
      <c r="I50" s="5">
        <v>3895.88</v>
      </c>
      <c r="J50" s="5">
        <v>0</v>
      </c>
      <c r="K50" s="11">
        <f t="shared" si="0"/>
        <v>22608.660000000003</v>
      </c>
    </row>
    <row r="51" spans="1:11" ht="12.75">
      <c r="A51" s="4">
        <v>39629</v>
      </c>
      <c r="B51" s="5">
        <v>16022.09</v>
      </c>
      <c r="C51" s="5">
        <v>1358.74</v>
      </c>
      <c r="D51" s="5">
        <v>651.82</v>
      </c>
      <c r="E51" s="5">
        <v>4660.19</v>
      </c>
      <c r="F51" s="5">
        <v>1896.1</v>
      </c>
      <c r="G51" s="5">
        <v>326.81</v>
      </c>
      <c r="H51" s="5">
        <v>608.53</v>
      </c>
      <c r="I51" s="5">
        <v>4678.55</v>
      </c>
      <c r="J51" s="5">
        <v>0</v>
      </c>
      <c r="K51" s="11">
        <f t="shared" si="0"/>
        <v>30202.829999999998</v>
      </c>
    </row>
    <row r="52" spans="1:11" ht="12.75">
      <c r="A52" s="4">
        <v>39660</v>
      </c>
      <c r="B52" s="5">
        <v>21995.39</v>
      </c>
      <c r="C52" s="5">
        <v>1081.04</v>
      </c>
      <c r="D52" s="5">
        <v>878.51</v>
      </c>
      <c r="E52" s="5">
        <v>3412.5</v>
      </c>
      <c r="F52" s="5">
        <v>2578.81</v>
      </c>
      <c r="G52" s="5">
        <v>335.04</v>
      </c>
      <c r="H52" s="5">
        <v>816.17</v>
      </c>
      <c r="I52" s="5">
        <v>4683.38</v>
      </c>
      <c r="J52" s="5">
        <v>0</v>
      </c>
      <c r="K52" s="11">
        <f aca="true" t="shared" si="1" ref="K52:K58">SUM(B52:I52)</f>
        <v>35780.84</v>
      </c>
    </row>
    <row r="53" spans="1:11" ht="12.75">
      <c r="A53" s="4">
        <v>39691</v>
      </c>
      <c r="B53" s="5">
        <v>22429.77</v>
      </c>
      <c r="C53" s="5">
        <v>1079.55</v>
      </c>
      <c r="D53" s="5">
        <v>1261.13</v>
      </c>
      <c r="E53" s="5">
        <v>3379.3</v>
      </c>
      <c r="F53" s="5">
        <v>2717.02</v>
      </c>
      <c r="G53" s="5">
        <v>366.33</v>
      </c>
      <c r="H53" s="5">
        <v>864.51</v>
      </c>
      <c r="I53" s="5">
        <v>6516.33</v>
      </c>
      <c r="J53" s="5">
        <v>1786</v>
      </c>
      <c r="K53" s="11">
        <f t="shared" si="1"/>
        <v>38613.94</v>
      </c>
    </row>
    <row r="54" spans="1:11" ht="12.75">
      <c r="A54" s="4">
        <v>39721</v>
      </c>
      <c r="B54" s="5">
        <v>20988.26</v>
      </c>
      <c r="C54" s="5">
        <v>1464.23</v>
      </c>
      <c r="D54" s="5">
        <v>1675.35</v>
      </c>
      <c r="E54" s="5">
        <v>3550.74</v>
      </c>
      <c r="F54" s="5">
        <v>2570.87</v>
      </c>
      <c r="G54" s="5">
        <v>345.89</v>
      </c>
      <c r="H54" s="5">
        <v>776.03</v>
      </c>
      <c r="I54" s="5">
        <v>5022.43</v>
      </c>
      <c r="J54" s="5">
        <v>1200</v>
      </c>
      <c r="K54" s="11">
        <f t="shared" si="1"/>
        <v>36393.79999999999</v>
      </c>
    </row>
    <row r="55" spans="1:11" ht="12.75">
      <c r="A55" s="4">
        <v>39752</v>
      </c>
      <c r="B55" s="5">
        <v>23137.55</v>
      </c>
      <c r="C55" s="5">
        <v>393.91</v>
      </c>
      <c r="D55" s="5">
        <v>1350.09</v>
      </c>
      <c r="E55" s="5">
        <v>1915.83</v>
      </c>
      <c r="F55" s="5">
        <v>2066.3</v>
      </c>
      <c r="G55" s="5">
        <v>1144.93</v>
      </c>
      <c r="H55" s="5">
        <v>1708.89</v>
      </c>
      <c r="I55" s="5">
        <v>4908.65</v>
      </c>
      <c r="J55" s="5">
        <v>890</v>
      </c>
      <c r="K55" s="11">
        <f t="shared" si="1"/>
        <v>36626.149999999994</v>
      </c>
    </row>
    <row r="56" spans="1:11" ht="12.75">
      <c r="A56" s="4">
        <v>39782</v>
      </c>
      <c r="B56" s="5">
        <v>26773.33</v>
      </c>
      <c r="C56" s="5">
        <v>865.63</v>
      </c>
      <c r="D56" s="5">
        <v>1231.76</v>
      </c>
      <c r="E56" s="5">
        <v>1797.53</v>
      </c>
      <c r="F56" s="5">
        <v>2357.11</v>
      </c>
      <c r="G56" s="5">
        <v>1243.7</v>
      </c>
      <c r="H56" s="5">
        <v>1830.04</v>
      </c>
      <c r="I56" s="5">
        <v>6094.14</v>
      </c>
      <c r="J56" s="5">
        <v>2012.75</v>
      </c>
      <c r="K56" s="11">
        <f t="shared" si="1"/>
        <v>42193.24</v>
      </c>
    </row>
    <row r="57" spans="1:11" ht="12.75">
      <c r="A57" s="4">
        <v>39813</v>
      </c>
      <c r="B57" s="5">
        <v>38113.31</v>
      </c>
      <c r="C57" s="5">
        <v>619.85</v>
      </c>
      <c r="D57" s="5">
        <v>2064.1</v>
      </c>
      <c r="E57" s="5">
        <v>991.92</v>
      </c>
      <c r="F57" s="5">
        <v>2152.26</v>
      </c>
      <c r="G57" s="5">
        <v>1265.03</v>
      </c>
      <c r="H57" s="5">
        <v>1634.45</v>
      </c>
      <c r="I57" s="5">
        <v>3562.52</v>
      </c>
      <c r="J57" s="5">
        <v>0</v>
      </c>
      <c r="K57" s="11">
        <f t="shared" si="1"/>
        <v>50403.43999999999</v>
      </c>
    </row>
    <row r="58" spans="1:11" ht="12.75">
      <c r="A58" s="4">
        <v>39844</v>
      </c>
      <c r="B58" s="5">
        <v>34323.82</v>
      </c>
      <c r="C58" s="5">
        <v>564.34</v>
      </c>
      <c r="D58" s="5">
        <v>2350.62</v>
      </c>
      <c r="E58" s="5">
        <v>415.82</v>
      </c>
      <c r="F58" s="5">
        <v>2126.21</v>
      </c>
      <c r="G58" s="5">
        <v>1050.72</v>
      </c>
      <c r="H58" s="5">
        <v>1513.84</v>
      </c>
      <c r="I58" s="5">
        <v>6845.14</v>
      </c>
      <c r="J58" s="5">
        <v>3594</v>
      </c>
      <c r="K58" s="11">
        <f t="shared" si="1"/>
        <v>49190.509999999995</v>
      </c>
    </row>
    <row r="59" spans="1:11" ht="12.75">
      <c r="A59" s="4">
        <v>39871</v>
      </c>
      <c r="B59" s="5">
        <v>37843.61</v>
      </c>
      <c r="C59" s="5">
        <v>356.78</v>
      </c>
      <c r="D59" s="5">
        <v>2423.39</v>
      </c>
      <c r="E59" s="5">
        <v>1038.78</v>
      </c>
      <c r="F59" s="5">
        <v>1776.15</v>
      </c>
      <c r="G59" s="5">
        <v>799.63</v>
      </c>
      <c r="H59" s="5">
        <v>2256.21</v>
      </c>
      <c r="I59" s="5">
        <v>3452.09</v>
      </c>
      <c r="J59" s="5">
        <v>455</v>
      </c>
      <c r="K59" s="11">
        <f aca="true" t="shared" si="2" ref="K59:K73">SUM(B59:I59)</f>
        <v>49946.64</v>
      </c>
    </row>
    <row r="60" spans="1:11" ht="12.75">
      <c r="A60" s="4">
        <v>39903</v>
      </c>
      <c r="B60" s="5">
        <v>40893.59</v>
      </c>
      <c r="C60" s="5">
        <v>2843.32</v>
      </c>
      <c r="D60" s="5">
        <v>1976.1</v>
      </c>
      <c r="E60" s="5">
        <v>1212.91</v>
      </c>
      <c r="F60" s="5">
        <v>1784.33</v>
      </c>
      <c r="G60" s="5">
        <v>644.68</v>
      </c>
      <c r="H60" s="5">
        <v>1978.57</v>
      </c>
      <c r="I60" s="5">
        <v>3254.23</v>
      </c>
      <c r="J60" s="5">
        <v>0</v>
      </c>
      <c r="K60" s="11">
        <f t="shared" si="2"/>
        <v>54587.73</v>
      </c>
    </row>
    <row r="61" spans="1:11" ht="12.75">
      <c r="A61" s="4">
        <v>39933</v>
      </c>
      <c r="B61" s="5">
        <v>43394.71</v>
      </c>
      <c r="C61" s="5">
        <v>3208.63</v>
      </c>
      <c r="D61" s="5">
        <v>2116.66</v>
      </c>
      <c r="E61" s="5">
        <v>1014.41</v>
      </c>
      <c r="F61" s="5">
        <v>3113.14</v>
      </c>
      <c r="G61" s="5">
        <v>541.59</v>
      </c>
      <c r="H61" s="5">
        <v>1869.59</v>
      </c>
      <c r="I61" s="5">
        <v>3953.93</v>
      </c>
      <c r="J61" s="5">
        <v>403</v>
      </c>
      <c r="K61" s="11">
        <f t="shared" si="2"/>
        <v>59212.659999999996</v>
      </c>
    </row>
    <row r="62" spans="1:11" ht="12.75">
      <c r="A62" s="4">
        <v>39964</v>
      </c>
      <c r="B62" s="5">
        <v>44772.69</v>
      </c>
      <c r="C62" s="5">
        <v>3206.36</v>
      </c>
      <c r="D62" s="5">
        <v>2256.65</v>
      </c>
      <c r="E62" s="5">
        <v>1202.51</v>
      </c>
      <c r="F62" s="5">
        <v>2792.79</v>
      </c>
      <c r="G62" s="5">
        <v>452.17</v>
      </c>
      <c r="H62" s="5">
        <v>1688.74</v>
      </c>
      <c r="I62" s="5">
        <v>3307.08</v>
      </c>
      <c r="J62" s="5">
        <v>0</v>
      </c>
      <c r="K62" s="11">
        <f t="shared" si="2"/>
        <v>59678.990000000005</v>
      </c>
    </row>
    <row r="63" spans="1:11" ht="12.75">
      <c r="A63" s="4">
        <v>39994</v>
      </c>
      <c r="B63" s="5">
        <v>43585.32</v>
      </c>
      <c r="C63" s="5">
        <v>4972.88</v>
      </c>
      <c r="D63" s="5">
        <v>2081.45</v>
      </c>
      <c r="E63" s="5">
        <v>867.51</v>
      </c>
      <c r="F63" s="5">
        <v>3807.45</v>
      </c>
      <c r="G63" s="5">
        <v>353.27</v>
      </c>
      <c r="H63" s="5">
        <v>1664.55</v>
      </c>
      <c r="I63" s="5">
        <v>3032.11</v>
      </c>
      <c r="J63" s="5">
        <v>0</v>
      </c>
      <c r="K63" s="11">
        <f t="shared" si="2"/>
        <v>60364.53999999999</v>
      </c>
    </row>
    <row r="64" spans="1:11" ht="12.75">
      <c r="A64" s="4">
        <v>40025</v>
      </c>
      <c r="B64" s="5">
        <v>46214.56</v>
      </c>
      <c r="C64" s="5">
        <v>5294.72</v>
      </c>
      <c r="D64" s="5">
        <v>2945.81</v>
      </c>
      <c r="E64" s="5">
        <v>1184.91</v>
      </c>
      <c r="F64" s="5">
        <v>3735.02</v>
      </c>
      <c r="G64" s="5">
        <v>313.44</v>
      </c>
      <c r="H64" s="5">
        <v>1562.15</v>
      </c>
      <c r="I64" s="5">
        <v>3076.98</v>
      </c>
      <c r="J64" s="5">
        <v>0</v>
      </c>
      <c r="K64" s="11">
        <f t="shared" si="2"/>
        <v>64327.590000000004</v>
      </c>
    </row>
    <row r="65" spans="1:11" ht="12.75">
      <c r="A65" s="4">
        <v>40056</v>
      </c>
      <c r="B65" s="5">
        <v>44400.87</v>
      </c>
      <c r="C65" s="5">
        <v>2696.72</v>
      </c>
      <c r="D65" s="5">
        <v>4623.26</v>
      </c>
      <c r="E65" s="5">
        <v>1094.91</v>
      </c>
      <c r="F65" s="5">
        <v>3694.4</v>
      </c>
      <c r="G65" s="5">
        <v>265.73</v>
      </c>
      <c r="H65" s="5">
        <v>1405.01</v>
      </c>
      <c r="I65" s="5">
        <v>5373.89</v>
      </c>
      <c r="J65" s="5">
        <v>2519</v>
      </c>
      <c r="K65" s="11">
        <f t="shared" si="2"/>
        <v>63554.790000000015</v>
      </c>
    </row>
    <row r="66" spans="1:11" ht="12.75">
      <c r="A66" s="4">
        <v>40086</v>
      </c>
      <c r="B66" s="5">
        <v>42491.28</v>
      </c>
      <c r="C66" s="5">
        <v>2152.57</v>
      </c>
      <c r="D66" s="5">
        <v>5839.35</v>
      </c>
      <c r="E66" s="5">
        <v>1371.46</v>
      </c>
      <c r="F66" s="5">
        <v>3515.18</v>
      </c>
      <c r="G66" s="5">
        <v>251.05</v>
      </c>
      <c r="H66" s="5">
        <v>1711.84</v>
      </c>
      <c r="I66" s="5">
        <v>3424.7</v>
      </c>
      <c r="J66" s="5">
        <v>632</v>
      </c>
      <c r="K66" s="11">
        <f t="shared" si="2"/>
        <v>60757.42999999999</v>
      </c>
    </row>
    <row r="67" spans="1:11" ht="12.75">
      <c r="A67" s="4">
        <v>40117</v>
      </c>
      <c r="B67" s="5">
        <v>40426.43</v>
      </c>
      <c r="C67" s="5">
        <v>2888.75</v>
      </c>
      <c r="D67" s="5">
        <v>5075.64</v>
      </c>
      <c r="E67" s="5">
        <v>543.84</v>
      </c>
      <c r="F67" s="5">
        <v>2893.08</v>
      </c>
      <c r="G67" s="5">
        <v>204.5</v>
      </c>
      <c r="H67" s="5">
        <v>1695.87</v>
      </c>
      <c r="I67" s="5">
        <v>2838.21</v>
      </c>
      <c r="J67" s="5">
        <v>90</v>
      </c>
      <c r="K67" s="11">
        <f t="shared" si="2"/>
        <v>56566.32</v>
      </c>
    </row>
    <row r="68" spans="1:11" ht="12.75">
      <c r="A68" s="4">
        <v>40147</v>
      </c>
      <c r="B68" s="5">
        <v>39106.54</v>
      </c>
      <c r="C68" s="5">
        <v>3212.95</v>
      </c>
      <c r="D68" s="5">
        <v>2503.32</v>
      </c>
      <c r="E68" s="5">
        <v>536.55</v>
      </c>
      <c r="F68" s="5">
        <v>2602.01</v>
      </c>
      <c r="G68" s="5">
        <v>164.92</v>
      </c>
      <c r="H68" s="5">
        <v>1418.36</v>
      </c>
      <c r="I68" s="5">
        <v>3144.86</v>
      </c>
      <c r="J68" s="5">
        <v>681</v>
      </c>
      <c r="K68" s="11">
        <f t="shared" si="2"/>
        <v>52689.51</v>
      </c>
    </row>
    <row r="69" spans="1:11" ht="12.75">
      <c r="A69" s="4">
        <v>40178</v>
      </c>
      <c r="B69" s="5">
        <v>32742.42</v>
      </c>
      <c r="C69" s="5">
        <v>3261.75</v>
      </c>
      <c r="D69" s="5">
        <v>2525.74</v>
      </c>
      <c r="E69" s="5">
        <v>546.55</v>
      </c>
      <c r="F69" s="5">
        <v>2661.99</v>
      </c>
      <c r="G69" s="5">
        <v>137.12</v>
      </c>
      <c r="H69" s="5">
        <v>1286.9</v>
      </c>
      <c r="I69" s="5">
        <v>4382.13</v>
      </c>
      <c r="J69" s="5">
        <v>0</v>
      </c>
      <c r="K69" s="11">
        <f t="shared" si="2"/>
        <v>47544.6</v>
      </c>
    </row>
    <row r="70" spans="1:11" ht="12.75">
      <c r="A70" s="4">
        <v>40209</v>
      </c>
      <c r="B70" s="5">
        <v>33390.18</v>
      </c>
      <c r="C70" s="5">
        <v>3275.93</v>
      </c>
      <c r="D70" s="5">
        <v>2575.85</v>
      </c>
      <c r="E70" s="5">
        <v>501.55</v>
      </c>
      <c r="F70" s="5">
        <v>2757.17</v>
      </c>
      <c r="G70" s="5">
        <v>133.96</v>
      </c>
      <c r="H70" s="5">
        <v>1489.57</v>
      </c>
      <c r="I70" s="5">
        <v>3953.39</v>
      </c>
      <c r="J70" s="5">
        <v>685</v>
      </c>
      <c r="K70" s="11">
        <f t="shared" si="2"/>
        <v>48077.6</v>
      </c>
    </row>
    <row r="71" spans="1:11" ht="12.75">
      <c r="A71" s="4">
        <v>40237</v>
      </c>
      <c r="B71" s="5">
        <v>32619.46</v>
      </c>
      <c r="C71" s="5">
        <v>2830.15</v>
      </c>
      <c r="D71" s="5">
        <v>2641.35</v>
      </c>
      <c r="E71" s="5">
        <v>386.55</v>
      </c>
      <c r="F71" s="5">
        <v>2309.03</v>
      </c>
      <c r="G71" s="5">
        <v>96.28</v>
      </c>
      <c r="H71" s="5">
        <v>1106.85</v>
      </c>
      <c r="I71" s="5">
        <v>4668.02</v>
      </c>
      <c r="J71" s="5">
        <v>0</v>
      </c>
      <c r="K71" s="11">
        <f t="shared" si="2"/>
        <v>46657.69</v>
      </c>
    </row>
    <row r="72" spans="1:11" ht="12.75">
      <c r="A72" s="4">
        <v>40268</v>
      </c>
      <c r="B72" s="5">
        <v>33870.28</v>
      </c>
      <c r="C72" s="5">
        <v>2966.67</v>
      </c>
      <c r="D72" s="5">
        <v>2040.33</v>
      </c>
      <c r="E72" s="5">
        <v>398.15</v>
      </c>
      <c r="F72" s="5">
        <v>2665.76</v>
      </c>
      <c r="G72" s="5">
        <v>95.87</v>
      </c>
      <c r="H72" s="5">
        <v>1058.99</v>
      </c>
      <c r="I72" s="5">
        <v>5023.9</v>
      </c>
      <c r="J72" s="5">
        <v>800</v>
      </c>
      <c r="K72" s="11">
        <f t="shared" si="2"/>
        <v>48119.950000000004</v>
      </c>
    </row>
    <row r="73" spans="1:11" ht="12.75">
      <c r="A73" s="4">
        <v>40298</v>
      </c>
      <c r="B73" s="5">
        <v>30256.37</v>
      </c>
      <c r="C73" s="5">
        <v>2723.61</v>
      </c>
      <c r="D73" s="5">
        <v>1830.32</v>
      </c>
      <c r="E73" s="5">
        <v>1424.15</v>
      </c>
      <c r="F73" s="5">
        <v>2967.15</v>
      </c>
      <c r="G73" s="5">
        <v>76.2</v>
      </c>
      <c r="H73" s="5">
        <v>994.38</v>
      </c>
      <c r="I73" s="5">
        <v>4966.54</v>
      </c>
      <c r="J73" s="5">
        <v>1200</v>
      </c>
      <c r="K73" s="11">
        <f t="shared" si="2"/>
        <v>45238.719999999994</v>
      </c>
    </row>
    <row r="74" spans="1:11" ht="12.75">
      <c r="A74" s="4">
        <v>40329</v>
      </c>
      <c r="B74" s="5">
        <v>28219.02</v>
      </c>
      <c r="C74" s="5">
        <v>3480.66</v>
      </c>
      <c r="D74" s="5">
        <v>1605.44</v>
      </c>
      <c r="E74" s="5">
        <v>793.55</v>
      </c>
      <c r="F74" s="5">
        <v>2466.59</v>
      </c>
      <c r="G74" s="5">
        <v>65.2</v>
      </c>
      <c r="H74" s="5">
        <v>991.99</v>
      </c>
      <c r="I74" s="5">
        <v>4917.34</v>
      </c>
      <c r="J74" s="5">
        <v>734</v>
      </c>
      <c r="K74" s="11">
        <f aca="true" t="shared" si="3" ref="K74:K79">SUM(B74:I74)</f>
        <v>42539.79000000001</v>
      </c>
    </row>
    <row r="75" spans="1:11" ht="12.75">
      <c r="A75" s="4">
        <v>40359</v>
      </c>
      <c r="B75" s="5">
        <v>26531.08</v>
      </c>
      <c r="C75" s="5">
        <v>2906.18</v>
      </c>
      <c r="D75" s="5">
        <v>1472.67</v>
      </c>
      <c r="E75" s="5">
        <v>1082</v>
      </c>
      <c r="F75" s="5">
        <v>3137.24</v>
      </c>
      <c r="G75" s="5">
        <v>60.69</v>
      </c>
      <c r="H75" s="5">
        <v>898.04</v>
      </c>
      <c r="I75" s="5">
        <v>3641.59</v>
      </c>
      <c r="J75" s="5">
        <v>0</v>
      </c>
      <c r="K75" s="11">
        <f t="shared" si="3"/>
        <v>39729.490000000005</v>
      </c>
    </row>
    <row r="76" spans="1:11" ht="12.75">
      <c r="A76" s="4">
        <v>40390</v>
      </c>
      <c r="B76" s="5">
        <v>22735.28</v>
      </c>
      <c r="C76" s="5">
        <v>3613.15</v>
      </c>
      <c r="D76" s="5">
        <v>1415.29</v>
      </c>
      <c r="E76" s="5">
        <v>1835.34</v>
      </c>
      <c r="F76" s="5">
        <v>3440.85</v>
      </c>
      <c r="G76" s="5">
        <v>56.14</v>
      </c>
      <c r="H76" s="5">
        <v>896.4</v>
      </c>
      <c r="I76" s="5">
        <v>5487.43</v>
      </c>
      <c r="J76" s="5">
        <v>378</v>
      </c>
      <c r="K76" s="11">
        <f t="shared" si="3"/>
        <v>39479.880000000005</v>
      </c>
    </row>
    <row r="77" spans="1:11" ht="12.75">
      <c r="A77" s="4">
        <v>40421</v>
      </c>
      <c r="B77" s="5">
        <v>21157.45</v>
      </c>
      <c r="C77" s="5">
        <v>3196.38</v>
      </c>
      <c r="D77" s="5">
        <v>1608.93</v>
      </c>
      <c r="E77" s="5">
        <v>2924.2</v>
      </c>
      <c r="F77" s="5">
        <v>4031.72</v>
      </c>
      <c r="G77" s="5">
        <v>54.94</v>
      </c>
      <c r="H77" s="5">
        <v>875.66</v>
      </c>
      <c r="I77" s="5">
        <v>4150.7</v>
      </c>
      <c r="J77" s="5">
        <v>0</v>
      </c>
      <c r="K77" s="11">
        <f t="shared" si="3"/>
        <v>37999.98</v>
      </c>
    </row>
    <row r="78" spans="1:11" ht="12.75">
      <c r="A78" s="4">
        <v>40451</v>
      </c>
      <c r="B78" s="5">
        <v>22397.83</v>
      </c>
      <c r="C78" s="5">
        <v>2955.42</v>
      </c>
      <c r="D78" s="5">
        <v>1205.76</v>
      </c>
      <c r="E78" s="5">
        <v>2951.5</v>
      </c>
      <c r="F78" s="5">
        <v>3200.66</v>
      </c>
      <c r="G78" s="5">
        <v>43.15</v>
      </c>
      <c r="H78" s="5">
        <v>790.68</v>
      </c>
      <c r="I78" s="5">
        <v>1920.03</v>
      </c>
      <c r="J78" s="5">
        <v>1013</v>
      </c>
      <c r="K78" s="11">
        <f t="shared" si="3"/>
        <v>35465.03</v>
      </c>
    </row>
    <row r="79" spans="1:11" ht="12.75">
      <c r="A79" s="4">
        <v>40482</v>
      </c>
      <c r="B79" s="5">
        <v>23450.98</v>
      </c>
      <c r="C79" s="5">
        <v>2978.93</v>
      </c>
      <c r="D79" s="5">
        <v>1034.55</v>
      </c>
      <c r="E79" s="5">
        <v>1935.5</v>
      </c>
      <c r="F79" s="5">
        <v>3215.84</v>
      </c>
      <c r="G79" s="5">
        <v>23.75</v>
      </c>
      <c r="H79" s="5">
        <v>756.31</v>
      </c>
      <c r="I79" s="5">
        <v>1651.19</v>
      </c>
      <c r="J79" s="5">
        <v>520</v>
      </c>
      <c r="K79" s="11">
        <f t="shared" si="3"/>
        <v>35047.05</v>
      </c>
    </row>
    <row r="80" spans="1:11" ht="12.75">
      <c r="A80" s="4">
        <v>40512</v>
      </c>
      <c r="B80" s="5">
        <v>22718.63</v>
      </c>
      <c r="C80" s="5">
        <v>3156.42</v>
      </c>
      <c r="D80" s="5">
        <v>960.7</v>
      </c>
      <c r="E80" s="5">
        <v>3078.5</v>
      </c>
      <c r="F80" s="5">
        <v>2555.92</v>
      </c>
      <c r="G80" s="5">
        <v>16.25</v>
      </c>
      <c r="H80" s="5">
        <v>788.44</v>
      </c>
      <c r="I80" s="5">
        <v>1772.19</v>
      </c>
      <c r="J80" s="5">
        <v>75</v>
      </c>
      <c r="K80" s="11">
        <f aca="true" t="shared" si="4" ref="K80:K85">SUM(B80:I80)</f>
        <v>35047.05000000001</v>
      </c>
    </row>
    <row r="81" spans="1:11" ht="12.75">
      <c r="A81" s="4">
        <v>40543</v>
      </c>
      <c r="B81" s="5">
        <v>15870.96</v>
      </c>
      <c r="C81" s="5">
        <v>3500.53</v>
      </c>
      <c r="D81" s="5">
        <v>1144.76</v>
      </c>
      <c r="E81" s="5">
        <v>1730.5</v>
      </c>
      <c r="F81" s="5">
        <v>2477.29</v>
      </c>
      <c r="G81" s="5">
        <v>11.25</v>
      </c>
      <c r="H81" s="5">
        <v>816.54</v>
      </c>
      <c r="I81" s="5">
        <v>2414.31</v>
      </c>
      <c r="J81" s="5">
        <v>0</v>
      </c>
      <c r="K81" s="11">
        <f t="shared" si="4"/>
        <v>27966.14</v>
      </c>
    </row>
    <row r="82" spans="1:11" ht="12.75">
      <c r="A82" s="4">
        <v>40574</v>
      </c>
      <c r="B82" s="5">
        <v>15396.1</v>
      </c>
      <c r="C82" s="5">
        <v>2730.34</v>
      </c>
      <c r="D82" s="5">
        <v>1004.93</v>
      </c>
      <c r="E82" s="5">
        <v>2499.5</v>
      </c>
      <c r="F82" s="5">
        <v>2503.38</v>
      </c>
      <c r="G82" s="5">
        <v>7.3</v>
      </c>
      <c r="H82" s="5">
        <v>594.1</v>
      </c>
      <c r="I82" s="5">
        <v>2944.49</v>
      </c>
      <c r="J82" s="5">
        <v>800</v>
      </c>
      <c r="K82" s="11">
        <f t="shared" si="4"/>
        <v>27680.14</v>
      </c>
    </row>
    <row r="83" spans="1:11" ht="12.75">
      <c r="A83" s="4">
        <v>40602</v>
      </c>
      <c r="B83" s="5">
        <v>19494.63</v>
      </c>
      <c r="C83" s="5">
        <v>3147.2</v>
      </c>
      <c r="D83" s="5">
        <v>1068.43</v>
      </c>
      <c r="E83" s="5">
        <v>1849.5</v>
      </c>
      <c r="F83" s="5">
        <v>2674.04</v>
      </c>
      <c r="G83" s="5">
        <v>6.87</v>
      </c>
      <c r="H83" s="5">
        <v>523.53</v>
      </c>
      <c r="I83" s="5">
        <v>2546.7</v>
      </c>
      <c r="J83" s="5">
        <v>298</v>
      </c>
      <c r="K83" s="11">
        <f t="shared" si="4"/>
        <v>31310.9</v>
      </c>
    </row>
    <row r="84" spans="1:11" ht="12.75">
      <c r="A84" s="4">
        <v>40633</v>
      </c>
      <c r="B84" s="5">
        <v>18476.06</v>
      </c>
      <c r="C84" s="5">
        <v>4103.04</v>
      </c>
      <c r="D84" s="5">
        <v>1251.02</v>
      </c>
      <c r="E84" s="5">
        <v>2035.5</v>
      </c>
      <c r="F84" s="5">
        <v>2480.77</v>
      </c>
      <c r="G84" s="5">
        <v>6.35</v>
      </c>
      <c r="H84" s="5">
        <v>510.66</v>
      </c>
      <c r="I84" s="5">
        <v>2875.19</v>
      </c>
      <c r="J84" s="5">
        <v>540</v>
      </c>
      <c r="K84" s="11">
        <f t="shared" si="4"/>
        <v>31738.59</v>
      </c>
    </row>
    <row r="85" spans="1:11" ht="12.75">
      <c r="A85" s="4">
        <v>40663</v>
      </c>
      <c r="B85" s="5">
        <v>18423.53</v>
      </c>
      <c r="C85" s="5">
        <v>4797.38</v>
      </c>
      <c r="D85" s="5">
        <v>1497.61</v>
      </c>
      <c r="E85" s="5">
        <v>1938.6</v>
      </c>
      <c r="F85" s="5">
        <v>2388.95</v>
      </c>
      <c r="G85" s="5">
        <v>9.04</v>
      </c>
      <c r="H85" s="5">
        <v>508.16</v>
      </c>
      <c r="I85" s="5">
        <v>2522.1</v>
      </c>
      <c r="J85" s="5">
        <v>0</v>
      </c>
      <c r="K85" s="11">
        <f t="shared" si="4"/>
        <v>32085.37</v>
      </c>
    </row>
    <row r="86" spans="1:11" ht="12.75">
      <c r="A86" s="4">
        <v>40694</v>
      </c>
      <c r="B86" s="5">
        <v>16639.05</v>
      </c>
      <c r="C86" s="5">
        <v>4401.12</v>
      </c>
      <c r="D86" s="5">
        <v>1656.87</v>
      </c>
      <c r="E86" s="5">
        <v>3125.6</v>
      </c>
      <c r="F86" s="5">
        <v>3147.16</v>
      </c>
      <c r="G86" s="5">
        <v>9.85</v>
      </c>
      <c r="H86" s="5">
        <v>594.97</v>
      </c>
      <c r="I86" s="5">
        <v>2521.75</v>
      </c>
      <c r="J86" s="5">
        <v>0</v>
      </c>
      <c r="K86" s="11">
        <f aca="true" t="shared" si="5" ref="K86:K91">SUM(B86:I86)</f>
        <v>32096.369999999995</v>
      </c>
    </row>
    <row r="87" spans="1:11" ht="12.75">
      <c r="A87" s="4">
        <v>40724</v>
      </c>
      <c r="B87" s="5">
        <v>15046.97</v>
      </c>
      <c r="C87" s="5">
        <v>4006.12</v>
      </c>
      <c r="D87" s="5">
        <v>1434.64</v>
      </c>
      <c r="E87" s="5">
        <v>1745</v>
      </c>
      <c r="F87" s="5">
        <v>2510.37</v>
      </c>
      <c r="G87" s="5">
        <v>9.44</v>
      </c>
      <c r="H87" s="5">
        <v>749.72</v>
      </c>
      <c r="I87" s="5">
        <v>2471.37</v>
      </c>
      <c r="J87" s="5">
        <v>222</v>
      </c>
      <c r="K87" s="11">
        <f t="shared" si="5"/>
        <v>27973.629999999997</v>
      </c>
    </row>
    <row r="88" spans="1:11" ht="12.75">
      <c r="A88" s="4">
        <v>40755</v>
      </c>
      <c r="B88" s="5">
        <v>11556.28</v>
      </c>
      <c r="C88" s="5">
        <v>3766.78</v>
      </c>
      <c r="D88" s="5">
        <v>1235.82</v>
      </c>
      <c r="E88" s="5">
        <v>2485.87</v>
      </c>
      <c r="F88" s="5">
        <v>2127.11</v>
      </c>
      <c r="G88" s="5">
        <v>9.54</v>
      </c>
      <c r="H88" s="5">
        <v>257.22</v>
      </c>
      <c r="I88" s="5">
        <v>2167.21</v>
      </c>
      <c r="J88" s="5">
        <v>0</v>
      </c>
      <c r="K88" s="11">
        <f t="shared" si="5"/>
        <v>23605.83</v>
      </c>
    </row>
    <row r="89" spans="1:11" ht="12.75">
      <c r="A89" s="4">
        <v>40786</v>
      </c>
      <c r="B89" s="5">
        <v>8471.11</v>
      </c>
      <c r="C89" s="5">
        <v>3160.77</v>
      </c>
      <c r="D89" s="5">
        <v>1395.08</v>
      </c>
      <c r="E89" s="5">
        <v>2312.22</v>
      </c>
      <c r="F89" s="5">
        <v>1545.7</v>
      </c>
      <c r="G89" s="5">
        <v>7.93</v>
      </c>
      <c r="H89" s="5">
        <v>207.52</v>
      </c>
      <c r="I89" s="5">
        <v>1649.21</v>
      </c>
      <c r="J89" s="5">
        <v>0</v>
      </c>
      <c r="K89" s="11">
        <f t="shared" si="5"/>
        <v>18749.54</v>
      </c>
    </row>
    <row r="90" spans="1:11" ht="12.75">
      <c r="A90" s="4">
        <v>40816</v>
      </c>
      <c r="B90" s="5">
        <v>8541.34</v>
      </c>
      <c r="C90" s="5">
        <v>1870.96</v>
      </c>
      <c r="D90" s="5">
        <v>889.09</v>
      </c>
      <c r="E90" s="5">
        <v>3198.89</v>
      </c>
      <c r="F90" s="5">
        <v>1685.36</v>
      </c>
      <c r="G90" s="5">
        <v>7.09</v>
      </c>
      <c r="H90" s="5">
        <v>231.4</v>
      </c>
      <c r="I90" s="5">
        <v>1145.01</v>
      </c>
      <c r="J90" s="5">
        <v>0</v>
      </c>
      <c r="K90" s="11">
        <f t="shared" si="5"/>
        <v>17569.14</v>
      </c>
    </row>
    <row r="91" spans="1:11" ht="12.75">
      <c r="A91" s="4">
        <v>40847</v>
      </c>
      <c r="B91" s="5">
        <v>8714.04</v>
      </c>
      <c r="C91" s="5">
        <v>1646.76</v>
      </c>
      <c r="D91" s="5">
        <v>870.29</v>
      </c>
      <c r="E91" s="5">
        <v>2780.77</v>
      </c>
      <c r="F91" s="5">
        <v>1926.46</v>
      </c>
      <c r="G91" s="5">
        <v>7.34</v>
      </c>
      <c r="H91" s="5">
        <v>269.68</v>
      </c>
      <c r="I91" s="5">
        <v>531.25</v>
      </c>
      <c r="J91" s="5">
        <v>0</v>
      </c>
      <c r="K91" s="11">
        <f t="shared" si="5"/>
        <v>16746.59</v>
      </c>
    </row>
    <row r="92" spans="1:11" ht="12.75">
      <c r="A92" s="4">
        <v>40877</v>
      </c>
      <c r="B92" s="5">
        <v>10101.04</v>
      </c>
      <c r="C92" s="5">
        <v>1546.76</v>
      </c>
      <c r="D92" s="5">
        <v>653.19</v>
      </c>
      <c r="E92" s="5">
        <v>2570.77</v>
      </c>
      <c r="F92" s="5">
        <v>1137.78</v>
      </c>
      <c r="G92" s="5">
        <v>7.34</v>
      </c>
      <c r="H92" s="5">
        <v>220.63</v>
      </c>
      <c r="I92" s="5">
        <v>509.08</v>
      </c>
      <c r="J92" s="5">
        <v>0</v>
      </c>
      <c r="K92" s="11">
        <f aca="true" t="shared" si="6" ref="K92:K98">SUM(B92:I92)</f>
        <v>16746.590000000004</v>
      </c>
    </row>
    <row r="93" spans="1:11" ht="12.75">
      <c r="A93" s="4">
        <v>40908</v>
      </c>
      <c r="B93" s="5">
        <v>7044.38</v>
      </c>
      <c r="C93" s="5">
        <v>1734.26</v>
      </c>
      <c r="D93" s="5">
        <v>728.69</v>
      </c>
      <c r="E93" s="5">
        <v>1011</v>
      </c>
      <c r="F93" s="5">
        <v>942.27</v>
      </c>
      <c r="G93" s="5">
        <v>7.34</v>
      </c>
      <c r="H93" s="5">
        <v>12.03</v>
      </c>
      <c r="I93" s="5">
        <v>533.85</v>
      </c>
      <c r="J93" s="5">
        <v>0</v>
      </c>
      <c r="K93" s="11">
        <f t="shared" si="6"/>
        <v>12013.820000000002</v>
      </c>
    </row>
    <row r="94" spans="1:11" ht="12.75">
      <c r="A94" s="4">
        <v>40939</v>
      </c>
      <c r="B94" s="5">
        <v>8597.94</v>
      </c>
      <c r="C94" s="5">
        <v>618.26</v>
      </c>
      <c r="D94" s="5">
        <v>1503.83</v>
      </c>
      <c r="E94" s="5">
        <v>1301</v>
      </c>
      <c r="F94" s="5">
        <v>1129.04</v>
      </c>
      <c r="G94" s="5">
        <v>7.34</v>
      </c>
      <c r="H94" s="5">
        <v>17.33</v>
      </c>
      <c r="I94" s="5">
        <v>1061.98</v>
      </c>
      <c r="J94" s="5">
        <v>100</v>
      </c>
      <c r="K94" s="11">
        <f t="shared" si="6"/>
        <v>14236.72</v>
      </c>
    </row>
    <row r="95" spans="1:11" ht="12.75">
      <c r="A95" s="4">
        <v>40968</v>
      </c>
      <c r="B95" s="5">
        <v>6088.32</v>
      </c>
      <c r="C95" s="5">
        <v>538.8</v>
      </c>
      <c r="D95" s="5">
        <v>1192.53</v>
      </c>
      <c r="E95" s="5">
        <v>996.2</v>
      </c>
      <c r="F95" s="5">
        <v>1385.73</v>
      </c>
      <c r="G95" s="5">
        <v>7.22</v>
      </c>
      <c r="H95" s="5">
        <v>11.5</v>
      </c>
      <c r="I95" s="5">
        <v>1579.84</v>
      </c>
      <c r="J95" s="5">
        <v>640</v>
      </c>
      <c r="K95" s="11">
        <f t="shared" si="6"/>
        <v>11800.14</v>
      </c>
    </row>
    <row r="96" spans="1:11" ht="12.75">
      <c r="A96" s="4">
        <v>40999</v>
      </c>
      <c r="B96" s="5">
        <v>6118.42</v>
      </c>
      <c r="C96" s="5">
        <v>331.6</v>
      </c>
      <c r="D96" s="5">
        <v>1108.75</v>
      </c>
      <c r="E96" s="5">
        <v>1100</v>
      </c>
      <c r="F96" s="5">
        <v>1352.46</v>
      </c>
      <c r="G96" s="5">
        <v>4.78</v>
      </c>
      <c r="H96" s="5">
        <v>11.97</v>
      </c>
      <c r="I96" s="5">
        <v>807.13</v>
      </c>
      <c r="J96" s="5">
        <v>0</v>
      </c>
      <c r="K96" s="11">
        <f t="shared" si="6"/>
        <v>10835.109999999999</v>
      </c>
    </row>
    <row r="97" spans="1:11" ht="12.75">
      <c r="A97" s="4">
        <v>41029</v>
      </c>
      <c r="B97" s="5">
        <v>5990.2</v>
      </c>
      <c r="C97" s="5">
        <v>1181.6</v>
      </c>
      <c r="D97" s="5">
        <v>1326.56</v>
      </c>
      <c r="E97" s="5">
        <v>1207.56</v>
      </c>
      <c r="F97" s="5">
        <v>1494.35</v>
      </c>
      <c r="G97" s="5">
        <v>5.15</v>
      </c>
      <c r="H97" s="5">
        <v>12.12</v>
      </c>
      <c r="I97" s="5">
        <v>949.68</v>
      </c>
      <c r="J97" s="5">
        <v>0</v>
      </c>
      <c r="K97" s="11">
        <f t="shared" si="6"/>
        <v>12167.22</v>
      </c>
    </row>
    <row r="98" spans="1:11" ht="12.75">
      <c r="A98" s="4">
        <v>41060</v>
      </c>
      <c r="B98" s="5">
        <v>6269.86</v>
      </c>
      <c r="C98" s="5">
        <v>241.1</v>
      </c>
      <c r="D98" s="5">
        <v>1266.2</v>
      </c>
      <c r="E98" s="5">
        <v>781</v>
      </c>
      <c r="F98" s="5">
        <v>1568.13</v>
      </c>
      <c r="G98" s="5">
        <v>5.15</v>
      </c>
      <c r="H98" s="5">
        <v>14.12</v>
      </c>
      <c r="I98" s="5">
        <v>1516.66</v>
      </c>
      <c r="J98" s="5">
        <v>615</v>
      </c>
      <c r="K98" s="11">
        <f t="shared" si="6"/>
        <v>11662.220000000001</v>
      </c>
    </row>
    <row r="99" spans="1:11" ht="12.75">
      <c r="A99" s="4">
        <v>41090</v>
      </c>
      <c r="B99" s="5">
        <v>6920.05</v>
      </c>
      <c r="C99" s="5">
        <v>357.6</v>
      </c>
      <c r="D99" s="5">
        <v>1283.61</v>
      </c>
      <c r="E99" s="5">
        <v>275</v>
      </c>
      <c r="F99" s="5">
        <v>1903.26</v>
      </c>
      <c r="G99" s="5">
        <v>5.15</v>
      </c>
      <c r="H99" s="5">
        <v>14.12</v>
      </c>
      <c r="I99" s="5">
        <v>903.43</v>
      </c>
      <c r="J99" s="5">
        <v>0</v>
      </c>
      <c r="K99" s="11">
        <f aca="true" t="shared" si="7" ref="K99:K104">SUM(B99:I99)</f>
        <v>11662.220000000001</v>
      </c>
    </row>
    <row r="100" spans="1:11" ht="12.75">
      <c r="A100" s="4">
        <v>41121</v>
      </c>
      <c r="B100" s="5">
        <v>5858.47</v>
      </c>
      <c r="C100" s="5">
        <v>805.91</v>
      </c>
      <c r="D100" s="5">
        <v>1497.73</v>
      </c>
      <c r="E100" s="5">
        <v>996.27</v>
      </c>
      <c r="F100" s="5">
        <v>1517.99</v>
      </c>
      <c r="G100" s="5">
        <v>5.15</v>
      </c>
      <c r="H100" s="5">
        <v>14.17</v>
      </c>
      <c r="I100" s="5">
        <v>966.53</v>
      </c>
      <c r="J100" s="5">
        <v>0</v>
      </c>
      <c r="K100" s="11">
        <f t="shared" si="7"/>
        <v>11662.220000000001</v>
      </c>
    </row>
    <row r="101" spans="1:11" ht="12.75">
      <c r="A101" s="4">
        <v>41152</v>
      </c>
      <c r="B101" s="5">
        <v>5230.33</v>
      </c>
      <c r="C101" s="5">
        <v>681.41</v>
      </c>
      <c r="D101" s="5">
        <v>1229.93</v>
      </c>
      <c r="E101" s="5">
        <v>503.89</v>
      </c>
      <c r="F101" s="5">
        <v>1182.96</v>
      </c>
      <c r="G101" s="5">
        <v>5.15</v>
      </c>
      <c r="H101" s="5">
        <v>13.77</v>
      </c>
      <c r="I101" s="5">
        <v>817.94</v>
      </c>
      <c r="J101" s="5">
        <v>0</v>
      </c>
      <c r="K101" s="11">
        <f t="shared" si="7"/>
        <v>9665.380000000001</v>
      </c>
    </row>
    <row r="102" spans="1:11" ht="12.75">
      <c r="A102" s="4">
        <v>41182</v>
      </c>
      <c r="B102" s="5">
        <v>5240.1</v>
      </c>
      <c r="C102" s="5">
        <v>724.81</v>
      </c>
      <c r="D102" s="5">
        <v>1221.25</v>
      </c>
      <c r="E102" s="5">
        <v>503.89</v>
      </c>
      <c r="F102" s="5">
        <v>1160.46</v>
      </c>
      <c r="G102" s="5">
        <v>5.15</v>
      </c>
      <c r="H102" s="5">
        <v>11.77</v>
      </c>
      <c r="I102" s="5">
        <v>797.95</v>
      </c>
      <c r="J102" s="5">
        <v>0</v>
      </c>
      <c r="K102" s="11">
        <f t="shared" si="7"/>
        <v>9665.380000000001</v>
      </c>
    </row>
    <row r="103" spans="1:11" ht="12.75">
      <c r="A103" s="4">
        <v>41213</v>
      </c>
      <c r="B103" s="5">
        <v>5332.91</v>
      </c>
      <c r="C103" s="5">
        <v>769.31</v>
      </c>
      <c r="D103" s="5">
        <v>1189.22</v>
      </c>
      <c r="E103" s="5">
        <v>503.89</v>
      </c>
      <c r="F103" s="5">
        <v>1053.51</v>
      </c>
      <c r="G103" s="5">
        <v>5.15</v>
      </c>
      <c r="H103" s="5">
        <v>11.84</v>
      </c>
      <c r="I103" s="5">
        <v>799.55</v>
      </c>
      <c r="J103" s="5">
        <v>0</v>
      </c>
      <c r="K103" s="11">
        <f t="shared" si="7"/>
        <v>9665.38</v>
      </c>
    </row>
    <row r="104" spans="1:11" ht="12.75">
      <c r="A104" s="4">
        <v>41243</v>
      </c>
      <c r="B104" s="5">
        <v>4423.05</v>
      </c>
      <c r="C104" s="5">
        <v>735.81</v>
      </c>
      <c r="D104" s="5">
        <v>932.75</v>
      </c>
      <c r="E104" s="5">
        <v>564.57</v>
      </c>
      <c r="F104" s="5">
        <v>912.58</v>
      </c>
      <c r="G104" s="5">
        <v>5.15</v>
      </c>
      <c r="H104" s="5">
        <v>11.91</v>
      </c>
      <c r="I104" s="5">
        <v>747.45</v>
      </c>
      <c r="J104" s="5">
        <v>0</v>
      </c>
      <c r="K104" s="11">
        <f t="shared" si="7"/>
        <v>8333.27</v>
      </c>
    </row>
    <row r="105" spans="1:11" ht="12.75">
      <c r="A105" s="4">
        <v>41274</v>
      </c>
      <c r="B105" s="5">
        <v>3769.78</v>
      </c>
      <c r="C105" s="5">
        <v>589.71</v>
      </c>
      <c r="D105" s="5">
        <v>516.79</v>
      </c>
      <c r="E105" s="5">
        <v>368.89</v>
      </c>
      <c r="F105" s="5">
        <v>559.13</v>
      </c>
      <c r="G105" s="5">
        <v>5.15</v>
      </c>
      <c r="H105" s="5">
        <v>6.43</v>
      </c>
      <c r="I105" s="5">
        <v>294.49</v>
      </c>
      <c r="J105" s="5">
        <v>0</v>
      </c>
      <c r="K105" s="11">
        <f aca="true" t="shared" si="8" ref="K105:K112">SUM(B105:I105)</f>
        <v>6110.37</v>
      </c>
    </row>
    <row r="106" spans="1:11" ht="12.75">
      <c r="A106" s="4">
        <v>41305</v>
      </c>
      <c r="B106" s="5">
        <v>4088.79</v>
      </c>
      <c r="C106" s="5">
        <v>601.81</v>
      </c>
      <c r="D106" s="5">
        <v>881</v>
      </c>
      <c r="E106" s="5">
        <v>862.91</v>
      </c>
      <c r="F106" s="5">
        <v>1291.86</v>
      </c>
      <c r="G106" s="5">
        <v>2.93</v>
      </c>
      <c r="H106" s="5">
        <v>2.88</v>
      </c>
      <c r="I106" s="5">
        <v>389.14</v>
      </c>
      <c r="J106" s="5">
        <v>0</v>
      </c>
      <c r="K106" s="11">
        <f t="shared" si="8"/>
        <v>8121.320000000001</v>
      </c>
    </row>
    <row r="107" spans="1:11" ht="12.75">
      <c r="A107" s="4">
        <v>41333</v>
      </c>
      <c r="B107" s="5">
        <v>3518.28</v>
      </c>
      <c r="C107" s="5">
        <v>132.01</v>
      </c>
      <c r="D107" s="5">
        <v>883.56</v>
      </c>
      <c r="E107" s="5">
        <v>1370.9</v>
      </c>
      <c r="F107" s="5">
        <v>1482.88</v>
      </c>
      <c r="G107" s="5">
        <v>4.87</v>
      </c>
      <c r="H107" s="5">
        <v>3.59</v>
      </c>
      <c r="I107" s="5">
        <v>282.2</v>
      </c>
      <c r="J107" s="5">
        <v>0</v>
      </c>
      <c r="K107" s="11">
        <f t="shared" si="8"/>
        <v>7678.29</v>
      </c>
    </row>
    <row r="108" spans="1:11" ht="12.75">
      <c r="A108" s="4">
        <v>41364</v>
      </c>
      <c r="B108" s="5">
        <v>4696.43</v>
      </c>
      <c r="C108" s="5">
        <v>268.6</v>
      </c>
      <c r="D108" s="5">
        <v>713.95</v>
      </c>
      <c r="E108" s="5">
        <v>341.56</v>
      </c>
      <c r="F108" s="5">
        <v>1491.66</v>
      </c>
      <c r="G108" s="5">
        <v>4.55</v>
      </c>
      <c r="H108" s="5">
        <v>14.33</v>
      </c>
      <c r="I108" s="5">
        <v>901.79</v>
      </c>
      <c r="J108" s="5">
        <v>0</v>
      </c>
      <c r="K108" s="11">
        <f t="shared" si="8"/>
        <v>8432.87</v>
      </c>
    </row>
    <row r="109" spans="1:11" ht="12.75">
      <c r="A109" s="4">
        <v>41394</v>
      </c>
      <c r="B109" s="5">
        <v>4305.88</v>
      </c>
      <c r="C109" s="5">
        <v>248.8</v>
      </c>
      <c r="D109" s="5">
        <v>1039.75</v>
      </c>
      <c r="E109" s="5">
        <v>781.56</v>
      </c>
      <c r="F109" s="5">
        <v>1339.22</v>
      </c>
      <c r="G109" s="5">
        <v>4.55</v>
      </c>
      <c r="H109" s="5">
        <v>16.84</v>
      </c>
      <c r="I109" s="5">
        <v>696.27</v>
      </c>
      <c r="J109" s="5">
        <v>0</v>
      </c>
      <c r="K109" s="11">
        <f t="shared" si="8"/>
        <v>8432.87</v>
      </c>
    </row>
    <row r="110" spans="1:11" ht="12.75">
      <c r="A110" s="4">
        <v>41425</v>
      </c>
      <c r="B110" s="5">
        <v>2957.95</v>
      </c>
      <c r="C110" s="5">
        <v>161.6</v>
      </c>
      <c r="D110" s="5">
        <v>625.32</v>
      </c>
      <c r="E110" s="5">
        <v>50</v>
      </c>
      <c r="F110" s="5">
        <v>437.19</v>
      </c>
      <c r="G110" s="5">
        <v>2.84</v>
      </c>
      <c r="H110" s="5">
        <v>21.39</v>
      </c>
      <c r="I110" s="5">
        <v>574.05</v>
      </c>
      <c r="J110" s="5">
        <v>0</v>
      </c>
      <c r="K110" s="11">
        <f t="shared" si="8"/>
        <v>4830.34</v>
      </c>
    </row>
    <row r="111" spans="1:11" ht="12.75">
      <c r="A111" s="4">
        <v>41455</v>
      </c>
      <c r="B111" s="15">
        <v>2088.57</v>
      </c>
      <c r="C111" s="15">
        <v>103.4</v>
      </c>
      <c r="D111" s="15">
        <v>385.35</v>
      </c>
      <c r="E111" s="15">
        <v>0</v>
      </c>
      <c r="F111" s="15">
        <v>349.9</v>
      </c>
      <c r="G111" s="15">
        <v>2.85</v>
      </c>
      <c r="H111" s="15">
        <v>13.88</v>
      </c>
      <c r="I111" s="15">
        <v>139.55</v>
      </c>
      <c r="J111" s="15">
        <v>0</v>
      </c>
      <c r="K111" s="11">
        <f t="shared" si="8"/>
        <v>3083.5000000000005</v>
      </c>
    </row>
    <row r="112" spans="1:11" ht="12.75">
      <c r="A112" s="4">
        <v>41486</v>
      </c>
      <c r="B112" s="15">
        <v>2010.82</v>
      </c>
      <c r="C112" s="15">
        <v>104.9</v>
      </c>
      <c r="D112" s="15">
        <v>493.35</v>
      </c>
      <c r="E112" s="15">
        <v>0</v>
      </c>
      <c r="F112" s="15">
        <v>325.5</v>
      </c>
      <c r="G112" s="15">
        <v>2.85</v>
      </c>
      <c r="H112" s="15">
        <v>14.01</v>
      </c>
      <c r="I112" s="15">
        <v>132.07</v>
      </c>
      <c r="J112" s="15">
        <v>0</v>
      </c>
      <c r="K112" s="11">
        <f t="shared" si="8"/>
        <v>3083.5</v>
      </c>
    </row>
    <row r="113" spans="1:11" ht="12.75">
      <c r="A113" s="4">
        <v>41517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1">
        <f aca="true" t="shared" si="9" ref="K113:K120">SUM(B113:I113)</f>
        <v>0</v>
      </c>
    </row>
    <row r="114" spans="1:11" ht="12.75">
      <c r="A114" s="4">
        <v>41547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1">
        <f t="shared" si="9"/>
        <v>0</v>
      </c>
    </row>
    <row r="115" spans="1:11" ht="12.75">
      <c r="A115" s="4">
        <f>'Obligacje(A)'!A115</f>
        <v>41578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1">
        <f t="shared" si="9"/>
        <v>0</v>
      </c>
    </row>
    <row r="116" spans="1:11" ht="12.75">
      <c r="A116" s="4">
        <f>'Obligacje(A)'!A116</f>
        <v>41608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1">
        <f t="shared" si="9"/>
        <v>0</v>
      </c>
    </row>
    <row r="117" spans="1:11" ht="12.75">
      <c r="A117" s="4">
        <f>'Obligacje(A)'!A117</f>
        <v>41639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1">
        <f t="shared" si="9"/>
        <v>0</v>
      </c>
    </row>
    <row r="118" spans="1:11" ht="12.75">
      <c r="A118" s="4">
        <f>'Obligacje(A)'!A118</f>
        <v>41670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1">
        <f t="shared" si="9"/>
        <v>0</v>
      </c>
    </row>
    <row r="119" spans="1:11" ht="12.75">
      <c r="A119" s="4">
        <v>41698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1">
        <f t="shared" si="9"/>
        <v>0</v>
      </c>
    </row>
    <row r="120" spans="1:11" ht="12.75">
      <c r="A120" s="4">
        <v>41729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1">
        <f t="shared" si="9"/>
        <v>0</v>
      </c>
    </row>
    <row r="121" spans="1:11" ht="12.75">
      <c r="A121" s="4">
        <v>41759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1">
        <f aca="true" t="shared" si="10" ref="K121:K126">SUM(B121:I121)</f>
        <v>0</v>
      </c>
    </row>
    <row r="122" spans="1:11" ht="12.75">
      <c r="A122" s="4">
        <v>41790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1">
        <f t="shared" si="10"/>
        <v>0</v>
      </c>
    </row>
    <row r="123" spans="1:11" ht="12.75">
      <c r="A123" s="4">
        <v>41820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1">
        <f t="shared" si="10"/>
        <v>0</v>
      </c>
    </row>
    <row r="124" spans="1:11" ht="12.75">
      <c r="A124" s="4">
        <v>41851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1">
        <f t="shared" si="10"/>
        <v>0</v>
      </c>
    </row>
    <row r="125" spans="1:11" ht="12.75">
      <c r="A125" s="4">
        <f>'Obligacje(A)'!A125</f>
        <v>41882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1">
        <f t="shared" si="10"/>
        <v>0</v>
      </c>
    </row>
    <row r="126" spans="1:11" ht="12.75">
      <c r="A126" s="4">
        <f>'Obligacje(A)'!A126</f>
        <v>41912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1">
        <f t="shared" si="10"/>
        <v>0</v>
      </c>
    </row>
    <row r="127" spans="1:11" ht="12.75">
      <c r="A127" s="4">
        <f>'Obligacje(A)'!A127</f>
        <v>41943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1">
        <f aca="true" t="shared" si="11" ref="K127:K132">SUM(B127:I127)</f>
        <v>0</v>
      </c>
    </row>
    <row r="128" spans="1:11" ht="12.75">
      <c r="A128" s="4">
        <f>'Obligacje(A)'!A128</f>
        <v>41973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1">
        <f t="shared" si="11"/>
        <v>0</v>
      </c>
    </row>
    <row r="129" spans="1:11" ht="12.75">
      <c r="A129" s="4">
        <f>'Obligacje(A)'!A129</f>
        <v>42004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1">
        <f t="shared" si="11"/>
        <v>0</v>
      </c>
    </row>
    <row r="130" spans="1:11" ht="12.75">
      <c r="A130" s="4">
        <f>'Obligacje(A)'!A130</f>
        <v>42035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1">
        <f t="shared" si="11"/>
        <v>0</v>
      </c>
    </row>
    <row r="131" spans="1:11" ht="12.75">
      <c r="A131" s="4">
        <f>'Obligacje(A)'!A131</f>
        <v>42063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1">
        <f t="shared" si="11"/>
        <v>0</v>
      </c>
    </row>
    <row r="132" spans="1:11" ht="12.75">
      <c r="A132" s="4">
        <f>'Obligacje(A)'!A132</f>
        <v>42094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1">
        <f t="shared" si="11"/>
        <v>0</v>
      </c>
    </row>
    <row r="133" spans="1:11" ht="12.75">
      <c r="A133" s="4">
        <f>'Obligacje(A)'!A133</f>
        <v>42124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1">
        <f aca="true" t="shared" si="12" ref="K133:K138">SUM(B133:I133)</f>
        <v>0</v>
      </c>
    </row>
    <row r="134" spans="1:11" ht="12.75">
      <c r="A134" s="4">
        <f>'Obligacje(A)'!A134</f>
        <v>42155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1">
        <f t="shared" si="12"/>
        <v>0</v>
      </c>
    </row>
    <row r="135" spans="1:11" ht="12.75">
      <c r="A135" s="4">
        <f>'Obligacje(A)'!A135</f>
        <v>42185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1">
        <f t="shared" si="12"/>
        <v>0</v>
      </c>
    </row>
    <row r="136" spans="1:11" ht="12.75">
      <c r="A136" s="4">
        <f>'Obligacje(A)'!A136</f>
        <v>42216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1">
        <f t="shared" si="12"/>
        <v>0</v>
      </c>
    </row>
    <row r="137" spans="1:11" ht="12.75">
      <c r="A137" s="4">
        <f>'Obligacje(A)'!A137</f>
        <v>42247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1">
        <f t="shared" si="12"/>
        <v>0</v>
      </c>
    </row>
    <row r="138" spans="1:11" ht="12.75">
      <c r="A138" s="4">
        <f>'Obligacje(A)'!A138</f>
        <v>42277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1">
        <f t="shared" si="12"/>
        <v>0</v>
      </c>
    </row>
    <row r="139" spans="1:11" ht="12.75">
      <c r="A139" s="17">
        <f>'Obligacje(A)'!A139</f>
        <v>42308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9">
        <f aca="true" t="shared" si="13" ref="K139:K146">SUM(B139:I139)</f>
        <v>0</v>
      </c>
    </row>
    <row r="140" spans="1:11" ht="12.75">
      <c r="A140" s="17">
        <f>'Obligacje(A)'!A140</f>
        <v>42338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9">
        <f t="shared" si="13"/>
        <v>0</v>
      </c>
    </row>
    <row r="141" spans="1:11" ht="12.75">
      <c r="A141" s="17">
        <f>'Obligacje(A)'!A141</f>
        <v>42369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9">
        <f t="shared" si="13"/>
        <v>0</v>
      </c>
    </row>
    <row r="142" spans="1:11" ht="12.75">
      <c r="A142" s="17">
        <f>'Obligacje(A)'!A142</f>
        <v>42400</v>
      </c>
      <c r="B142" s="18">
        <v>2020.3</v>
      </c>
      <c r="C142" s="18">
        <v>0</v>
      </c>
      <c r="D142" s="18">
        <v>270</v>
      </c>
      <c r="E142" s="18">
        <v>0</v>
      </c>
      <c r="F142" s="18">
        <v>0</v>
      </c>
      <c r="G142" s="18">
        <v>0</v>
      </c>
      <c r="H142" s="18">
        <v>0</v>
      </c>
      <c r="I142" s="18">
        <v>110</v>
      </c>
      <c r="J142" s="18">
        <v>0</v>
      </c>
      <c r="K142" s="19">
        <f t="shared" si="13"/>
        <v>2400.3</v>
      </c>
    </row>
    <row r="143" spans="1:11" ht="12.75">
      <c r="A143" s="17">
        <f>'Obligacje(A)'!A143</f>
        <v>42429</v>
      </c>
      <c r="B143" s="18">
        <v>4265.3</v>
      </c>
      <c r="C143" s="18">
        <v>50</v>
      </c>
      <c r="D143" s="18">
        <v>292.5</v>
      </c>
      <c r="E143" s="18">
        <v>0</v>
      </c>
      <c r="F143" s="18">
        <v>70</v>
      </c>
      <c r="G143" s="18">
        <v>0</v>
      </c>
      <c r="H143" s="18">
        <v>0</v>
      </c>
      <c r="I143" s="18">
        <v>112.5</v>
      </c>
      <c r="J143" s="18">
        <v>0</v>
      </c>
      <c r="K143" s="19">
        <f t="shared" si="13"/>
        <v>4790.3</v>
      </c>
    </row>
    <row r="144" spans="1:11" ht="12.75">
      <c r="A144" s="17">
        <f>'Obligacje(A)'!A144</f>
        <v>42460</v>
      </c>
      <c r="B144" s="18">
        <v>5831.15</v>
      </c>
      <c r="C144" s="18">
        <v>50.65</v>
      </c>
      <c r="D144" s="18">
        <v>254.5</v>
      </c>
      <c r="E144" s="18">
        <v>0</v>
      </c>
      <c r="F144" s="18">
        <v>151.5</v>
      </c>
      <c r="G144" s="18">
        <v>0</v>
      </c>
      <c r="H144" s="18">
        <v>15</v>
      </c>
      <c r="I144" s="18">
        <v>179.5</v>
      </c>
      <c r="J144" s="18">
        <v>0</v>
      </c>
      <c r="K144" s="19">
        <f t="shared" si="13"/>
        <v>6482.299999999999</v>
      </c>
    </row>
    <row r="145" spans="1:11" ht="12.75">
      <c r="A145" s="17">
        <f>'Obligacje(A)'!A145</f>
        <v>42490</v>
      </c>
      <c r="B145" s="18">
        <v>5824.85</v>
      </c>
      <c r="C145" s="18">
        <v>61.15</v>
      </c>
      <c r="D145" s="18">
        <v>244</v>
      </c>
      <c r="E145" s="18">
        <v>0</v>
      </c>
      <c r="F145" s="18">
        <v>157.8</v>
      </c>
      <c r="G145" s="18">
        <v>0</v>
      </c>
      <c r="H145" s="18">
        <v>15</v>
      </c>
      <c r="I145" s="18">
        <v>179.5</v>
      </c>
      <c r="J145" s="18">
        <v>0</v>
      </c>
      <c r="K145" s="19">
        <f t="shared" si="13"/>
        <v>6482.3</v>
      </c>
    </row>
    <row r="146" spans="1:11" ht="12.75">
      <c r="A146" s="17">
        <f>'Obligacje(A)'!A146</f>
        <v>42521</v>
      </c>
      <c r="B146" s="18">
        <v>5919.85</v>
      </c>
      <c r="C146" s="18">
        <v>38.15</v>
      </c>
      <c r="D146" s="18">
        <v>242</v>
      </c>
      <c r="E146" s="18">
        <v>0</v>
      </c>
      <c r="F146" s="18">
        <v>87.8</v>
      </c>
      <c r="G146" s="18">
        <v>0</v>
      </c>
      <c r="H146" s="18">
        <v>15</v>
      </c>
      <c r="I146" s="18">
        <v>179.5</v>
      </c>
      <c r="J146" s="18">
        <v>0</v>
      </c>
      <c r="K146" s="19">
        <f t="shared" si="13"/>
        <v>6482.3</v>
      </c>
    </row>
    <row r="147" spans="1:11" ht="12.75">
      <c r="A147" s="17">
        <f>'Obligacje(A)'!A147</f>
        <v>42551</v>
      </c>
      <c r="B147" s="18">
        <v>5920.65</v>
      </c>
      <c r="C147" s="18">
        <v>41.15</v>
      </c>
      <c r="D147" s="18">
        <v>239</v>
      </c>
      <c r="E147" s="18">
        <v>0</v>
      </c>
      <c r="F147" s="18">
        <v>87</v>
      </c>
      <c r="G147" s="18">
        <v>0</v>
      </c>
      <c r="H147" s="18">
        <v>15</v>
      </c>
      <c r="I147" s="18">
        <v>179.5</v>
      </c>
      <c r="J147" s="18">
        <v>0</v>
      </c>
      <c r="K147" s="19">
        <f aca="true" t="shared" si="14" ref="K147:K152">SUM(B147:I147)</f>
        <v>6482.299999999999</v>
      </c>
    </row>
    <row r="148" spans="1:11" ht="12.75">
      <c r="A148" s="17">
        <f>'Obligacje(A)'!A148</f>
        <v>42582</v>
      </c>
      <c r="B148" s="18">
        <v>5905.65</v>
      </c>
      <c r="C148" s="18">
        <v>16.15</v>
      </c>
      <c r="D148" s="18">
        <v>279</v>
      </c>
      <c r="E148" s="18">
        <v>0</v>
      </c>
      <c r="F148" s="18">
        <v>87</v>
      </c>
      <c r="G148" s="18">
        <v>0</v>
      </c>
      <c r="H148" s="18">
        <v>15</v>
      </c>
      <c r="I148" s="18">
        <v>179.5</v>
      </c>
      <c r="J148" s="18">
        <v>0</v>
      </c>
      <c r="K148" s="19">
        <f t="shared" si="14"/>
        <v>6482.299999999999</v>
      </c>
    </row>
    <row r="149" spans="1:11" ht="12.75">
      <c r="A149" s="17">
        <f>'Obligacje(A)'!A149</f>
        <v>42613</v>
      </c>
      <c r="B149" s="18">
        <v>3908</v>
      </c>
      <c r="C149" s="18">
        <v>0</v>
      </c>
      <c r="D149" s="18">
        <v>22.5</v>
      </c>
      <c r="E149" s="18">
        <v>0</v>
      </c>
      <c r="F149" s="18">
        <v>67</v>
      </c>
      <c r="G149" s="18">
        <v>0</v>
      </c>
      <c r="H149" s="18">
        <v>15</v>
      </c>
      <c r="I149" s="18">
        <v>69.5</v>
      </c>
      <c r="J149" s="18">
        <v>0</v>
      </c>
      <c r="K149" s="19">
        <f t="shared" si="14"/>
        <v>4082</v>
      </c>
    </row>
    <row r="150" spans="1:11" ht="12.75">
      <c r="A150" s="17">
        <f>'Obligacje(A)'!A150</f>
        <v>42643</v>
      </c>
      <c r="B150" s="18">
        <v>1543</v>
      </c>
      <c r="C150" s="18">
        <v>0</v>
      </c>
      <c r="D150" s="18">
        <v>0</v>
      </c>
      <c r="E150" s="18">
        <v>0</v>
      </c>
      <c r="F150" s="18">
        <v>67</v>
      </c>
      <c r="G150" s="18">
        <v>0</v>
      </c>
      <c r="H150" s="18">
        <v>15</v>
      </c>
      <c r="I150" s="18">
        <v>67</v>
      </c>
      <c r="J150" s="18">
        <v>0</v>
      </c>
      <c r="K150" s="19">
        <f t="shared" si="14"/>
        <v>1692</v>
      </c>
    </row>
    <row r="151" spans="1:11" ht="12.75">
      <c r="A151" s="17">
        <f>'Obligacje(A)'!A151</f>
        <v>42674</v>
      </c>
      <c r="B151" s="18">
        <v>1548</v>
      </c>
      <c r="C151" s="18">
        <v>0</v>
      </c>
      <c r="D151" s="18">
        <v>0</v>
      </c>
      <c r="E151" s="18">
        <v>0</v>
      </c>
      <c r="F151" s="18">
        <v>67</v>
      </c>
      <c r="G151" s="18">
        <v>0</v>
      </c>
      <c r="H151" s="18">
        <v>10</v>
      </c>
      <c r="I151" s="18">
        <v>67</v>
      </c>
      <c r="J151" s="18">
        <v>0</v>
      </c>
      <c r="K151" s="19">
        <f t="shared" si="14"/>
        <v>1692</v>
      </c>
    </row>
    <row r="152" spans="1:11" ht="12.75">
      <c r="A152" s="17">
        <f>'Obligacje(A)'!A152</f>
        <v>42704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9">
        <f t="shared" si="14"/>
        <v>0</v>
      </c>
    </row>
    <row r="153" spans="1:11" ht="12.75">
      <c r="A153" s="17">
        <f>'Obligacje(A)'!A153</f>
        <v>42735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9">
        <f aca="true" t="shared" si="15" ref="K153:K158">SUM(B153:I153)</f>
        <v>0</v>
      </c>
    </row>
    <row r="154" spans="1:11" ht="12.75">
      <c r="A154" s="17">
        <f>'Obligacje(A)'!A154</f>
        <v>42766</v>
      </c>
      <c r="B154" s="18">
        <v>2463.2</v>
      </c>
      <c r="C154" s="18">
        <v>20</v>
      </c>
      <c r="D154" s="18">
        <v>26.8</v>
      </c>
      <c r="E154" s="18">
        <v>0</v>
      </c>
      <c r="F154" s="18">
        <v>345</v>
      </c>
      <c r="G154" s="18">
        <v>0</v>
      </c>
      <c r="H154" s="18">
        <v>0</v>
      </c>
      <c r="I154" s="18">
        <v>1170</v>
      </c>
      <c r="J154" s="18">
        <v>0</v>
      </c>
      <c r="K154" s="19">
        <f t="shared" si="15"/>
        <v>4025</v>
      </c>
    </row>
    <row r="155" spans="1:11" ht="12.75">
      <c r="A155" s="17">
        <f>'Obligacje(A)'!A155</f>
        <v>42794</v>
      </c>
      <c r="B155" s="23">
        <v>3933.2</v>
      </c>
      <c r="C155" s="23">
        <v>49</v>
      </c>
      <c r="D155" s="23">
        <v>78.4</v>
      </c>
      <c r="E155" s="23">
        <v>0</v>
      </c>
      <c r="F155" s="23">
        <v>345</v>
      </c>
      <c r="G155" s="23">
        <v>0</v>
      </c>
      <c r="H155" s="23">
        <v>0</v>
      </c>
      <c r="I155" s="23">
        <v>1570</v>
      </c>
      <c r="J155" s="23">
        <v>0</v>
      </c>
      <c r="K155" s="19">
        <f t="shared" si="15"/>
        <v>5975.6</v>
      </c>
    </row>
    <row r="156" spans="1:11" ht="12.75">
      <c r="A156" s="17">
        <f>'Obligacje(A)'!A156</f>
        <v>42825</v>
      </c>
      <c r="B156" s="18">
        <v>3905.9</v>
      </c>
      <c r="C156" s="18">
        <v>69</v>
      </c>
      <c r="D156" s="18">
        <v>79.7</v>
      </c>
      <c r="E156" s="18">
        <v>0</v>
      </c>
      <c r="F156" s="18">
        <v>351</v>
      </c>
      <c r="G156" s="18">
        <v>0</v>
      </c>
      <c r="H156" s="18">
        <v>0</v>
      </c>
      <c r="I156" s="18">
        <v>1570</v>
      </c>
      <c r="J156" s="18">
        <v>0</v>
      </c>
      <c r="K156" s="19">
        <f t="shared" si="15"/>
        <v>5975.6</v>
      </c>
    </row>
    <row r="157" spans="1:11" ht="12.75">
      <c r="A157" s="17">
        <f>'Obligacje(A)'!A157</f>
        <v>42855</v>
      </c>
      <c r="B157" s="18">
        <v>3911.42</v>
      </c>
      <c r="C157" s="18">
        <v>69</v>
      </c>
      <c r="D157" s="18">
        <v>84.18</v>
      </c>
      <c r="E157" s="18">
        <v>0</v>
      </c>
      <c r="F157" s="18">
        <v>341</v>
      </c>
      <c r="G157" s="18">
        <v>0</v>
      </c>
      <c r="H157" s="18">
        <v>0</v>
      </c>
      <c r="I157" s="18">
        <v>1570</v>
      </c>
      <c r="J157" s="18">
        <v>0</v>
      </c>
      <c r="K157" s="19">
        <f t="shared" si="15"/>
        <v>5975.6</v>
      </c>
    </row>
    <row r="158" spans="1:11" ht="12.75">
      <c r="A158" s="17">
        <f>'Obligacje(A)'!A158</f>
        <v>42886</v>
      </c>
      <c r="B158" s="18">
        <v>4204</v>
      </c>
      <c r="C158" s="18">
        <v>79</v>
      </c>
      <c r="D158" s="18">
        <v>116.6</v>
      </c>
      <c r="E158" s="18">
        <v>0</v>
      </c>
      <c r="F158" s="18">
        <v>6</v>
      </c>
      <c r="G158" s="18">
        <v>0</v>
      </c>
      <c r="H158" s="18">
        <v>0</v>
      </c>
      <c r="I158" s="18">
        <v>1570</v>
      </c>
      <c r="J158" s="18">
        <v>0</v>
      </c>
      <c r="K158" s="19">
        <f t="shared" si="15"/>
        <v>5975.6</v>
      </c>
    </row>
    <row r="159" spans="1:11" ht="12.75">
      <c r="A159" s="17">
        <f>'Obligacje(A)'!A159</f>
        <v>42916</v>
      </c>
      <c r="B159" s="18">
        <v>4199</v>
      </c>
      <c r="C159" s="18">
        <v>79</v>
      </c>
      <c r="D159" s="18">
        <v>116.6</v>
      </c>
      <c r="E159" s="18">
        <v>0</v>
      </c>
      <c r="F159" s="18">
        <v>11</v>
      </c>
      <c r="G159" s="18">
        <v>0</v>
      </c>
      <c r="H159" s="18">
        <v>0</v>
      </c>
      <c r="I159" s="18">
        <v>1570</v>
      </c>
      <c r="J159" s="18">
        <v>0</v>
      </c>
      <c r="K159" s="19">
        <f>SUM(B159:I159)</f>
        <v>5975.6</v>
      </c>
    </row>
    <row r="160" spans="1:11" ht="12.75">
      <c r="A160" s="17">
        <f>'Obligacje(A)'!A160</f>
        <v>42947</v>
      </c>
      <c r="B160" s="18">
        <v>4194</v>
      </c>
      <c r="C160" s="18">
        <v>79</v>
      </c>
      <c r="D160" s="18">
        <v>116.6</v>
      </c>
      <c r="E160" s="18">
        <v>0</v>
      </c>
      <c r="F160" s="18">
        <v>16</v>
      </c>
      <c r="G160" s="18">
        <v>0</v>
      </c>
      <c r="H160" s="18">
        <v>0</v>
      </c>
      <c r="I160" s="18">
        <v>1570</v>
      </c>
      <c r="J160" s="18">
        <v>0</v>
      </c>
      <c r="K160" s="19">
        <f>SUM(B160:I160)</f>
        <v>5975.6</v>
      </c>
    </row>
    <row r="161" spans="1:11" ht="12.75">
      <c r="A161" s="17">
        <f>'Obligacje(A)'!A161</f>
        <v>42978</v>
      </c>
      <c r="B161" s="18">
        <v>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9">
        <v>0</v>
      </c>
    </row>
    <row r="162" spans="1:11" ht="12.75">
      <c r="A162" s="17">
        <f>'Obligacje(A)'!A162</f>
        <v>43008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9">
        <v>0</v>
      </c>
    </row>
    <row r="163" spans="1:11" ht="12.75">
      <c r="A163" s="17">
        <f>'Obligacje(A)'!A163</f>
        <v>43039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9">
        <v>0</v>
      </c>
    </row>
    <row r="164" spans="1:11" ht="12.75">
      <c r="A164" s="17">
        <f>'Obligacje(A)'!A164</f>
        <v>43069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9">
        <v>0</v>
      </c>
    </row>
    <row r="165" spans="1:11" ht="12.75">
      <c r="A165" s="17">
        <f>'Obligacje(A)'!A165</f>
        <v>43100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9">
        <v>0</v>
      </c>
    </row>
    <row r="166" spans="1:11" ht="12.75">
      <c r="A166" s="17">
        <f>'Obligacje(A)'!A166</f>
        <v>43131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9">
        <v>0</v>
      </c>
    </row>
    <row r="167" spans="1:11" ht="12.75">
      <c r="A167" s="17">
        <f>'Obligacje(A)'!A167</f>
        <v>43159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9">
        <v>0</v>
      </c>
    </row>
    <row r="168" spans="1:11" ht="12.75">
      <c r="A168" s="17">
        <f>'Obligacje(A)'!A168</f>
        <v>43190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9">
        <v>0</v>
      </c>
    </row>
    <row r="169" spans="1:11" ht="12.75">
      <c r="A169" s="17">
        <f>'Obligacje(A)'!A169</f>
        <v>43220</v>
      </c>
      <c r="B169" s="18">
        <v>0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9">
        <v>0</v>
      </c>
    </row>
    <row r="170" spans="1:11" ht="12.75">
      <c r="A170" s="17">
        <f>'Obligacje(A)'!A170</f>
        <v>43251</v>
      </c>
      <c r="B170" s="18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9">
        <v>0</v>
      </c>
    </row>
    <row r="171" spans="1:11" ht="12.75">
      <c r="A171" s="17">
        <f>'Obligacje(A)'!A171</f>
        <v>43281</v>
      </c>
      <c r="B171" s="18">
        <v>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9">
        <v>0</v>
      </c>
    </row>
    <row r="172" spans="1:11" ht="12.75">
      <c r="A172" s="17">
        <f>'Obligacje(A)'!A172</f>
        <v>43312</v>
      </c>
      <c r="B172" s="18">
        <v>0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9">
        <v>0</v>
      </c>
    </row>
    <row r="173" spans="1:11" ht="12.75">
      <c r="A173" s="17">
        <f>'Obligacje(A)'!A173</f>
        <v>43343</v>
      </c>
      <c r="B173" s="18">
        <v>0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9">
        <v>0</v>
      </c>
    </row>
    <row r="174" spans="1:11" ht="12.75">
      <c r="A174" s="17">
        <f>'Obligacje(A)'!A174</f>
        <v>43373</v>
      </c>
      <c r="B174" s="18">
        <v>0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9">
        <v>0</v>
      </c>
    </row>
    <row r="175" spans="1:11" ht="12.75">
      <c r="A175" s="17">
        <f>'Obligacje(A)'!A175</f>
        <v>43404</v>
      </c>
      <c r="B175" s="18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9">
        <v>0</v>
      </c>
    </row>
    <row r="176" spans="1:11" ht="12.75">
      <c r="A176" s="17">
        <f>'Obligacje(A)'!A176</f>
        <v>43434</v>
      </c>
      <c r="B176" s="18">
        <v>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9">
        <v>0</v>
      </c>
    </row>
    <row r="177" spans="1:11" ht="12.75">
      <c r="A177" s="17">
        <f>'Obligacje(A)'!A177</f>
        <v>43465</v>
      </c>
      <c r="B177" s="18">
        <v>0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9">
        <v>0</v>
      </c>
    </row>
    <row r="178" spans="1:11" ht="12.75">
      <c r="A178" s="17">
        <f>'Obligacje(A)'!A178</f>
        <v>43496</v>
      </c>
      <c r="B178" s="18">
        <v>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9">
        <v>0</v>
      </c>
    </row>
    <row r="179" spans="1:11" ht="12.75">
      <c r="A179" s="17">
        <f>'Obligacje(A)'!A179</f>
        <v>43524</v>
      </c>
      <c r="B179" s="18">
        <v>0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9">
        <v>0</v>
      </c>
    </row>
    <row r="180" spans="1:11" ht="12.75">
      <c r="A180" s="17">
        <f>'Obligacje(A)'!A180</f>
        <v>43555</v>
      </c>
      <c r="B180" s="18">
        <v>0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9">
        <v>0</v>
      </c>
    </row>
    <row r="181" spans="1:11" ht="12.75">
      <c r="A181" s="17">
        <f>'Obligacje(A)'!A181</f>
        <v>43585</v>
      </c>
      <c r="B181" s="18">
        <v>0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9">
        <v>0</v>
      </c>
    </row>
    <row r="182" spans="1:11" ht="12.75">
      <c r="A182" s="17">
        <f>'Obligacje(A)'!A182</f>
        <v>43616</v>
      </c>
      <c r="B182" s="18">
        <v>0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9">
        <v>0</v>
      </c>
    </row>
    <row r="183" spans="1:11" ht="12.75">
      <c r="A183" s="17">
        <f>'Obligacje(A)'!A183</f>
        <v>43646</v>
      </c>
      <c r="B183" s="18">
        <v>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9">
        <v>0</v>
      </c>
    </row>
    <row r="184" spans="1:11" ht="12.75">
      <c r="A184" s="17">
        <f>'Obligacje(A)'!A184</f>
        <v>43677</v>
      </c>
      <c r="B184" s="18">
        <v>0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9">
        <v>0</v>
      </c>
    </row>
    <row r="185" spans="1:11" ht="12.75">
      <c r="A185" s="17">
        <f>'Obligacje(A)'!A185</f>
        <v>43708</v>
      </c>
      <c r="B185" s="18">
        <v>0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9">
        <v>0</v>
      </c>
    </row>
    <row r="186" spans="1:11" ht="12.75">
      <c r="A186" s="17">
        <f>'Obligacje(A)'!A186</f>
        <v>43738</v>
      </c>
      <c r="B186" s="18">
        <v>0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9">
        <v>0</v>
      </c>
    </row>
    <row r="187" spans="1:11" ht="12.75">
      <c r="A187" s="17">
        <f>'Obligacje(A)'!A187</f>
        <v>43769</v>
      </c>
      <c r="B187" s="18">
        <v>0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9">
        <v>0</v>
      </c>
    </row>
    <row r="188" spans="1:11" ht="12.75">
      <c r="A188" s="17">
        <f>'Obligacje(A)'!A188</f>
        <v>43799</v>
      </c>
      <c r="B188" s="18">
        <v>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9">
        <v>0</v>
      </c>
    </row>
    <row r="189" spans="1:11" ht="12.75">
      <c r="A189" s="17">
        <f>'Obligacje(A)'!A189</f>
        <v>43830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9">
        <v>0</v>
      </c>
    </row>
    <row r="190" spans="1:11" ht="12.75">
      <c r="A190" s="17">
        <f>'Obligacje(A)'!A190</f>
        <v>43861</v>
      </c>
      <c r="B190" s="18">
        <v>0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9">
        <v>0</v>
      </c>
    </row>
    <row r="191" spans="1:11" ht="12.75">
      <c r="A191" s="17">
        <f>'Obligacje(A)'!A191</f>
        <v>43890</v>
      </c>
      <c r="B191" s="18">
        <v>0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9">
        <v>0</v>
      </c>
    </row>
    <row r="192" spans="1:11" ht="12.75">
      <c r="A192" s="17">
        <f>'Obligacje(A)'!A192</f>
        <v>43921</v>
      </c>
      <c r="B192" s="18">
        <v>0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9">
        <v>0</v>
      </c>
    </row>
    <row r="193" spans="1:11" ht="12.75">
      <c r="A193" s="17">
        <f>'Obligacje(A)'!A193</f>
        <v>43951</v>
      </c>
      <c r="B193" s="18">
        <v>13914.96</v>
      </c>
      <c r="C193" s="18">
        <v>400</v>
      </c>
      <c r="D193" s="18">
        <v>435.89</v>
      </c>
      <c r="E193" s="18">
        <v>0</v>
      </c>
      <c r="F193" s="18">
        <v>1038.65</v>
      </c>
      <c r="G193" s="18">
        <v>0</v>
      </c>
      <c r="H193" s="18">
        <v>0</v>
      </c>
      <c r="I193" s="18">
        <v>1957</v>
      </c>
      <c r="J193" s="18">
        <v>0</v>
      </c>
      <c r="K193" s="19">
        <v>17746.5</v>
      </c>
    </row>
  </sheetData>
  <sheetProtection/>
  <mergeCells count="10">
    <mergeCell ref="A1:A2"/>
    <mergeCell ref="B1:B2"/>
    <mergeCell ref="C1:C2"/>
    <mergeCell ref="D1:D2"/>
    <mergeCell ref="I1:J1"/>
    <mergeCell ref="K1:K2"/>
    <mergeCell ref="E1:E2"/>
    <mergeCell ref="F1:F2"/>
    <mergeCell ref="G1:G2"/>
    <mergeCell ref="H1:H2"/>
  </mergeCells>
  <printOptions/>
  <pageMargins left="0.79" right="0.79" top="0.98" bottom="0.98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V555"/>
  <sheetViews>
    <sheetView tabSelected="1" zoomScale="115" zoomScaleNormal="115" zoomScalePageLayoutView="0" workbookViewId="0" topLeftCell="A1">
      <pane ySplit="2" topLeftCell="A189" activePane="bottomLeft" state="frozen"/>
      <selection pane="topLeft" activeCell="A1" sqref="A1"/>
      <selection pane="bottomLeft" activeCell="H196" sqref="H196"/>
    </sheetView>
  </sheetViews>
  <sheetFormatPr defaultColWidth="0" defaultRowHeight="12.75"/>
  <cols>
    <col min="1" max="1" width="11.375" style="1" customWidth="1"/>
    <col min="2" max="2" width="12.625" style="7" customWidth="1"/>
    <col min="3" max="3" width="12.375" style="7" customWidth="1"/>
    <col min="4" max="4" width="16.75390625" style="7" customWidth="1"/>
    <col min="5" max="5" width="12.00390625" style="7" customWidth="1"/>
    <col min="6" max="6" width="13.25390625" style="7" customWidth="1"/>
    <col min="7" max="7" width="11.375" style="7" customWidth="1"/>
    <col min="8" max="10" width="13.375" style="7" customWidth="1"/>
    <col min="11" max="11" width="13.625" style="8" customWidth="1"/>
    <col min="12" max="16384" width="0" style="0" hidden="1" customWidth="1"/>
  </cols>
  <sheetData>
    <row r="1" spans="1:11" ht="12.75">
      <c r="A1" s="39" t="s">
        <v>2</v>
      </c>
      <c r="B1" s="39" t="s">
        <v>3</v>
      </c>
      <c r="C1" s="39" t="s">
        <v>1</v>
      </c>
      <c r="D1" s="39" t="s">
        <v>4</v>
      </c>
      <c r="E1" s="39" t="s">
        <v>5</v>
      </c>
      <c r="F1" s="39" t="s">
        <v>6</v>
      </c>
      <c r="G1" s="39" t="s">
        <v>7</v>
      </c>
      <c r="H1" s="39" t="s">
        <v>8</v>
      </c>
      <c r="I1" s="41" t="s">
        <v>9</v>
      </c>
      <c r="J1" s="42"/>
      <c r="K1" s="43" t="s">
        <v>10</v>
      </c>
    </row>
    <row r="2" spans="1:11" ht="12.75">
      <c r="A2" s="40"/>
      <c r="B2" s="40"/>
      <c r="C2" s="40"/>
      <c r="D2" s="40"/>
      <c r="E2" s="40"/>
      <c r="F2" s="40"/>
      <c r="G2" s="40"/>
      <c r="H2" s="40"/>
      <c r="I2" s="12" t="s">
        <v>10</v>
      </c>
      <c r="J2" s="12" t="s">
        <v>11</v>
      </c>
      <c r="K2" s="44"/>
    </row>
    <row r="3" spans="1:11" ht="12.75">
      <c r="A3" s="4">
        <v>38168</v>
      </c>
      <c r="B3" s="5">
        <f>'Obligacje(A)'!B3+'Bony Skarbowe(A)'!B3</f>
        <v>77528.09615494254</v>
      </c>
      <c r="C3" s="5">
        <f>'Obligacje(A)'!C3+'Bony Skarbowe(A)'!C3</f>
        <v>52394.57899999999</v>
      </c>
      <c r="D3" s="5">
        <f>'Obligacje(A)'!D3+'Bony Skarbowe(A)'!D3</f>
        <v>47402.78994734968</v>
      </c>
      <c r="E3" s="5">
        <f>'Obligacje(A)'!E3+'Bony Skarbowe(A)'!E3</f>
        <v>34865.049143121</v>
      </c>
      <c r="F3" s="5">
        <f>'Obligacje(A)'!F3+'Bony Skarbowe(A)'!F3</f>
        <v>17538.143442486868</v>
      </c>
      <c r="G3" s="5">
        <f>'Obligacje(A)'!G3+'Bony Skarbowe(A)'!G3</f>
        <v>20635.117520338048</v>
      </c>
      <c r="H3" s="5">
        <f>'Obligacje(A)'!H3+'Bony Skarbowe(A)'!H3</f>
        <v>3382.7891555675415</v>
      </c>
      <c r="I3" s="5">
        <f>'Obligacje(A)'!I3+'Bony Skarbowe(A)'!I3</f>
        <v>12598.691336194312</v>
      </c>
      <c r="J3" s="5">
        <f>IF('Obligacje(A)'!J3="-",'Bony Skarbowe(A)'!J3,'Obligacje(A)'!J3+'Bony Skarbowe(A)'!J3)</f>
        <v>1532.91</v>
      </c>
      <c r="K3" s="6">
        <f aca="true" t="shared" si="0" ref="K3:K46">SUM(B3:I3)</f>
        <v>266345.2556999999</v>
      </c>
    </row>
    <row r="4" spans="1:11" ht="12.75">
      <c r="A4" s="4">
        <v>38199</v>
      </c>
      <c r="B4" s="5">
        <f>'Obligacje(A)'!B4+'Bony Skarbowe(A)'!B4</f>
        <v>77599.88242291773</v>
      </c>
      <c r="C4" s="5">
        <f>'Obligacje(A)'!C4+'Bony Skarbowe(A)'!C4</f>
        <v>52320.38249999999</v>
      </c>
      <c r="D4" s="5">
        <f>'Obligacje(A)'!D4+'Bony Skarbowe(A)'!D4</f>
        <v>47836.85937256437</v>
      </c>
      <c r="E4" s="5">
        <f>'Obligacje(A)'!E4+'Bony Skarbowe(A)'!E4</f>
        <v>35866.69616664542</v>
      </c>
      <c r="F4" s="5">
        <f>'Obligacje(A)'!F4+'Bony Skarbowe(A)'!F4</f>
        <v>18303.813448468773</v>
      </c>
      <c r="G4" s="5">
        <f>'Obligacje(A)'!G4+'Bony Skarbowe(A)'!G4</f>
        <v>21118.461423176203</v>
      </c>
      <c r="H4" s="5">
        <f>'Obligacje(A)'!H4+'Bony Skarbowe(A)'!H4</f>
        <v>4745.240996653427</v>
      </c>
      <c r="I4" s="5">
        <f>'Obligacje(A)'!I4+'Bony Skarbowe(A)'!I4</f>
        <v>11434.95276957405</v>
      </c>
      <c r="J4" s="5">
        <f>IF('Obligacje(A)'!J4="-",'Bony Skarbowe(A)'!J4,'Obligacje(A)'!J4+'Bony Skarbowe(A)'!J4)</f>
        <v>571.04</v>
      </c>
      <c r="K4" s="6">
        <f t="shared" si="0"/>
        <v>269226.28909999994</v>
      </c>
    </row>
    <row r="5" spans="1:11" ht="12.75">
      <c r="A5" s="4">
        <v>38230</v>
      </c>
      <c r="B5" s="5">
        <f>'Obligacje(A)'!B5+'Bony Skarbowe(A)'!B5</f>
        <v>76527.94074886927</v>
      </c>
      <c r="C5" s="5">
        <f>'Obligacje(A)'!C5+'Bony Skarbowe(A)'!C5</f>
        <v>53761.11298242</v>
      </c>
      <c r="D5" s="5">
        <f>'Obligacje(A)'!D5+'Bony Skarbowe(A)'!D5</f>
        <v>47703.787207626934</v>
      </c>
      <c r="E5" s="5">
        <f>'Obligacje(A)'!E5+'Bony Skarbowe(A)'!E5</f>
        <v>36246.988881940415</v>
      </c>
      <c r="F5" s="5">
        <f>'Obligacje(A)'!F5+'Bony Skarbowe(A)'!F5</f>
        <v>18048.898251969003</v>
      </c>
      <c r="G5" s="5">
        <f>'Obligacje(A)'!G5+'Bony Skarbowe(A)'!G5</f>
        <v>21229.013300082064</v>
      </c>
      <c r="H5" s="5">
        <f>'Obligacje(A)'!H5+'Bony Skarbowe(A)'!H5</f>
        <v>4644.429262649817</v>
      </c>
      <c r="I5" s="5">
        <f>'Obligacje(A)'!I5+'Bony Skarbowe(A)'!I5</f>
        <v>11231.784264442505</v>
      </c>
      <c r="J5" s="5">
        <f>IF('Obligacje(A)'!J5="-",'Bony Skarbowe(A)'!J5,'Obligacje(A)'!J5+'Bony Skarbowe(A)'!J5)</f>
        <v>606.4</v>
      </c>
      <c r="K5" s="6">
        <f t="shared" si="0"/>
        <v>269393.9549</v>
      </c>
    </row>
    <row r="6" spans="1:11" ht="12.75">
      <c r="A6" s="4">
        <v>38260</v>
      </c>
      <c r="B6" s="5">
        <f>'Obligacje(A)'!B6+'Bony Skarbowe(A)'!B6</f>
        <v>79216.99965305848</v>
      </c>
      <c r="C6" s="5">
        <f>'Obligacje(A)'!C6+'Bony Skarbowe(A)'!C6</f>
        <v>55701.65180614</v>
      </c>
      <c r="D6" s="5">
        <f>'Obligacje(A)'!D6+'Bony Skarbowe(A)'!D6</f>
        <v>48196.336805429906</v>
      </c>
      <c r="E6" s="5">
        <f>'Obligacje(A)'!E6+'Bony Skarbowe(A)'!E6</f>
        <v>37465.45312380412</v>
      </c>
      <c r="F6" s="5">
        <f>'Obligacje(A)'!F6+'Bony Skarbowe(A)'!F6</f>
        <v>18002.827828647074</v>
      </c>
      <c r="G6" s="5">
        <f>'Obligacje(A)'!G6+'Bony Skarbowe(A)'!G6</f>
        <v>21373.553940519756</v>
      </c>
      <c r="H6" s="5">
        <f>'Obligacje(A)'!H6+'Bony Skarbowe(A)'!H6</f>
        <v>4763.020050139616</v>
      </c>
      <c r="I6" s="5">
        <f>'Obligacje(A)'!I6+'Bony Skarbowe(A)'!I6</f>
        <v>11952.972092261029</v>
      </c>
      <c r="J6" s="5">
        <f>IF('Obligacje(A)'!J6="-",'Bony Skarbowe(A)'!J6,'Obligacje(A)'!J6+'Bony Skarbowe(A)'!J6)</f>
        <v>703.95</v>
      </c>
      <c r="K6" s="6">
        <f t="shared" si="0"/>
        <v>276672.81529999996</v>
      </c>
    </row>
    <row r="7" spans="1:11" ht="12.75">
      <c r="A7" s="4">
        <v>38291</v>
      </c>
      <c r="B7" s="5">
        <f>'Obligacje(A)'!B7+'Bony Skarbowe(A)'!B7</f>
        <v>78850.96342808945</v>
      </c>
      <c r="C7" s="5">
        <f>'Obligacje(A)'!C7+'Bony Skarbowe(A)'!C7</f>
        <v>58418.94947702999</v>
      </c>
      <c r="D7" s="5">
        <f>'Obligacje(A)'!D7+'Bony Skarbowe(A)'!D7</f>
        <v>49010.99693911592</v>
      </c>
      <c r="E7" s="5">
        <f>'Obligacje(A)'!E7+'Bony Skarbowe(A)'!E7</f>
        <v>38016.057001026675</v>
      </c>
      <c r="F7" s="5">
        <f>'Obligacje(A)'!F7+'Bony Skarbowe(A)'!F7</f>
        <v>17712.270384017364</v>
      </c>
      <c r="G7" s="5">
        <f>'Obligacje(A)'!G7+'Bony Skarbowe(A)'!G7</f>
        <v>20973.97975097147</v>
      </c>
      <c r="H7" s="5">
        <f>'Obligacje(A)'!H7+'Bony Skarbowe(A)'!H7</f>
        <v>5229.3761729937505</v>
      </c>
      <c r="I7" s="5">
        <f>'Obligacje(A)'!I7+'Bony Skarbowe(A)'!I7</f>
        <v>12664.86184675536</v>
      </c>
      <c r="J7" s="5">
        <f>IF('Obligacje(A)'!J7="-",'Bony Skarbowe(A)'!J7,'Obligacje(A)'!J7+'Bony Skarbowe(A)'!J7)</f>
        <v>900</v>
      </c>
      <c r="K7" s="6">
        <f t="shared" si="0"/>
        <v>280877.455</v>
      </c>
    </row>
    <row r="8" spans="1:11" ht="12.75">
      <c r="A8" s="4">
        <v>38321</v>
      </c>
      <c r="B8" s="5">
        <f>'Obligacje(A)'!B8+'Bony Skarbowe(A)'!B8</f>
        <v>79741.3674933605</v>
      </c>
      <c r="C8" s="5">
        <f>'Obligacje(A)'!C8+'Bony Skarbowe(A)'!C8</f>
        <v>62311.52104758</v>
      </c>
      <c r="D8" s="5">
        <f>'Obligacje(A)'!D8+'Bony Skarbowe(A)'!D8</f>
        <v>49495.11648507225</v>
      </c>
      <c r="E8" s="5">
        <f>'Obligacje(A)'!E8+'Bony Skarbowe(A)'!E8</f>
        <v>37800.98695682233</v>
      </c>
      <c r="F8" s="5">
        <f>'Obligacje(A)'!F8+'Bony Skarbowe(A)'!F8</f>
        <v>17549.451005454634</v>
      </c>
      <c r="G8" s="5">
        <f>'Obligacje(A)'!G8+'Bony Skarbowe(A)'!G8</f>
        <v>20445.54085963865</v>
      </c>
      <c r="H8" s="5">
        <f>'Obligacje(A)'!H8+'Bony Skarbowe(A)'!H8</f>
        <v>6622.942290126266</v>
      </c>
      <c r="I8" s="5">
        <f>'Obligacje(A)'!I8+'Bony Skarbowe(A)'!I8</f>
        <v>13065.380061945365</v>
      </c>
      <c r="J8" s="5">
        <f>IF('Obligacje(A)'!J8="-",'Bony Skarbowe(A)'!J8,'Obligacje(A)'!J8+'Bony Skarbowe(A)'!J8)</f>
        <v>1489.95</v>
      </c>
      <c r="K8" s="6">
        <f t="shared" si="0"/>
        <v>287032.3062</v>
      </c>
    </row>
    <row r="9" spans="1:11" ht="12.75">
      <c r="A9" s="4">
        <v>38352</v>
      </c>
      <c r="B9" s="5">
        <f>'Obligacje(A)'!B9+'Bony Skarbowe(A)'!B9</f>
        <v>77129.0960455139</v>
      </c>
      <c r="C9" s="5">
        <f>'Obligacje(A)'!C9+'Bony Skarbowe(A)'!C9</f>
        <v>62317.9093386</v>
      </c>
      <c r="D9" s="5">
        <f>'Obligacje(A)'!D9+'Bony Skarbowe(A)'!D9</f>
        <v>49147.29482705069</v>
      </c>
      <c r="E9" s="5">
        <f>'Obligacje(A)'!E9+'Bony Skarbowe(A)'!E9</f>
        <v>39195.48212276979</v>
      </c>
      <c r="F9" s="5">
        <f>'Obligacje(A)'!F9+'Bony Skarbowe(A)'!F9</f>
        <v>18583.58303469235</v>
      </c>
      <c r="G9" s="5">
        <f>'Obligacje(A)'!G9+'Bony Skarbowe(A)'!G9</f>
        <v>20377.543306953954</v>
      </c>
      <c r="H9" s="5">
        <f>'Obligacje(A)'!H9+'Bony Skarbowe(A)'!H9</f>
        <v>7467.391849390255</v>
      </c>
      <c r="I9" s="5">
        <f>'Obligacje(A)'!I9+'Bony Skarbowe(A)'!I9</f>
        <v>8332.208075029064</v>
      </c>
      <c r="J9" s="5">
        <f>IF('Obligacje(A)'!J9="-",'Bony Skarbowe(A)'!J9,'Obligacje(A)'!J9+'Bony Skarbowe(A)'!J9)</f>
        <v>0</v>
      </c>
      <c r="K9" s="6">
        <f t="shared" si="0"/>
        <v>282550.5086</v>
      </c>
    </row>
    <row r="10" spans="1:11" ht="12.75">
      <c r="A10" s="4">
        <v>38383</v>
      </c>
      <c r="B10" s="5">
        <f>'Obligacje(A)'!B10+'Bony Skarbowe(A)'!B10</f>
        <v>76301.58057270716</v>
      </c>
      <c r="C10" s="5">
        <f>'Obligacje(A)'!C10+'Bony Skarbowe(A)'!C10</f>
        <v>60821.24993746001</v>
      </c>
      <c r="D10" s="5">
        <f>'Obligacje(A)'!D10+'Bony Skarbowe(A)'!D10</f>
        <v>49825.25607653814</v>
      </c>
      <c r="E10" s="5">
        <f>'Obligacje(A)'!E10+'Bony Skarbowe(A)'!E10</f>
        <v>40627.40276109556</v>
      </c>
      <c r="F10" s="5">
        <f>'Obligacje(A)'!F10+'Bony Skarbowe(A)'!F10</f>
        <v>18924.556205932597</v>
      </c>
      <c r="G10" s="5">
        <f>'Obligacje(A)'!G10+'Bony Skarbowe(A)'!G10</f>
        <v>20257.21300455066</v>
      </c>
      <c r="H10" s="5">
        <f>'Obligacje(A)'!H10+'Bony Skarbowe(A)'!H10</f>
        <v>9030.65609481113</v>
      </c>
      <c r="I10" s="5">
        <f>'Obligacje(A)'!I10+'Bony Skarbowe(A)'!I10</f>
        <v>12542.255346904763</v>
      </c>
      <c r="J10" s="5">
        <f>IF('Obligacje(A)'!J10="-",'Bony Skarbowe(A)'!J10,'Obligacje(A)'!J10+'Bony Skarbowe(A)'!J10)</f>
        <v>6569.5</v>
      </c>
      <c r="K10" s="6">
        <f t="shared" si="0"/>
        <v>288330.17000000004</v>
      </c>
    </row>
    <row r="11" spans="1:11" ht="12.75">
      <c r="A11" s="4">
        <v>38411</v>
      </c>
      <c r="B11" s="5">
        <f>'Obligacje(A)'!B11+'Bony Skarbowe(A)'!B11</f>
        <v>74325.25944710031</v>
      </c>
      <c r="C11" s="5">
        <f>'Obligacje(A)'!C11+'Bony Skarbowe(A)'!C11</f>
        <v>65030.764748329995</v>
      </c>
      <c r="D11" s="5">
        <f>'Obligacje(A)'!D11+'Bony Skarbowe(A)'!D11</f>
        <v>50141.57265557103</v>
      </c>
      <c r="E11" s="5">
        <f>'Obligacje(A)'!E11+'Bony Skarbowe(A)'!E11</f>
        <v>41105.52722167069</v>
      </c>
      <c r="F11" s="5">
        <f>'Obligacje(A)'!F11+'Bony Skarbowe(A)'!F11</f>
        <v>20166.692990231975</v>
      </c>
      <c r="G11" s="5">
        <f>'Obligacje(A)'!G11+'Bony Skarbowe(A)'!G11</f>
        <v>20225.12892845483</v>
      </c>
      <c r="H11" s="5">
        <f>'Obligacje(A)'!H11+'Bony Skarbowe(A)'!H11</f>
        <v>8901.19605327323</v>
      </c>
      <c r="I11" s="5">
        <f>'Obligacje(A)'!I11+'Bony Skarbowe(A)'!I11</f>
        <v>11544.941255367941</v>
      </c>
      <c r="J11" s="5">
        <f>IF('Obligacje(A)'!J11="-",'Bony Skarbowe(A)'!J11,'Obligacje(A)'!J11+'Bony Skarbowe(A)'!J11)</f>
        <v>1272.33</v>
      </c>
      <c r="K11" s="6">
        <f t="shared" si="0"/>
        <v>291441.0833</v>
      </c>
    </row>
    <row r="12" spans="1:11" ht="12.75">
      <c r="A12" s="4">
        <v>38442</v>
      </c>
      <c r="B12" s="5">
        <f>'Obligacje(A)'!B12+'Bony Skarbowe(A)'!B12</f>
        <v>77469.16812873226</v>
      </c>
      <c r="C12" s="5">
        <f>'Obligacje(A)'!C12+'Bony Skarbowe(A)'!C12</f>
        <v>65519.82874009999</v>
      </c>
      <c r="D12" s="5">
        <f>'Obligacje(A)'!D12+'Bony Skarbowe(A)'!D12</f>
        <v>50548.27748442067</v>
      </c>
      <c r="E12" s="5">
        <f>'Obligacje(A)'!E12+'Bony Skarbowe(A)'!E12</f>
        <v>42929.85516117623</v>
      </c>
      <c r="F12" s="5">
        <f>'Obligacje(A)'!F12+'Bony Skarbowe(A)'!F12</f>
        <v>21250.667191976438</v>
      </c>
      <c r="G12" s="5">
        <f>'Obligacje(A)'!G12+'Bony Skarbowe(A)'!G12</f>
        <v>19949.219546693577</v>
      </c>
      <c r="H12" s="5">
        <f>'Obligacje(A)'!H12+'Bony Skarbowe(A)'!H12</f>
        <v>8196.063588842253</v>
      </c>
      <c r="I12" s="5">
        <f>'Obligacje(A)'!I12+'Bony Skarbowe(A)'!I12</f>
        <v>11772.160758058548</v>
      </c>
      <c r="J12" s="5">
        <f>IF('Obligacje(A)'!J12="-",'Bony Skarbowe(A)'!J12,'Obligacje(A)'!J12+'Bony Skarbowe(A)'!J12)</f>
        <v>1353.31</v>
      </c>
      <c r="K12" s="6">
        <f t="shared" si="0"/>
        <v>297635.2405999999</v>
      </c>
    </row>
    <row r="13" spans="1:11" ht="12.75">
      <c r="A13" s="4">
        <v>38472</v>
      </c>
      <c r="B13" s="5">
        <f>'Obligacje(A)'!B13+'Bony Skarbowe(A)'!B13</f>
        <v>72192.69780092934</v>
      </c>
      <c r="C13" s="5">
        <f>'Obligacje(A)'!C13+'Bony Skarbowe(A)'!C13</f>
        <v>69323.70566195</v>
      </c>
      <c r="D13" s="5">
        <f>'Obligacje(A)'!D13+'Bony Skarbowe(A)'!D13</f>
        <v>50715.28981541164</v>
      </c>
      <c r="E13" s="5">
        <f>'Obligacje(A)'!E13+'Bony Skarbowe(A)'!E13</f>
        <v>44490.433126040996</v>
      </c>
      <c r="F13" s="5">
        <f>'Obligacje(A)'!F13+'Bony Skarbowe(A)'!F13</f>
        <v>21518.858599333507</v>
      </c>
      <c r="G13" s="5">
        <f>'Obligacje(A)'!G13+'Bony Skarbowe(A)'!G13</f>
        <v>19873.21151632281</v>
      </c>
      <c r="H13" s="5">
        <f>'Obligacje(A)'!H13+'Bony Skarbowe(A)'!H13</f>
        <v>9167.243789055046</v>
      </c>
      <c r="I13" s="5">
        <f>'Obligacje(A)'!I13+'Bony Skarbowe(A)'!I13</f>
        <v>11147.011490956662</v>
      </c>
      <c r="J13" s="5">
        <f>IF('Obligacje(A)'!J13="-",'Bony Skarbowe(A)'!J13,'Obligacje(A)'!J13+'Bony Skarbowe(A)'!J13)</f>
        <v>378</v>
      </c>
      <c r="K13" s="6">
        <f t="shared" si="0"/>
        <v>298428.4518</v>
      </c>
    </row>
    <row r="14" spans="1:11" ht="12.75">
      <c r="A14" s="4">
        <v>38503</v>
      </c>
      <c r="B14" s="5">
        <f>'Obligacje(A)'!B14+'Bony Skarbowe(A)'!B14</f>
        <v>71056.20017568555</v>
      </c>
      <c r="C14" s="5">
        <f>'Obligacje(A)'!C14+'Bony Skarbowe(A)'!C14</f>
        <v>73998.3123401</v>
      </c>
      <c r="D14" s="5">
        <f>'Obligacje(A)'!D14+'Bony Skarbowe(A)'!D14</f>
        <v>50993.49813486919</v>
      </c>
      <c r="E14" s="5">
        <f>'Obligacje(A)'!E14+'Bony Skarbowe(A)'!E14</f>
        <v>45536.28727093629</v>
      </c>
      <c r="F14" s="5">
        <f>'Obligacje(A)'!F14+'Bony Skarbowe(A)'!F14</f>
        <v>22622.263400236247</v>
      </c>
      <c r="G14" s="5">
        <f>'Obligacje(A)'!G14+'Bony Skarbowe(A)'!G14</f>
        <v>19546.857954970907</v>
      </c>
      <c r="H14" s="5">
        <f>'Obligacje(A)'!H14+'Bony Skarbowe(A)'!H14</f>
        <v>8838.982242655962</v>
      </c>
      <c r="I14" s="5">
        <f>'Obligacje(A)'!I14+'Bony Skarbowe(A)'!I14</f>
        <v>11123.859980545854</v>
      </c>
      <c r="J14" s="5">
        <f>IF('Obligacje(A)'!J14="-",'Bony Skarbowe(A)'!J14,'Obligacje(A)'!J14+'Bony Skarbowe(A)'!J14)</f>
        <v>423</v>
      </c>
      <c r="K14" s="6">
        <f t="shared" si="0"/>
        <v>303716.2615</v>
      </c>
    </row>
    <row r="15" spans="1:11" ht="12.75">
      <c r="A15" s="4">
        <v>38533</v>
      </c>
      <c r="B15" s="5">
        <f>'Obligacje(A)'!B15+'Bony Skarbowe(A)'!B15</f>
        <v>73292.1496452183</v>
      </c>
      <c r="C15" s="5">
        <f>'Obligacje(A)'!C15+'Bony Skarbowe(A)'!C15</f>
        <v>73951.87372947996</v>
      </c>
      <c r="D15" s="5">
        <f>'Obligacje(A)'!D15+'Bony Skarbowe(A)'!D15</f>
        <v>51326.55353758935</v>
      </c>
      <c r="E15" s="5">
        <f>'Obligacje(A)'!E15+'Bony Skarbowe(A)'!E15</f>
        <v>46483.6199776702</v>
      </c>
      <c r="F15" s="5">
        <f>'Obligacje(A)'!F15+'Bony Skarbowe(A)'!F15</f>
        <v>23281.49283359754</v>
      </c>
      <c r="G15" s="5">
        <f>'Obligacje(A)'!G15+'Bony Skarbowe(A)'!G15</f>
        <v>19503.002718032985</v>
      </c>
      <c r="H15" s="5">
        <f>'Obligacje(A)'!H15+'Bony Skarbowe(A)'!H15</f>
        <v>8059.355147684074</v>
      </c>
      <c r="I15" s="5">
        <f>'Obligacje(A)'!I15+'Bony Skarbowe(A)'!I15</f>
        <v>11069.780210727557</v>
      </c>
      <c r="J15" s="5">
        <f>IF('Obligacje(A)'!J15="-",'Bony Skarbowe(A)'!J15,'Obligacje(A)'!J15+'Bony Skarbowe(A)'!J15)</f>
        <v>100</v>
      </c>
      <c r="K15" s="6">
        <f t="shared" si="0"/>
        <v>306967.8277999999</v>
      </c>
    </row>
    <row r="16" spans="1:11" ht="12.75">
      <c r="A16" s="4">
        <v>38564</v>
      </c>
      <c r="B16" s="5">
        <f>'Obligacje(A)'!B16+'Bony Skarbowe(A)'!B16</f>
        <v>71493.48385861158</v>
      </c>
      <c r="C16" s="5">
        <f>'Obligacje(A)'!C16+'Bony Skarbowe(A)'!C16</f>
        <v>73325.32718824</v>
      </c>
      <c r="D16" s="5">
        <f>'Obligacje(A)'!D16+'Bony Skarbowe(A)'!D16</f>
        <v>51205.04456044059</v>
      </c>
      <c r="E16" s="5">
        <f>'Obligacje(A)'!E16+'Bony Skarbowe(A)'!E16</f>
        <v>47999.95107971007</v>
      </c>
      <c r="F16" s="5">
        <f>'Obligacje(A)'!F16+'Bony Skarbowe(A)'!F16</f>
        <v>24856.295454180254</v>
      </c>
      <c r="G16" s="5">
        <f>'Obligacje(A)'!G16+'Bony Skarbowe(A)'!G16</f>
        <v>19565.981916083707</v>
      </c>
      <c r="H16" s="5">
        <f>'Obligacje(A)'!H16+'Bony Skarbowe(A)'!H16</f>
        <v>7964.988463672347</v>
      </c>
      <c r="I16" s="5">
        <f>'Obligacje(A)'!I16+'Bony Skarbowe(A)'!I16</f>
        <v>14370.074079061438</v>
      </c>
      <c r="J16" s="5">
        <f>IF('Obligacje(A)'!J16="-",'Bony Skarbowe(A)'!J16,'Obligacje(A)'!J16+'Bony Skarbowe(A)'!J16)</f>
        <v>3079.215</v>
      </c>
      <c r="K16" s="6">
        <f t="shared" si="0"/>
        <v>310781.1466</v>
      </c>
    </row>
    <row r="17" spans="1:11" ht="12.75">
      <c r="A17" s="4">
        <v>38595</v>
      </c>
      <c r="B17" s="5">
        <f>'Obligacje(A)'!B17+'Bony Skarbowe(A)'!B17</f>
        <v>65413.26617244646</v>
      </c>
      <c r="C17" s="5">
        <f>'Obligacje(A)'!C17+'Bony Skarbowe(A)'!C17</f>
        <v>74297.83537765002</v>
      </c>
      <c r="D17" s="5">
        <f>'Obligacje(A)'!D17+'Bony Skarbowe(A)'!D17</f>
        <v>50527.74993009212</v>
      </c>
      <c r="E17" s="5">
        <f>'Obligacje(A)'!E17+'Bony Skarbowe(A)'!E17</f>
        <v>49418.092207639485</v>
      </c>
      <c r="F17" s="5">
        <f>'Obligacje(A)'!F17+'Bony Skarbowe(A)'!F17</f>
        <v>26460.230085196934</v>
      </c>
      <c r="G17" s="5">
        <f>'Obligacje(A)'!G17+'Bony Skarbowe(A)'!G17</f>
        <v>18533.314024311472</v>
      </c>
      <c r="H17" s="5">
        <f>'Obligacje(A)'!H17+'Bony Skarbowe(A)'!H17</f>
        <v>7288.901082503382</v>
      </c>
      <c r="I17" s="5">
        <f>'Obligacje(A)'!I17+'Bony Skarbowe(A)'!I17</f>
        <v>11566.458820160158</v>
      </c>
      <c r="J17" s="5">
        <f>IF('Obligacje(A)'!J17="-",'Bony Skarbowe(A)'!J17,'Obligacje(A)'!J17+'Bony Skarbowe(A)'!J17)</f>
        <v>502</v>
      </c>
      <c r="K17" s="6">
        <f t="shared" si="0"/>
        <v>303505.84770000004</v>
      </c>
    </row>
    <row r="18" spans="1:11" ht="12.75">
      <c r="A18" s="4">
        <v>38625</v>
      </c>
      <c r="B18" s="5">
        <f>'Obligacje(A)'!B18+'Bony Skarbowe(A)'!B18</f>
        <v>67261.49984527504</v>
      </c>
      <c r="C18" s="5">
        <f>'Obligacje(A)'!C18+'Bony Skarbowe(A)'!C18</f>
        <v>73183.06252594001</v>
      </c>
      <c r="D18" s="5">
        <f>'Obligacje(A)'!D18+'Bony Skarbowe(A)'!D18</f>
        <v>50674.96656092327</v>
      </c>
      <c r="E18" s="5">
        <f>'Obligacje(A)'!E18+'Bony Skarbowe(A)'!E18</f>
        <v>51245.12749958255</v>
      </c>
      <c r="F18" s="5">
        <f>'Obligacje(A)'!F18+'Bony Skarbowe(A)'!F18</f>
        <v>27062.867716263638</v>
      </c>
      <c r="G18" s="5">
        <f>'Obligacje(A)'!G18+'Bony Skarbowe(A)'!G18</f>
        <v>18829.920044059836</v>
      </c>
      <c r="H18" s="5">
        <f>'Obligacje(A)'!H18+'Bony Skarbowe(A)'!H18</f>
        <v>7024.455891211726</v>
      </c>
      <c r="I18" s="5">
        <f>'Obligacje(A)'!I18+'Bony Skarbowe(A)'!I18</f>
        <v>11836.013816743944</v>
      </c>
      <c r="J18" s="5">
        <f>IF('Obligacje(A)'!J18="-",'Bony Skarbowe(A)'!J18,'Obligacje(A)'!J18+'Bony Skarbowe(A)'!J18)</f>
        <v>1141.597</v>
      </c>
      <c r="K18" s="6">
        <f t="shared" si="0"/>
        <v>307117.91390000004</v>
      </c>
    </row>
    <row r="19" spans="1:11" ht="12.75">
      <c r="A19" s="4">
        <v>38656</v>
      </c>
      <c r="B19" s="5">
        <f>'Obligacje(A)'!B19+'Bony Skarbowe(A)'!B19</f>
        <v>64395.15881092888</v>
      </c>
      <c r="C19" s="5">
        <f>'Obligacje(A)'!C19+'Bony Skarbowe(A)'!C19</f>
        <v>70577.72841608999</v>
      </c>
      <c r="D19" s="5">
        <f>'Obligacje(A)'!D19+'Bony Skarbowe(A)'!D19</f>
        <v>51544.79944426104</v>
      </c>
      <c r="E19" s="5">
        <f>'Obligacje(A)'!E19+'Bony Skarbowe(A)'!E19</f>
        <v>52370.70183132014</v>
      </c>
      <c r="F19" s="5">
        <f>'Obligacje(A)'!F19+'Bony Skarbowe(A)'!F19</f>
        <v>28559.75564944723</v>
      </c>
      <c r="G19" s="5">
        <f>'Obligacje(A)'!G19+'Bony Skarbowe(A)'!G19</f>
        <v>18626.885352579207</v>
      </c>
      <c r="H19" s="5">
        <f>'Obligacje(A)'!H19+'Bony Skarbowe(A)'!H19</f>
        <v>9546.075340783209</v>
      </c>
      <c r="I19" s="5">
        <f>'Obligacje(A)'!I19+'Bony Skarbowe(A)'!I19</f>
        <v>11958.134854590286</v>
      </c>
      <c r="J19" s="5">
        <f>IF('Obligacje(A)'!J19="-",'Bony Skarbowe(A)'!J19,'Obligacje(A)'!J19+'Bony Skarbowe(A)'!J19)</f>
        <v>1333.155</v>
      </c>
      <c r="K19" s="6">
        <f t="shared" si="0"/>
        <v>307579.2396999999</v>
      </c>
    </row>
    <row r="20" spans="1:11" ht="12.75">
      <c r="A20" s="4">
        <v>38686</v>
      </c>
      <c r="B20" s="5">
        <f>'Obligacje(A)'!B20+'Bony Skarbowe(A)'!B20</f>
        <v>65147.323784778324</v>
      </c>
      <c r="C20" s="5">
        <f>'Obligacje(A)'!C20+'Bony Skarbowe(A)'!C20</f>
        <v>69895.14848582001</v>
      </c>
      <c r="D20" s="5">
        <f>'Obligacje(A)'!D20+'Bony Skarbowe(A)'!D20</f>
        <v>53069.40693211978</v>
      </c>
      <c r="E20" s="5">
        <f>'Obligacje(A)'!E20+'Bony Skarbowe(A)'!E20</f>
        <v>53665.97663581</v>
      </c>
      <c r="F20" s="5">
        <f>'Obligacje(A)'!F20+'Bony Skarbowe(A)'!F20</f>
        <v>29039.770095318498</v>
      </c>
      <c r="G20" s="5">
        <f>'Obligacje(A)'!G20+'Bony Skarbowe(A)'!G20</f>
        <v>17403.048250685104</v>
      </c>
      <c r="H20" s="5">
        <f>'Obligacje(A)'!H20+'Bony Skarbowe(A)'!H20</f>
        <v>7979.377802647901</v>
      </c>
      <c r="I20" s="5">
        <f>'Obligacje(A)'!I20+'Bony Skarbowe(A)'!I20</f>
        <v>11407.8630028204</v>
      </c>
      <c r="J20" s="5">
        <f>IF('Obligacje(A)'!J20="-",'Bony Skarbowe(A)'!J20,'Obligacje(A)'!J20+'Bony Skarbowe(A)'!J20)</f>
        <v>831.176</v>
      </c>
      <c r="K20" s="6">
        <f t="shared" si="0"/>
        <v>307607.91499</v>
      </c>
    </row>
    <row r="21" spans="1:11" ht="12.75">
      <c r="A21" s="4">
        <v>38717</v>
      </c>
      <c r="B21" s="5">
        <f>'Obligacje(A)'!B21+'Bony Skarbowe(A)'!B21</f>
        <v>71152.36512041588</v>
      </c>
      <c r="C21" s="5">
        <f>'Obligacje(A)'!C21+'Bony Skarbowe(A)'!C21</f>
        <v>68931.41725681</v>
      </c>
      <c r="D21" s="5">
        <f>'Obligacje(A)'!D21+'Bony Skarbowe(A)'!D21</f>
        <v>53298.87447213356</v>
      </c>
      <c r="E21" s="5">
        <f>'Obligacje(A)'!E21+'Bony Skarbowe(A)'!E21</f>
        <v>54824.402661705826</v>
      </c>
      <c r="F21" s="5">
        <f>'Obligacje(A)'!F21+'Bony Skarbowe(A)'!F21</f>
        <v>29097.97237665613</v>
      </c>
      <c r="G21" s="5">
        <f>'Obligacje(A)'!G21+'Bony Skarbowe(A)'!G21</f>
        <v>16876.53910332838</v>
      </c>
      <c r="H21" s="5">
        <f>'Obligacje(A)'!H21+'Bony Skarbowe(A)'!H21</f>
        <v>6649.975009641265</v>
      </c>
      <c r="I21" s="5">
        <f>'Obligacje(A)'!I21+'Bony Skarbowe(A)'!I21</f>
        <v>10568.802894308985</v>
      </c>
      <c r="J21" s="5">
        <f>IF('Obligacje(A)'!J21="-",'Bony Skarbowe(A)'!J21,'Obligacje(A)'!J21+'Bony Skarbowe(A)'!J21)</f>
        <v>0</v>
      </c>
      <c r="K21" s="6">
        <f t="shared" si="0"/>
        <v>311400.348895</v>
      </c>
    </row>
    <row r="22" spans="1:11" ht="12.75">
      <c r="A22" s="4">
        <v>38748</v>
      </c>
      <c r="B22" s="5">
        <f>'Obligacje(A)'!B22+'Bony Skarbowe(A)'!B22</f>
        <v>71536.92359253581</v>
      </c>
      <c r="C22" s="5">
        <f>'Obligacje(A)'!C22+'Bony Skarbowe(A)'!C22</f>
        <v>71555.04446635999</v>
      </c>
      <c r="D22" s="5">
        <f>'Obligacje(A)'!D22+'Bony Skarbowe(A)'!D22</f>
        <v>53836.426702179255</v>
      </c>
      <c r="E22" s="5">
        <f>'Obligacje(A)'!E22+'Bony Skarbowe(A)'!E22</f>
        <v>55833.70370983969</v>
      </c>
      <c r="F22" s="5">
        <f>'Obligacje(A)'!F22+'Bony Skarbowe(A)'!F22</f>
        <v>31283.42785180388</v>
      </c>
      <c r="G22" s="5">
        <f>'Obligacje(A)'!G22+'Bony Skarbowe(A)'!G22</f>
        <v>16743.43055471913</v>
      </c>
      <c r="H22" s="5">
        <f>'Obligacje(A)'!H22+'Bony Skarbowe(A)'!H22</f>
        <v>7625.192850733749</v>
      </c>
      <c r="I22" s="5">
        <f>'Obligacje(A)'!I22+'Bony Skarbowe(A)'!I22</f>
        <v>11993.932791828485</v>
      </c>
      <c r="J22" s="5">
        <f>IF('Obligacje(A)'!J22="-",'Bony Skarbowe(A)'!J22,'Obligacje(A)'!J22+'Bony Skarbowe(A)'!J22)</f>
        <v>1875.085</v>
      </c>
      <c r="K22" s="6">
        <f t="shared" si="0"/>
        <v>320408.08251999994</v>
      </c>
    </row>
    <row r="23" spans="1:11" ht="12.75">
      <c r="A23" s="4">
        <v>38776</v>
      </c>
      <c r="B23" s="5">
        <f>'Obligacje(A)'!B23+'Bony Skarbowe(A)'!B23</f>
        <v>68410.31029279821</v>
      </c>
      <c r="C23" s="5">
        <f>'Obligacje(A)'!C23+'Bony Skarbowe(A)'!C23</f>
        <v>74406.89630964998</v>
      </c>
      <c r="D23" s="5">
        <f>'Obligacje(A)'!D23+'Bony Skarbowe(A)'!D23</f>
        <v>53447.82679927831</v>
      </c>
      <c r="E23" s="5">
        <f>'Obligacje(A)'!E23+'Bony Skarbowe(A)'!E23</f>
        <v>55658.04531660562</v>
      </c>
      <c r="F23" s="5">
        <f>'Obligacje(A)'!F23+'Bony Skarbowe(A)'!F23</f>
        <v>32312.05807615196</v>
      </c>
      <c r="G23" s="5">
        <f>'Obligacje(A)'!G23+'Bony Skarbowe(A)'!G23</f>
        <v>16397.586031234936</v>
      </c>
      <c r="H23" s="5">
        <f>'Obligacje(A)'!H23+'Bony Skarbowe(A)'!H23</f>
        <v>7863.290725080559</v>
      </c>
      <c r="I23" s="5">
        <f>'Obligacje(A)'!I23+'Bony Skarbowe(A)'!I23</f>
        <v>13952.481674200399</v>
      </c>
      <c r="J23" s="5">
        <f>IF('Obligacje(A)'!J23="-",'Bony Skarbowe(A)'!J23,'Obligacje(A)'!J23+'Bony Skarbowe(A)'!J23)</f>
        <v>3297.905</v>
      </c>
      <c r="K23" s="6">
        <f t="shared" si="0"/>
        <v>322448.495225</v>
      </c>
    </row>
    <row r="24" spans="1:11" ht="12.75">
      <c r="A24" s="4">
        <v>38807</v>
      </c>
      <c r="B24" s="5">
        <f>'Obligacje(A)'!B24+'Bony Skarbowe(A)'!B24</f>
        <v>70433.9321963634</v>
      </c>
      <c r="C24" s="5">
        <f>'Obligacje(A)'!C24+'Bony Skarbowe(A)'!C24</f>
        <v>73179.70109794999</v>
      </c>
      <c r="D24" s="5">
        <f>'Obligacje(A)'!D24+'Bony Skarbowe(A)'!D24</f>
        <v>54724.43540754499</v>
      </c>
      <c r="E24" s="5">
        <f>'Obligacje(A)'!E24+'Bony Skarbowe(A)'!E24</f>
        <v>58355.78579886008</v>
      </c>
      <c r="F24" s="5">
        <f>'Obligacje(A)'!F24+'Bony Skarbowe(A)'!F24</f>
        <v>33182.21760669939</v>
      </c>
      <c r="G24" s="5">
        <f>'Obligacje(A)'!G24+'Bony Skarbowe(A)'!G24</f>
        <v>15718.313548384742</v>
      </c>
      <c r="H24" s="5">
        <f>'Obligacje(A)'!H24+'Bony Skarbowe(A)'!H24</f>
        <v>6592.748170540194</v>
      </c>
      <c r="I24" s="5">
        <f>'Obligacje(A)'!I24+'Bony Skarbowe(A)'!I24</f>
        <v>13675.042048657193</v>
      </c>
      <c r="J24" s="5">
        <f>IF('Obligacje(A)'!J24="-",'Bony Skarbowe(A)'!J24,'Obligacje(A)'!J24+'Bony Skarbowe(A)'!J24)</f>
        <v>2650.8379999999997</v>
      </c>
      <c r="K24" s="6">
        <f t="shared" si="0"/>
        <v>325862.175875</v>
      </c>
    </row>
    <row r="25" spans="1:11" ht="12.75">
      <c r="A25" s="4">
        <v>38837</v>
      </c>
      <c r="B25" s="5">
        <f>'Obligacje(A)'!B25+'Bony Skarbowe(A)'!B25</f>
        <v>71858.43308130413</v>
      </c>
      <c r="C25" s="5">
        <f>'Obligacje(A)'!C25+'Bony Skarbowe(A)'!C25</f>
        <v>74501.42540337001</v>
      </c>
      <c r="D25" s="5">
        <f>'Obligacje(A)'!D25+'Bony Skarbowe(A)'!D25</f>
        <v>55201.91782046821</v>
      </c>
      <c r="E25" s="5">
        <f>'Obligacje(A)'!E25+'Bony Skarbowe(A)'!E25</f>
        <v>59754.28641531653</v>
      </c>
      <c r="F25" s="5">
        <f>'Obligacje(A)'!F25+'Bony Skarbowe(A)'!F25</f>
        <v>33077.25433910734</v>
      </c>
      <c r="G25" s="5">
        <f>'Obligacje(A)'!G25+'Bony Skarbowe(A)'!G25</f>
        <v>14767.420999343716</v>
      </c>
      <c r="H25" s="5">
        <f>'Obligacje(A)'!H25+'Bony Skarbowe(A)'!H25</f>
        <v>5669.31802184832</v>
      </c>
      <c r="I25" s="5">
        <f>'Obligacje(A)'!I25+'Bony Skarbowe(A)'!I25</f>
        <v>11777.008764241735</v>
      </c>
      <c r="J25" s="5">
        <f>IF('Obligacje(A)'!J25="-",'Bony Skarbowe(A)'!J25,'Obligacje(A)'!J25+'Bony Skarbowe(A)'!J25)</f>
        <v>1819.016</v>
      </c>
      <c r="K25" s="6">
        <f t="shared" si="0"/>
        <v>326607.0648449999</v>
      </c>
    </row>
    <row r="26" spans="1:11" ht="12.75">
      <c r="A26" s="4">
        <v>38868</v>
      </c>
      <c r="B26" s="5">
        <f>'Obligacje(A)'!B26+'Bony Skarbowe(A)'!B26</f>
        <v>75262.4563317084</v>
      </c>
      <c r="C26" s="5">
        <f>'Obligacje(A)'!C26+'Bony Skarbowe(A)'!C26</f>
        <v>73132.14775491</v>
      </c>
      <c r="D26" s="5">
        <f>'Obligacje(A)'!D26+'Bony Skarbowe(A)'!D26</f>
        <v>55530.54599773428</v>
      </c>
      <c r="E26" s="5">
        <f>'Obligacje(A)'!E26+'Bony Skarbowe(A)'!E26</f>
        <v>61124.10291481097</v>
      </c>
      <c r="F26" s="5">
        <f>'Obligacje(A)'!F26+'Bony Skarbowe(A)'!F26</f>
        <v>33089.42582365006</v>
      </c>
      <c r="G26" s="5">
        <f>'Obligacje(A)'!G26+'Bony Skarbowe(A)'!G26</f>
        <v>14240.186975387005</v>
      </c>
      <c r="H26" s="5">
        <f>'Obligacje(A)'!H26+'Bony Skarbowe(A)'!H26</f>
        <v>6242.1425718744695</v>
      </c>
      <c r="I26" s="5">
        <f>'Obligacje(A)'!I26+'Bony Skarbowe(A)'!I26</f>
        <v>10296.127964924814</v>
      </c>
      <c r="J26" s="5">
        <f>IF('Obligacje(A)'!J26="-",'Bony Skarbowe(A)'!J26,'Obligacje(A)'!J26+'Bony Skarbowe(A)'!J26)</f>
        <v>0</v>
      </c>
      <c r="K26" s="6">
        <f t="shared" si="0"/>
        <v>328917.13633500005</v>
      </c>
    </row>
    <row r="27" spans="1:11" ht="12.75">
      <c r="A27" s="4">
        <v>38898</v>
      </c>
      <c r="B27" s="5">
        <f>'Obligacje(A)'!B27+'Bony Skarbowe(A)'!B27</f>
        <v>79381.16349270195</v>
      </c>
      <c r="C27" s="5">
        <f>'Obligacje(A)'!C27+'Bony Skarbowe(A)'!C27</f>
        <v>69621.3467912</v>
      </c>
      <c r="D27" s="10">
        <f>'Obligacje(A)'!D27+'Bony Skarbowe(A)'!D27</f>
        <v>55939.14524840829</v>
      </c>
      <c r="E27" s="5">
        <f>'Obligacje(A)'!E27+'Bony Skarbowe(A)'!E27</f>
        <v>62407.277850997976</v>
      </c>
      <c r="F27" s="5">
        <f>'Obligacje(A)'!F27+'Bony Skarbowe(A)'!F27</f>
        <v>35062.88007202514</v>
      </c>
      <c r="G27" s="5">
        <f>'Obligacje(A)'!G27+'Bony Skarbowe(A)'!G27</f>
        <v>14111.483109573912</v>
      </c>
      <c r="H27" s="5">
        <f>'Obligacje(A)'!H27+'Bony Skarbowe(A)'!H27</f>
        <v>6591.8202374362445</v>
      </c>
      <c r="I27" s="5">
        <f>'Obligacje(A)'!I27+'Bony Skarbowe(A)'!I27</f>
        <v>12480.319502656454</v>
      </c>
      <c r="J27" s="5">
        <f>IF('Obligacje(A)'!J27="-",'Bony Skarbowe(A)'!J27,'Obligacje(A)'!J27+'Bony Skarbowe(A)'!J27)</f>
        <v>497.27</v>
      </c>
      <c r="K27" s="6">
        <f t="shared" si="0"/>
        <v>335595.43630499986</v>
      </c>
    </row>
    <row r="28" spans="1:11" ht="12.75">
      <c r="A28" s="4">
        <f>'Bony Skarbowe(A)'!A28</f>
        <v>38929</v>
      </c>
      <c r="B28" s="5">
        <f>'Obligacje(A)'!B28+'Bony Skarbowe(A)'!B28</f>
        <v>74743.38115756327</v>
      </c>
      <c r="C28" s="5">
        <f>'Obligacje(A)'!C28+'Bony Skarbowe(A)'!C28</f>
        <v>71710.2078472</v>
      </c>
      <c r="D28" s="5">
        <f>'Obligacje(A)'!D28+'Bony Skarbowe(A)'!D28</f>
        <v>56477.6714404004</v>
      </c>
      <c r="E28" s="5">
        <f>'Obligacje(A)'!E28+'Bony Skarbowe(A)'!E28</f>
        <v>63946.52050089313</v>
      </c>
      <c r="F28" s="5">
        <f>'Obligacje(A)'!F28+'Bony Skarbowe(A)'!F28</f>
        <v>34499.02982650304</v>
      </c>
      <c r="G28" s="5">
        <f>'Obligacje(A)'!G28+'Bony Skarbowe(A)'!G28</f>
        <v>14257.318892583318</v>
      </c>
      <c r="H28" s="5">
        <f>'Obligacje(A)'!H28+'Bony Skarbowe(A)'!H28</f>
        <v>6568.916620874639</v>
      </c>
      <c r="I28" s="5">
        <f>'Obligacje(A)'!I28+'Bony Skarbowe(A)'!I28</f>
        <v>16176.38841898217</v>
      </c>
      <c r="J28" s="5">
        <f>IF('Obligacje(A)'!J28="-",'Bony Skarbowe(A)'!J28,'Obligacje(A)'!J28+'Bony Skarbowe(A)'!J28)</f>
        <v>4610.532</v>
      </c>
      <c r="K28" s="6">
        <f t="shared" si="0"/>
        <v>338379.43470499996</v>
      </c>
    </row>
    <row r="29" spans="1:11" ht="12.75">
      <c r="A29" s="4">
        <f>'Bony Skarbowe(A)'!A29</f>
        <v>38960</v>
      </c>
      <c r="B29" s="5">
        <f>'Obligacje(A)'!B29+'Bony Skarbowe(A)'!B29</f>
        <v>73275.83140333227</v>
      </c>
      <c r="C29" s="5">
        <f>'Obligacje(A)'!C29+'Bony Skarbowe(A)'!C29</f>
        <v>70648.2961848</v>
      </c>
      <c r="D29" s="5">
        <f>'Obligacje(A)'!D29+'Bony Skarbowe(A)'!D29</f>
        <v>55508.28200965096</v>
      </c>
      <c r="E29" s="5">
        <f>'Obligacje(A)'!E29+'Bony Skarbowe(A)'!E29</f>
        <v>65268.4559485583</v>
      </c>
      <c r="F29" s="5">
        <f>'Obligacje(A)'!F29+'Bony Skarbowe(A)'!F29</f>
        <v>35318.36281642794</v>
      </c>
      <c r="G29" s="5">
        <f>'Obligacje(A)'!G29+'Bony Skarbowe(A)'!G29</f>
        <v>13400.589895730629</v>
      </c>
      <c r="H29" s="5">
        <f>'Obligacje(A)'!H29+'Bony Skarbowe(A)'!H29</f>
        <v>6521.478565950967</v>
      </c>
      <c r="I29" s="5">
        <f>'Obligacje(A)'!I29+'Bony Skarbowe(A)'!I29</f>
        <v>16370.884945548922</v>
      </c>
      <c r="J29" s="5">
        <f>IF('Obligacje(A)'!J29="-",'Bony Skarbowe(A)'!J29,'Obligacje(A)'!J29+'Bony Skarbowe(A)'!J29)</f>
        <v>4690.148</v>
      </c>
      <c r="K29" s="6">
        <f t="shared" si="0"/>
        <v>336312.18176999997</v>
      </c>
    </row>
    <row r="30" spans="1:11" ht="12.75">
      <c r="A30" s="4">
        <f>'Bony Skarbowe(A)'!A30</f>
        <v>38990</v>
      </c>
      <c r="B30" s="5">
        <f>'Obligacje(A)'!B30+'Bony Skarbowe(A)'!B30</f>
        <v>74560.36416785524</v>
      </c>
      <c r="C30" s="5">
        <f>'Obligacje(A)'!C30+'Bony Skarbowe(A)'!C30</f>
        <v>72094.9638568</v>
      </c>
      <c r="D30" s="5">
        <f>'Obligacje(A)'!D30+'Bony Skarbowe(A)'!D30</f>
        <v>56328.55126696343</v>
      </c>
      <c r="E30" s="5">
        <f>'Obligacje(A)'!E30+'Bony Skarbowe(A)'!E30</f>
        <v>67762.87095615828</v>
      </c>
      <c r="F30" s="5">
        <f>'Obligacje(A)'!F30+'Bony Skarbowe(A)'!F30</f>
        <v>34919.66870485226</v>
      </c>
      <c r="G30" s="5">
        <f>'Obligacje(A)'!G30+'Bony Skarbowe(A)'!G30</f>
        <v>13447.140769693326</v>
      </c>
      <c r="H30" s="5">
        <f>'Obligacje(A)'!H30+'Bony Skarbowe(A)'!H30</f>
        <v>5689.869227607174</v>
      </c>
      <c r="I30" s="5">
        <f>'Obligacje(A)'!I30+'Bony Skarbowe(A)'!I30</f>
        <v>17868.417170070283</v>
      </c>
      <c r="J30" s="5">
        <f>IF('Obligacje(A)'!J30="-",'Bony Skarbowe(A)'!J30,'Obligacje(A)'!J30+'Bony Skarbowe(A)'!J30)</f>
        <v>5742.554</v>
      </c>
      <c r="K30" s="6">
        <f t="shared" si="0"/>
        <v>342671.84611999994</v>
      </c>
    </row>
    <row r="31" spans="1:11" ht="12.75">
      <c r="A31" s="4">
        <f>'Bony Skarbowe(A)'!A31</f>
        <v>39021</v>
      </c>
      <c r="B31" s="5">
        <f>'Obligacje(A)'!B31+'Bony Skarbowe(A)'!B31</f>
        <v>75270.09524316984</v>
      </c>
      <c r="C31" s="5">
        <f>'Obligacje(A)'!C31+'Bony Skarbowe(A)'!C31</f>
        <v>72955.09859119999</v>
      </c>
      <c r="D31" s="5">
        <f>'Obligacje(A)'!D31+'Bony Skarbowe(A)'!D31</f>
        <v>57277.99133224705</v>
      </c>
      <c r="E31" s="5">
        <f>'Obligacje(A)'!E31+'Bony Skarbowe(A)'!E31</f>
        <v>69780.65851827312</v>
      </c>
      <c r="F31" s="5">
        <f>'Obligacje(A)'!F31+'Bony Skarbowe(A)'!F31</f>
        <v>35604.753252113165</v>
      </c>
      <c r="G31" s="5">
        <f>'Obligacje(A)'!G31+'Bony Skarbowe(A)'!G31</f>
        <v>13461.935042863115</v>
      </c>
      <c r="H31" s="5">
        <f>'Obligacje(A)'!H31+'Bony Skarbowe(A)'!H31</f>
        <v>5908.018385671903</v>
      </c>
      <c r="I31" s="5">
        <f>'Obligacje(A)'!I31+'Bony Skarbowe(A)'!I31</f>
        <v>17969.41746446183</v>
      </c>
      <c r="J31" s="5">
        <f>IF('Obligacje(A)'!J31="-",'Bony Skarbowe(A)'!J31,'Obligacje(A)'!J31+'Bony Skarbowe(A)'!J31)</f>
        <v>5964.445</v>
      </c>
      <c r="K31" s="6">
        <f t="shared" si="0"/>
        <v>348227.96783</v>
      </c>
    </row>
    <row r="32" spans="1:11" ht="12.75">
      <c r="A32" s="4">
        <f>'Bony Skarbowe(A)'!A32</f>
        <v>39051</v>
      </c>
      <c r="B32" s="5">
        <f>'Obligacje(A)'!B32+'Bony Skarbowe(A)'!B32</f>
        <v>72987.77345156421</v>
      </c>
      <c r="C32" s="5">
        <f>'Obligacje(A)'!C32+'Bony Skarbowe(A)'!C32</f>
        <v>71240.49084654999</v>
      </c>
      <c r="D32" s="5">
        <f>'Obligacje(A)'!D32+'Bony Skarbowe(A)'!D32</f>
        <v>57972.21759645451</v>
      </c>
      <c r="E32" s="5">
        <f>'Obligacje(A)'!E32+'Bony Skarbowe(A)'!E32</f>
        <v>70690.64807671489</v>
      </c>
      <c r="F32" s="5">
        <f>'Obligacje(A)'!F32+'Bony Skarbowe(A)'!F32</f>
        <v>36720.525464770886</v>
      </c>
      <c r="G32" s="5">
        <f>'Obligacje(A)'!G32+'Bony Skarbowe(A)'!G32</f>
        <v>13197.115788302746</v>
      </c>
      <c r="H32" s="5">
        <f>'Obligacje(A)'!H32+'Bony Skarbowe(A)'!H32</f>
        <v>7202.979952625323</v>
      </c>
      <c r="I32" s="5">
        <f>'Obligacje(A)'!I32+'Bony Skarbowe(A)'!I32</f>
        <v>19497.652775657443</v>
      </c>
      <c r="J32" s="5">
        <f>IF('Obligacje(A)'!J32="-",'Bony Skarbowe(A)'!J32,'Obligacje(A)'!J32+'Bony Skarbowe(A)'!J32)</f>
        <v>6807.705</v>
      </c>
      <c r="K32" s="6">
        <f t="shared" si="0"/>
        <v>349509.40395264</v>
      </c>
    </row>
    <row r="33" spans="1:11" ht="12.75">
      <c r="A33" s="4">
        <f>'Bony Skarbowe(A)'!A33</f>
        <v>39082</v>
      </c>
      <c r="B33" s="5">
        <f>'Obligacje(A)'!B33+'Bony Skarbowe(A)'!B33</f>
        <v>78546.55441206931</v>
      </c>
      <c r="C33" s="5">
        <f>'Obligacje(A)'!C33+'Bony Skarbowe(A)'!C33</f>
        <v>74377.0327845</v>
      </c>
      <c r="D33" s="5">
        <f>'Obligacje(A)'!D33+'Bony Skarbowe(A)'!D33</f>
        <v>58403.66777333358</v>
      </c>
      <c r="E33" s="5">
        <f>'Obligacje(A)'!E33+'Bony Skarbowe(A)'!E33</f>
        <v>71909.864076297</v>
      </c>
      <c r="F33" s="5">
        <f>'Obligacje(A)'!F33+'Bony Skarbowe(A)'!F33</f>
        <v>36650.539769017196</v>
      </c>
      <c r="G33" s="5">
        <f>'Obligacje(A)'!G33+'Bony Skarbowe(A)'!G33</f>
        <v>12871.827156896486</v>
      </c>
      <c r="H33" s="5">
        <f>'Obligacje(A)'!H33+'Bony Skarbowe(A)'!H33</f>
        <v>4968.525922502002</v>
      </c>
      <c r="I33" s="5">
        <f>'Obligacje(A)'!I33+'Bony Skarbowe(A)'!I33</f>
        <v>12322.624258984408</v>
      </c>
      <c r="J33" s="5">
        <f>IF('Obligacje(A)'!J33="-",'Bony Skarbowe(A)'!J33,'Obligacje(A)'!J33+'Bony Skarbowe(A)'!J33)</f>
        <v>0</v>
      </c>
      <c r="K33" s="6">
        <f t="shared" si="0"/>
        <v>350050.63615359995</v>
      </c>
    </row>
    <row r="34" spans="1:11" ht="12.75">
      <c r="A34" s="4">
        <f>'Bony Skarbowe(A)'!A34</f>
        <v>39113</v>
      </c>
      <c r="B34" s="5">
        <f>'Obligacje(A)'!B34+'Bony Skarbowe(A)'!B34</f>
        <v>68672.36593919019</v>
      </c>
      <c r="C34" s="5">
        <f>'Obligacje(A)'!C34+'Bony Skarbowe(A)'!C34</f>
        <v>78522.44707589998</v>
      </c>
      <c r="D34" s="5">
        <f>'Obligacje(A)'!D34+'Bony Skarbowe(A)'!D34</f>
        <v>59134.48460451226</v>
      </c>
      <c r="E34" s="5">
        <f>'Obligacje(A)'!E34+'Bony Skarbowe(A)'!E34</f>
        <v>72624.75831240266</v>
      </c>
      <c r="F34" s="5">
        <f>'Obligacje(A)'!F34+'Bony Skarbowe(A)'!F34</f>
        <v>37434.168298095</v>
      </c>
      <c r="G34" s="5">
        <f>'Obligacje(A)'!G34+'Bony Skarbowe(A)'!G34</f>
        <v>12907.402009842646</v>
      </c>
      <c r="H34" s="5">
        <f>'Obligacje(A)'!H34+'Bony Skarbowe(A)'!H34</f>
        <v>4646.685383165513</v>
      </c>
      <c r="I34" s="5">
        <f>'Obligacje(A)'!I34+'Bony Skarbowe(A)'!I34</f>
        <v>18459.32324361174</v>
      </c>
      <c r="J34" s="5">
        <f>IF('Obligacje(A)'!J34="-",'Bony Skarbowe(A)'!J34,'Obligacje(A)'!J34+'Bony Skarbowe(A)'!J34)</f>
        <v>5462.006</v>
      </c>
      <c r="K34" s="6">
        <f t="shared" si="0"/>
        <v>352401.63486671995</v>
      </c>
    </row>
    <row r="35" spans="1:11" ht="12.75">
      <c r="A35" s="4">
        <f>'Bony Skarbowe(A)'!A35</f>
        <v>39141</v>
      </c>
      <c r="B35" s="5">
        <f>'Obligacje(A)'!B35+'Bony Skarbowe(A)'!B35</f>
        <v>73618.74558037391</v>
      </c>
      <c r="C35" s="5">
        <f>'Obligacje(A)'!C35+'Bony Skarbowe(A)'!C35</f>
        <v>76497.8556059</v>
      </c>
      <c r="D35" s="5">
        <f>'Obligacje(A)'!D35+'Bony Skarbowe(A)'!D35</f>
        <v>59694.48875578299</v>
      </c>
      <c r="E35" s="5">
        <f>'Obligacje(A)'!E35+'Bony Skarbowe(A)'!E35</f>
        <v>72420.52853148965</v>
      </c>
      <c r="F35" s="5">
        <f>'Obligacje(A)'!F35+'Bony Skarbowe(A)'!F35</f>
        <v>39115.641770627815</v>
      </c>
      <c r="G35" s="5">
        <f>'Obligacje(A)'!G35+'Bony Skarbowe(A)'!G35</f>
        <v>12678.431773971215</v>
      </c>
      <c r="H35" s="5">
        <f>'Obligacje(A)'!H35+'Bony Skarbowe(A)'!H35</f>
        <v>4731.801802601143</v>
      </c>
      <c r="I35" s="5">
        <f>'Obligacje(A)'!I35+'Bony Skarbowe(A)'!I35</f>
        <v>18148.844589973283</v>
      </c>
      <c r="J35" s="5">
        <f>IF('Obligacje(A)'!J35="-",'Bony Skarbowe(A)'!J35,'Obligacje(A)'!J35+'Bony Skarbowe(A)'!J35)</f>
        <v>5310.52</v>
      </c>
      <c r="K35" s="6">
        <f t="shared" si="0"/>
        <v>356906.33841072005</v>
      </c>
    </row>
    <row r="36" spans="1:11" ht="12.75">
      <c r="A36" s="4">
        <f>'Bony Skarbowe(A)'!A36</f>
        <v>39172</v>
      </c>
      <c r="B36" s="5">
        <f>'Obligacje(A)'!B36+'Bony Skarbowe(A)'!B36</f>
        <v>72331.16759338879</v>
      </c>
      <c r="C36" s="5">
        <f>'Obligacje(A)'!C36+'Bony Skarbowe(A)'!C36</f>
        <v>78034.79119510001</v>
      </c>
      <c r="D36" s="5">
        <f>'Obligacje(A)'!D36+'Bony Skarbowe(A)'!D36</f>
        <v>59293.04840486901</v>
      </c>
      <c r="E36" s="5">
        <f>'Obligacje(A)'!E36+'Bony Skarbowe(A)'!E36</f>
        <v>73998.34771796322</v>
      </c>
      <c r="F36" s="5">
        <f>'Obligacje(A)'!F36+'Bony Skarbowe(A)'!F36</f>
        <v>39411.8173060476</v>
      </c>
      <c r="G36" s="5">
        <f>'Obligacje(A)'!G36+'Bony Skarbowe(A)'!G36</f>
        <v>12263.822518312554</v>
      </c>
      <c r="H36" s="5">
        <f>'Obligacje(A)'!H36+'Bony Skarbowe(A)'!H36</f>
        <v>5184.175961512992</v>
      </c>
      <c r="I36" s="5">
        <f>'Obligacje(A)'!I36+'Bony Skarbowe(A)'!I36</f>
        <v>17143.449327285853</v>
      </c>
      <c r="J36" s="5">
        <f>IF('Obligacje(A)'!J36="-",'Bony Skarbowe(A)'!J36,'Obligacje(A)'!J36+'Bony Skarbowe(A)'!J36)</f>
        <v>3299</v>
      </c>
      <c r="K36" s="6">
        <f t="shared" si="0"/>
        <v>357660.6200244801</v>
      </c>
    </row>
    <row r="37" spans="1:11" ht="12.75">
      <c r="A37" s="4">
        <f>'Bony Skarbowe(A)'!A37</f>
        <v>39202</v>
      </c>
      <c r="B37" s="5">
        <f>'Obligacje(A)'!B37+'Bony Skarbowe(A)'!B37</f>
        <v>70026.38091365586</v>
      </c>
      <c r="C37" s="5">
        <f>'Obligacje(A)'!C37+'Bony Skarbowe(A)'!C37</f>
        <v>78975.65924505</v>
      </c>
      <c r="D37" s="5">
        <f>'Obligacje(A)'!D37+'Bony Skarbowe(A)'!D37</f>
        <v>59670.374889184546</v>
      </c>
      <c r="E37" s="5">
        <f>'Obligacje(A)'!E37+'Bony Skarbowe(A)'!E37</f>
        <v>73977.64368485336</v>
      </c>
      <c r="F37" s="5">
        <f>'Obligacje(A)'!F37+'Bony Skarbowe(A)'!F37</f>
        <v>39044.47934509454</v>
      </c>
      <c r="G37" s="5">
        <f>'Obligacje(A)'!G37+'Bony Skarbowe(A)'!G37</f>
        <v>11984.18938108746</v>
      </c>
      <c r="H37" s="5">
        <f>'Obligacje(A)'!H37+'Bony Skarbowe(A)'!H37</f>
        <v>4715.140307410361</v>
      </c>
      <c r="I37" s="5">
        <f>'Obligacje(A)'!I37+'Bony Skarbowe(A)'!I37</f>
        <v>19707.809747903873</v>
      </c>
      <c r="J37" s="5">
        <f>IF('Obligacje(A)'!J37="-",'Bony Skarbowe(A)'!J37,'Obligacje(A)'!J37+'Bony Skarbowe(A)'!J37)</f>
        <v>6221.189</v>
      </c>
      <c r="K37" s="6">
        <f t="shared" si="0"/>
        <v>358101.67751424</v>
      </c>
    </row>
    <row r="38" spans="1:11" ht="12.75">
      <c r="A38" s="4">
        <f>'Bony Skarbowe(A)'!A38</f>
        <v>39233</v>
      </c>
      <c r="B38" s="5">
        <f>'Obligacje(A)'!B38+'Bony Skarbowe(A)'!B38</f>
        <v>68377.27761311212</v>
      </c>
      <c r="C38" s="5">
        <f>'Obligacje(A)'!C38+'Bony Skarbowe(A)'!C38</f>
        <v>78270.81371295</v>
      </c>
      <c r="D38" s="5">
        <f>'Obligacje(A)'!D38+'Bony Skarbowe(A)'!D38</f>
        <v>60399.60806180264</v>
      </c>
      <c r="E38" s="5">
        <f>'Obligacje(A)'!E38+'Bony Skarbowe(A)'!E38</f>
        <v>75588.61611344671</v>
      </c>
      <c r="F38" s="5">
        <f>'Obligacje(A)'!F38+'Bony Skarbowe(A)'!F38</f>
        <v>39235.421681818116</v>
      </c>
      <c r="G38" s="5">
        <f>'Obligacje(A)'!G38+'Bony Skarbowe(A)'!G38</f>
        <v>11748.618793320184</v>
      </c>
      <c r="H38" s="5">
        <f>'Obligacje(A)'!H38+'Bony Skarbowe(A)'!H38</f>
        <v>4985.489292181495</v>
      </c>
      <c r="I38" s="5">
        <f>'Obligacje(A)'!I38+'Bony Skarbowe(A)'!I38</f>
        <v>17435.60419152873</v>
      </c>
      <c r="J38" s="5">
        <f>IF('Obligacje(A)'!J38="-",'Bony Skarbowe(A)'!J38,'Obligacje(A)'!J38+'Bony Skarbowe(A)'!J38)</f>
        <v>3783.0609999999997</v>
      </c>
      <c r="K38" s="6">
        <f t="shared" si="0"/>
        <v>356041.44946016</v>
      </c>
    </row>
    <row r="39" spans="1:11" ht="12.75">
      <c r="A39" s="4">
        <f>'Bony Skarbowe(A)'!A39</f>
        <v>39263</v>
      </c>
      <c r="B39" s="5">
        <f>'Obligacje(A)'!B39+'Bony Skarbowe(A)'!B39</f>
        <v>69120.66743717041</v>
      </c>
      <c r="C39" s="5">
        <f>'Obligacje(A)'!C39+'Bony Skarbowe(A)'!C39</f>
        <v>73619.97228965</v>
      </c>
      <c r="D39" s="5">
        <f>'Obligacje(A)'!D39+'Bony Skarbowe(A)'!D39</f>
        <v>61445.461937207496</v>
      </c>
      <c r="E39" s="5">
        <f>'Obligacje(A)'!E39+'Bony Skarbowe(A)'!E39</f>
        <v>79216.2986110383</v>
      </c>
      <c r="F39" s="5">
        <f>'Obligacje(A)'!F39+'Bony Skarbowe(A)'!F39</f>
        <v>40438.59771894916</v>
      </c>
      <c r="G39" s="5">
        <f>'Obligacje(A)'!G39+'Bony Skarbowe(A)'!G39</f>
        <v>11493.270936766152</v>
      </c>
      <c r="H39" s="5">
        <f>'Obligacje(A)'!H39+'Bony Skarbowe(A)'!H39</f>
        <v>4376.7817461321665</v>
      </c>
      <c r="I39" s="5">
        <f>'Obligacje(A)'!I39+'Bony Skarbowe(A)'!I39</f>
        <v>16285.919555406297</v>
      </c>
      <c r="J39" s="5">
        <f>IF('Obligacje(A)'!J39="-",'Bony Skarbowe(A)'!J39,'Obligacje(A)'!J39+'Bony Skarbowe(A)'!J39)</f>
        <v>2196.411</v>
      </c>
      <c r="K39" s="6">
        <f t="shared" si="0"/>
        <v>355996.97023232</v>
      </c>
    </row>
    <row r="40" spans="1:11" ht="12.75">
      <c r="A40" s="4">
        <f>'Bony Skarbowe(A)'!A40</f>
        <v>39294</v>
      </c>
      <c r="B40" s="5">
        <f>'Obligacje(A)'!B40+'Bony Skarbowe(A)'!B40</f>
        <v>64269.9059430938</v>
      </c>
      <c r="C40" s="5">
        <f>'Obligacje(A)'!C40+'Bony Skarbowe(A)'!C40</f>
        <v>73274.54310575001</v>
      </c>
      <c r="D40" s="5">
        <f>'Obligacje(A)'!D40+'Bony Skarbowe(A)'!D40</f>
        <v>62455.19844995301</v>
      </c>
      <c r="E40" s="5">
        <f>'Obligacje(A)'!E40+'Bony Skarbowe(A)'!E40</f>
        <v>81166.91636944163</v>
      </c>
      <c r="F40" s="5">
        <f>'Obligacje(A)'!F40+'Bony Skarbowe(A)'!F40</f>
        <v>41715.22924407219</v>
      </c>
      <c r="G40" s="5">
        <f>'Obligacje(A)'!G40+'Bony Skarbowe(A)'!G40</f>
        <v>11421.090486908408</v>
      </c>
      <c r="H40" s="5">
        <f>'Obligacje(A)'!H40+'Bony Skarbowe(A)'!H40</f>
        <v>4564.9231416563125</v>
      </c>
      <c r="I40" s="5">
        <f>'Obligacje(A)'!I40+'Bony Skarbowe(A)'!I40</f>
        <v>17360.22279672463</v>
      </c>
      <c r="J40" s="5">
        <f>IF('Obligacje(A)'!J40="-",'Bony Skarbowe(A)'!J40,'Obligacje(A)'!J40+'Bony Skarbowe(A)'!J40)</f>
        <v>3622.376</v>
      </c>
      <c r="K40" s="6">
        <f t="shared" si="0"/>
        <v>356228.0295376</v>
      </c>
    </row>
    <row r="41" spans="1:11" ht="12.75">
      <c r="A41" s="4">
        <f>'Bony Skarbowe(A)'!A41</f>
        <v>39325</v>
      </c>
      <c r="B41" s="5">
        <f>'Obligacje(A)'!B41+'Bony Skarbowe(A)'!B41</f>
        <v>63990.592595827606</v>
      </c>
      <c r="C41" s="5">
        <f>'Obligacje(A)'!C41+'Bony Skarbowe(A)'!C41</f>
        <v>71061.59349335</v>
      </c>
      <c r="D41" s="5">
        <f>'Obligacje(A)'!D41+'Bony Skarbowe(A)'!D41</f>
        <v>62791.2501713042</v>
      </c>
      <c r="E41" s="5">
        <f>'Obligacje(A)'!E41+'Bony Skarbowe(A)'!E41</f>
        <v>81505.725952578</v>
      </c>
      <c r="F41" s="5">
        <f>'Obligacje(A)'!F41+'Bony Skarbowe(A)'!F41</f>
        <v>42793.34608117</v>
      </c>
      <c r="G41" s="5">
        <f>'Obligacje(A)'!G41+'Bony Skarbowe(A)'!G41</f>
        <v>11158.3666761056</v>
      </c>
      <c r="H41" s="5">
        <f>'Obligacje(A)'!H41+'Bony Skarbowe(A)'!H41</f>
        <v>4318.737097940841</v>
      </c>
      <c r="I41" s="5">
        <f>'Obligacje(A)'!I41+'Bony Skarbowe(A)'!I41</f>
        <v>17298.7471018037</v>
      </c>
      <c r="J41" s="5">
        <f>IF('Obligacje(A)'!J41="-",'Bony Skarbowe(A)'!J41,'Obligacje(A)'!J41+'Bony Skarbowe(A)'!J41)</f>
        <v>3820.221</v>
      </c>
      <c r="K41" s="6">
        <f t="shared" si="0"/>
        <v>354918.35917008</v>
      </c>
    </row>
    <row r="42" spans="1:11" ht="12.75">
      <c r="A42" s="4">
        <f>'Bony Skarbowe(A)'!A42</f>
        <v>39355</v>
      </c>
      <c r="B42" s="5">
        <f>'Obligacje(A)'!B42+'Bony Skarbowe(A)'!B42</f>
        <v>70411.78513090815</v>
      </c>
      <c r="C42" s="5">
        <f>'Obligacje(A)'!C42+'Bony Skarbowe(A)'!C42</f>
        <v>70495.32972425</v>
      </c>
      <c r="D42" s="5">
        <f>'Obligacje(A)'!D42+'Bony Skarbowe(A)'!D42</f>
        <v>63563.918273189716</v>
      </c>
      <c r="E42" s="5">
        <f>'Obligacje(A)'!E42+'Bony Skarbowe(A)'!E42</f>
        <v>82454.74637383551</v>
      </c>
      <c r="F42" s="5">
        <f>'Obligacje(A)'!F42+'Bony Skarbowe(A)'!F42</f>
        <v>42107.56769903342</v>
      </c>
      <c r="G42" s="5">
        <f>'Obligacje(A)'!G42+'Bony Skarbowe(A)'!G42</f>
        <v>11122.689797501209</v>
      </c>
      <c r="H42" s="5">
        <f>'Obligacje(A)'!H42+'Bony Skarbowe(A)'!H42</f>
        <v>4588.8001704488925</v>
      </c>
      <c r="I42" s="5">
        <f>'Obligacje(A)'!I42+'Bony Skarbowe(A)'!I42</f>
        <v>15259.328417233086</v>
      </c>
      <c r="J42" s="5">
        <f>IF('Obligacje(A)'!J42="-",'Bony Skarbowe(A)'!J42,'Obligacje(A)'!J42+'Bony Skarbowe(A)'!J42)</f>
        <v>1657.137</v>
      </c>
      <c r="K42" s="6">
        <f t="shared" si="0"/>
        <v>360004.16558639996</v>
      </c>
    </row>
    <row r="43" spans="1:11" ht="12.75">
      <c r="A43" s="4">
        <f>'Bony Skarbowe(A)'!A43</f>
        <v>39386</v>
      </c>
      <c r="B43" s="5">
        <f>'Obligacje(A)'!B43+'Bony Skarbowe(A)'!B43</f>
        <v>65072.33695155997</v>
      </c>
      <c r="C43" s="5">
        <f>'Obligacje(A)'!C43+'Bony Skarbowe(A)'!C43</f>
        <v>76178.38065195</v>
      </c>
      <c r="D43" s="5">
        <f>'Obligacje(A)'!D43+'Bony Skarbowe(A)'!D43</f>
        <v>63934.43618672498</v>
      </c>
      <c r="E43" s="5">
        <f>'Obligacje(A)'!E43+'Bony Skarbowe(A)'!E43</f>
        <v>84137.29802870887</v>
      </c>
      <c r="F43" s="5">
        <f>'Obligacje(A)'!F43+'Bony Skarbowe(A)'!F43</f>
        <v>41539.6543321284</v>
      </c>
      <c r="G43" s="5">
        <f>'Obligacje(A)'!G43+'Bony Skarbowe(A)'!G43</f>
        <v>11071.600850476078</v>
      </c>
      <c r="H43" s="5">
        <f>'Obligacje(A)'!H43+'Bony Skarbowe(A)'!H43</f>
        <v>4420.609540897164</v>
      </c>
      <c r="I43" s="5">
        <f>'Obligacje(A)'!I43+'Bony Skarbowe(A)'!I43</f>
        <v>19685.423032914536</v>
      </c>
      <c r="J43" s="5">
        <f>IF('Obligacje(A)'!J43="-",'Bony Skarbowe(A)'!J43,'Obligacje(A)'!J43+'Bony Skarbowe(A)'!J43)</f>
        <v>6280.247</v>
      </c>
      <c r="K43" s="6">
        <f t="shared" si="0"/>
        <v>366039.73957536</v>
      </c>
    </row>
    <row r="44" spans="1:11" ht="12.75">
      <c r="A44" s="4">
        <f>'Bony Skarbowe(A)'!A44</f>
        <v>39416</v>
      </c>
      <c r="B44" s="5">
        <f>'Obligacje(A)'!B44+'Bony Skarbowe(A)'!B44</f>
        <v>74599.22516096944</v>
      </c>
      <c r="C44" s="5">
        <f>'Obligacje(A)'!C44+'Bony Skarbowe(A)'!C44</f>
        <v>74809.6889099</v>
      </c>
      <c r="D44" s="5">
        <f>'Obligacje(A)'!D44+'Bony Skarbowe(A)'!D44</f>
        <v>64289.90169177162</v>
      </c>
      <c r="E44" s="5">
        <f>'Obligacje(A)'!E44+'Bony Skarbowe(A)'!E44</f>
        <v>84130.34242961762</v>
      </c>
      <c r="F44" s="5">
        <f>'Obligacje(A)'!F44+'Bony Skarbowe(A)'!F44</f>
        <v>41443.19439275818</v>
      </c>
      <c r="G44" s="5">
        <f>'Obligacje(A)'!G44+'Bony Skarbowe(A)'!G44</f>
        <v>10869.702491902584</v>
      </c>
      <c r="H44" s="5">
        <f>'Obligacje(A)'!H44+'Bony Skarbowe(A)'!H44</f>
        <v>3564.5049679929393</v>
      </c>
      <c r="I44" s="5">
        <f>'Obligacje(A)'!I44+'Bony Skarbowe(A)'!I44</f>
        <v>19041.0927746076</v>
      </c>
      <c r="J44" s="5">
        <f>IF('Obligacje(A)'!J44="-",'Bony Skarbowe(A)'!J44,'Obligacje(A)'!J44+'Bony Skarbowe(A)'!J44)</f>
        <v>5371.455</v>
      </c>
      <c r="K44" s="6">
        <f t="shared" si="0"/>
        <v>372747.65281952</v>
      </c>
    </row>
    <row r="45" spans="1:11" ht="12.75">
      <c r="A45" s="4">
        <f>'Bony Skarbowe(A)'!A45</f>
        <v>39447</v>
      </c>
      <c r="B45" s="5">
        <f>'Obligacje(A)'!B45+'Bony Skarbowe(A)'!B45</f>
        <v>87466.22776490312</v>
      </c>
      <c r="C45" s="5">
        <f>'Obligacje(A)'!C45+'Bony Skarbowe(A)'!C45</f>
        <v>74483.6593486</v>
      </c>
      <c r="D45" s="5">
        <f>'Obligacje(A)'!D45+'Bony Skarbowe(A)'!D45</f>
        <v>64608.679119063905</v>
      </c>
      <c r="E45" s="5">
        <f>'Obligacje(A)'!E45+'Bony Skarbowe(A)'!E45</f>
        <v>85477.33459467295</v>
      </c>
      <c r="F45" s="5">
        <f>'Obligacje(A)'!F45+'Bony Skarbowe(A)'!F45</f>
        <v>39869.152396502075</v>
      </c>
      <c r="G45" s="5">
        <f>'Obligacje(A)'!G45+'Bony Skarbowe(A)'!G45</f>
        <v>10709.465006004497</v>
      </c>
      <c r="H45" s="5">
        <f>'Obligacje(A)'!H45+'Bony Skarbowe(A)'!H45</f>
        <v>3445.22960012582</v>
      </c>
      <c r="I45" s="5">
        <f>'Obligacje(A)'!I45+'Bony Skarbowe(A)'!I45</f>
        <v>13713.379414087623</v>
      </c>
      <c r="J45" s="5">
        <f>IF('Obligacje(A)'!J45="-",'Bony Skarbowe(A)'!J45,'Obligacje(A)'!J45+'Bony Skarbowe(A)'!J45)</f>
        <v>0</v>
      </c>
      <c r="K45" s="6">
        <f t="shared" si="0"/>
        <v>379773.12724396</v>
      </c>
    </row>
    <row r="46" spans="1:11" ht="12.75">
      <c r="A46" s="4">
        <f>'Bony Skarbowe(A)'!A46</f>
        <v>39478</v>
      </c>
      <c r="B46" s="5">
        <f>'Obligacje(A)'!B46+'Bony Skarbowe(A)'!B46</f>
        <v>80497.20437057859</v>
      </c>
      <c r="C46" s="5">
        <f>'Obligacje(A)'!C46+'Bony Skarbowe(A)'!C46</f>
        <v>74376.89686760001</v>
      </c>
      <c r="D46" s="5">
        <f>'Obligacje(A)'!D46+'Bony Skarbowe(A)'!D46</f>
        <v>65204.48948560733</v>
      </c>
      <c r="E46" s="5">
        <f>'Obligacje(A)'!E46+'Bony Skarbowe(A)'!E46</f>
        <v>85319.33378886928</v>
      </c>
      <c r="F46" s="5">
        <f>'Obligacje(A)'!F46+'Bony Skarbowe(A)'!F46</f>
        <v>34529.53182809294</v>
      </c>
      <c r="G46" s="5">
        <f>'Obligacje(A)'!G46+'Bony Skarbowe(A)'!G46</f>
        <v>11013.054980621453</v>
      </c>
      <c r="H46" s="5">
        <f>'Obligacje(A)'!H46+'Bony Skarbowe(A)'!H46</f>
        <v>3502.84175759611</v>
      </c>
      <c r="I46" s="5">
        <f>'Obligacje(A)'!I46+'Bony Skarbowe(A)'!I46</f>
        <v>21881.971167274303</v>
      </c>
      <c r="J46" s="5">
        <f>IF('Obligacje(A)'!J46="-",'Bony Skarbowe(A)'!J46,'Obligacje(A)'!J46+'Bony Skarbowe(A)'!J46)</f>
        <v>7431.126</v>
      </c>
      <c r="K46" s="6">
        <f t="shared" si="0"/>
        <v>376325.32424624</v>
      </c>
    </row>
    <row r="47" spans="1:11" ht="12.75">
      <c r="A47" s="4">
        <f>'Bony Skarbowe(A)'!A47</f>
        <v>39507</v>
      </c>
      <c r="B47" s="5">
        <f>'Obligacje(A)'!B47+'Bony Skarbowe(A)'!B47</f>
        <v>85349.70146757539</v>
      </c>
      <c r="C47" s="5">
        <f>'Obligacje(A)'!C47+'Bony Skarbowe(A)'!C47</f>
        <v>74470.1719725</v>
      </c>
      <c r="D47" s="5">
        <f>'Obligacje(A)'!D47+'Bony Skarbowe(A)'!D47</f>
        <v>65874.35454646582</v>
      </c>
      <c r="E47" s="5">
        <f>'Obligacje(A)'!E47+'Bony Skarbowe(A)'!E47</f>
        <v>85798.16410192072</v>
      </c>
      <c r="F47" s="5">
        <f>'Obligacje(A)'!F47+'Bony Skarbowe(A)'!F47</f>
        <v>34613.97091180207</v>
      </c>
      <c r="G47" s="5">
        <f>'Obligacje(A)'!G47+'Bony Skarbowe(A)'!G47</f>
        <v>10805.321985080174</v>
      </c>
      <c r="H47" s="5">
        <f>'Obligacje(A)'!H47+'Bony Skarbowe(A)'!H47</f>
        <v>3827.9296257171814</v>
      </c>
      <c r="I47" s="5">
        <f>'Obligacje(A)'!I47+'Bony Skarbowe(A)'!I47</f>
        <v>17979.07076123867</v>
      </c>
      <c r="J47" s="5">
        <f>IF('Obligacje(A)'!J47="-",'Bony Skarbowe(A)'!J47,'Obligacje(A)'!J47+'Bony Skarbowe(A)'!J47)</f>
        <v>3104.148</v>
      </c>
      <c r="K47" s="6">
        <f aca="true" t="shared" si="1" ref="K47:K52">SUM(B47:I47)</f>
        <v>378718.68537230004</v>
      </c>
    </row>
    <row r="48" spans="1:11" ht="12.75">
      <c r="A48" s="4">
        <f>'Bony Skarbowe(A)'!A48</f>
        <v>39538</v>
      </c>
      <c r="B48" s="5">
        <f>'Obligacje(A)'!B48+'Bony Skarbowe(A)'!B48</f>
        <v>90236.91180659899</v>
      </c>
      <c r="C48" s="5">
        <f>'Obligacje(A)'!C48+'Bony Skarbowe(A)'!C48</f>
        <v>69293.19222355001</v>
      </c>
      <c r="D48" s="5">
        <f>'Obligacje(A)'!D48+'Bony Skarbowe(A)'!D48</f>
        <v>65608.9237970502</v>
      </c>
      <c r="E48" s="5">
        <f>'Obligacje(A)'!E48+'Bony Skarbowe(A)'!E48</f>
        <v>87823.19203018869</v>
      </c>
      <c r="F48" s="5">
        <f>'Obligacje(A)'!F48+'Bony Skarbowe(A)'!F48</f>
        <v>33843.2111396427</v>
      </c>
      <c r="G48" s="5">
        <f>'Obligacje(A)'!G48+'Bony Skarbowe(A)'!G48</f>
        <v>10751.432800412298</v>
      </c>
      <c r="H48" s="5">
        <f>'Obligacje(A)'!H48+'Bony Skarbowe(A)'!H48</f>
        <v>3615.7987520224506</v>
      </c>
      <c r="I48" s="5">
        <f>'Obligacje(A)'!I48+'Bony Skarbowe(A)'!I48</f>
        <v>18311.556370334678</v>
      </c>
      <c r="J48" s="5">
        <f>IF('Obligacje(A)'!J48="-",'Bony Skarbowe(A)'!J48,'Obligacje(A)'!J48+'Bony Skarbowe(A)'!J48)</f>
        <v>2697</v>
      </c>
      <c r="K48" s="6">
        <f t="shared" si="1"/>
        <v>379484.2189198</v>
      </c>
    </row>
    <row r="49" spans="1:11" ht="12.75">
      <c r="A49" s="4">
        <f>'Bony Skarbowe(A)'!A49</f>
        <v>39568</v>
      </c>
      <c r="B49" s="5">
        <f>'Obligacje(A)'!B49+'Bony Skarbowe(A)'!B49</f>
        <v>91702.83447866721</v>
      </c>
      <c r="C49" s="5">
        <f>'Obligacje(A)'!C49+'Bony Skarbowe(A)'!C49</f>
        <v>66592.15024165</v>
      </c>
      <c r="D49" s="5">
        <f>'Obligacje(A)'!D49+'Bony Skarbowe(A)'!D49</f>
        <v>65954.14499226384</v>
      </c>
      <c r="E49" s="5">
        <f>'Obligacje(A)'!E49+'Bony Skarbowe(A)'!E49</f>
        <v>89307.37064004684</v>
      </c>
      <c r="F49" s="5">
        <f>'Obligacje(A)'!F49+'Bony Skarbowe(A)'!F49</f>
        <v>33374.86238526909</v>
      </c>
      <c r="G49" s="5">
        <f>'Obligacje(A)'!G49+'Bony Skarbowe(A)'!G49</f>
        <v>10615.016036059824</v>
      </c>
      <c r="H49" s="5">
        <f>'Obligacje(A)'!H49+'Bony Skarbowe(A)'!H49</f>
        <v>3637.8468930754198</v>
      </c>
      <c r="I49" s="5">
        <f>'Obligacje(A)'!I49+'Bony Skarbowe(A)'!I49</f>
        <v>20106.678208367797</v>
      </c>
      <c r="J49" s="5">
        <f>IF('Obligacje(A)'!J49="-",'Bony Skarbowe(A)'!J49,'Obligacje(A)'!J49+'Bony Skarbowe(A)'!J49)</f>
        <v>4303.795</v>
      </c>
      <c r="K49" s="6">
        <f t="shared" si="1"/>
        <v>381290.9038754</v>
      </c>
    </row>
    <row r="50" spans="1:11" ht="12.75">
      <c r="A50" s="4">
        <f>'Bony Skarbowe(A)'!A50</f>
        <v>39599</v>
      </c>
      <c r="B50" s="5">
        <f>'Obligacje(A)'!B50+'Bony Skarbowe(A)'!B50</f>
        <v>97137.6592257269</v>
      </c>
      <c r="C50" s="5">
        <f>'Obligacje(A)'!C50+'Bony Skarbowe(A)'!C50</f>
        <v>67164.3488839</v>
      </c>
      <c r="D50" s="5">
        <f>'Obligacje(A)'!D50+'Bony Skarbowe(A)'!D50</f>
        <v>66274.9143633385</v>
      </c>
      <c r="E50" s="5">
        <f>'Obligacje(A)'!E50+'Bony Skarbowe(A)'!E50</f>
        <v>90623.71140176384</v>
      </c>
      <c r="F50" s="5">
        <f>'Obligacje(A)'!F50+'Bony Skarbowe(A)'!F50</f>
        <v>33348.09216834939</v>
      </c>
      <c r="G50" s="5">
        <f>'Obligacje(A)'!G50+'Bony Skarbowe(A)'!G50</f>
        <v>10658.094297575575</v>
      </c>
      <c r="H50" s="5">
        <f>'Obligacje(A)'!H50+'Bony Skarbowe(A)'!H50</f>
        <v>3547.196603710505</v>
      </c>
      <c r="I50" s="5">
        <f>'Obligacje(A)'!I50+'Bony Skarbowe(A)'!I50</f>
        <v>22181.867328535285</v>
      </c>
      <c r="J50" s="5">
        <f>IF('Obligacje(A)'!J50="-",'Bony Skarbowe(A)'!J50,'Obligacje(A)'!J50+'Bony Skarbowe(A)'!J50)</f>
        <v>5982.589</v>
      </c>
      <c r="K50" s="6">
        <f t="shared" si="1"/>
        <v>390935.8842729</v>
      </c>
    </row>
    <row r="51" spans="1:11" ht="12.75">
      <c r="A51" s="4">
        <f>'Bony Skarbowe(A)'!A51</f>
        <v>39629</v>
      </c>
      <c r="B51" s="5">
        <f>'Obligacje(A)'!B51+'Bony Skarbowe(A)'!B51</f>
        <v>102551.12558653015</v>
      </c>
      <c r="C51" s="5">
        <f>'Obligacje(A)'!C51+'Bony Skarbowe(A)'!C51</f>
        <v>64694.647993499995</v>
      </c>
      <c r="D51" s="5">
        <f>'Obligacje(A)'!D51+'Bony Skarbowe(A)'!D51</f>
        <v>65757.69460827216</v>
      </c>
      <c r="E51" s="5">
        <f>'Obligacje(A)'!E51+'Bony Skarbowe(A)'!E51</f>
        <v>92737.14987428546</v>
      </c>
      <c r="F51" s="5">
        <f>'Obligacje(A)'!F51+'Bony Skarbowe(A)'!F51</f>
        <v>32000.914877462164</v>
      </c>
      <c r="G51" s="5">
        <f>'Obligacje(A)'!G51+'Bony Skarbowe(A)'!G51</f>
        <v>10646.834752953078</v>
      </c>
      <c r="H51" s="5">
        <f>'Obligacje(A)'!H51+'Bony Skarbowe(A)'!H51</f>
        <v>3399.3213491162696</v>
      </c>
      <c r="I51" s="5">
        <f>'Obligacje(A)'!I51+'Bony Skarbowe(A)'!I51</f>
        <v>15861.973843880722</v>
      </c>
      <c r="J51" s="5">
        <f>IF('Obligacje(A)'!J51="-",'Bony Skarbowe(A)'!J51,'Obligacje(A)'!J51+'Bony Skarbowe(A)'!J51)</f>
        <v>0</v>
      </c>
      <c r="K51" s="6">
        <f t="shared" si="1"/>
        <v>387649.66288599995</v>
      </c>
    </row>
    <row r="52" spans="1:11" ht="12.75">
      <c r="A52" s="4">
        <f>'Bony Skarbowe(A)'!A52</f>
        <v>39660</v>
      </c>
      <c r="B52" s="5">
        <f>'Obligacje(A)'!B52+'Bony Skarbowe(A)'!B52</f>
        <v>104071.36110063233</v>
      </c>
      <c r="C52" s="5">
        <f>'Obligacje(A)'!C52+'Bony Skarbowe(A)'!C52</f>
        <v>63890.3738682</v>
      </c>
      <c r="D52" s="5">
        <f>'Obligacje(A)'!D52+'Bony Skarbowe(A)'!D52</f>
        <v>66353.81885992689</v>
      </c>
      <c r="E52" s="5">
        <f>'Obligacje(A)'!E52+'Bony Skarbowe(A)'!E52</f>
        <v>94327.68049947458</v>
      </c>
      <c r="F52" s="5">
        <f>'Obligacje(A)'!F52+'Bony Skarbowe(A)'!F52</f>
        <v>30221.641143530152</v>
      </c>
      <c r="G52" s="5">
        <f>'Obligacje(A)'!G52+'Bony Skarbowe(A)'!G52</f>
        <v>10767.448152289711</v>
      </c>
      <c r="H52" s="5">
        <f>'Obligacje(A)'!H52+'Bony Skarbowe(A)'!H52</f>
        <v>3695.425145366065</v>
      </c>
      <c r="I52" s="5">
        <f>'Obligacje(A)'!I52+'Bony Skarbowe(A)'!I52</f>
        <v>20979.841269780256</v>
      </c>
      <c r="J52" s="5">
        <f>IF('Obligacje(A)'!J52="-",'Bony Skarbowe(A)'!J52,'Obligacje(A)'!J52+'Bony Skarbowe(A)'!J52)</f>
        <v>4990</v>
      </c>
      <c r="K52" s="6">
        <f t="shared" si="1"/>
        <v>394307.5900392</v>
      </c>
    </row>
    <row r="53" spans="1:11" ht="12.75">
      <c r="A53" s="4">
        <f>'Bony Skarbowe(A)'!A53</f>
        <v>39691</v>
      </c>
      <c r="B53" s="5">
        <f>'Obligacje(A)'!B53+'Bony Skarbowe(A)'!B53</f>
        <v>99559.45452124916</v>
      </c>
      <c r="C53" s="5">
        <f>'Obligacje(A)'!C53+'Bony Skarbowe(A)'!C53</f>
        <v>65668.1019519</v>
      </c>
      <c r="D53" s="5">
        <f>'Obligacje(A)'!D53+'Bony Skarbowe(A)'!D53</f>
        <v>66183.79360153979</v>
      </c>
      <c r="E53" s="5">
        <f>'Obligacje(A)'!E53+'Bony Skarbowe(A)'!E53</f>
        <v>94589.57015294682</v>
      </c>
      <c r="F53" s="5">
        <f>'Obligacje(A)'!F53+'Bony Skarbowe(A)'!F53</f>
        <v>30354.955790859854</v>
      </c>
      <c r="G53" s="5">
        <f>'Obligacje(A)'!G53+'Bony Skarbowe(A)'!G53</f>
        <v>10842.506678626716</v>
      </c>
      <c r="H53" s="5">
        <f>'Obligacje(A)'!H53+'Bony Skarbowe(A)'!H53</f>
        <v>3390.3502725956714</v>
      </c>
      <c r="I53" s="5">
        <f>'Obligacje(A)'!I53+'Bony Skarbowe(A)'!I53</f>
        <v>23790.086975681996</v>
      </c>
      <c r="J53" s="5">
        <f>IF('Obligacje(A)'!J53="-",'Bony Skarbowe(A)'!J53,'Obligacje(A)'!J53+'Bony Skarbowe(A)'!J53)</f>
        <v>8128.534</v>
      </c>
      <c r="K53" s="6">
        <f aca="true" t="shared" si="2" ref="K53:K58">SUM(B53:I53)</f>
        <v>394378.8199454</v>
      </c>
    </row>
    <row r="54" spans="1:11" ht="12.75">
      <c r="A54" s="4">
        <f>'Bony Skarbowe(A)'!A54</f>
        <v>39721</v>
      </c>
      <c r="B54" s="5">
        <f>'Obligacje(A)'!B54+'Bony Skarbowe(A)'!B54</f>
        <v>103549.78750305074</v>
      </c>
      <c r="C54" s="5">
        <f>'Obligacje(A)'!C54+'Bony Skarbowe(A)'!C54</f>
        <v>64031.18135035</v>
      </c>
      <c r="D54" s="5">
        <f>'Obligacje(A)'!D54+'Bony Skarbowe(A)'!D54</f>
        <v>67558.7890662761</v>
      </c>
      <c r="E54" s="5">
        <f>'Obligacje(A)'!E54+'Bony Skarbowe(A)'!E54</f>
        <v>97679.12482487892</v>
      </c>
      <c r="F54" s="5">
        <f>'Obligacje(A)'!F54+'Bony Skarbowe(A)'!F54</f>
        <v>28628.326015996496</v>
      </c>
      <c r="G54" s="5">
        <f>'Obligacje(A)'!G54+'Bony Skarbowe(A)'!G54</f>
        <v>10758.239772672232</v>
      </c>
      <c r="H54" s="5">
        <f>'Obligacje(A)'!H54+'Bony Skarbowe(A)'!H54</f>
        <v>3335.2959566699155</v>
      </c>
      <c r="I54" s="5">
        <f>'Obligacje(A)'!I54+'Bony Skarbowe(A)'!I54</f>
        <v>20311.312895705574</v>
      </c>
      <c r="J54" s="5">
        <f>IF('Obligacje(A)'!J54="-",'Bony Skarbowe(A)'!J54,'Obligacje(A)'!J54+'Bony Skarbowe(A)'!J54)</f>
        <v>5106</v>
      </c>
      <c r="K54" s="6">
        <f t="shared" si="2"/>
        <v>395852.0573856</v>
      </c>
    </row>
    <row r="55" spans="1:11" ht="12.75">
      <c r="A55" s="4">
        <f>'Bony Skarbowe(A)'!A55</f>
        <v>39752</v>
      </c>
      <c r="B55" s="5">
        <f>'Obligacje(A)'!B55+'Bony Skarbowe(A)'!B55</f>
        <v>113308.85290186561</v>
      </c>
      <c r="C55" s="5">
        <f>'Obligacje(A)'!C55+'Bony Skarbowe(A)'!C55</f>
        <v>55694.87480664</v>
      </c>
      <c r="D55" s="5">
        <f>'Obligacje(A)'!D55+'Bony Skarbowe(A)'!D55</f>
        <v>68478.16274775202</v>
      </c>
      <c r="E55" s="5">
        <f>'Obligacje(A)'!E55+'Bony Skarbowe(A)'!E55</f>
        <v>99175.49000288582</v>
      </c>
      <c r="F55" s="5">
        <f>'Obligacje(A)'!F55+'Bony Skarbowe(A)'!F55</f>
        <v>23646.70770305247</v>
      </c>
      <c r="G55" s="5">
        <f>'Obligacje(A)'!G55+'Bony Skarbowe(A)'!G55</f>
        <v>13398.131084149172</v>
      </c>
      <c r="H55" s="5">
        <f>'Obligacje(A)'!H55+'Bony Skarbowe(A)'!H55</f>
        <v>6241.145087400692</v>
      </c>
      <c r="I55" s="5">
        <f>'Obligacje(A)'!I55+'Bony Skarbowe(A)'!I55</f>
        <v>22130.47010605422</v>
      </c>
      <c r="J55" s="5">
        <f>IF('Obligacje(A)'!J55="-",'Bony Skarbowe(A)'!J55,'Obligacje(A)'!J55+'Bony Skarbowe(A)'!J55)</f>
        <v>6849.297</v>
      </c>
      <c r="K55" s="6">
        <f t="shared" si="2"/>
        <v>402073.8344398</v>
      </c>
    </row>
    <row r="56" spans="1:11" ht="12.75">
      <c r="A56" s="4">
        <f>'Bony Skarbowe(A)'!A56</f>
        <v>39782</v>
      </c>
      <c r="B56" s="5">
        <f>'Obligacje(A)'!B56+'Bony Skarbowe(A)'!B56</f>
        <v>114005.14277073155</v>
      </c>
      <c r="C56" s="5">
        <f>'Obligacje(A)'!C56+'Bony Skarbowe(A)'!C56</f>
        <v>56235.138387779996</v>
      </c>
      <c r="D56" s="5">
        <f>'Obligacje(A)'!D56+'Bony Skarbowe(A)'!D56</f>
        <v>69434.7011042856</v>
      </c>
      <c r="E56" s="5">
        <f>'Obligacje(A)'!E56+'Bony Skarbowe(A)'!E56</f>
        <v>99124.40808235088</v>
      </c>
      <c r="F56" s="5">
        <f>'Obligacje(A)'!F56+'Bony Skarbowe(A)'!F56</f>
        <v>23441.01237981082</v>
      </c>
      <c r="G56" s="5">
        <f>'Obligacje(A)'!G56+'Bony Skarbowe(A)'!G56</f>
        <v>13695.804187087278</v>
      </c>
      <c r="H56" s="5">
        <f>'Obligacje(A)'!H56+'Bony Skarbowe(A)'!H56</f>
        <v>7202.06536128883</v>
      </c>
      <c r="I56" s="5">
        <f>'Obligacje(A)'!I56+'Bony Skarbowe(A)'!I56</f>
        <v>24860.068579465038</v>
      </c>
      <c r="J56" s="5">
        <f>IF('Obligacje(A)'!J56="-",'Bony Skarbowe(A)'!J56,'Obligacje(A)'!J56+'Bony Skarbowe(A)'!J56)</f>
        <v>8798.365</v>
      </c>
      <c r="K56" s="6">
        <f t="shared" si="2"/>
        <v>407998.3408528</v>
      </c>
    </row>
    <row r="57" spans="1:11" ht="12.75">
      <c r="A57" s="4">
        <f>'Bony Skarbowe(A)'!A57</f>
        <v>39813</v>
      </c>
      <c r="B57" s="5">
        <f>'Obligacje(A)'!B57+'Bony Skarbowe(A)'!B57</f>
        <v>135312.02609409002</v>
      </c>
      <c r="C57" s="5">
        <f>'Obligacje(A)'!C57+'Bony Skarbowe(A)'!C57</f>
        <v>55875.14355157</v>
      </c>
      <c r="D57" s="5">
        <f>'Obligacje(A)'!D57+'Bony Skarbowe(A)'!D57</f>
        <v>65737.00275901727</v>
      </c>
      <c r="E57" s="5">
        <f>'Obligacje(A)'!E57+'Bony Skarbowe(A)'!E57</f>
        <v>101637.00410148244</v>
      </c>
      <c r="F57" s="5">
        <f>'Obligacje(A)'!F57+'Bony Skarbowe(A)'!F57</f>
        <v>26160.258998107107</v>
      </c>
      <c r="G57" s="5">
        <f>'Obligacje(A)'!G57+'Bony Skarbowe(A)'!G57</f>
        <v>13520.942800034247</v>
      </c>
      <c r="H57" s="5">
        <f>'Obligacje(A)'!H57+'Bony Skarbowe(A)'!H57</f>
        <v>5291.818933899834</v>
      </c>
      <c r="I57" s="5">
        <f>'Obligacje(A)'!I57+'Bony Skarbowe(A)'!I57</f>
        <v>15581.944174999084</v>
      </c>
      <c r="J57" s="5">
        <f>IF('Obligacje(A)'!J57="-",'Bony Skarbowe(A)'!J57,'Obligacje(A)'!J57+'Bony Skarbowe(A)'!J57)</f>
        <v>0</v>
      </c>
      <c r="K57" s="6">
        <f t="shared" si="2"/>
        <v>419116.1414132</v>
      </c>
    </row>
    <row r="58" spans="1:11" ht="12.75">
      <c r="A58" s="4">
        <f>'Bony Skarbowe(A)'!A58</f>
        <v>39844</v>
      </c>
      <c r="B58" s="5">
        <f>'Obligacje(A)'!B58+'Bony Skarbowe(A)'!B58</f>
        <v>124970.8231562</v>
      </c>
      <c r="C58" s="5">
        <f>'Obligacje(A)'!C58+'Bony Skarbowe(A)'!C58</f>
        <v>58630.68255125999</v>
      </c>
      <c r="D58" s="5">
        <f>'Obligacje(A)'!D58+'Bony Skarbowe(A)'!D58</f>
        <v>67088.78992516</v>
      </c>
      <c r="E58" s="5">
        <f>'Obligacje(A)'!E58+'Bony Skarbowe(A)'!E58</f>
        <v>102413.87962388001</v>
      </c>
      <c r="F58" s="5">
        <f>'Obligacje(A)'!F58+'Bony Skarbowe(A)'!F58</f>
        <v>27244.013543779998</v>
      </c>
      <c r="G58" s="5">
        <f>'Obligacje(A)'!G58+'Bony Skarbowe(A)'!G58</f>
        <v>13369.472503656278</v>
      </c>
      <c r="H58" s="5">
        <f>'Obligacje(A)'!H58+'Bony Skarbowe(A)'!H58</f>
        <v>4742.924636725194</v>
      </c>
      <c r="I58" s="5">
        <f>'Obligacje(A)'!I58+'Bony Skarbowe(A)'!I58</f>
        <v>24091.416276938526</v>
      </c>
      <c r="J58" s="5">
        <f>IF('Obligacje(A)'!J58="-",'Bony Skarbowe(A)'!J58,'Obligacje(A)'!J58+'Bony Skarbowe(A)'!J58)</f>
        <v>8493</v>
      </c>
      <c r="K58" s="6">
        <f t="shared" si="2"/>
        <v>422552.00221760006</v>
      </c>
    </row>
    <row r="59" spans="1:11" ht="12.75">
      <c r="A59" s="4">
        <f>'Bony Skarbowe(A)'!A59</f>
        <v>39871</v>
      </c>
      <c r="B59" s="5">
        <f>'Obligacje(A)'!B59+'Bony Skarbowe(A)'!B59</f>
        <v>136292.21808822</v>
      </c>
      <c r="C59" s="5">
        <f>'Obligacje(A)'!C59+'Bony Skarbowe(A)'!C59</f>
        <v>56529.49647816</v>
      </c>
      <c r="D59" s="5">
        <f>'Obligacje(A)'!D59+'Bony Skarbowe(A)'!D59</f>
        <v>67718.6066721</v>
      </c>
      <c r="E59" s="5">
        <f>'Obligacje(A)'!E59+'Bony Skarbowe(A)'!E59</f>
        <v>101662.70862588</v>
      </c>
      <c r="F59" s="5">
        <f>'Obligacje(A)'!F59+'Bony Skarbowe(A)'!F59</f>
        <v>25943.31751082</v>
      </c>
      <c r="G59" s="5">
        <f>'Obligacje(A)'!G59+'Bony Skarbowe(A)'!G59</f>
        <v>13169.817959392753</v>
      </c>
      <c r="H59" s="5">
        <f>'Obligacje(A)'!H59+'Bony Skarbowe(A)'!H59</f>
        <v>6134.530906293646</v>
      </c>
      <c r="I59" s="5">
        <f>'Obligacje(A)'!I59+'Bony Skarbowe(A)'!I59</f>
        <v>17772.109451733602</v>
      </c>
      <c r="J59" s="5">
        <f>IF('Obligacje(A)'!J59="-",'Bony Skarbowe(A)'!J59,'Obligacje(A)'!J59+'Bony Skarbowe(A)'!J59)</f>
        <v>2291</v>
      </c>
      <c r="K59" s="6">
        <f aca="true" t="shared" si="3" ref="K59:K66">SUM(B59:I59)</f>
        <v>425222.80569259997</v>
      </c>
    </row>
    <row r="60" spans="1:11" ht="12.75">
      <c r="A60" s="4">
        <f>'Bony Skarbowe(A)'!A60</f>
        <v>39903</v>
      </c>
      <c r="B60" s="5">
        <f>'Obligacje(A)'!B60+'Bony Skarbowe(A)'!B60</f>
        <v>144824.90347744</v>
      </c>
      <c r="C60" s="5">
        <f>'Obligacje(A)'!C60+'Bony Skarbowe(A)'!C60</f>
        <v>59086.62393674</v>
      </c>
      <c r="D60" s="5">
        <f>'Obligacje(A)'!D60+'Bony Skarbowe(A)'!D60</f>
        <v>66801.79006849</v>
      </c>
      <c r="E60" s="5">
        <f>'Obligacje(A)'!E60+'Bony Skarbowe(A)'!E60</f>
        <v>104014.92696382</v>
      </c>
      <c r="F60" s="5">
        <f>'Obligacje(A)'!F60+'Bony Skarbowe(A)'!F60</f>
        <v>23877.313337860003</v>
      </c>
      <c r="G60" s="5">
        <f>'Obligacje(A)'!G60+'Bony Skarbowe(A)'!G60</f>
        <v>13110.839969320426</v>
      </c>
      <c r="H60" s="5">
        <f>'Obligacje(A)'!H60+'Bony Skarbowe(A)'!H60</f>
        <v>6060.795589743864</v>
      </c>
      <c r="I60" s="5">
        <f>'Obligacje(A)'!I60+'Bony Skarbowe(A)'!I60</f>
        <v>16073.893687985708</v>
      </c>
      <c r="J60" s="5">
        <f>IF('Obligacje(A)'!J60="-",'Bony Skarbowe(A)'!J60,'Obligacje(A)'!J60+'Bony Skarbowe(A)'!J60)</f>
        <v>0</v>
      </c>
      <c r="K60" s="6">
        <f t="shared" si="3"/>
        <v>433851.08703139995</v>
      </c>
    </row>
    <row r="61" spans="1:11" ht="12.75">
      <c r="A61" s="4">
        <f>'Bony Skarbowe(A)'!A61</f>
        <v>39933</v>
      </c>
      <c r="B61" s="5">
        <f>'Obligacje(A)'!B61+'Bony Skarbowe(A)'!B61</f>
        <v>143365.66989548</v>
      </c>
      <c r="C61" s="5">
        <f>'Obligacje(A)'!C61+'Bony Skarbowe(A)'!C61</f>
        <v>63402.44338488</v>
      </c>
      <c r="D61" s="5">
        <f>'Obligacje(A)'!D61+'Bony Skarbowe(A)'!D61</f>
        <v>68054.16111100001</v>
      </c>
      <c r="E61" s="5">
        <f>'Obligacje(A)'!E61+'Bony Skarbowe(A)'!E61</f>
        <v>105114.11597784</v>
      </c>
      <c r="F61" s="5">
        <f>'Obligacje(A)'!F61+'Bony Skarbowe(A)'!F61</f>
        <v>26159.361896439998</v>
      </c>
      <c r="G61" s="5">
        <f>'Obligacje(A)'!G61+'Bony Skarbowe(A)'!G61</f>
        <v>13218.73146137242</v>
      </c>
      <c r="H61" s="5">
        <f>'Obligacje(A)'!H61+'Bony Skarbowe(A)'!H61</f>
        <v>6596.907404181778</v>
      </c>
      <c r="I61" s="5">
        <f>'Obligacje(A)'!I61+'Bony Skarbowe(A)'!I61</f>
        <v>19629.165445605806</v>
      </c>
      <c r="J61" s="5">
        <f>IF('Obligacje(A)'!J61="-",'Bony Skarbowe(A)'!J61,'Obligacje(A)'!J61+'Bony Skarbowe(A)'!J61)</f>
        <v>3327.35</v>
      </c>
      <c r="K61" s="6">
        <f t="shared" si="3"/>
        <v>445540.5565768</v>
      </c>
    </row>
    <row r="62" spans="1:11" ht="12.75">
      <c r="A62" s="4">
        <f>'Bony Skarbowe(A)'!A62</f>
        <v>39964</v>
      </c>
      <c r="B62" s="5">
        <f>'Obligacje(A)'!B62+'Bony Skarbowe(A)'!B62</f>
        <v>142572.27089475002</v>
      </c>
      <c r="C62" s="5">
        <f>'Obligacje(A)'!C62+'Bony Skarbowe(A)'!C62</f>
        <v>63264.48611705</v>
      </c>
      <c r="D62" s="5">
        <f>'Obligacje(A)'!D62+'Bony Skarbowe(A)'!D62</f>
        <v>68454.7860522</v>
      </c>
      <c r="E62" s="5">
        <f>'Obligacje(A)'!E62+'Bony Skarbowe(A)'!E62</f>
        <v>106091.24654929999</v>
      </c>
      <c r="F62" s="5">
        <f>'Obligacje(A)'!F62+'Bony Skarbowe(A)'!F62</f>
        <v>26919.033321349998</v>
      </c>
      <c r="G62" s="5">
        <f>'Obligacje(A)'!G62+'Bony Skarbowe(A)'!G62</f>
        <v>13200.31533230253</v>
      </c>
      <c r="H62" s="5">
        <f>'Obligacje(A)'!H62+'Bony Skarbowe(A)'!H62</f>
        <v>5633.934877970101</v>
      </c>
      <c r="I62" s="5">
        <f>'Obligacje(A)'!I62+'Bony Skarbowe(A)'!I62</f>
        <v>15855.932276077368</v>
      </c>
      <c r="J62" s="5">
        <f>IF('Obligacje(A)'!J62="-",'Bony Skarbowe(A)'!J62,'Obligacje(A)'!J62+'Bony Skarbowe(A)'!J62)</f>
        <v>0</v>
      </c>
      <c r="K62" s="6">
        <f t="shared" si="3"/>
        <v>441992.005421</v>
      </c>
    </row>
    <row r="63" spans="1:11" ht="12.75">
      <c r="A63" s="4">
        <f>'Bony Skarbowe(A)'!A63</f>
        <v>39994</v>
      </c>
      <c r="B63" s="5">
        <f>'Obligacje(A)'!B63+'Bony Skarbowe(A)'!B63</f>
        <v>142190.36354498</v>
      </c>
      <c r="C63" s="5">
        <f>'Obligacje(A)'!C63+'Bony Skarbowe(A)'!C63</f>
        <v>67981.09174074</v>
      </c>
      <c r="D63" s="5">
        <f>'Obligacje(A)'!D63+'Bony Skarbowe(A)'!D63</f>
        <v>67995.05947831999</v>
      </c>
      <c r="E63" s="5">
        <f>'Obligacje(A)'!E63+'Bony Skarbowe(A)'!E63</f>
        <v>108626.15468436</v>
      </c>
      <c r="F63" s="5">
        <f>'Obligacje(A)'!F63+'Bony Skarbowe(A)'!F63</f>
        <v>26148.4651496</v>
      </c>
      <c r="G63" s="5">
        <f>'Obligacje(A)'!G63+'Bony Skarbowe(A)'!G63</f>
        <v>13362.44135084362</v>
      </c>
      <c r="H63" s="5">
        <f>'Obligacje(A)'!H63+'Bony Skarbowe(A)'!H63</f>
        <v>5888.795572346594</v>
      </c>
      <c r="I63" s="5">
        <f>'Obligacje(A)'!I63+'Bony Skarbowe(A)'!I63</f>
        <v>16451.507299609788</v>
      </c>
      <c r="J63" s="5">
        <f>IF('Obligacje(A)'!J63="-",'Bony Skarbowe(A)'!J63,'Obligacje(A)'!J63+'Bony Skarbowe(A)'!J63)</f>
        <v>804</v>
      </c>
      <c r="K63" s="6">
        <f t="shared" si="3"/>
        <v>448643.87882080005</v>
      </c>
    </row>
    <row r="64" spans="1:11" ht="12.75">
      <c r="A64" s="4">
        <f>'Bony Skarbowe(A)'!A64</f>
        <v>40025</v>
      </c>
      <c r="B64" s="5">
        <f>'Obligacje(A)'!B64+'Bony Skarbowe(A)'!B64</f>
        <v>137201.12885073692</v>
      </c>
      <c r="C64" s="5">
        <f>'Obligacje(A)'!C64+'Bony Skarbowe(A)'!C64</f>
        <v>72135.77945281</v>
      </c>
      <c r="D64" s="5">
        <f>'Obligacje(A)'!D64+'Bony Skarbowe(A)'!D64</f>
        <v>69346.11188966765</v>
      </c>
      <c r="E64" s="5">
        <f>'Obligacje(A)'!E64+'Bony Skarbowe(A)'!E64</f>
        <v>109876.68388946835</v>
      </c>
      <c r="F64" s="5">
        <f>'Obligacje(A)'!F64+'Bony Skarbowe(A)'!F64</f>
        <v>26878.359004770024</v>
      </c>
      <c r="G64" s="5">
        <f>'Obligacje(A)'!G64+'Bony Skarbowe(A)'!G64</f>
        <v>12969.82747974299</v>
      </c>
      <c r="H64" s="5">
        <f>'Obligacje(A)'!H64+'Bony Skarbowe(A)'!H64</f>
        <v>5206.107811319847</v>
      </c>
      <c r="I64" s="5">
        <f>'Obligacje(A)'!I64+'Bony Skarbowe(A)'!I64</f>
        <v>16984.438596684202</v>
      </c>
      <c r="J64" s="5">
        <f>IF('Obligacje(A)'!J64="-",'Bony Skarbowe(A)'!J64,'Obligacje(A)'!J64+'Bony Skarbowe(A)'!J64)</f>
        <v>1419</v>
      </c>
      <c r="K64" s="6">
        <f t="shared" si="3"/>
        <v>450598.4369752</v>
      </c>
    </row>
    <row r="65" spans="1:11" ht="12.75">
      <c r="A65" s="4">
        <f>'Bony Skarbowe(A)'!A65</f>
        <v>40056</v>
      </c>
      <c r="B65" s="5">
        <f>'Obligacje(A)'!B65+'Bony Skarbowe(A)'!B65</f>
        <v>136772.3355879</v>
      </c>
      <c r="C65" s="5">
        <f>'Obligacje(A)'!C65+'Bony Skarbowe(A)'!C65</f>
        <v>72175.73658699</v>
      </c>
      <c r="D65" s="5">
        <f>'Obligacje(A)'!D65+'Bony Skarbowe(A)'!D65</f>
        <v>68842.70338932</v>
      </c>
      <c r="E65" s="5">
        <f>'Obligacje(A)'!E65+'Bony Skarbowe(A)'!E65</f>
        <v>110978.65644313</v>
      </c>
      <c r="F65" s="5">
        <f>'Obligacje(A)'!F65+'Bony Skarbowe(A)'!F65</f>
        <v>27735.86488937</v>
      </c>
      <c r="G65" s="5">
        <f>'Obligacje(A)'!G65+'Bony Skarbowe(A)'!G65</f>
        <v>12914.53492793925</v>
      </c>
      <c r="H65" s="5">
        <f>'Obligacje(A)'!H65+'Bony Skarbowe(A)'!H65</f>
        <v>4661.69123818247</v>
      </c>
      <c r="I65" s="5">
        <f>'Obligacje(A)'!I65+'Bony Skarbowe(A)'!I65</f>
        <v>23680.399346368282</v>
      </c>
      <c r="J65" s="5">
        <f>IF('Obligacje(A)'!J65="-",'Bony Skarbowe(A)'!J65,'Obligacje(A)'!J65+'Bony Skarbowe(A)'!J65)</f>
        <v>6997</v>
      </c>
      <c r="K65" s="6">
        <f t="shared" si="3"/>
        <v>457761.92240919993</v>
      </c>
    </row>
    <row r="66" spans="1:11" ht="12.75">
      <c r="A66" s="4">
        <f>'Bony Skarbowe(A)'!A66</f>
        <v>40086</v>
      </c>
      <c r="B66" s="5">
        <f>'Obligacje(A)'!B66+'Bony Skarbowe(A)'!B66</f>
        <v>135372.1167012</v>
      </c>
      <c r="C66" s="5">
        <f>'Obligacje(A)'!C66+'Bony Skarbowe(A)'!C66</f>
        <v>74551.25650972001</v>
      </c>
      <c r="D66" s="5">
        <f>'Obligacje(A)'!D66+'Bony Skarbowe(A)'!D66</f>
        <v>68968.23605296</v>
      </c>
      <c r="E66" s="5">
        <f>'Obligacje(A)'!E66+'Bony Skarbowe(A)'!E66</f>
        <v>113014.94107944</v>
      </c>
      <c r="F66" s="5">
        <f>'Obligacje(A)'!F66+'Bony Skarbowe(A)'!F66</f>
        <v>28918.873314520002</v>
      </c>
      <c r="G66" s="5">
        <f>'Obligacje(A)'!G66+'Bony Skarbowe(A)'!G66</f>
        <v>12790.103168294876</v>
      </c>
      <c r="H66" s="5">
        <f>'Obligacje(A)'!H66+'Bony Skarbowe(A)'!H66</f>
        <v>4844.348379371421</v>
      </c>
      <c r="I66" s="5">
        <f>'Obligacje(A)'!I66+'Bony Skarbowe(A)'!I66</f>
        <v>23504.077862093705</v>
      </c>
      <c r="J66" s="5">
        <f>IF('Obligacje(A)'!J66="-",'Bony Skarbowe(A)'!J66,'Obligacje(A)'!J66+'Bony Skarbowe(A)'!J66)</f>
        <v>6996</v>
      </c>
      <c r="K66" s="6">
        <f t="shared" si="3"/>
        <v>461963.95306759997</v>
      </c>
    </row>
    <row r="67" spans="1:11" ht="12.75">
      <c r="A67" s="4">
        <f>'Bony Skarbowe(A)'!A67</f>
        <v>40117</v>
      </c>
      <c r="B67" s="5">
        <f>'Obligacje(A)'!B67+'Bony Skarbowe(A)'!B67</f>
        <v>136648.24891472442</v>
      </c>
      <c r="C67" s="5">
        <f>'Obligacje(A)'!C67+'Bony Skarbowe(A)'!C67</f>
        <v>78448.17149463</v>
      </c>
      <c r="D67" s="5">
        <f>'Obligacje(A)'!D67+'Bony Skarbowe(A)'!D67</f>
        <v>69556.0136301112</v>
      </c>
      <c r="E67" s="5">
        <f>'Obligacje(A)'!E67+'Bony Skarbowe(A)'!E67</f>
        <v>110902.29483668889</v>
      </c>
      <c r="F67" s="5">
        <f>'Obligacje(A)'!F67+'Bony Skarbowe(A)'!F67</f>
        <v>28674.706016060503</v>
      </c>
      <c r="G67" s="5">
        <f>'Obligacje(A)'!G67+'Bony Skarbowe(A)'!G67</f>
        <v>12690.67269572345</v>
      </c>
      <c r="H67" s="5">
        <f>'Obligacje(A)'!H67+'Bony Skarbowe(A)'!H67</f>
        <v>4907.3228444933475</v>
      </c>
      <c r="I67" s="5">
        <f>'Obligacje(A)'!I67+'Bony Skarbowe(A)'!I67</f>
        <v>21391.254393968193</v>
      </c>
      <c r="J67" s="5">
        <f>IF('Obligacje(A)'!J67="-",'Bony Skarbowe(A)'!J67,'Obligacje(A)'!J67+'Bony Skarbowe(A)'!J67)</f>
        <v>4434</v>
      </c>
      <c r="K67" s="6">
        <f aca="true" t="shared" si="4" ref="K67:K73">SUM(B67:I67)</f>
        <v>463218.68482639996</v>
      </c>
    </row>
    <row r="68" spans="1:11" ht="12.75">
      <c r="A68" s="4">
        <f>'Bony Skarbowe(A)'!A68</f>
        <v>40147</v>
      </c>
      <c r="B68" s="5">
        <f>'Obligacje(A)'!B68+'Bony Skarbowe(A)'!B68</f>
        <v>144035.4730984</v>
      </c>
      <c r="C68" s="5">
        <f>'Obligacje(A)'!C68+'Bony Skarbowe(A)'!C68</f>
        <v>79910.30344653</v>
      </c>
      <c r="D68" s="5">
        <f>'Obligacje(A)'!D68+'Bony Skarbowe(A)'!D68</f>
        <v>56841.736139040004</v>
      </c>
      <c r="E68" s="5">
        <f>'Obligacje(A)'!E68+'Bony Skarbowe(A)'!E68</f>
        <v>112264.68418046001</v>
      </c>
      <c r="F68" s="5">
        <f>'Obligacje(A)'!F68+'Bony Skarbowe(A)'!F68</f>
        <v>29525.00434118</v>
      </c>
      <c r="G68" s="5">
        <f>'Obligacje(A)'!G68+'Bony Skarbowe(A)'!G68</f>
        <v>12688.814142833831</v>
      </c>
      <c r="H68" s="5">
        <f>'Obligacje(A)'!H68+'Bony Skarbowe(A)'!H68</f>
        <v>4927.174484853574</v>
      </c>
      <c r="I68" s="5">
        <f>'Obligacje(A)'!I68+'Bony Skarbowe(A)'!I68</f>
        <v>21820.750219102592</v>
      </c>
      <c r="J68" s="5">
        <f>IF('Obligacje(A)'!J68="-",'Bony Skarbowe(A)'!J68,'Obligacje(A)'!J68+'Bony Skarbowe(A)'!J68)</f>
        <v>4756.843</v>
      </c>
      <c r="K68" s="6">
        <f t="shared" si="4"/>
        <v>462013.94005240005</v>
      </c>
    </row>
    <row r="69" spans="1:11" ht="12.75">
      <c r="A69" s="4">
        <f>'Bony Skarbowe(A)'!A69</f>
        <v>40178</v>
      </c>
      <c r="B69" s="5">
        <f>'Obligacje(A)'!B69+'Bony Skarbowe(A)'!B69</f>
        <v>144819.8748347</v>
      </c>
      <c r="C69" s="5">
        <f>'Obligacje(A)'!C69+'Bony Skarbowe(A)'!C69</f>
        <v>81813.2809682</v>
      </c>
      <c r="D69" s="5">
        <f>'Obligacje(A)'!D69+'Bony Skarbowe(A)'!D69</f>
        <v>56304.64597119999</v>
      </c>
      <c r="E69" s="5">
        <f>'Obligacje(A)'!E69+'Bony Skarbowe(A)'!E69</f>
        <v>111592.6552638</v>
      </c>
      <c r="F69" s="5">
        <f>'Obligacje(A)'!F69+'Bony Skarbowe(A)'!F69</f>
        <v>29470.2008394</v>
      </c>
      <c r="G69" s="5">
        <f>'Obligacje(A)'!G69+'Bony Skarbowe(A)'!G69</f>
        <v>12577.517922699008</v>
      </c>
      <c r="H69" s="5">
        <f>'Obligacje(A)'!H69+'Bony Skarbowe(A)'!H69</f>
        <v>5175.163218589568</v>
      </c>
      <c r="I69" s="5">
        <f>'Obligacje(A)'!I69+'Bony Skarbowe(A)'!I69</f>
        <v>20519.836058411423</v>
      </c>
      <c r="J69" s="5">
        <f>IF('Obligacje(A)'!J69="-",'Bony Skarbowe(A)'!J69,'Obligacje(A)'!J69+'Bony Skarbowe(A)'!J69)</f>
        <v>988</v>
      </c>
      <c r="K69" s="6">
        <f t="shared" si="4"/>
        <v>462273.1750769999</v>
      </c>
    </row>
    <row r="70" spans="1:11" ht="12.75">
      <c r="A70" s="4">
        <f>'Bony Skarbowe(A)'!A70</f>
        <v>40209</v>
      </c>
      <c r="B70" s="5">
        <f>'Obligacje(A)'!B70+'Bony Skarbowe(A)'!B70</f>
        <v>144916.74792293957</v>
      </c>
      <c r="C70" s="5">
        <f>'Obligacje(A)'!C70+'Bony Skarbowe(A)'!C70</f>
        <v>88914.3145436</v>
      </c>
      <c r="D70" s="5">
        <f>'Obligacje(A)'!D70+'Bony Skarbowe(A)'!D70</f>
        <v>56158.62615414973</v>
      </c>
      <c r="E70" s="5">
        <f>'Obligacje(A)'!E70+'Bony Skarbowe(A)'!E70</f>
        <v>113685.76300073443</v>
      </c>
      <c r="F70" s="5">
        <f>'Obligacje(A)'!F70+'Bony Skarbowe(A)'!F70</f>
        <v>28955.328104137974</v>
      </c>
      <c r="G70" s="5">
        <f>'Obligacje(A)'!G70+'Bony Skarbowe(A)'!G70</f>
        <v>12405.893112499456</v>
      </c>
      <c r="H70" s="5">
        <f>'Obligacje(A)'!H70+'Bony Skarbowe(A)'!H70</f>
        <v>5473.0851412544625</v>
      </c>
      <c r="I70" s="5">
        <f>'Obligacje(A)'!I70+'Bony Skarbowe(A)'!I70</f>
        <v>21079.751160884378</v>
      </c>
      <c r="J70" s="5">
        <f>IF('Obligacje(A)'!J70="-",'Bony Skarbowe(A)'!J70,'Obligacje(A)'!J70+'Bony Skarbowe(A)'!J70)</f>
        <v>3093</v>
      </c>
      <c r="K70" s="6">
        <f t="shared" si="4"/>
        <v>471589.5091402</v>
      </c>
    </row>
    <row r="71" spans="1:11" ht="12.75">
      <c r="A71" s="4">
        <f>'Bony Skarbowe(A)'!A71</f>
        <v>40237</v>
      </c>
      <c r="B71" s="5">
        <f>'Obligacje(A)'!B71+'Bony Skarbowe(A)'!B71</f>
        <v>148947.061360523</v>
      </c>
      <c r="C71" s="5">
        <f>'Obligacje(A)'!C71+'Bony Skarbowe(A)'!C71</f>
        <v>95081.06275119999</v>
      </c>
      <c r="D71" s="5">
        <f>'Obligacje(A)'!D71+'Bony Skarbowe(A)'!D71</f>
        <v>56181.25071514131</v>
      </c>
      <c r="E71" s="5">
        <f>'Obligacje(A)'!E71+'Bony Skarbowe(A)'!E71</f>
        <v>112368.6033834222</v>
      </c>
      <c r="F71" s="5">
        <f>'Obligacje(A)'!F71+'Bony Skarbowe(A)'!F71</f>
        <v>29658.651317390017</v>
      </c>
      <c r="G71" s="5">
        <f>'Obligacje(A)'!G71+'Bony Skarbowe(A)'!G71</f>
        <v>12452.37704871915</v>
      </c>
      <c r="H71" s="5">
        <f>'Obligacje(A)'!H71+'Bony Skarbowe(A)'!H71</f>
        <v>4959.397987806957</v>
      </c>
      <c r="I71" s="5">
        <f>'Obligacje(A)'!I71+'Bony Skarbowe(A)'!I71</f>
        <v>19792.415390597384</v>
      </c>
      <c r="J71" s="5">
        <f>IF('Obligacje(A)'!J71="-",'Bony Skarbowe(A)'!J71,'Obligacje(A)'!J71+'Bony Skarbowe(A)'!J71)</f>
        <v>0</v>
      </c>
      <c r="K71" s="6">
        <f t="shared" si="4"/>
        <v>479440.81995479995</v>
      </c>
    </row>
    <row r="72" spans="1:11" ht="12.75">
      <c r="A72" s="4">
        <f>'Bony Skarbowe(A)'!A72</f>
        <v>40268</v>
      </c>
      <c r="B72" s="5">
        <f>'Obligacje(A)'!B72+'Bony Skarbowe(A)'!B72</f>
        <v>145035.5250725</v>
      </c>
      <c r="C72" s="5">
        <f>'Obligacje(A)'!C72+'Bony Skarbowe(A)'!C72</f>
        <v>93487.92593</v>
      </c>
      <c r="D72" s="5">
        <f>'Obligacje(A)'!D72+'Bony Skarbowe(A)'!D72</f>
        <v>55626.565453</v>
      </c>
      <c r="E72" s="5">
        <f>'Obligacje(A)'!E72+'Bony Skarbowe(A)'!E72</f>
        <v>114412.54120949999</v>
      </c>
      <c r="F72" s="5">
        <f>'Obligacje(A)'!F72+'Bony Skarbowe(A)'!F72</f>
        <v>29329.32157175</v>
      </c>
      <c r="G72" s="5">
        <f>'Obligacje(A)'!G72+'Bony Skarbowe(A)'!G72</f>
        <v>12527.53560227699</v>
      </c>
      <c r="H72" s="5">
        <f>'Obligacje(A)'!H72+'Bony Skarbowe(A)'!H72</f>
        <v>4686.7725486866075</v>
      </c>
      <c r="I72" s="5">
        <f>'Obligacje(A)'!I72+'Bony Skarbowe(A)'!I72</f>
        <v>23277.3796072864</v>
      </c>
      <c r="J72" s="5">
        <f>IF('Obligacje(A)'!J72="-",'Bony Skarbowe(A)'!J72,'Obligacje(A)'!J72+'Bony Skarbowe(A)'!J72)</f>
        <v>2585</v>
      </c>
      <c r="K72" s="6">
        <f t="shared" si="4"/>
        <v>478383.56699499994</v>
      </c>
    </row>
    <row r="73" spans="1:11" ht="12.75">
      <c r="A73" s="4">
        <f>'Bony Skarbowe(A)'!A73</f>
        <v>40298</v>
      </c>
      <c r="B73" s="5">
        <f>'Obligacje(A)'!B73+'Bony Skarbowe(A)'!B73</f>
        <v>135038.14191156338</v>
      </c>
      <c r="C73" s="5">
        <f>'Obligacje(A)'!C73+'Bony Skarbowe(A)'!C73</f>
        <v>98673.6273838</v>
      </c>
      <c r="D73" s="5">
        <f>'Obligacje(A)'!D73+'Bony Skarbowe(A)'!D73</f>
        <v>58355.28348362</v>
      </c>
      <c r="E73" s="5">
        <f>'Obligacje(A)'!E73+'Bony Skarbowe(A)'!E73</f>
        <v>116366.26925491999</v>
      </c>
      <c r="F73" s="5">
        <f>'Obligacje(A)'!F73+'Bony Skarbowe(A)'!F73</f>
        <v>31799.647686880002</v>
      </c>
      <c r="G73" s="5">
        <f>'Obligacje(A)'!G73+'Bony Skarbowe(A)'!G73</f>
        <v>12368.74792221094</v>
      </c>
      <c r="H73" s="5">
        <f>'Obligacje(A)'!H73+'Bony Skarbowe(A)'!H73</f>
        <v>4673.777731324977</v>
      </c>
      <c r="I73" s="5">
        <f>'Obligacje(A)'!I73+'Bony Skarbowe(A)'!I73</f>
        <v>27990.456305480715</v>
      </c>
      <c r="J73" s="5">
        <f>IF('Obligacje(A)'!J73="-",'Bony Skarbowe(A)'!J73,'Obligacje(A)'!J73+'Bony Skarbowe(A)'!J73)</f>
        <v>7128.45</v>
      </c>
      <c r="K73" s="6">
        <f t="shared" si="4"/>
        <v>485265.9516798</v>
      </c>
    </row>
    <row r="74" spans="1:11" ht="12.75">
      <c r="A74" s="4">
        <f>'Bony Skarbowe(A)'!A74</f>
        <v>40329</v>
      </c>
      <c r="B74" s="5">
        <f>'Obligacje(A)'!B74+'Bony Skarbowe(A)'!B74</f>
        <v>141980.03305762</v>
      </c>
      <c r="C74" s="5">
        <f>'Obligacje(A)'!C74+'Bony Skarbowe(A)'!C74</f>
        <v>103000.42365</v>
      </c>
      <c r="D74" s="5">
        <f>'Obligacje(A)'!D74+'Bony Skarbowe(A)'!D74</f>
        <v>58794.00032258</v>
      </c>
      <c r="E74" s="5">
        <f>'Obligacje(A)'!E74+'Bony Skarbowe(A)'!E74</f>
        <v>111512.72716628</v>
      </c>
      <c r="F74" s="5">
        <f>'Obligacje(A)'!F74+'Bony Skarbowe(A)'!F74</f>
        <v>31046.454335720002</v>
      </c>
      <c r="G74" s="5">
        <f>'Obligacje(A)'!G74+'Bony Skarbowe(A)'!G74</f>
        <v>12257.565290592413</v>
      </c>
      <c r="H74" s="5">
        <f>'Obligacje(A)'!H74+'Bony Skarbowe(A)'!H74</f>
        <v>4691.079673734149</v>
      </c>
      <c r="I74" s="5">
        <f>'Obligacje(A)'!I74+'Bony Skarbowe(A)'!I74</f>
        <v>26009.196386673448</v>
      </c>
      <c r="J74" s="5">
        <f>IF('Obligacje(A)'!J74="-",'Bony Skarbowe(A)'!J74,'Obligacje(A)'!J74+'Bony Skarbowe(A)'!J74)</f>
        <v>3640</v>
      </c>
      <c r="K74" s="6">
        <f aca="true" t="shared" si="5" ref="K74:K79">SUM(B74:I74)</f>
        <v>489291.47988319997</v>
      </c>
    </row>
    <row r="75" spans="1:11" ht="12.75">
      <c r="A75" s="4">
        <f>'Bony Skarbowe(A)'!A75</f>
        <v>40359</v>
      </c>
      <c r="B75" s="5">
        <f>'Obligacje(A)'!B75+'Bony Skarbowe(A)'!B75</f>
        <v>146201.71685293</v>
      </c>
      <c r="C75" s="5">
        <f>'Obligacje(A)'!C75+'Bony Skarbowe(A)'!C75</f>
        <v>105564.73911885</v>
      </c>
      <c r="D75" s="5">
        <f>'Obligacje(A)'!D75+'Bony Skarbowe(A)'!D75</f>
        <v>59135.62162857</v>
      </c>
      <c r="E75" s="5">
        <f>'Obligacje(A)'!E75+'Bony Skarbowe(A)'!E75</f>
        <v>110787.07518962</v>
      </c>
      <c r="F75" s="5">
        <f>'Obligacje(A)'!F75+'Bony Skarbowe(A)'!F75</f>
        <v>30529.56788288</v>
      </c>
      <c r="G75" s="5">
        <f>'Obligacje(A)'!G75+'Bony Skarbowe(A)'!G75</f>
        <v>12040.183279956309</v>
      </c>
      <c r="H75" s="5">
        <f>'Obligacje(A)'!H75+'Bony Skarbowe(A)'!H75</f>
        <v>4447.278899431655</v>
      </c>
      <c r="I75" s="5">
        <f>'Obligacje(A)'!I75+'Bony Skarbowe(A)'!I75</f>
        <v>25192.05402056203</v>
      </c>
      <c r="J75" s="5">
        <f>IF('Obligacje(A)'!J75="-",'Bony Skarbowe(A)'!J75,'Obligacje(A)'!J75+'Bony Skarbowe(A)'!J75)</f>
        <v>3998.934</v>
      </c>
      <c r="K75" s="6">
        <f t="shared" si="5"/>
        <v>493898.2368728</v>
      </c>
    </row>
    <row r="76" spans="1:11" ht="12.75">
      <c r="A76" s="4">
        <f>'Bony Skarbowe(A)'!A76</f>
        <v>40390</v>
      </c>
      <c r="B76" s="5">
        <f>'Obligacje(A)'!B76+'Bony Skarbowe(A)'!B76</f>
        <v>136395.08457577124</v>
      </c>
      <c r="C76" s="5">
        <f>'Obligacje(A)'!C76+'Bony Skarbowe(A)'!C76</f>
        <v>113524.00258829999</v>
      </c>
      <c r="D76" s="5">
        <f>'Obligacje(A)'!D76+'Bony Skarbowe(A)'!D76</f>
        <v>58546.99000013718</v>
      </c>
      <c r="E76" s="5">
        <f>'Obligacje(A)'!E76+'Bony Skarbowe(A)'!E76</f>
        <v>113384.29763539428</v>
      </c>
      <c r="F76" s="5">
        <f>'Obligacje(A)'!F76+'Bony Skarbowe(A)'!F76</f>
        <v>31855.216016032402</v>
      </c>
      <c r="G76" s="5">
        <f>'Obligacje(A)'!G76+'Bony Skarbowe(A)'!G76</f>
        <v>11553.154109489325</v>
      </c>
      <c r="H76" s="5">
        <f>'Obligacje(A)'!H76+'Bony Skarbowe(A)'!H76</f>
        <v>4236.087218510709</v>
      </c>
      <c r="I76" s="5">
        <f>'Obligacje(A)'!I76+'Bony Skarbowe(A)'!I76</f>
        <v>26359.585168564867</v>
      </c>
      <c r="J76" s="5">
        <f>IF('Obligacje(A)'!J76="-",'Bony Skarbowe(A)'!J76,'Obligacje(A)'!J76+'Bony Skarbowe(A)'!J76)</f>
        <v>4098.32</v>
      </c>
      <c r="K76" s="6">
        <f t="shared" si="5"/>
        <v>495854.41731219995</v>
      </c>
    </row>
    <row r="77" spans="1:11" ht="12.75">
      <c r="A77" s="4">
        <f>'Bony Skarbowe(A)'!A77</f>
        <v>40421</v>
      </c>
      <c r="B77" s="5">
        <f>'Obligacje(A)'!B77+'Bony Skarbowe(A)'!B77</f>
        <v>129088.33415754097</v>
      </c>
      <c r="C77" s="5">
        <f>'Obligacje(A)'!C77+'Bony Skarbowe(A)'!C77</f>
        <v>124634.7385144</v>
      </c>
      <c r="D77" s="5">
        <f>'Obligacje(A)'!D77+'Bony Skarbowe(A)'!D77</f>
        <v>58901.825194519995</v>
      </c>
      <c r="E77" s="5">
        <f>'Obligacje(A)'!E77+'Bony Skarbowe(A)'!E77</f>
        <v>113818.39139072</v>
      </c>
      <c r="F77" s="5">
        <f>'Obligacje(A)'!F77+'Bony Skarbowe(A)'!F77</f>
        <v>32937.18846504</v>
      </c>
      <c r="G77" s="5">
        <f>'Obligacje(A)'!G77+'Bony Skarbowe(A)'!G77</f>
        <v>11212.21921999142</v>
      </c>
      <c r="H77" s="5">
        <f>'Obligacje(A)'!H77+'Bony Skarbowe(A)'!H77</f>
        <v>4379.207116853971</v>
      </c>
      <c r="I77" s="5">
        <f>'Obligacje(A)'!I77+'Bony Skarbowe(A)'!I77</f>
        <v>26320.468396733635</v>
      </c>
      <c r="J77" s="5">
        <f>IF('Obligacje(A)'!J77="-",'Bony Skarbowe(A)'!J77,'Obligacje(A)'!J77+'Bony Skarbowe(A)'!J77)</f>
        <v>4892</v>
      </c>
      <c r="K77" s="6">
        <f t="shared" si="5"/>
        <v>501292.3724558</v>
      </c>
    </row>
    <row r="78" spans="1:11" ht="12.75">
      <c r="A78" s="4">
        <f>'Bony Skarbowe(A)'!A78</f>
        <v>40451</v>
      </c>
      <c r="B78" s="5">
        <f>'Obligacje(A)'!B78+'Bony Skarbowe(A)'!B78</f>
        <v>137819.09000225435</v>
      </c>
      <c r="C78" s="5">
        <f>'Obligacje(A)'!C78+'Bony Skarbowe(A)'!C78</f>
        <v>126548.46326865</v>
      </c>
      <c r="D78" s="5">
        <f>'Obligacje(A)'!D78+'Bony Skarbowe(A)'!D78</f>
        <v>57863.73985267</v>
      </c>
      <c r="E78" s="5">
        <f>'Obligacje(A)'!E78+'Bony Skarbowe(A)'!E78</f>
        <v>115270.81646162</v>
      </c>
      <c r="F78" s="5">
        <f>'Obligacje(A)'!F78+'Bony Skarbowe(A)'!F78</f>
        <v>30875.56685197</v>
      </c>
      <c r="G78" s="5">
        <f>'Obligacje(A)'!G78+'Bony Skarbowe(A)'!G78</f>
        <v>11056.559109049034</v>
      </c>
      <c r="H78" s="5">
        <f>'Obligacje(A)'!H78+'Bony Skarbowe(A)'!H78</f>
        <v>4379.235495806692</v>
      </c>
      <c r="I78" s="5">
        <f>'Obligacje(A)'!I78+'Bony Skarbowe(A)'!I78</f>
        <v>26036.200989779918</v>
      </c>
      <c r="J78" s="5">
        <f>IF('Obligacje(A)'!J78="-",'Bony Skarbowe(A)'!J78,'Obligacje(A)'!J78+'Bony Skarbowe(A)'!J78)</f>
        <v>8489</v>
      </c>
      <c r="K78" s="6">
        <f t="shared" si="5"/>
        <v>509849.6720317999</v>
      </c>
    </row>
    <row r="79" spans="1:11" ht="12.75">
      <c r="A79" s="4">
        <f>'Bony Skarbowe(A)'!A79</f>
        <v>40482</v>
      </c>
      <c r="B79" s="5">
        <f>'Obligacje(A)'!B79+'Bony Skarbowe(A)'!B79</f>
        <v>139747.58290788785</v>
      </c>
      <c r="C79" s="5">
        <f>'Obligacje(A)'!C79+'Bony Skarbowe(A)'!C79</f>
        <v>126453.2968438</v>
      </c>
      <c r="D79" s="5">
        <f>'Obligacje(A)'!D79+'Bony Skarbowe(A)'!D79</f>
        <v>59525.09805183689</v>
      </c>
      <c r="E79" s="5">
        <f>'Obligacje(A)'!E79+'Bony Skarbowe(A)'!E79</f>
        <v>117076.8702761254</v>
      </c>
      <c r="F79" s="5">
        <f>'Obligacje(A)'!F79+'Bony Skarbowe(A)'!F79</f>
        <v>32082.374276169034</v>
      </c>
      <c r="G79" s="5">
        <f>'Obligacje(A)'!G79+'Bony Skarbowe(A)'!G79</f>
        <v>10633.870127791504</v>
      </c>
      <c r="H79" s="5">
        <f>'Obligacje(A)'!H79+'Bony Skarbowe(A)'!H79</f>
        <v>4424.0050835453985</v>
      </c>
      <c r="I79" s="5">
        <f>'Obligacje(A)'!I79+'Bony Skarbowe(A)'!I79</f>
        <v>25191.60899644396</v>
      </c>
      <c r="J79" s="5">
        <f>IF('Obligacje(A)'!J79="-",'Bony Skarbowe(A)'!J79,'Obligacje(A)'!J79+'Bony Skarbowe(A)'!J79)</f>
        <v>7134</v>
      </c>
      <c r="K79" s="6">
        <f t="shared" si="5"/>
        <v>515134.70656360005</v>
      </c>
    </row>
    <row r="80" spans="1:11" ht="12.75">
      <c r="A80" s="4">
        <f>'Bony Skarbowe(A)'!A80</f>
        <v>40512</v>
      </c>
      <c r="B80" s="5">
        <f>'Obligacje(A)'!B80+'Bony Skarbowe(A)'!B80</f>
        <v>133598.53516079</v>
      </c>
      <c r="C80" s="5">
        <f>'Obligacje(A)'!C80+'Bony Skarbowe(A)'!C80</f>
        <v>127947.86032427</v>
      </c>
      <c r="D80" s="5">
        <f>'Obligacje(A)'!D80+'Bony Skarbowe(A)'!D80</f>
        <v>59985.71051667</v>
      </c>
      <c r="E80" s="5">
        <f>'Obligacje(A)'!E80+'Bony Skarbowe(A)'!E80</f>
        <v>114985.16122532</v>
      </c>
      <c r="F80" s="5">
        <f>'Obligacje(A)'!F80+'Bony Skarbowe(A)'!F80</f>
        <v>32135.79614064</v>
      </c>
      <c r="G80" s="5">
        <f>'Obligacje(A)'!G80+'Bony Skarbowe(A)'!G80</f>
        <v>10186.179413107579</v>
      </c>
      <c r="H80" s="5">
        <f>'Obligacje(A)'!H80+'Bony Skarbowe(A)'!H80</f>
        <v>4534.07553432745</v>
      </c>
      <c r="I80" s="5">
        <f>'Obligacje(A)'!I80+'Bony Skarbowe(A)'!I80</f>
        <v>23921.775329634973</v>
      </c>
      <c r="J80" s="5">
        <f>IF('Obligacje(A)'!J80="-",'Bony Skarbowe(A)'!J80,'Obligacje(A)'!J80+'Bony Skarbowe(A)'!J80)</f>
        <v>4862</v>
      </c>
      <c r="K80" s="6">
        <f aca="true" t="shared" si="6" ref="K80:K85">SUM(B80:I80)</f>
        <v>507295.09364476</v>
      </c>
    </row>
    <row r="81" spans="1:11" ht="12.75">
      <c r="A81" s="4">
        <f>'Bony Skarbowe(A)'!A81</f>
        <v>40543</v>
      </c>
      <c r="B81" s="5">
        <f>'Obligacje(A)'!B81+'Bony Skarbowe(A)'!B81</f>
        <v>126317.30824621001</v>
      </c>
      <c r="C81" s="5">
        <f>'Obligacje(A)'!C81+'Bony Skarbowe(A)'!C81</f>
        <v>128256.49224971</v>
      </c>
      <c r="D81" s="5">
        <f>'Obligacje(A)'!D81+'Bony Skarbowe(A)'!D81</f>
        <v>60629.17527968</v>
      </c>
      <c r="E81" s="5">
        <f>'Obligacje(A)'!E81+'Bony Skarbowe(A)'!E81</f>
        <v>118715.95588177</v>
      </c>
      <c r="F81" s="5">
        <f>'Obligacje(A)'!F81+'Bony Skarbowe(A)'!F81</f>
        <v>32706.9986054</v>
      </c>
      <c r="G81" s="5">
        <f>'Obligacje(A)'!G81+'Bony Skarbowe(A)'!G81</f>
        <v>10096.450910079047</v>
      </c>
      <c r="H81" s="5">
        <f>'Obligacje(A)'!H81+'Bony Skarbowe(A)'!H81</f>
        <v>4678.445755862793</v>
      </c>
      <c r="I81" s="5">
        <f>'Obligacje(A)'!I81+'Bony Skarbowe(A)'!I81</f>
        <v>25475.51997804816</v>
      </c>
      <c r="J81" s="5">
        <f>IF('Obligacje(A)'!J81="-",'Bony Skarbowe(A)'!J81,'Obligacje(A)'!J81+'Bony Skarbowe(A)'!J81)</f>
        <v>4101</v>
      </c>
      <c r="K81" s="6">
        <f t="shared" si="6"/>
        <v>506876.34690676</v>
      </c>
    </row>
    <row r="82" spans="1:11" ht="12.75">
      <c r="A82" s="4">
        <f>'Bony Skarbowe(A)'!A82</f>
        <v>40574</v>
      </c>
      <c r="B82" s="5">
        <f>'Obligacje(A)'!B82+'Bony Skarbowe(A)'!B82</f>
        <v>125889.01298562001</v>
      </c>
      <c r="C82" s="5">
        <f>'Obligacje(A)'!C82+'Bony Skarbowe(A)'!C82</f>
        <v>132554.18558995</v>
      </c>
      <c r="D82" s="5">
        <f>'Obligacje(A)'!D82+'Bony Skarbowe(A)'!D82</f>
        <v>60836.26830211</v>
      </c>
      <c r="E82" s="5">
        <f>'Obligacje(A)'!E82+'Bony Skarbowe(A)'!E82</f>
        <v>121061.18145533</v>
      </c>
      <c r="F82" s="5">
        <f>'Obligacje(A)'!F82+'Bony Skarbowe(A)'!F82</f>
        <v>31329.530850510004</v>
      </c>
      <c r="G82" s="5">
        <f>'Obligacje(A)'!G82+'Bony Skarbowe(A)'!G82</f>
        <v>9937.3825825104</v>
      </c>
      <c r="H82" s="5">
        <f>'Obligacje(A)'!H82+'Bony Skarbowe(A)'!H82</f>
        <v>4582.836049355224</v>
      </c>
      <c r="I82" s="5">
        <f>'Obligacje(A)'!I82+'Bony Skarbowe(A)'!I82</f>
        <v>29024.885679684376</v>
      </c>
      <c r="J82" s="5">
        <f>IF('Obligacje(A)'!J82="-",'Bony Skarbowe(A)'!J82,'Obligacje(A)'!J82+'Bony Skarbowe(A)'!J82)</f>
        <v>7823.95</v>
      </c>
      <c r="K82" s="6">
        <f t="shared" si="6"/>
        <v>515215.28349507006</v>
      </c>
    </row>
    <row r="83" spans="1:11" ht="12.75">
      <c r="A83" s="16">
        <f>'Bony Skarbowe(A)'!A83</f>
        <v>40602</v>
      </c>
      <c r="B83" s="5">
        <f>'Obligacje(A)'!B83+'Bony Skarbowe(A)'!B83</f>
        <v>132059.23754746</v>
      </c>
      <c r="C83" s="5">
        <f>'Obligacje(A)'!C83+'Bony Skarbowe(A)'!C83</f>
        <v>142411.99553289</v>
      </c>
      <c r="D83" s="5">
        <f>'Obligacje(A)'!D83+'Bony Skarbowe(A)'!D83</f>
        <v>61528.23152968001</v>
      </c>
      <c r="E83" s="5">
        <f>'Obligacje(A)'!E83+'Bony Skarbowe(A)'!E83</f>
        <v>119587.39378302002</v>
      </c>
      <c r="F83" s="5">
        <f>'Obligacje(A)'!F83+'Bony Skarbowe(A)'!F83</f>
        <v>30658.278288150002</v>
      </c>
      <c r="G83" s="5">
        <f>'Obligacje(A)'!G83+'Bony Skarbowe(A)'!G83</f>
        <v>9842.292769980417</v>
      </c>
      <c r="H83" s="5">
        <f>'Obligacje(A)'!H83+'Bony Skarbowe(A)'!H83</f>
        <v>4591.1837275547</v>
      </c>
      <c r="I83" s="5">
        <f>'Obligacje(A)'!I83+'Bony Skarbowe(A)'!I83</f>
        <v>25958.00011308489</v>
      </c>
      <c r="J83" s="5">
        <f>IF('Obligacje(A)'!J83="-",'Bony Skarbowe(A)'!J83,'Obligacje(A)'!J83+'Bony Skarbowe(A)'!J83)</f>
        <v>4161</v>
      </c>
      <c r="K83" s="6">
        <f t="shared" si="6"/>
        <v>526636.61329182</v>
      </c>
    </row>
    <row r="84" spans="1:11" ht="12.75">
      <c r="A84" s="4">
        <f>'Bony Skarbowe(A)'!A84</f>
        <v>40633</v>
      </c>
      <c r="B84" s="5">
        <f>'Obligacje(A)'!B84+'Bony Skarbowe(A)'!B84</f>
        <v>140100.0968981</v>
      </c>
      <c r="C84" s="5">
        <f>'Obligacje(A)'!C84+'Bony Skarbowe(A)'!C84</f>
        <v>139703.61758029</v>
      </c>
      <c r="D84" s="5">
        <f>'Obligacje(A)'!D84+'Bony Skarbowe(A)'!D84</f>
        <v>61510.46804339</v>
      </c>
      <c r="E84" s="5">
        <f>'Obligacje(A)'!E84+'Bony Skarbowe(A)'!E84</f>
        <v>120776.94107297</v>
      </c>
      <c r="F84" s="5">
        <f>'Obligacje(A)'!F84+'Bony Skarbowe(A)'!F84</f>
        <v>30930.870457629997</v>
      </c>
      <c r="G84" s="5">
        <f>'Obligacje(A)'!G84+'Bony Skarbowe(A)'!G84</f>
        <v>9734.346094036004</v>
      </c>
      <c r="H84" s="5">
        <f>'Obligacje(A)'!H84+'Bony Skarbowe(A)'!H84</f>
        <v>4482.351469185062</v>
      </c>
      <c r="I84" s="5">
        <f>'Obligacje(A)'!I84+'Bony Skarbowe(A)'!I84</f>
        <v>25530.747211228932</v>
      </c>
      <c r="J84" s="5">
        <f>IF('Obligacje(A)'!J84="-",'Bony Skarbowe(A)'!J84,'Obligacje(A)'!J84+'Bony Skarbowe(A)'!J84)</f>
        <v>2998</v>
      </c>
      <c r="K84" s="6">
        <f t="shared" si="6"/>
        <v>532769.43882683</v>
      </c>
    </row>
    <row r="85" spans="1:11" ht="12.75">
      <c r="A85" s="4">
        <f>'Bony Skarbowe(A)'!A85</f>
        <v>40663</v>
      </c>
      <c r="B85" s="5">
        <f>'Obligacje(A)'!B85+'Bony Skarbowe(A)'!B85</f>
        <v>133994.96190791624</v>
      </c>
      <c r="C85" s="5">
        <f>'Obligacje(A)'!C85+'Bony Skarbowe(A)'!C85</f>
        <v>146194.11088465998</v>
      </c>
      <c r="D85" s="5">
        <f>'Obligacje(A)'!D85+'Bony Skarbowe(A)'!D85</f>
        <v>62852.82086322041</v>
      </c>
      <c r="E85" s="5">
        <f>'Obligacje(A)'!E85+'Bony Skarbowe(A)'!E85</f>
        <v>124763.39463677618</v>
      </c>
      <c r="F85" s="5">
        <f>'Obligacje(A)'!F85+'Bony Skarbowe(A)'!F85</f>
        <v>32408.157278398754</v>
      </c>
      <c r="G85" s="5">
        <f>'Obligacje(A)'!G85+'Bony Skarbowe(A)'!G85</f>
        <v>9678.720386928866</v>
      </c>
      <c r="H85" s="5">
        <f>'Obligacje(A)'!H85+'Bony Skarbowe(A)'!H85</f>
        <v>4537.9708694580695</v>
      </c>
      <c r="I85" s="5">
        <f>'Obligacje(A)'!I85+'Bony Skarbowe(A)'!I85</f>
        <v>23637.473512311477</v>
      </c>
      <c r="J85" s="5">
        <f>IF('Obligacje(A)'!J85="-",'Bony Skarbowe(A)'!J85,'Obligacje(A)'!J85+'Bony Skarbowe(A)'!J85)</f>
        <v>0.002458</v>
      </c>
      <c r="K85" s="6">
        <f t="shared" si="6"/>
        <v>538067.61033967</v>
      </c>
    </row>
    <row r="86" spans="1:11" ht="12.75">
      <c r="A86" s="4">
        <f>'Bony Skarbowe(A)'!A86</f>
        <v>40694</v>
      </c>
      <c r="B86" s="5">
        <f>'Obligacje(A)'!B86+'Bony Skarbowe(A)'!B86</f>
        <v>120834.88648966001</v>
      </c>
      <c r="C86" s="5">
        <f>'Obligacje(A)'!C86+'Bony Skarbowe(A)'!C86</f>
        <v>152043.61277633999</v>
      </c>
      <c r="D86" s="5">
        <f>'Obligacje(A)'!D86+'Bony Skarbowe(A)'!D86</f>
        <v>62416.02186974</v>
      </c>
      <c r="E86" s="5">
        <f>'Obligacje(A)'!E86+'Bony Skarbowe(A)'!E86</f>
        <v>124189.26786410001</v>
      </c>
      <c r="F86" s="5">
        <f>'Obligacje(A)'!F86+'Bony Skarbowe(A)'!F86</f>
        <v>31947.73649373</v>
      </c>
      <c r="G86" s="5">
        <f>'Obligacje(A)'!G86+'Bony Skarbowe(A)'!G86</f>
        <v>9489.313005562748</v>
      </c>
      <c r="H86" s="5">
        <f>'Obligacje(A)'!H86+'Bony Skarbowe(A)'!H86</f>
        <v>4210.704753130408</v>
      </c>
      <c r="I86" s="5">
        <f>'Obligacje(A)'!I86+'Bony Skarbowe(A)'!I86</f>
        <v>29495.28306575684</v>
      </c>
      <c r="J86" s="5">
        <f>IF('Obligacje(A)'!J86="-",'Bony Skarbowe(A)'!J86,'Obligacje(A)'!J86+'Bony Skarbowe(A)'!J86)</f>
        <v>5471</v>
      </c>
      <c r="K86" s="6">
        <f aca="true" t="shared" si="7" ref="K86:K91">SUM(B86:I86)</f>
        <v>534626.82631802</v>
      </c>
    </row>
    <row r="87" spans="1:11" ht="12.75">
      <c r="A87" s="4">
        <f>'Bony Skarbowe(A)'!A87</f>
        <v>40724</v>
      </c>
      <c r="B87" s="5">
        <f>'Obligacje(A)'!B87+'Bony Skarbowe(A)'!B87</f>
        <v>120201.44790102</v>
      </c>
      <c r="C87" s="5">
        <f>'Obligacje(A)'!C87+'Bony Skarbowe(A)'!C87</f>
        <v>155520.49043166</v>
      </c>
      <c r="D87" s="5">
        <f>'Obligacje(A)'!D87+'Bony Skarbowe(A)'!D87</f>
        <v>59895.0765764</v>
      </c>
      <c r="E87" s="5">
        <f>'Obligacje(A)'!E87+'Bony Skarbowe(A)'!E87</f>
        <v>125064.83007232001</v>
      </c>
      <c r="F87" s="5">
        <f>'Obligacje(A)'!F87+'Bony Skarbowe(A)'!F87</f>
        <v>30776.179379690002</v>
      </c>
      <c r="G87" s="5">
        <f>'Obligacje(A)'!G87+'Bony Skarbowe(A)'!G87</f>
        <v>9369.472294743418</v>
      </c>
      <c r="H87" s="5">
        <f>'Obligacje(A)'!H87+'Bony Skarbowe(A)'!H87</f>
        <v>4217.9226128280725</v>
      </c>
      <c r="I87" s="5">
        <f>'Obligacje(A)'!I87+'Bony Skarbowe(A)'!I87</f>
        <v>31648.542579298508</v>
      </c>
      <c r="J87" s="5">
        <f>IF('Obligacje(A)'!J87="-",'Bony Skarbowe(A)'!J87,'Obligacje(A)'!J87+'Bony Skarbowe(A)'!J87)</f>
        <v>6350.773</v>
      </c>
      <c r="K87" s="6">
        <f t="shared" si="7"/>
        <v>536693.96184796</v>
      </c>
    </row>
    <row r="88" spans="1:11" ht="12.75">
      <c r="A88" s="4">
        <f>'Bony Skarbowe(A)'!A88</f>
        <v>40755</v>
      </c>
      <c r="B88" s="5">
        <f>'Obligacje(A)'!B88+'Bony Skarbowe(A)'!B88</f>
        <v>116394.18771203587</v>
      </c>
      <c r="C88" s="5">
        <f>'Obligacje(A)'!C88+'Bony Skarbowe(A)'!C88</f>
        <v>150972.12882484</v>
      </c>
      <c r="D88" s="5">
        <f>'Obligacje(A)'!D88+'Bony Skarbowe(A)'!D88</f>
        <v>60464.11822963079</v>
      </c>
      <c r="E88" s="5">
        <f>'Obligacje(A)'!E88+'Bony Skarbowe(A)'!E88</f>
        <v>123883.38339461485</v>
      </c>
      <c r="F88" s="5">
        <f>'Obligacje(A)'!F88+'Bony Skarbowe(A)'!F88</f>
        <v>31084.47918755048</v>
      </c>
      <c r="G88" s="5">
        <f>'Obligacje(A)'!G88+'Bony Skarbowe(A)'!G88</f>
        <v>9271.36119560013</v>
      </c>
      <c r="H88" s="5">
        <f>'Obligacje(A)'!H88+'Bony Skarbowe(A)'!H88</f>
        <v>3159.600143631198</v>
      </c>
      <c r="I88" s="5">
        <f>'Obligacje(A)'!I88+'Bony Skarbowe(A)'!I88</f>
        <v>30963.439159516678</v>
      </c>
      <c r="J88" s="5">
        <f>IF('Obligacje(A)'!J88="-",'Bony Skarbowe(A)'!J88,'Obligacje(A)'!J88+'Bony Skarbowe(A)'!J88)</f>
        <v>3505.16</v>
      </c>
      <c r="K88" s="6">
        <f t="shared" si="7"/>
        <v>526192.6978474201</v>
      </c>
    </row>
    <row r="89" spans="1:11" ht="12.75">
      <c r="A89" s="4">
        <f>'Bony Skarbowe(A)'!A89</f>
        <v>40786</v>
      </c>
      <c r="B89" s="5">
        <f>'Obligacje(A)'!B89+'Bony Skarbowe(A)'!B89</f>
        <v>117106.46236296</v>
      </c>
      <c r="C89" s="5">
        <f>'Obligacje(A)'!C89+'Bony Skarbowe(A)'!C89</f>
        <v>157475.28106622</v>
      </c>
      <c r="D89" s="5">
        <f>'Obligacje(A)'!D89+'Bony Skarbowe(A)'!D89</f>
        <v>60005.635968660004</v>
      </c>
      <c r="E89" s="5">
        <f>'Obligacje(A)'!E89+'Bony Skarbowe(A)'!E89</f>
        <v>121499.37245414</v>
      </c>
      <c r="F89" s="5">
        <f>'Obligacje(A)'!F89+'Bony Skarbowe(A)'!F89</f>
        <v>30097.23336348</v>
      </c>
      <c r="G89" s="5">
        <f>'Obligacje(A)'!G89+'Bony Skarbowe(A)'!G89</f>
        <v>9042.47982311759</v>
      </c>
      <c r="H89" s="5">
        <f>'Obligacje(A)'!H89+'Bony Skarbowe(A)'!H89</f>
        <v>3014.5358212319447</v>
      </c>
      <c r="I89" s="5">
        <f>'Obligacje(A)'!I89+'Bony Skarbowe(A)'!I89</f>
        <v>28289.506052850462</v>
      </c>
      <c r="J89" s="5">
        <f>IF('Obligacje(A)'!J89="-",'Bony Skarbowe(A)'!J89,'Obligacje(A)'!J89+'Bony Skarbowe(A)'!J89)</f>
        <v>1743</v>
      </c>
      <c r="K89" s="6">
        <f t="shared" si="7"/>
        <v>526530.5069126601</v>
      </c>
    </row>
    <row r="90" spans="1:11" ht="12.75">
      <c r="A90" s="4">
        <f>'Bony Skarbowe(A)'!A90</f>
        <v>40816</v>
      </c>
      <c r="B90" s="5">
        <f>'Obligacje(A)'!B90+'Bony Skarbowe(A)'!B90</f>
        <v>103535.52817683999</v>
      </c>
      <c r="C90" s="5">
        <f>'Obligacje(A)'!C90+'Bony Skarbowe(A)'!C90</f>
        <v>157679.202644</v>
      </c>
      <c r="D90" s="5">
        <f>'Obligacje(A)'!D90+'Bony Skarbowe(A)'!D90</f>
        <v>59324.79369047</v>
      </c>
      <c r="E90" s="5">
        <f>'Obligacje(A)'!E90+'Bony Skarbowe(A)'!E90</f>
        <v>123086.84654921</v>
      </c>
      <c r="F90" s="5">
        <f>'Obligacje(A)'!F90+'Bony Skarbowe(A)'!F90</f>
        <v>30634.836896140005</v>
      </c>
      <c r="G90" s="5">
        <f>'Obligacje(A)'!G90+'Bony Skarbowe(A)'!G90</f>
        <v>8993.853480930817</v>
      </c>
      <c r="H90" s="5">
        <f>'Obligacje(A)'!H90+'Bony Skarbowe(A)'!H90</f>
        <v>2986.529857440606</v>
      </c>
      <c r="I90" s="5">
        <f>'Obligacje(A)'!I90+'Bony Skarbowe(A)'!I90</f>
        <v>29563.467809078575</v>
      </c>
      <c r="J90" s="5">
        <f>IF('Obligacje(A)'!J90="-",'Bony Skarbowe(A)'!J90,'Obligacje(A)'!J90+'Bony Skarbowe(A)'!J90)</f>
        <v>5286</v>
      </c>
      <c r="K90" s="6">
        <f t="shared" si="7"/>
        <v>515805.05910410994</v>
      </c>
    </row>
    <row r="91" spans="1:11" ht="12.75">
      <c r="A91" s="4">
        <f>'Bony Skarbowe(A)'!A91</f>
        <v>40847</v>
      </c>
      <c r="B91" s="5">
        <f>'Obligacje(A)'!B91+'Bony Skarbowe(A)'!B91</f>
        <v>100787.39033150999</v>
      </c>
      <c r="C91" s="5">
        <f>'Obligacje(A)'!C91+'Bony Skarbowe(A)'!C91</f>
        <v>158275.78739234002</v>
      </c>
      <c r="D91" s="5">
        <f>'Obligacje(A)'!D91+'Bony Skarbowe(A)'!D91</f>
        <v>58845.56480157</v>
      </c>
      <c r="E91" s="5">
        <f>'Obligacje(A)'!E91+'Bony Skarbowe(A)'!E91</f>
        <v>127027.93183853</v>
      </c>
      <c r="F91" s="5">
        <f>'Obligacje(A)'!F91+'Bony Skarbowe(A)'!F91</f>
        <v>31546.822477379996</v>
      </c>
      <c r="G91" s="5">
        <f>'Obligacje(A)'!G91+'Bony Skarbowe(A)'!G91</f>
        <v>8980.444388771772</v>
      </c>
      <c r="H91" s="5">
        <f>'Obligacje(A)'!H91+'Bony Skarbowe(A)'!H91</f>
        <v>2786.6029009524364</v>
      </c>
      <c r="I91" s="5">
        <f>'Obligacje(A)'!I91+'Bony Skarbowe(A)'!I91</f>
        <v>30695.74064738579</v>
      </c>
      <c r="J91" s="5">
        <f>IF('Obligacje(A)'!J91="-",'Bony Skarbowe(A)'!J91,'Obligacje(A)'!J91+'Bony Skarbowe(A)'!J91)</f>
        <v>6272</v>
      </c>
      <c r="K91" s="6">
        <f t="shared" si="7"/>
        <v>518946.28477844</v>
      </c>
    </row>
    <row r="92" spans="1:11" ht="12.75">
      <c r="A92" s="4">
        <f>'Bony Skarbowe(A)'!A92</f>
        <v>40877</v>
      </c>
      <c r="B92" s="5">
        <f>'Obligacje(A)'!B92+'Bony Skarbowe(A)'!B92</f>
        <v>111430.33556382</v>
      </c>
      <c r="C92" s="5">
        <f>'Obligacje(A)'!C92+'Bony Skarbowe(A)'!C92</f>
        <v>153050.87937456</v>
      </c>
      <c r="D92" s="5">
        <f>'Obligacje(A)'!D92+'Bony Skarbowe(A)'!D92</f>
        <v>57734.16410755001</v>
      </c>
      <c r="E92" s="5">
        <f>'Obligacje(A)'!E92+'Bony Skarbowe(A)'!E92</f>
        <v>124271.97443203001</v>
      </c>
      <c r="F92" s="5">
        <f>'Obligacje(A)'!F92+'Bony Skarbowe(A)'!F92</f>
        <v>32305.68712992</v>
      </c>
      <c r="G92" s="5">
        <f>'Obligacje(A)'!G92+'Bony Skarbowe(A)'!G92</f>
        <v>8900.632488206795</v>
      </c>
      <c r="H92" s="5">
        <f>'Obligacje(A)'!H92+'Bony Skarbowe(A)'!H92</f>
        <v>3551.8631980127166</v>
      </c>
      <c r="I92" s="5">
        <f>'Obligacje(A)'!I92+'Bony Skarbowe(A)'!I92</f>
        <v>27848.89597953049</v>
      </c>
      <c r="J92" s="5">
        <f>IF('Obligacje(A)'!J92="-",'Bony Skarbowe(A)'!J92,'Obligacje(A)'!J92+'Bony Skarbowe(A)'!J92)</f>
        <v>3577</v>
      </c>
      <c r="K92" s="6">
        <f aca="true" t="shared" si="8" ref="K92:K97">SUM(B92:I92)</f>
        <v>519094.43227362994</v>
      </c>
    </row>
    <row r="93" spans="1:11" ht="12.75">
      <c r="A93" s="4">
        <f>'Bony Skarbowe(A)'!A93</f>
        <v>40908</v>
      </c>
      <c r="B93" s="5">
        <f>'Obligacje(A)'!B93+'Bony Skarbowe(A)'!B93</f>
        <v>110347.65613225747</v>
      </c>
      <c r="C93" s="5">
        <f>'Obligacje(A)'!C93+'Bony Skarbowe(A)'!C93</f>
        <v>154226.91635862002</v>
      </c>
      <c r="D93" s="5">
        <f>'Obligacje(A)'!D93+'Bony Skarbowe(A)'!D93</f>
        <v>56271.080393551754</v>
      </c>
      <c r="E93" s="5">
        <f>'Obligacje(A)'!E93+'Bony Skarbowe(A)'!E93</f>
        <v>123208.89737201761</v>
      </c>
      <c r="F93" s="5">
        <f>'Obligacje(A)'!F93+'Bony Skarbowe(A)'!F93</f>
        <v>32616.565227143074</v>
      </c>
      <c r="G93" s="5">
        <f>'Obligacje(A)'!G93+'Bony Skarbowe(A)'!G93</f>
        <v>8769.108670311134</v>
      </c>
      <c r="H93" s="5">
        <f>'Obligacje(A)'!H93+'Bony Skarbowe(A)'!H93</f>
        <v>3768.4910558684105</v>
      </c>
      <c r="I93" s="5">
        <f>'Obligacje(A)'!I93+'Bony Skarbowe(A)'!I93</f>
        <v>25076.512336040563</v>
      </c>
      <c r="J93" s="5">
        <f>IF('Obligacje(A)'!J93="-",'Bony Skarbowe(A)'!J93,'Obligacje(A)'!J93+'Bony Skarbowe(A)'!J93)</f>
        <v>0</v>
      </c>
      <c r="K93" s="6">
        <f t="shared" si="8"/>
        <v>514285.22754580993</v>
      </c>
    </row>
    <row r="94" spans="1:11" ht="12.75">
      <c r="A94" s="4">
        <f>'Bony Skarbowe(A)'!A94</f>
        <v>40939</v>
      </c>
      <c r="B94" s="5">
        <f>'Obligacje(A)'!B94+'Bony Skarbowe(A)'!B94</f>
        <v>106047.81168873</v>
      </c>
      <c r="C94" s="5">
        <f>'Obligacje(A)'!C94+'Bony Skarbowe(A)'!C94</f>
        <v>160234.58952131</v>
      </c>
      <c r="D94" s="5">
        <f>'Obligacje(A)'!D94+'Bony Skarbowe(A)'!D94</f>
        <v>57051.67224547001</v>
      </c>
      <c r="E94" s="5">
        <f>'Obligacje(A)'!E94+'Bony Skarbowe(A)'!E94</f>
        <v>123312.85527143</v>
      </c>
      <c r="F94" s="5">
        <f>'Obligacje(A)'!F94+'Bony Skarbowe(A)'!F94</f>
        <v>30699.44605902</v>
      </c>
      <c r="G94" s="5">
        <f>'Obligacje(A)'!G94+'Bony Skarbowe(A)'!G94</f>
        <v>8570.850602602295</v>
      </c>
      <c r="H94" s="5">
        <f>'Obligacje(A)'!H94+'Bony Skarbowe(A)'!H94</f>
        <v>3110.5476602718895</v>
      </c>
      <c r="I94" s="5">
        <f>'Obligacje(A)'!I94+'Bony Skarbowe(A)'!I94</f>
        <v>27433.277082665812</v>
      </c>
      <c r="J94" s="5">
        <f>IF('Obligacje(A)'!J94="-",'Bony Skarbowe(A)'!J94,'Obligacje(A)'!J94+'Bony Skarbowe(A)'!J94)</f>
        <v>2763</v>
      </c>
      <c r="K94" s="6">
        <f t="shared" si="8"/>
        <v>516461.05013149994</v>
      </c>
    </row>
    <row r="95" spans="1:11" ht="12.75">
      <c r="A95" s="4">
        <f>'Bony Skarbowe(A)'!A95</f>
        <v>40968</v>
      </c>
      <c r="B95" s="5">
        <f>'Obligacje(A)'!B95+'Bony Skarbowe(A)'!B95</f>
        <v>112871.8375412315</v>
      </c>
      <c r="C95" s="5">
        <f>'Obligacje(A)'!C95+'Bony Skarbowe(A)'!C95</f>
        <v>160529.74315773998</v>
      </c>
      <c r="D95" s="5">
        <f>'Obligacje(A)'!D95+'Bony Skarbowe(A)'!D95</f>
        <v>55738.38451343191</v>
      </c>
      <c r="E95" s="5">
        <f>'Obligacje(A)'!E95+'Bony Skarbowe(A)'!E95</f>
        <v>121435.27856988918</v>
      </c>
      <c r="F95" s="5">
        <f>'Obligacje(A)'!F95+'Bony Skarbowe(A)'!F95</f>
        <v>32248.337403016136</v>
      </c>
      <c r="G95" s="5">
        <f>'Obligacje(A)'!G95+'Bony Skarbowe(A)'!G95</f>
        <v>8602.866751887228</v>
      </c>
      <c r="H95" s="5">
        <f>'Obligacje(A)'!H95+'Bony Skarbowe(A)'!H95</f>
        <v>2537.152561021513</v>
      </c>
      <c r="I95" s="5">
        <f>'Obligacje(A)'!I95+'Bony Skarbowe(A)'!I95</f>
        <v>31886.90110212252</v>
      </c>
      <c r="J95" s="5">
        <f>IF('Obligacje(A)'!J95="-",'Bony Skarbowe(A)'!J95,'Obligacje(A)'!J95+'Bony Skarbowe(A)'!J95)</f>
        <v>7256</v>
      </c>
      <c r="K95" s="6">
        <f t="shared" si="8"/>
        <v>525850.50160034</v>
      </c>
    </row>
    <row r="96" spans="1:11" ht="12.75">
      <c r="A96" s="4">
        <f>'Bony Skarbowe(A)'!A96</f>
        <v>40999</v>
      </c>
      <c r="B96" s="5">
        <f>'Obligacje(A)'!B96+'Bony Skarbowe(A)'!B96</f>
        <v>117004.04993057353</v>
      </c>
      <c r="C96" s="5">
        <f>'Obligacje(A)'!C96+'Bony Skarbowe(A)'!C96</f>
        <v>163559.52248453998</v>
      </c>
      <c r="D96" s="5">
        <f>'Obligacje(A)'!D96+'Bony Skarbowe(A)'!D96</f>
        <v>55365.296880452785</v>
      </c>
      <c r="E96" s="5">
        <f>'Obligacje(A)'!E96+'Bony Skarbowe(A)'!E96</f>
        <v>121807.45732131682</v>
      </c>
      <c r="F96" s="5">
        <f>'Obligacje(A)'!F96+'Bony Skarbowe(A)'!F96</f>
        <v>32639.579729218764</v>
      </c>
      <c r="G96" s="5">
        <f>'Obligacje(A)'!G96+'Bony Skarbowe(A)'!G96</f>
        <v>8633.703716322614</v>
      </c>
      <c r="H96" s="5">
        <f>'Obligacje(A)'!H96+'Bony Skarbowe(A)'!H96</f>
        <v>2760.10215439941</v>
      </c>
      <c r="I96" s="5">
        <f>'Obligacje(A)'!I96+'Bony Skarbowe(A)'!I96</f>
        <v>33732.604950856075</v>
      </c>
      <c r="J96" s="5">
        <f>IF('Obligacje(A)'!J96="-",'Bony Skarbowe(A)'!J96,'Obligacje(A)'!J96+'Bony Skarbowe(A)'!J96)</f>
        <v>7958.5</v>
      </c>
      <c r="K96" s="6">
        <f t="shared" si="8"/>
        <v>535502.31716768</v>
      </c>
    </row>
    <row r="97" spans="1:11" ht="12.75">
      <c r="A97" s="4">
        <f>'Bony Skarbowe(A)'!A97</f>
        <v>41029</v>
      </c>
      <c r="B97" s="5">
        <f>'Obligacje(A)'!B97+'Bony Skarbowe(A)'!B97</f>
        <v>111198.51605428813</v>
      </c>
      <c r="C97" s="5">
        <f>'Obligacje(A)'!C97+'Bony Skarbowe(A)'!C97</f>
        <v>161173.22623464002</v>
      </c>
      <c r="D97" s="5">
        <f>'Obligacje(A)'!D97+'Bony Skarbowe(A)'!D97</f>
        <v>56675.223408520265</v>
      </c>
      <c r="E97" s="5">
        <f>'Obligacje(A)'!E97+'Bony Skarbowe(A)'!E97</f>
        <v>124628.4647814616</v>
      </c>
      <c r="F97" s="5">
        <f>'Obligacje(A)'!F97+'Bony Skarbowe(A)'!F97</f>
        <v>34580.30016690131</v>
      </c>
      <c r="G97" s="5">
        <f>'Obligacje(A)'!G97+'Bony Skarbowe(A)'!G97</f>
        <v>8603.986372013016</v>
      </c>
      <c r="H97" s="5">
        <f>'Obligacje(A)'!H97+'Bony Skarbowe(A)'!H97</f>
        <v>2317.727467967548</v>
      </c>
      <c r="I97" s="5">
        <f>'Obligacje(A)'!I97+'Bony Skarbowe(A)'!I97</f>
        <v>26151.82739687809</v>
      </c>
      <c r="J97" s="5">
        <f>IF('Obligacje(A)'!J97="-",'Bony Skarbowe(A)'!J97,'Obligacje(A)'!J97+'Bony Skarbowe(A)'!J97)</f>
        <v>0</v>
      </c>
      <c r="K97" s="6">
        <f t="shared" si="8"/>
        <v>525329.2718826699</v>
      </c>
    </row>
    <row r="98" spans="1:11" ht="12.75">
      <c r="A98" s="4">
        <f>'Bony Skarbowe(A)'!A98</f>
        <v>41060</v>
      </c>
      <c r="B98" s="5">
        <f>'Obligacje(A)'!B98+'Bony Skarbowe(A)'!B98</f>
        <v>108699.38152924</v>
      </c>
      <c r="C98" s="5">
        <f>'Obligacje(A)'!C98+'Bony Skarbowe(A)'!C98</f>
        <v>167701.43652572</v>
      </c>
      <c r="D98" s="5">
        <f>'Obligacje(A)'!D98+'Bony Skarbowe(A)'!D98</f>
        <v>57561.411040599996</v>
      </c>
      <c r="E98" s="5">
        <f>'Obligacje(A)'!E98+'Bony Skarbowe(A)'!E98</f>
        <v>124506.0568685</v>
      </c>
      <c r="F98" s="5">
        <f>'Obligacje(A)'!F98+'Bony Skarbowe(A)'!F98</f>
        <v>34589.09518816</v>
      </c>
      <c r="G98" s="5">
        <f>'Obligacje(A)'!G98+'Bony Skarbowe(A)'!G98</f>
        <v>8663.396292076877</v>
      </c>
      <c r="H98" s="5">
        <f>'Obligacje(A)'!H98+'Bony Skarbowe(A)'!H98</f>
        <v>2277.725211099184</v>
      </c>
      <c r="I98" s="5">
        <f>'Obligacje(A)'!I98+'Bony Skarbowe(A)'!I98</f>
        <v>29348.17325451394</v>
      </c>
      <c r="J98" s="5">
        <f>IF('Obligacje(A)'!J98="-",'Bony Skarbowe(A)'!J98,'Obligacje(A)'!J98+'Bony Skarbowe(A)'!J98)</f>
        <v>2868</v>
      </c>
      <c r="K98" s="6">
        <f aca="true" t="shared" si="9" ref="K98:K103">SUM(B98:I98)</f>
        <v>533346.67590991</v>
      </c>
    </row>
    <row r="99" spans="1:11" ht="12.75">
      <c r="A99" s="4">
        <f>'Bony Skarbowe(A)'!A99</f>
        <v>41090</v>
      </c>
      <c r="B99" s="5">
        <f>'Obligacje(A)'!B99+'Bony Skarbowe(A)'!B99</f>
        <v>109041.7966991329</v>
      </c>
      <c r="C99" s="5">
        <f>'Obligacje(A)'!C99+'Bony Skarbowe(A)'!C99</f>
        <v>174329.5321338</v>
      </c>
      <c r="D99" s="5">
        <f>'Obligacje(A)'!D99+'Bony Skarbowe(A)'!D99</f>
        <v>58278.768756137004</v>
      </c>
      <c r="E99" s="5">
        <f>'Obligacje(A)'!E99+'Bony Skarbowe(A)'!E99</f>
        <v>120578.02227487261</v>
      </c>
      <c r="F99" s="5">
        <f>'Obligacje(A)'!F99+'Bony Skarbowe(A)'!F99</f>
        <v>34888.14653983229</v>
      </c>
      <c r="G99" s="5">
        <f>'Obligacje(A)'!G99+'Bony Skarbowe(A)'!G99</f>
        <v>8805.291799895627</v>
      </c>
      <c r="H99" s="5">
        <f>'Obligacje(A)'!H99+'Bony Skarbowe(A)'!H99</f>
        <v>1904.7383412235567</v>
      </c>
      <c r="I99" s="5">
        <f>'Obligacje(A)'!I99+'Bony Skarbowe(A)'!I99</f>
        <v>30736.663283195987</v>
      </c>
      <c r="J99" s="5">
        <f>IF('Obligacje(A)'!J99="-",'Bony Skarbowe(A)'!J99,'Obligacje(A)'!J99+'Bony Skarbowe(A)'!J99)</f>
        <v>3807</v>
      </c>
      <c r="K99" s="6">
        <f t="shared" si="9"/>
        <v>538562.9598280899</v>
      </c>
    </row>
    <row r="100" spans="1:11" ht="12.75">
      <c r="A100" s="4">
        <f>'Bony Skarbowe(A)'!A100</f>
        <v>41121</v>
      </c>
      <c r="B100" s="5">
        <f>'Obligacje(A)'!B100+'Bony Skarbowe(A)'!B100</f>
        <v>101239.58653038001</v>
      </c>
      <c r="C100" s="5">
        <f>'Obligacje(A)'!C100+'Bony Skarbowe(A)'!C100</f>
        <v>178196.69016894</v>
      </c>
      <c r="D100" s="5">
        <f>'Obligacje(A)'!D100+'Bony Skarbowe(A)'!D100</f>
        <v>57244.09799221</v>
      </c>
      <c r="E100" s="5">
        <f>'Obligacje(A)'!E100+'Bony Skarbowe(A)'!E100</f>
        <v>121580.32925775001</v>
      </c>
      <c r="F100" s="5">
        <f>'Obligacje(A)'!F100+'Bony Skarbowe(A)'!F100</f>
        <v>34398.33494163</v>
      </c>
      <c r="G100" s="5">
        <f>'Obligacje(A)'!G100+'Bony Skarbowe(A)'!G100</f>
        <v>8708.249459406908</v>
      </c>
      <c r="H100" s="5">
        <f>'Obligacje(A)'!H100+'Bony Skarbowe(A)'!H100</f>
        <v>1814.6929419358078</v>
      </c>
      <c r="I100" s="5">
        <f>'Obligacje(A)'!I100+'Bony Skarbowe(A)'!I100</f>
        <v>26665.539962077284</v>
      </c>
      <c r="J100" s="5">
        <f>IF('Obligacje(A)'!J100="-",'Bony Skarbowe(A)'!J100,'Obligacje(A)'!J100+'Bony Skarbowe(A)'!J100)</f>
        <v>0</v>
      </c>
      <c r="K100" s="6">
        <f t="shared" si="9"/>
        <v>529847.5212543301</v>
      </c>
    </row>
    <row r="101" spans="1:11" ht="12.75">
      <c r="A101" s="4">
        <f>'Bony Skarbowe(A)'!A101</f>
        <v>41152</v>
      </c>
      <c r="B101" s="5">
        <f>'Obligacje(A)'!B101+'Bony Skarbowe(A)'!B101</f>
        <v>99497.45813558</v>
      </c>
      <c r="C101" s="5">
        <f>'Obligacje(A)'!C101+'Bony Skarbowe(A)'!C101</f>
        <v>180900.58649476</v>
      </c>
      <c r="D101" s="5">
        <f>'Obligacje(A)'!D101+'Bony Skarbowe(A)'!D101</f>
        <v>57760.27651221</v>
      </c>
      <c r="E101" s="5">
        <f>'Obligacje(A)'!E101+'Bony Skarbowe(A)'!E101</f>
        <v>120315.12577472</v>
      </c>
      <c r="F101" s="5">
        <f>'Obligacje(A)'!F101+'Bony Skarbowe(A)'!F101</f>
        <v>35490.68357841</v>
      </c>
      <c r="G101" s="5">
        <f>'Obligacje(A)'!G101+'Bony Skarbowe(A)'!G101</f>
        <v>8693.752382444922</v>
      </c>
      <c r="H101" s="5">
        <f>'Obligacje(A)'!H101+'Bony Skarbowe(A)'!H101</f>
        <v>1863.0471</v>
      </c>
      <c r="I101" s="5">
        <f>'Obligacje(A)'!I101+'Bony Skarbowe(A)'!I101</f>
        <v>27754.54771323508</v>
      </c>
      <c r="J101" s="5">
        <f>IF('Obligacje(A)'!J101="-",'Bony Skarbowe(A)'!J101,'Obligacje(A)'!J101+'Bony Skarbowe(A)'!J101)</f>
        <v>2080</v>
      </c>
      <c r="K101" s="6">
        <f t="shared" si="9"/>
        <v>532275.47769136</v>
      </c>
    </row>
    <row r="102" spans="1:11" ht="12.75">
      <c r="A102" s="4">
        <f>'Bony Skarbowe(A)'!A102</f>
        <v>41182</v>
      </c>
      <c r="B102" s="5">
        <f>'Obligacje(A)'!B102+'Bony Skarbowe(A)'!B102</f>
        <v>107235.32426170979</v>
      </c>
      <c r="C102" s="5">
        <f>'Obligacje(A)'!C102+'Bony Skarbowe(A)'!C102</f>
        <v>184920.05726769</v>
      </c>
      <c r="D102" s="5">
        <f>'Obligacje(A)'!D102+'Bony Skarbowe(A)'!D102</f>
        <v>55901.763555799866</v>
      </c>
      <c r="E102" s="5">
        <f>'Obligacje(A)'!E102+'Bony Skarbowe(A)'!E102</f>
        <v>117198.60065876583</v>
      </c>
      <c r="F102" s="5">
        <f>'Obligacje(A)'!F102+'Bony Skarbowe(A)'!F102</f>
        <v>33654.199586435214</v>
      </c>
      <c r="G102" s="5">
        <f>'Obligacje(A)'!G102+'Bony Skarbowe(A)'!G102</f>
        <v>8701.744676816483</v>
      </c>
      <c r="H102" s="5">
        <f>'Obligacje(A)'!H102+'Bony Skarbowe(A)'!H102</f>
        <v>1862.8571241128152</v>
      </c>
      <c r="I102" s="5">
        <f>'Obligacje(A)'!I102+'Bony Skarbowe(A)'!I102</f>
        <v>26177.627500000002</v>
      </c>
      <c r="J102" s="5">
        <f>IF('Obligacje(A)'!J102="-",'Bony Skarbowe(A)'!J102,'Obligacje(A)'!J102+'Bony Skarbowe(A)'!J102)</f>
        <v>0</v>
      </c>
      <c r="K102" s="6">
        <f t="shared" si="9"/>
        <v>535652.17463133</v>
      </c>
    </row>
    <row r="103" spans="1:11" ht="12.75">
      <c r="A103" s="4">
        <f>'Bony Skarbowe(A)'!A103</f>
        <v>41213</v>
      </c>
      <c r="B103" s="5">
        <f>'Obligacje(A)'!B103+'Bony Skarbowe(A)'!B103</f>
        <v>93023.83684835001</v>
      </c>
      <c r="C103" s="5">
        <f>'Obligacje(A)'!C103+'Bony Skarbowe(A)'!C103</f>
        <v>187104.39896062</v>
      </c>
      <c r="D103" s="5">
        <f>'Obligacje(A)'!D103+'Bony Skarbowe(A)'!D103</f>
        <v>54710.37917796</v>
      </c>
      <c r="E103" s="5">
        <f>'Obligacje(A)'!E103+'Bony Skarbowe(A)'!E103</f>
        <v>121088.64439288</v>
      </c>
      <c r="F103" s="5">
        <f>'Obligacje(A)'!F103+'Bony Skarbowe(A)'!F103</f>
        <v>37301.83318755001</v>
      </c>
      <c r="G103" s="5">
        <f>'Obligacje(A)'!G103+'Bony Skarbowe(A)'!G103</f>
        <v>8613.275465629034</v>
      </c>
      <c r="H103" s="5">
        <f>'Obligacje(A)'!H103+'Bony Skarbowe(A)'!H103</f>
        <v>1885.0484334</v>
      </c>
      <c r="I103" s="5">
        <f>'Obligacje(A)'!I103+'Bony Skarbowe(A)'!I103</f>
        <v>29152.88978180097</v>
      </c>
      <c r="J103" s="5">
        <f>IF('Obligacje(A)'!J103="-",'Bony Skarbowe(A)'!J103,'Obligacje(A)'!J103+'Bony Skarbowe(A)'!J103)</f>
        <v>3666</v>
      </c>
      <c r="K103" s="6">
        <f t="shared" si="9"/>
        <v>532880.3062481899</v>
      </c>
    </row>
    <row r="104" spans="1:11" ht="12.75">
      <c r="A104" s="4">
        <f>'Bony Skarbowe(A)'!A104</f>
        <v>41243</v>
      </c>
      <c r="B104" s="5">
        <f>'Obligacje(A)'!B104+'Bony Skarbowe(A)'!B104</f>
        <v>95851.59525022535</v>
      </c>
      <c r="C104" s="5">
        <f>'Obligacje(A)'!C104+'Bony Skarbowe(A)'!C104</f>
        <v>188455.45209872</v>
      </c>
      <c r="D104" s="5">
        <f>'Obligacje(A)'!D104+'Bony Skarbowe(A)'!D104</f>
        <v>55066.754947623274</v>
      </c>
      <c r="E104" s="5">
        <f>'Obligacje(A)'!E104+'Bony Skarbowe(A)'!E104</f>
        <v>119876.55418765034</v>
      </c>
      <c r="F104" s="5">
        <f>'Obligacje(A)'!F104+'Bony Skarbowe(A)'!F104</f>
        <v>39694.89381940471</v>
      </c>
      <c r="G104" s="5">
        <f>'Obligacje(A)'!G104+'Bony Skarbowe(A)'!G104</f>
        <v>8574.480528575275</v>
      </c>
      <c r="H104" s="5">
        <f>'Obligacje(A)'!H104+'Bony Skarbowe(A)'!H104</f>
        <v>1882.505455474866</v>
      </c>
      <c r="I104" s="5">
        <f>'Obligacje(A)'!I104+'Bony Skarbowe(A)'!I104</f>
        <v>26534.162964146184</v>
      </c>
      <c r="J104" s="5">
        <f>IF('Obligacje(A)'!J104="-",'Bony Skarbowe(A)'!J104,'Obligacje(A)'!J104+'Bony Skarbowe(A)'!J104)</f>
        <v>0</v>
      </c>
      <c r="K104" s="6">
        <f aca="true" t="shared" si="10" ref="K104:K109">SUM(B104:I104)</f>
        <v>535936.39925182</v>
      </c>
    </row>
    <row r="105" spans="1:11" ht="12.75">
      <c r="A105" s="4">
        <f>'Bony Skarbowe(A)'!A105</f>
        <v>41274</v>
      </c>
      <c r="B105" s="5">
        <f>'Obligacje(A)'!B105+'Bony Skarbowe(A)'!B105</f>
        <v>91526.32063064999</v>
      </c>
      <c r="C105" s="5">
        <f>'Obligacje(A)'!C105+'Bony Skarbowe(A)'!C105</f>
        <v>190478.72171917</v>
      </c>
      <c r="D105" s="5">
        <f>'Obligacje(A)'!D105+'Bony Skarbowe(A)'!D105</f>
        <v>53313.36796584</v>
      </c>
      <c r="E105" s="5">
        <f>'Obligacje(A)'!E105+'Bony Skarbowe(A)'!E105</f>
        <v>117739.11987185</v>
      </c>
      <c r="F105" s="5">
        <f>'Obligacje(A)'!F105+'Bony Skarbowe(A)'!F105</f>
        <v>42287.8612029</v>
      </c>
      <c r="G105" s="5">
        <f>'Obligacje(A)'!G105+'Bony Skarbowe(A)'!G105</f>
        <v>8510.099714653177</v>
      </c>
      <c r="H105" s="5">
        <f>'Obligacje(A)'!H105+'Bony Skarbowe(A)'!H105</f>
        <v>1675.0755341195888</v>
      </c>
      <c r="I105" s="5">
        <f>'Obligacje(A)'!I105+'Bony Skarbowe(A)'!I105</f>
        <v>27946.919757587235</v>
      </c>
      <c r="J105" s="5">
        <f>IF('Obligacje(A)'!J105="-",'Bony Skarbowe(A)'!J105,'Obligacje(A)'!J105+'Bony Skarbowe(A)'!J105)</f>
        <v>0</v>
      </c>
      <c r="K105" s="6">
        <f t="shared" si="10"/>
        <v>533477.4863967699</v>
      </c>
    </row>
    <row r="106" spans="1:11" ht="12.75">
      <c r="A106" s="4">
        <f>'Bony Skarbowe(A)'!A106</f>
        <v>41305</v>
      </c>
      <c r="B106" s="5">
        <f>'Obligacje(A)'!B106+'Bony Skarbowe(A)'!B106</f>
        <v>96975.27346498998</v>
      </c>
      <c r="C106" s="5">
        <f>'Obligacje(A)'!C106+'Bony Skarbowe(A)'!C106</f>
        <v>195611.31819919</v>
      </c>
      <c r="D106" s="5">
        <f>'Obligacje(A)'!D106+'Bony Skarbowe(A)'!D106</f>
        <v>52784.00754777</v>
      </c>
      <c r="E106" s="5">
        <f>'Obligacje(A)'!E106+'Bony Skarbowe(A)'!E106</f>
        <v>114433.95894166</v>
      </c>
      <c r="F106" s="5">
        <f>'Obligacje(A)'!F106+'Bony Skarbowe(A)'!F106</f>
        <v>42646.62937775</v>
      </c>
      <c r="G106" s="5">
        <f>'Obligacje(A)'!G106+'Bony Skarbowe(A)'!G106</f>
        <v>8477.20270515447</v>
      </c>
      <c r="H106" s="5">
        <f>'Obligacje(A)'!H106+'Bony Skarbowe(A)'!H106</f>
        <v>1772.6322802281338</v>
      </c>
      <c r="I106" s="5">
        <f>'Obligacje(A)'!I106+'Bony Skarbowe(A)'!I106</f>
        <v>30193.529007857396</v>
      </c>
      <c r="J106" s="5">
        <f>IF('Obligacje(A)'!J106="-",'Bony Skarbowe(A)'!J106,'Obligacje(A)'!J106+'Bony Skarbowe(A)'!J106)</f>
        <v>3390</v>
      </c>
      <c r="K106" s="6">
        <f t="shared" si="10"/>
        <v>542894.5515246</v>
      </c>
    </row>
    <row r="107" spans="1:11" ht="12.75">
      <c r="A107" s="4">
        <f>'Bony Skarbowe(A)'!A107</f>
        <v>41333</v>
      </c>
      <c r="B107" s="5">
        <f>'Obligacje(A)'!B107+'Bony Skarbowe(A)'!B107</f>
        <v>102916.70398064883</v>
      </c>
      <c r="C107" s="5">
        <f>'Obligacje(A)'!C107+'Bony Skarbowe(A)'!C107</f>
        <v>202307.37162044</v>
      </c>
      <c r="D107" s="5">
        <f>'Obligacje(A)'!D107+'Bony Skarbowe(A)'!D107</f>
        <v>51866.51705433975</v>
      </c>
      <c r="E107" s="5">
        <f>'Obligacje(A)'!E107+'Bony Skarbowe(A)'!E107</f>
        <v>114645.63666226067</v>
      </c>
      <c r="F107" s="5">
        <f>'Obligacje(A)'!F107+'Bony Skarbowe(A)'!F107</f>
        <v>43622.947401342935</v>
      </c>
      <c r="G107" s="5">
        <f>'Obligacje(A)'!G107+'Bony Skarbowe(A)'!G107</f>
        <v>8440.032222631258</v>
      </c>
      <c r="H107" s="5">
        <f>'Obligacje(A)'!H107+'Bony Skarbowe(A)'!H107</f>
        <v>1738.9295680964713</v>
      </c>
      <c r="I107" s="5">
        <f>'Obligacje(A)'!I107+'Bony Skarbowe(A)'!I107</f>
        <v>27288.86854822005</v>
      </c>
      <c r="J107" s="5">
        <f>IF('Obligacje(A)'!J107="-",'Bony Skarbowe(A)'!J107,'Obligacje(A)'!J107+'Bony Skarbowe(A)'!J107)</f>
        <v>0</v>
      </c>
      <c r="K107" s="6">
        <f t="shared" si="10"/>
        <v>552827.0070579799</v>
      </c>
    </row>
    <row r="108" spans="1:11" ht="12.75">
      <c r="A108" s="4">
        <f>'Bony Skarbowe(A)'!A108</f>
        <v>41364</v>
      </c>
      <c r="B108" s="5">
        <f>'Obligacje(A)'!B108+'Bony Skarbowe(A)'!B108</f>
        <v>108755.52714003174</v>
      </c>
      <c r="C108" s="5">
        <f>'Obligacje(A)'!C108+'Bony Skarbowe(A)'!C108</f>
        <v>205544.80611592</v>
      </c>
      <c r="D108" s="5">
        <f>'Obligacje(A)'!D108+'Bony Skarbowe(A)'!D108</f>
        <v>52115.916875879746</v>
      </c>
      <c r="E108" s="5">
        <f>'Obligacje(A)'!E108+'Bony Skarbowe(A)'!E108</f>
        <v>113377.36674804054</v>
      </c>
      <c r="F108" s="5">
        <f>'Obligacje(A)'!F108+'Bony Skarbowe(A)'!F108</f>
        <v>43581.1278648582</v>
      </c>
      <c r="G108" s="5">
        <f>'Obligacje(A)'!G108+'Bony Skarbowe(A)'!G108</f>
        <v>8349.819561215738</v>
      </c>
      <c r="H108" s="5">
        <f>'Obligacje(A)'!H108+'Bony Skarbowe(A)'!H108</f>
        <v>1566.18188415257</v>
      </c>
      <c r="I108" s="5">
        <f>'Obligacje(A)'!I108+'Bony Skarbowe(A)'!I108</f>
        <v>28280.310878051467</v>
      </c>
      <c r="J108" s="5">
        <f>IF('Obligacje(A)'!J108="-",'Bony Skarbowe(A)'!J108,'Obligacje(A)'!J108+'Bony Skarbowe(A)'!J108)</f>
        <v>0</v>
      </c>
      <c r="K108" s="6">
        <f t="shared" si="10"/>
        <v>561571.05706815</v>
      </c>
    </row>
    <row r="109" spans="1:11" ht="12.75">
      <c r="A109" s="4">
        <f>'Bony Skarbowe(A)'!A109</f>
        <v>41394</v>
      </c>
      <c r="B109" s="5">
        <f>'Obligacje(A)'!B109+'Bony Skarbowe(A)'!B109</f>
        <v>103762.36035110001</v>
      </c>
      <c r="C109" s="5">
        <f>'Obligacje(A)'!C109+'Bony Skarbowe(A)'!C109</f>
        <v>207315.26476910998</v>
      </c>
      <c r="D109" s="5">
        <f>'Obligacje(A)'!D109+'Bony Skarbowe(A)'!D109</f>
        <v>52508.118494099996</v>
      </c>
      <c r="E109" s="5">
        <f>'Obligacje(A)'!E109+'Bony Skarbowe(A)'!E109</f>
        <v>115912.74260137998</v>
      </c>
      <c r="F109" s="5">
        <f>'Obligacje(A)'!F109+'Bony Skarbowe(A)'!F109</f>
        <v>45195.05848131</v>
      </c>
      <c r="G109" s="5">
        <f>'Obligacje(A)'!G109+'Bony Skarbowe(A)'!G109</f>
        <v>8334.395531783948</v>
      </c>
      <c r="H109" s="5">
        <f>'Obligacje(A)'!H109+'Bony Skarbowe(A)'!H109</f>
        <v>1522.7145702395944</v>
      </c>
      <c r="I109" s="5">
        <f>'Obligacje(A)'!I109+'Bony Skarbowe(A)'!I109</f>
        <v>27850.158457366455</v>
      </c>
      <c r="J109" s="5">
        <f>IF('Obligacje(A)'!J109="-",'Bony Skarbowe(A)'!J109,'Obligacje(A)'!J109+'Bony Skarbowe(A)'!J109)</f>
        <v>0</v>
      </c>
      <c r="K109" s="6">
        <f t="shared" si="10"/>
        <v>562400.8132563899</v>
      </c>
    </row>
    <row r="110" spans="1:11" ht="12.75">
      <c r="A110" s="4">
        <f>'Bony Skarbowe(A)'!A110</f>
        <v>41425</v>
      </c>
      <c r="B110" s="5">
        <f>'Obligacje(A)'!B110+'Bony Skarbowe(A)'!B110</f>
        <v>108770.92021057001</v>
      </c>
      <c r="C110" s="5">
        <f>'Obligacje(A)'!C110+'Bony Skarbowe(A)'!C110</f>
        <v>207207.21143155</v>
      </c>
      <c r="D110" s="5">
        <f>'Obligacje(A)'!D110+'Bony Skarbowe(A)'!D110</f>
        <v>52644.93421399</v>
      </c>
      <c r="E110" s="5">
        <f>'Obligacje(A)'!E110+'Bony Skarbowe(A)'!E110</f>
        <v>116798.10568777</v>
      </c>
      <c r="F110" s="5">
        <f>'Obligacje(A)'!F110+'Bony Skarbowe(A)'!F110</f>
        <v>46175.24496132</v>
      </c>
      <c r="G110" s="5">
        <f>'Obligacje(A)'!G110+'Bony Skarbowe(A)'!G110</f>
        <v>8272.499876823535</v>
      </c>
      <c r="H110" s="5">
        <f>'Obligacje(A)'!H110+'Bony Skarbowe(A)'!H110</f>
        <v>1557.7910014672875</v>
      </c>
      <c r="I110" s="5">
        <f>'Obligacje(A)'!I110+'Bony Skarbowe(A)'!I110</f>
        <v>29356.624610239178</v>
      </c>
      <c r="J110" s="5">
        <f>IF('Obligacje(A)'!J110="-",'Bony Skarbowe(A)'!J110,'Obligacje(A)'!J110+'Bony Skarbowe(A)'!J110)</f>
        <v>0</v>
      </c>
      <c r="K110" s="6">
        <f aca="true" t="shared" si="11" ref="K110:K115">SUM(B110:I110)</f>
        <v>570783.3319937299</v>
      </c>
    </row>
    <row r="111" spans="1:11" ht="12.75">
      <c r="A111" s="4">
        <f>'Bony Skarbowe(A)'!A111</f>
        <v>41455</v>
      </c>
      <c r="B111" s="5">
        <f>'Obligacje(A)'!B111+'Bony Skarbowe(A)'!B111</f>
        <v>115984.69456019845</v>
      </c>
      <c r="C111" s="5">
        <f>'Obligacje(A)'!C111+'Bony Skarbowe(A)'!C111</f>
        <v>201885.71388803996</v>
      </c>
      <c r="D111" s="5">
        <f>'Obligacje(A)'!D111+'Bony Skarbowe(A)'!D111</f>
        <v>53484.465391971804</v>
      </c>
      <c r="E111" s="5">
        <f>'Obligacje(A)'!E111+'Bony Skarbowe(A)'!E111</f>
        <v>117658.81406219536</v>
      </c>
      <c r="F111" s="5">
        <f>'Obligacje(A)'!F111+'Bony Skarbowe(A)'!F111</f>
        <v>46849.15726870218</v>
      </c>
      <c r="G111" s="5">
        <f>'Obligacje(A)'!G111+'Bony Skarbowe(A)'!G111</f>
        <v>8260.312463496051</v>
      </c>
      <c r="H111" s="5">
        <f>'Obligacje(A)'!H111+'Bony Skarbowe(A)'!H111</f>
        <v>1485.8455648380439</v>
      </c>
      <c r="I111" s="5">
        <f>'Obligacje(A)'!I111+'Bony Skarbowe(A)'!I111</f>
        <v>28693.003045448106</v>
      </c>
      <c r="J111" s="5">
        <f>IF('Obligacje(A)'!J111="-",'Bony Skarbowe(A)'!J111,'Obligacje(A)'!J111+'Bony Skarbowe(A)'!J111)</f>
        <v>0</v>
      </c>
      <c r="K111" s="6">
        <f t="shared" si="11"/>
        <v>574302.0062448899</v>
      </c>
    </row>
    <row r="112" spans="1:11" ht="12.75">
      <c r="A112" s="4">
        <v>41486</v>
      </c>
      <c r="B112" s="5">
        <f>'Obligacje(A)'!B112+'Bony Skarbowe(A)'!B112</f>
        <v>106947.43744452001</v>
      </c>
      <c r="C112" s="5">
        <f>'Obligacje(A)'!C112+'Bony Skarbowe(A)'!C112</f>
        <v>202232.00366529997</v>
      </c>
      <c r="D112" s="5">
        <f>'Obligacje(A)'!D112+'Bony Skarbowe(A)'!D112</f>
        <v>54272.520382639996</v>
      </c>
      <c r="E112" s="5">
        <f>'Obligacje(A)'!E112+'Bony Skarbowe(A)'!E112</f>
        <v>120116.42417842</v>
      </c>
      <c r="F112" s="5">
        <f>'Obligacje(A)'!F112+'Bony Skarbowe(A)'!F112</f>
        <v>47643.07631404</v>
      </c>
      <c r="G112" s="5">
        <f>'Obligacje(A)'!G112+'Bony Skarbowe(A)'!G112</f>
        <v>8244.543189114629</v>
      </c>
      <c r="H112" s="5">
        <f>'Obligacje(A)'!H112+'Bony Skarbowe(A)'!H112</f>
        <v>1379.7864134712036</v>
      </c>
      <c r="I112" s="5">
        <f>'Obligacje(A)'!I112+'Bony Skarbowe(A)'!I112</f>
        <v>28428.030224664166</v>
      </c>
      <c r="J112" s="5">
        <f>IF('Obligacje(A)'!J112="-",'Bony Skarbowe(A)'!J112,'Obligacje(A)'!J112+'Bony Skarbowe(A)'!J112)</f>
        <v>0</v>
      </c>
      <c r="K112" s="6">
        <f t="shared" si="11"/>
        <v>569263.82181217</v>
      </c>
    </row>
    <row r="113" spans="1:11" ht="12.75">
      <c r="A113" s="4">
        <v>41517</v>
      </c>
      <c r="B113" s="5">
        <f>'Obligacje(A)'!B113+'Bony Skarbowe(A)'!B113</f>
        <v>111113.85857696999</v>
      </c>
      <c r="C113" s="5">
        <f>'Obligacje(A)'!C113+'Bony Skarbowe(A)'!C113</f>
        <v>197883.13845385003</v>
      </c>
      <c r="D113" s="5">
        <f>'Obligacje(A)'!D113+'Bony Skarbowe(A)'!D113</f>
        <v>54361.72673329</v>
      </c>
      <c r="E113" s="5">
        <f>'Obligacje(A)'!E113+'Bony Skarbowe(A)'!E113</f>
        <v>120930.80508355999</v>
      </c>
      <c r="F113" s="5">
        <f>'Obligacje(A)'!F113+'Bony Skarbowe(A)'!F113</f>
        <v>48941.587781</v>
      </c>
      <c r="G113" s="5">
        <f>'Obligacje(A)'!G113+'Bony Skarbowe(A)'!G113</f>
        <v>8301.70350235723</v>
      </c>
      <c r="H113" s="5">
        <f>'Obligacje(A)'!H113+'Bony Skarbowe(A)'!H113</f>
        <v>1355.7895541</v>
      </c>
      <c r="I113" s="5">
        <f>'Obligacje(A)'!I113+'Bony Skarbowe(A)'!I113</f>
        <v>29020.60336201277</v>
      </c>
      <c r="J113" s="5">
        <f>IF('Obligacje(A)'!J113="-",'Bony Skarbowe(A)'!J113,'Obligacje(A)'!J113+'Bony Skarbowe(A)'!J113)</f>
        <v>0</v>
      </c>
      <c r="K113" s="6">
        <f t="shared" si="11"/>
        <v>571909.21304714</v>
      </c>
    </row>
    <row r="114" spans="1:11" ht="12.75">
      <c r="A114" s="4">
        <v>41547</v>
      </c>
      <c r="B114" s="5">
        <f>'Obligacje(A)'!B114+'Bony Skarbowe(A)'!B114</f>
        <v>116168.88733917999</v>
      </c>
      <c r="C114" s="5">
        <f>'Obligacje(A)'!C114+'Bony Skarbowe(A)'!C114</f>
        <v>200559.44499245</v>
      </c>
      <c r="D114" s="5">
        <f>'Obligacje(A)'!D114+'Bony Skarbowe(A)'!D114</f>
        <v>52816.29612693</v>
      </c>
      <c r="E114" s="5">
        <f>'Obligacje(A)'!E114+'Bony Skarbowe(A)'!E114</f>
        <v>122701.85959044</v>
      </c>
      <c r="F114" s="5">
        <f>'Obligacje(A)'!F114+'Bony Skarbowe(A)'!F114</f>
        <v>46139.65289379</v>
      </c>
      <c r="G114" s="5">
        <f>'Obligacje(A)'!G114+'Bony Skarbowe(A)'!G114</f>
        <v>8337.014680558328</v>
      </c>
      <c r="H114" s="5">
        <f>'Obligacje(A)'!H114+'Bony Skarbowe(A)'!H114</f>
        <v>1465.785155763289</v>
      </c>
      <c r="I114" s="5">
        <f>'Obligacje(A)'!I114+'Bony Skarbowe(A)'!I114</f>
        <v>29674.50334462838</v>
      </c>
      <c r="J114" s="5">
        <f>IF('Obligacje(A)'!J114="-",'Bony Skarbowe(A)'!J114,'Obligacje(A)'!J114+'Bony Skarbowe(A)'!J114)</f>
        <v>0</v>
      </c>
      <c r="K114" s="6">
        <f t="shared" si="11"/>
        <v>577863.44412374</v>
      </c>
    </row>
    <row r="115" spans="1:11" ht="12.75">
      <c r="A115" s="4">
        <f>'Obligacje(A)'!A115</f>
        <v>41578</v>
      </c>
      <c r="B115" s="5">
        <f>'Obligacje(A)'!B115+'Bony Skarbowe(A)'!B115</f>
        <v>110745.69189256</v>
      </c>
      <c r="C115" s="5">
        <f>'Obligacje(A)'!C115+'Bony Skarbowe(A)'!C115</f>
        <v>193622.89718302</v>
      </c>
      <c r="D115" s="5">
        <f>'Obligacje(A)'!D115+'Bony Skarbowe(A)'!D115</f>
        <v>51461.49653973</v>
      </c>
      <c r="E115" s="5">
        <f>'Obligacje(A)'!E115+'Bony Skarbowe(A)'!E115</f>
        <v>126492.01121316</v>
      </c>
      <c r="F115" s="5">
        <f>'Obligacje(A)'!F115+'Bony Skarbowe(A)'!F115</f>
        <v>49558.33260592</v>
      </c>
      <c r="G115" s="5">
        <f>'Obligacje(A)'!G115+'Bony Skarbowe(A)'!G115</f>
        <v>8371.109492226033</v>
      </c>
      <c r="H115" s="5">
        <f>'Obligacje(A)'!H115+'Bony Skarbowe(A)'!H115</f>
        <v>1509.455803093968</v>
      </c>
      <c r="I115" s="5">
        <f>'Obligacje(A)'!I115+'Bony Skarbowe(A)'!I115</f>
        <v>32476.429366610002</v>
      </c>
      <c r="J115" s="5">
        <f>IF('Obligacje(A)'!J115="-",'Bony Skarbowe(A)'!J115,'Obligacje(A)'!J115+'Bony Skarbowe(A)'!J115)</f>
        <v>2100</v>
      </c>
      <c r="K115" s="6">
        <f t="shared" si="11"/>
        <v>574237.42409632</v>
      </c>
    </row>
    <row r="116" spans="1:11" ht="12.75">
      <c r="A116" s="4">
        <f>'Obligacje(A)'!A116</f>
        <v>41608</v>
      </c>
      <c r="B116" s="5">
        <f>'Obligacje(A)'!B116+'Bony Skarbowe(A)'!B116</f>
        <v>118524.03415641449</v>
      </c>
      <c r="C116" s="5">
        <f>'Obligacje(A)'!C116+'Bony Skarbowe(A)'!C116</f>
        <v>192085.6164794</v>
      </c>
      <c r="D116" s="5">
        <f>'Obligacje(A)'!D116+'Bony Skarbowe(A)'!D116</f>
        <v>52145.73127843671</v>
      </c>
      <c r="E116" s="5">
        <f>'Obligacje(A)'!E116+'Bony Skarbowe(A)'!E116</f>
        <v>128240.29979400396</v>
      </c>
      <c r="F116" s="5">
        <f>'Obligacje(A)'!F116+'Bony Skarbowe(A)'!F116</f>
        <v>50995.98774820539</v>
      </c>
      <c r="G116" s="5">
        <f>'Obligacje(A)'!G116+'Bony Skarbowe(A)'!G116</f>
        <v>9280.080166466823</v>
      </c>
      <c r="H116" s="5">
        <f>'Obligacje(A)'!H116+'Bony Skarbowe(A)'!H116</f>
        <v>1518.9600993526974</v>
      </c>
      <c r="I116" s="5">
        <f>'Obligacje(A)'!I116+'Bony Skarbowe(A)'!I116</f>
        <v>30716.47201999993</v>
      </c>
      <c r="J116" s="5">
        <f>IF('Obligacje(A)'!J116="-",'Bony Skarbowe(A)'!J116,'Obligacje(A)'!J116+'Bony Skarbowe(A)'!J116)</f>
        <v>0</v>
      </c>
      <c r="K116" s="6">
        <f aca="true" t="shared" si="12" ref="K116:K121">SUM(B116:I116)</f>
        <v>583507.1817422798</v>
      </c>
    </row>
    <row r="117" spans="1:11" s="37" customFormat="1" ht="12.75">
      <c r="A117" s="17">
        <f>'Obligacje(A)'!A117</f>
        <v>41639</v>
      </c>
      <c r="B117" s="21">
        <f>'Obligacje(A)'!B117+'Bony Skarbowe(A)'!B117</f>
        <v>114686.2434866</v>
      </c>
      <c r="C117" s="21">
        <f>'Obligacje(A)'!C117+'Bony Skarbowe(A)'!C117</f>
        <v>193158.33113382</v>
      </c>
      <c r="D117" s="21">
        <f>'Obligacje(A)'!D117+'Bony Skarbowe(A)'!D117</f>
        <v>51967.887478540004</v>
      </c>
      <c r="E117" s="21">
        <f>'Obligacje(A)'!E117+'Bony Skarbowe(A)'!E117</f>
        <v>125773.0546098</v>
      </c>
      <c r="F117" s="21">
        <f>'Obligacje(A)'!F117+'Bony Skarbowe(A)'!F117</f>
        <v>46748.59052846</v>
      </c>
      <c r="G117" s="21">
        <f>'Obligacje(A)'!G117+'Bony Skarbowe(A)'!G117</f>
        <v>9371.998908432552</v>
      </c>
      <c r="H117" s="21">
        <f>'Obligacje(A)'!H117+'Bony Skarbowe(A)'!H117</f>
        <v>1492.9687986423774</v>
      </c>
      <c r="I117" s="21">
        <f>'Obligacje(A)'!I117+'Bony Skarbowe(A)'!I117</f>
        <v>31138.88007062507</v>
      </c>
      <c r="J117" s="21">
        <f>IF('Obligacje(A)'!J117="-",'Bony Skarbowe(A)'!J117,'Obligacje(A)'!J117+'Bony Skarbowe(A)'!J117)</f>
        <v>0</v>
      </c>
      <c r="K117" s="20">
        <f t="shared" si="12"/>
        <v>574337.9550149201</v>
      </c>
    </row>
    <row r="118" spans="1:11" ht="12.75">
      <c r="A118" s="4">
        <f>'Obligacje(A)'!A118</f>
        <v>41670</v>
      </c>
      <c r="B118" s="5">
        <f>'Obligacje(A)'!B118+'Bony Skarbowe(A)'!B118</f>
        <v>120858.0566898</v>
      </c>
      <c r="C118" s="5">
        <f>'Obligacje(A)'!C118+'Bony Skarbowe(A)'!C118</f>
        <v>186285.37032293</v>
      </c>
      <c r="D118" s="5">
        <f>'Obligacje(A)'!D118+'Bony Skarbowe(A)'!D118</f>
        <v>52392.63978614</v>
      </c>
      <c r="E118" s="5">
        <f>'Obligacje(A)'!E118+'Bony Skarbowe(A)'!E118</f>
        <v>132449.81463242</v>
      </c>
      <c r="F118" s="5">
        <f>'Obligacje(A)'!F118+'Bony Skarbowe(A)'!F118</f>
        <v>46289.57914563001</v>
      </c>
      <c r="G118" s="5">
        <f>'Obligacje(A)'!G118+'Bony Skarbowe(A)'!G118</f>
        <v>9460.994221929375</v>
      </c>
      <c r="H118" s="5">
        <f>'Obligacje(A)'!H118+'Bony Skarbowe(A)'!H118</f>
        <v>1503.164844859287</v>
      </c>
      <c r="I118" s="5">
        <f>'Obligacje(A)'!I118+'Bony Skarbowe(A)'!I118</f>
        <v>29616.23986802134</v>
      </c>
      <c r="J118" s="5">
        <f>IF('Obligacje(A)'!J118="-",'Bony Skarbowe(A)'!J118,'Obligacje(A)'!J118+'Bony Skarbowe(A)'!J118)</f>
        <v>0</v>
      </c>
      <c r="K118" s="6">
        <f t="shared" si="12"/>
        <v>578855.8595117299</v>
      </c>
    </row>
    <row r="119" spans="1:11" ht="12.75">
      <c r="A119" s="4">
        <f>'Obligacje(A)'!A119</f>
        <v>41698</v>
      </c>
      <c r="B119" s="5">
        <f>'Obligacje(A)'!B119+'Bony Skarbowe(A)'!B119</f>
        <v>126875.79737480001</v>
      </c>
      <c r="C119" s="5">
        <f>'Obligacje(A)'!C119+'Bony Skarbowe(A)'!C119</f>
        <v>188704.82704594</v>
      </c>
      <c r="D119" s="5">
        <f>'Obligacje(A)'!D119+'Bony Skarbowe(A)'!D119</f>
        <v>52608.73261189</v>
      </c>
      <c r="E119" s="5">
        <f>'Obligacje(A)'!E119+'Bony Skarbowe(A)'!E119</f>
        <v>2665.96909875</v>
      </c>
      <c r="F119" s="5">
        <f>'Obligacje(A)'!F119+'Bony Skarbowe(A)'!F119</f>
        <v>45643.15463546</v>
      </c>
      <c r="G119" s="5">
        <f>'Obligacje(A)'!G119+'Bony Skarbowe(A)'!G119</f>
        <v>9809.996327549972</v>
      </c>
      <c r="H119" s="5">
        <f>'Obligacje(A)'!H119+'Bony Skarbowe(A)'!H119</f>
        <v>1535.7389870885659</v>
      </c>
      <c r="I119" s="5">
        <f>'Obligacje(A)'!I119+'Bony Skarbowe(A)'!I119</f>
        <v>30052.07425985146</v>
      </c>
      <c r="J119" s="5">
        <f>IF('Obligacje(A)'!J119="-",'Bony Skarbowe(A)'!J119,'Obligacje(A)'!J119+'Bony Skarbowe(A)'!J119)</f>
        <v>0</v>
      </c>
      <c r="K119" s="6">
        <f t="shared" si="12"/>
        <v>457896.29034133</v>
      </c>
    </row>
    <row r="120" spans="1:11" ht="12.75">
      <c r="A120" s="4">
        <f>'Obligacje(A)'!A120</f>
        <v>41729</v>
      </c>
      <c r="B120" s="5">
        <f>'Obligacje(A)'!B120+'Bony Skarbowe(A)'!B120</f>
        <v>134267.1706024</v>
      </c>
      <c r="C120" s="5">
        <f>'Obligacje(A)'!C120+'Bony Skarbowe(A)'!C120</f>
        <v>186899.99478568</v>
      </c>
      <c r="D120" s="5">
        <f>'Obligacje(A)'!D120+'Bony Skarbowe(A)'!D120</f>
        <v>52911.66797902</v>
      </c>
      <c r="E120" s="5">
        <f>'Obligacje(A)'!E120+'Bony Skarbowe(A)'!E120</f>
        <v>3498.30656332</v>
      </c>
      <c r="F120" s="5">
        <f>'Obligacje(A)'!F120+'Bony Skarbowe(A)'!F120</f>
        <v>45831.24667302</v>
      </c>
      <c r="G120" s="5">
        <f>'Obligacje(A)'!G120+'Bony Skarbowe(A)'!G120</f>
        <v>9824.171074716156</v>
      </c>
      <c r="H120" s="5">
        <f>'Obligacje(A)'!H120+'Bony Skarbowe(A)'!H120</f>
        <v>1534.5875257999996</v>
      </c>
      <c r="I120" s="5">
        <f>'Obligacje(A)'!I120+'Bony Skarbowe(A)'!I120</f>
        <v>30001.211766583845</v>
      </c>
      <c r="J120" s="5">
        <f>IF('Obligacje(A)'!J120="-",'Bony Skarbowe(A)'!J120,'Obligacje(A)'!J120+'Bony Skarbowe(A)'!J120)</f>
        <v>0</v>
      </c>
      <c r="K120" s="6">
        <f t="shared" si="12"/>
        <v>464768.35697053996</v>
      </c>
    </row>
    <row r="121" spans="1:11" ht="12.75">
      <c r="A121" s="4">
        <f>'Obligacje(A)'!A121</f>
        <v>41759</v>
      </c>
      <c r="B121" s="5">
        <f>'Obligacje(A)'!B121+'Bony Skarbowe(A)'!B121</f>
        <v>135420.38478205</v>
      </c>
      <c r="C121" s="5">
        <f>'Obligacje(A)'!C121+'Bony Skarbowe(A)'!C121</f>
        <v>187639.93060833</v>
      </c>
      <c r="D121" s="5">
        <f>'Obligacje(A)'!D121+'Bony Skarbowe(A)'!D121</f>
        <v>53249.77956635</v>
      </c>
      <c r="E121" s="5">
        <f>'Obligacje(A)'!E121+'Bony Skarbowe(A)'!E121</f>
        <v>3524.5281201899993</v>
      </c>
      <c r="F121" s="5">
        <f>'Obligacje(A)'!F121+'Bony Skarbowe(A)'!F121</f>
        <v>46039.36066049</v>
      </c>
      <c r="G121" s="5">
        <f>'Obligacje(A)'!G121+'Bony Skarbowe(A)'!G121</f>
        <v>9825.11551896648</v>
      </c>
      <c r="H121" s="5">
        <f>'Obligacje(A)'!H121+'Bony Skarbowe(A)'!H121</f>
        <v>1617.2655611882392</v>
      </c>
      <c r="I121" s="5">
        <f>'Obligacje(A)'!I121+'Bony Skarbowe(A)'!I121</f>
        <v>29029.139851185282</v>
      </c>
      <c r="J121" s="5">
        <f>IF('Obligacje(A)'!J121="-",'Bony Skarbowe(A)'!J121,'Obligacje(A)'!J121+'Bony Skarbowe(A)'!J121)</f>
        <v>0</v>
      </c>
      <c r="K121" s="6">
        <f t="shared" si="12"/>
        <v>466345.5046687499</v>
      </c>
    </row>
    <row r="122" spans="1:11" ht="12.75">
      <c r="A122" s="4">
        <f>'Obligacje(A)'!A122</f>
        <v>41790</v>
      </c>
      <c r="B122" s="5">
        <f>'Obligacje(A)'!B122+'Bony Skarbowe(A)'!B122</f>
        <v>139911.4481192477</v>
      </c>
      <c r="C122" s="5">
        <f>'Obligacje(A)'!C122+'Bony Skarbowe(A)'!C122</f>
        <v>189653.31158731</v>
      </c>
      <c r="D122" s="5">
        <f>'Obligacje(A)'!D122+'Bony Skarbowe(A)'!D122</f>
        <v>52673.819044057294</v>
      </c>
      <c r="E122" s="5">
        <f>'Obligacje(A)'!E122+'Bony Skarbowe(A)'!E122</f>
        <v>3336.6090805057825</v>
      </c>
      <c r="F122" s="5">
        <f>'Obligacje(A)'!F122+'Bony Skarbowe(A)'!F122</f>
        <v>46234.81135236018</v>
      </c>
      <c r="G122" s="5">
        <f>'Obligacje(A)'!G122+'Bony Skarbowe(A)'!G122</f>
        <v>9784.60564343712</v>
      </c>
      <c r="H122" s="5">
        <f>'Obligacje(A)'!H122+'Bony Skarbowe(A)'!H122</f>
        <v>1514.7799770451516</v>
      </c>
      <c r="I122" s="5">
        <f>'Obligacje(A)'!I122+'Bony Skarbowe(A)'!I122</f>
        <v>28933.615471506757</v>
      </c>
      <c r="J122" s="5">
        <f>IF('Obligacje(A)'!J122="-",'Bony Skarbowe(A)'!J122,'Obligacje(A)'!J122+'Bony Skarbowe(A)'!J122)</f>
        <v>0</v>
      </c>
      <c r="K122" s="6">
        <f aca="true" t="shared" si="13" ref="K122:K127">SUM(B122:I122)</f>
        <v>472043.00027547</v>
      </c>
    </row>
    <row r="123" spans="1:11" ht="12.75">
      <c r="A123" s="4">
        <f>'Obligacje(A)'!A123</f>
        <v>41820</v>
      </c>
      <c r="B123" s="5">
        <f>'Obligacje(A)'!B123+'Bony Skarbowe(A)'!B123</f>
        <v>135379.19255947002</v>
      </c>
      <c r="C123" s="5">
        <f>'Obligacje(A)'!C123+'Bony Skarbowe(A)'!C123</f>
        <v>199821.33840260998</v>
      </c>
      <c r="D123" s="5">
        <f>'Obligacje(A)'!D123+'Bony Skarbowe(A)'!D123</f>
        <v>53144.44702999</v>
      </c>
      <c r="E123" s="5">
        <f>'Obligacje(A)'!E123+'Bony Skarbowe(A)'!E123</f>
        <v>3276.98522879</v>
      </c>
      <c r="F123" s="5">
        <f>'Obligacje(A)'!F123+'Bony Skarbowe(A)'!F123</f>
        <v>44763.29894270001</v>
      </c>
      <c r="G123" s="5">
        <f>'Obligacje(A)'!G123+'Bony Skarbowe(A)'!G123</f>
        <v>9806.757392553192</v>
      </c>
      <c r="H123" s="5">
        <f>'Obligacje(A)'!H123+'Bony Skarbowe(A)'!H123</f>
        <v>1605.743430416037</v>
      </c>
      <c r="I123" s="5">
        <f>'Obligacje(A)'!I123+'Bony Skarbowe(A)'!I123</f>
        <v>29215.117578900772</v>
      </c>
      <c r="J123" s="5">
        <f>IF('Obligacje(A)'!J123="-",'Bony Skarbowe(A)'!J123,'Obligacje(A)'!J123+'Bony Skarbowe(A)'!J123)</f>
        <v>0</v>
      </c>
      <c r="K123" s="6">
        <f t="shared" si="13"/>
        <v>477012.8805654301</v>
      </c>
    </row>
    <row r="124" spans="1:11" ht="12.75">
      <c r="A124" s="4">
        <f>'Obligacje(A)'!A124</f>
        <v>41851</v>
      </c>
      <c r="B124" s="5">
        <f>'Obligacje(A)'!B124+'Bony Skarbowe(A)'!B124</f>
        <v>137819.12246744</v>
      </c>
      <c r="C124" s="5">
        <f>'Obligacje(A)'!C124+'Bony Skarbowe(A)'!C124</f>
        <v>196101.70479870003</v>
      </c>
      <c r="D124" s="5">
        <f>'Obligacje(A)'!D124+'Bony Skarbowe(A)'!D124</f>
        <v>53437.03726531</v>
      </c>
      <c r="E124" s="5">
        <f>'Obligacje(A)'!E124+'Bony Skarbowe(A)'!E124</f>
        <v>3469.0395956800003</v>
      </c>
      <c r="F124" s="5">
        <f>'Obligacje(A)'!F124+'Bony Skarbowe(A)'!F124</f>
        <v>45094.636721270006</v>
      </c>
      <c r="G124" s="5">
        <f>'Obligacje(A)'!G124+'Bony Skarbowe(A)'!G124</f>
        <v>9854.512698272478</v>
      </c>
      <c r="H124" s="5">
        <f>'Obligacje(A)'!H124+'Bony Skarbowe(A)'!H124</f>
        <v>1488.4978603324337</v>
      </c>
      <c r="I124" s="5">
        <f>'Obligacje(A)'!I124+'Bony Skarbowe(A)'!I124</f>
        <v>30083.903910665093</v>
      </c>
      <c r="J124" s="5">
        <f>IF('Obligacje(A)'!J124="-",'Bony Skarbowe(A)'!J124,'Obligacje(A)'!J124+'Bony Skarbowe(A)'!J124)</f>
        <v>0</v>
      </c>
      <c r="K124" s="6">
        <f t="shared" si="13"/>
        <v>477348.45531767</v>
      </c>
    </row>
    <row r="125" spans="1:11" ht="12.75">
      <c r="A125" s="4">
        <f>'Obligacje(A)'!A125</f>
        <v>41882</v>
      </c>
      <c r="B125" s="5">
        <f>'Obligacje(A)'!B125+'Bony Skarbowe(A)'!B125</f>
        <v>141738.93671712</v>
      </c>
      <c r="C125" s="5">
        <f>'Obligacje(A)'!C125+'Bony Skarbowe(A)'!C125</f>
        <v>193127.29869134</v>
      </c>
      <c r="D125" s="5">
        <f>'Obligacje(A)'!D125+'Bony Skarbowe(A)'!D125</f>
        <v>53602.22278903</v>
      </c>
      <c r="E125" s="5">
        <f>'Obligacje(A)'!E125+'Bony Skarbowe(A)'!E125</f>
        <v>3423.99049827</v>
      </c>
      <c r="F125" s="5">
        <f>'Obligacje(A)'!F125+'Bony Skarbowe(A)'!F125</f>
        <v>44286.68640414</v>
      </c>
      <c r="G125" s="5">
        <f>'Obligacje(A)'!G125+'Bony Skarbowe(A)'!G125</f>
        <v>9831.337084882438</v>
      </c>
      <c r="H125" s="5">
        <f>'Obligacje(A)'!H125+'Bony Skarbowe(A)'!H125</f>
        <v>1506.9756267</v>
      </c>
      <c r="I125" s="5">
        <f>'Obligacje(A)'!I125+'Bony Skarbowe(A)'!I125</f>
        <v>29793.647847227563</v>
      </c>
      <c r="J125" s="5">
        <f>IF('Obligacje(A)'!J125="-",'Bony Skarbowe(A)'!J125,'Obligacje(A)'!J125+'Bony Skarbowe(A)'!J125)</f>
        <v>0</v>
      </c>
      <c r="K125" s="6">
        <f t="shared" si="13"/>
        <v>477311.09565871005</v>
      </c>
    </row>
    <row r="126" spans="1:11" ht="12.75">
      <c r="A126" s="4">
        <f>'Obligacje(A)'!A126</f>
        <v>41912</v>
      </c>
      <c r="B126" s="5">
        <f>'Obligacje(A)'!B126+'Bony Skarbowe(A)'!B126</f>
        <v>140904.29725197004</v>
      </c>
      <c r="C126" s="5">
        <f>'Obligacje(A)'!C126+'Bony Skarbowe(A)'!C126</f>
        <v>197514.11962369998</v>
      </c>
      <c r="D126" s="5">
        <f>'Obligacje(A)'!D126+'Bony Skarbowe(A)'!D126</f>
        <v>53434.3218281</v>
      </c>
      <c r="E126" s="5">
        <f>'Obligacje(A)'!E126+'Bony Skarbowe(A)'!E126</f>
        <v>3521.2781863699997</v>
      </c>
      <c r="F126" s="5">
        <f>'Obligacje(A)'!F126+'Bony Skarbowe(A)'!F126</f>
        <v>44099.28383316001</v>
      </c>
      <c r="G126" s="5">
        <f>'Obligacje(A)'!G126+'Bony Skarbowe(A)'!G126</f>
        <v>9623.435524218808</v>
      </c>
      <c r="H126" s="5">
        <f>'Obligacje(A)'!H126+'Bony Skarbowe(A)'!H126</f>
        <v>1549.1065131299013</v>
      </c>
      <c r="I126" s="5">
        <f>'Obligacje(A)'!I126+'Bony Skarbowe(A)'!I126</f>
        <v>30035.92764205129</v>
      </c>
      <c r="J126" s="5">
        <f>IF('Obligacje(A)'!J126="-",'Bony Skarbowe(A)'!J126,'Obligacje(A)'!J126+'Bony Skarbowe(A)'!J126)</f>
        <v>0</v>
      </c>
      <c r="K126" s="6">
        <f t="shared" si="13"/>
        <v>480681.77040270006</v>
      </c>
    </row>
    <row r="127" spans="1:11" ht="12.75">
      <c r="A127" s="4">
        <f>'Obligacje(A)'!A127</f>
        <v>41943</v>
      </c>
      <c r="B127" s="5">
        <f>'Obligacje(A)'!B127+'Bony Skarbowe(A)'!B127</f>
        <v>147554.03099682002</v>
      </c>
      <c r="C127" s="5">
        <f>'Obligacje(A)'!C127+'Bony Skarbowe(A)'!C127</f>
        <v>195053.47953682</v>
      </c>
      <c r="D127" s="5">
        <f>'Obligacje(A)'!D127+'Bony Skarbowe(A)'!D127</f>
        <v>53125.08588525</v>
      </c>
      <c r="E127" s="5">
        <f>'Obligacje(A)'!E127+'Bony Skarbowe(A)'!E127</f>
        <v>3379.19091343</v>
      </c>
      <c r="F127" s="5">
        <f>'Obligacje(A)'!F127+'Bony Skarbowe(A)'!F127</f>
        <v>45914.228553379995</v>
      </c>
      <c r="G127" s="5">
        <f>'Obligacje(A)'!G127+'Bony Skarbowe(A)'!G127</f>
        <v>9636.025201667004</v>
      </c>
      <c r="H127" s="5">
        <f>'Obligacje(A)'!H127+'Bony Skarbowe(A)'!H127</f>
        <v>2192.5740475</v>
      </c>
      <c r="I127" s="5">
        <f>'Obligacje(A)'!I127+'Bony Skarbowe(A)'!I127</f>
        <v>29989.598698382997</v>
      </c>
      <c r="J127" s="5">
        <f>IF('Obligacje(A)'!J127="-",'Bony Skarbowe(A)'!J127,'Obligacje(A)'!J127+'Bony Skarbowe(A)'!J127)</f>
        <v>0</v>
      </c>
      <c r="K127" s="6">
        <f t="shared" si="13"/>
        <v>486844.21383325005</v>
      </c>
    </row>
    <row r="128" spans="1:11" ht="12.75">
      <c r="A128" s="4">
        <f>'Obligacje(A)'!A128</f>
        <v>41973</v>
      </c>
      <c r="B128" s="5">
        <f>'Obligacje(A)'!B128+'Bony Skarbowe(A)'!B128</f>
        <v>150981.43196359003</v>
      </c>
      <c r="C128" s="5">
        <f>'Obligacje(A)'!C128+'Bony Skarbowe(A)'!C128</f>
        <v>196608.91510385</v>
      </c>
      <c r="D128" s="5">
        <f>'Obligacje(A)'!D128+'Bony Skarbowe(A)'!D128</f>
        <v>52206.17139856</v>
      </c>
      <c r="E128" s="5">
        <f>'Obligacje(A)'!E128+'Bony Skarbowe(A)'!E128</f>
        <v>3427.28999543</v>
      </c>
      <c r="F128" s="5">
        <f>'Obligacje(A)'!F128+'Bony Skarbowe(A)'!F128</f>
        <v>46489.34379446999</v>
      </c>
      <c r="G128" s="5">
        <f>'Obligacje(A)'!G128+'Bony Skarbowe(A)'!G128</f>
        <v>9594.143456665644</v>
      </c>
      <c r="H128" s="5">
        <f>'Obligacje(A)'!H128+'Bony Skarbowe(A)'!H128</f>
        <v>2098.0077428879895</v>
      </c>
      <c r="I128" s="5">
        <f>'Obligacje(A)'!I128+'Bony Skarbowe(A)'!I128</f>
        <v>29787.366457466367</v>
      </c>
      <c r="J128" s="5">
        <f>IF('Obligacje(A)'!J128="-",'Bony Skarbowe(A)'!J128,'Obligacje(A)'!J128+'Bony Skarbowe(A)'!J128)</f>
        <v>0</v>
      </c>
      <c r="K128" s="6">
        <f aca="true" t="shared" si="14" ref="K128:K133">SUM(B128:I128)</f>
        <v>491192.66991292004</v>
      </c>
    </row>
    <row r="129" spans="1:11" s="37" customFormat="1" ht="12.75">
      <c r="A129" s="17">
        <f>'Obligacje(A)'!A129</f>
        <v>42004</v>
      </c>
      <c r="B129" s="21">
        <f>'Obligacje(A)'!B129+'Bony Skarbowe(A)'!B129</f>
        <v>150800.06926321</v>
      </c>
      <c r="C129" s="21">
        <f>'Obligacje(A)'!C129+'Bony Skarbowe(A)'!C129</f>
        <v>195985.96281824</v>
      </c>
      <c r="D129" s="21">
        <f>'Obligacje(A)'!D129+'Bony Skarbowe(A)'!D129</f>
        <v>52821.251398559994</v>
      </c>
      <c r="E129" s="21">
        <f>'Obligacje(A)'!E129+'Bony Skarbowe(A)'!E129</f>
        <v>3329.50375543</v>
      </c>
      <c r="F129" s="21">
        <f>'Obligacje(A)'!F129+'Bony Skarbowe(A)'!F129</f>
        <v>46884.956623469996</v>
      </c>
      <c r="G129" s="21">
        <f>'Obligacje(A)'!G129+'Bony Skarbowe(A)'!G129</f>
        <v>9321.313941283914</v>
      </c>
      <c r="H129" s="21">
        <f>'Obligacje(A)'!H129+'Bony Skarbowe(A)'!H129</f>
        <v>2179.3937085507246</v>
      </c>
      <c r="I129" s="21">
        <f>'Obligacje(A)'!I129+'Bony Skarbowe(A)'!I129</f>
        <v>30518.799804175356</v>
      </c>
      <c r="J129" s="21">
        <f>IF('Obligacje(A)'!J129="-",'Bony Skarbowe(A)'!J129,'Obligacje(A)'!J129+'Bony Skarbowe(A)'!J129)</f>
        <v>0</v>
      </c>
      <c r="K129" s="20">
        <f t="shared" si="14"/>
        <v>491841.25131291995</v>
      </c>
    </row>
    <row r="130" spans="1:11" ht="12.75">
      <c r="A130" s="17">
        <f>'Obligacje(A)'!A130</f>
        <v>42035</v>
      </c>
      <c r="B130" s="21">
        <f>'Obligacje(A)'!B130+'Bony Skarbowe(A)'!B130</f>
        <v>150018.92157152</v>
      </c>
      <c r="C130" s="21">
        <f>'Obligacje(A)'!C130+'Bony Skarbowe(A)'!C130</f>
        <v>202523.60329109</v>
      </c>
      <c r="D130" s="21">
        <f>'Obligacje(A)'!D130+'Bony Skarbowe(A)'!D130</f>
        <v>51792.422700769996</v>
      </c>
      <c r="E130" s="21">
        <f>'Obligacje(A)'!E130+'Bony Skarbowe(A)'!E130</f>
        <v>3268.55465054</v>
      </c>
      <c r="F130" s="21">
        <f>'Obligacje(A)'!F130+'Bony Skarbowe(A)'!F130</f>
        <v>48521.46955863001</v>
      </c>
      <c r="G130" s="21">
        <f>'Obligacje(A)'!G130+'Bony Skarbowe(A)'!G130</f>
        <v>9321.000448685794</v>
      </c>
      <c r="H130" s="21">
        <f>'Obligacje(A)'!H130+'Bony Skarbowe(A)'!H130</f>
        <v>2255.40441</v>
      </c>
      <c r="I130" s="21">
        <f>'Obligacje(A)'!I130+'Bony Skarbowe(A)'!I130</f>
        <v>29328.398439654207</v>
      </c>
      <c r="J130" s="21">
        <f>IF('Obligacje(A)'!J130="-",'Bony Skarbowe(A)'!J130,'Obligacje(A)'!J130+'Bony Skarbowe(A)'!J130)</f>
        <v>0</v>
      </c>
      <c r="K130" s="20">
        <f t="shared" si="14"/>
        <v>497029.77507089</v>
      </c>
    </row>
    <row r="131" spans="1:11" ht="12.75">
      <c r="A131" s="17">
        <f>'Obligacje(A)'!A131</f>
        <v>42063</v>
      </c>
      <c r="B131" s="21">
        <f>'Obligacje(A)'!B131+'Bony Skarbowe(A)'!B131</f>
        <v>159547.40838638975</v>
      </c>
      <c r="C131" s="21">
        <f>'Obligacje(A)'!C131+'Bony Skarbowe(A)'!C131</f>
        <v>202139.19975316</v>
      </c>
      <c r="D131" s="21">
        <f>'Obligacje(A)'!D131+'Bony Skarbowe(A)'!D131</f>
        <v>52085.831698739545</v>
      </c>
      <c r="E131" s="21">
        <f>'Obligacje(A)'!E131+'Bony Skarbowe(A)'!E131</f>
        <v>3188.2787934996763</v>
      </c>
      <c r="F131" s="21">
        <f>'Obligacje(A)'!F131+'Bony Skarbowe(A)'!F131</f>
        <v>49960.16542225355</v>
      </c>
      <c r="G131" s="21">
        <f>'Obligacje(A)'!G131+'Bony Skarbowe(A)'!G131</f>
        <v>9298.814485279485</v>
      </c>
      <c r="H131" s="21">
        <f>'Obligacje(A)'!H131+'Bony Skarbowe(A)'!H131</f>
        <v>1836.6521914483324</v>
      </c>
      <c r="I131" s="21">
        <f>'Obligacje(A)'!I131+'Bony Skarbowe(A)'!I131</f>
        <v>29890.795577389672</v>
      </c>
      <c r="J131" s="21">
        <f>IF('Obligacje(A)'!J131="-",'Bony Skarbowe(A)'!J131,'Obligacje(A)'!J131+'Bony Skarbowe(A)'!J131)</f>
        <v>0</v>
      </c>
      <c r="K131" s="20">
        <f t="shared" si="14"/>
        <v>507947.14630816</v>
      </c>
    </row>
    <row r="132" spans="1:11" ht="12.75">
      <c r="A132" s="17">
        <f>'Obligacje(A)'!A132</f>
        <v>42094</v>
      </c>
      <c r="B132" s="21">
        <f>'Obligacje(A)'!B132+'Bony Skarbowe(A)'!B132</f>
        <v>163107.76852839</v>
      </c>
      <c r="C132" s="21">
        <f>'Obligacje(A)'!C132+'Bony Skarbowe(A)'!C132</f>
        <v>203791.99843179</v>
      </c>
      <c r="D132" s="21">
        <f>'Obligacje(A)'!D132+'Bony Skarbowe(A)'!D132</f>
        <v>52358.39389068</v>
      </c>
      <c r="E132" s="21">
        <f>'Obligacje(A)'!E132+'Bony Skarbowe(A)'!E132</f>
        <v>3142.1676307899997</v>
      </c>
      <c r="F132" s="21">
        <f>'Obligacje(A)'!F132+'Bony Skarbowe(A)'!F132</f>
        <v>48496.24274812</v>
      </c>
      <c r="G132" s="21">
        <f>'Obligacje(A)'!G132+'Bony Skarbowe(A)'!G132</f>
        <v>9305.32228604031</v>
      </c>
      <c r="H132" s="21">
        <f>'Obligacje(A)'!H132+'Bony Skarbowe(A)'!H132</f>
        <v>1809.4733814520712</v>
      </c>
      <c r="I132" s="21">
        <f>'Obligacje(A)'!I132+'Bony Skarbowe(A)'!I132</f>
        <v>30904.13550099762</v>
      </c>
      <c r="J132" s="21">
        <f>IF('Obligacje(A)'!J132="-",'Bony Skarbowe(A)'!J132,'Obligacje(A)'!J132+'Bony Skarbowe(A)'!J132)</f>
        <v>0</v>
      </c>
      <c r="K132" s="20">
        <f t="shared" si="14"/>
        <v>512915.50239825994</v>
      </c>
    </row>
    <row r="133" spans="1:11" ht="12.75">
      <c r="A133" s="17">
        <f>'Obligacje(A)'!A133</f>
        <v>42124</v>
      </c>
      <c r="B133" s="21">
        <f>'Obligacje(A)'!B133+'Bony Skarbowe(A)'!B133</f>
        <v>162969.85496778</v>
      </c>
      <c r="C133" s="21">
        <f>'Obligacje(A)'!C133+'Bony Skarbowe(A)'!C133</f>
        <v>198590.10802875</v>
      </c>
      <c r="D133" s="21">
        <f>'Obligacje(A)'!D133+'Bony Skarbowe(A)'!D133</f>
        <v>53222.95934501</v>
      </c>
      <c r="E133" s="21">
        <f>'Obligacje(A)'!E133+'Bony Skarbowe(A)'!E133</f>
        <v>2895.52249244</v>
      </c>
      <c r="F133" s="21">
        <f>'Obligacje(A)'!F133+'Bony Skarbowe(A)'!F133</f>
        <v>50425.10581038</v>
      </c>
      <c r="G133" s="21">
        <f>'Obligacje(A)'!G133+'Bony Skarbowe(A)'!G133</f>
        <v>9271.265055442853</v>
      </c>
      <c r="H133" s="21">
        <f>'Obligacje(A)'!H133+'Bony Skarbowe(A)'!H133</f>
        <v>1211.6224300000001</v>
      </c>
      <c r="I133" s="21">
        <f>'Obligacje(A)'!I133+'Bony Skarbowe(A)'!I133</f>
        <v>31099.66126276715</v>
      </c>
      <c r="J133" s="21">
        <f>IF('Obligacje(A)'!J133="-",'Bony Skarbowe(A)'!J133,'Obligacje(A)'!J133+'Bony Skarbowe(A)'!J133)</f>
        <v>0</v>
      </c>
      <c r="K133" s="20">
        <f t="shared" si="14"/>
        <v>509686.09939257003</v>
      </c>
    </row>
    <row r="134" spans="1:11" ht="12.75">
      <c r="A134" s="17">
        <f>'Obligacje(A)'!A134</f>
        <v>42155</v>
      </c>
      <c r="B134" s="21">
        <f>'Obligacje(A)'!B134+'Bony Skarbowe(A)'!B134</f>
        <v>163988.81787668265</v>
      </c>
      <c r="C134" s="21">
        <f>'Obligacje(A)'!C134+'Bony Skarbowe(A)'!C134</f>
        <v>199894.78489436</v>
      </c>
      <c r="D134" s="21">
        <f>'Obligacje(A)'!D134+'Bony Skarbowe(A)'!D134</f>
        <v>53754.78983929486</v>
      </c>
      <c r="E134" s="21">
        <f>'Obligacje(A)'!E134+'Bony Skarbowe(A)'!E134</f>
        <v>2819.3323624593077</v>
      </c>
      <c r="F134" s="21">
        <f>'Obligacje(A)'!F134+'Bony Skarbowe(A)'!F134</f>
        <v>50557.85104249316</v>
      </c>
      <c r="G134" s="21">
        <f>'Obligacje(A)'!G134+'Bony Skarbowe(A)'!G134</f>
        <v>9342.557844075081</v>
      </c>
      <c r="H134" s="21">
        <f>'Obligacje(A)'!H134+'Bony Skarbowe(A)'!H134</f>
        <v>1203.8409765121842</v>
      </c>
      <c r="I134" s="21">
        <f>'Obligacje(A)'!I134+'Bony Skarbowe(A)'!I134</f>
        <v>32066.43006378274</v>
      </c>
      <c r="J134" s="21">
        <f>IF('Obligacje(A)'!J134="-",'Bony Skarbowe(A)'!J134,'Obligacje(A)'!J134+'Bony Skarbowe(A)'!J134)</f>
        <v>0</v>
      </c>
      <c r="K134" s="20">
        <f aca="true" t="shared" si="15" ref="K134:K139">SUM(B134:I134)</f>
        <v>513628.40489966</v>
      </c>
    </row>
    <row r="135" spans="1:11" ht="12.75">
      <c r="A135" s="17">
        <f>'Obligacje(A)'!A135</f>
        <v>42185</v>
      </c>
      <c r="B135" s="21">
        <f>'Obligacje(A)'!B135+'Bony Skarbowe(A)'!B135</f>
        <v>166257.97673432</v>
      </c>
      <c r="C135" s="21">
        <f>'Obligacje(A)'!C135+'Bony Skarbowe(A)'!C135</f>
        <v>203707.72925006</v>
      </c>
      <c r="D135" s="21">
        <f>'Obligacje(A)'!D135+'Bony Skarbowe(A)'!D135</f>
        <v>53271.107700379995</v>
      </c>
      <c r="E135" s="21">
        <f>'Obligacje(A)'!E135+'Bony Skarbowe(A)'!E135</f>
        <v>2875.50947286</v>
      </c>
      <c r="F135" s="21">
        <f>'Obligacje(A)'!F135+'Bony Skarbowe(A)'!F135</f>
        <v>49349.28142</v>
      </c>
      <c r="G135" s="21">
        <f>'Obligacje(A)'!G135+'Bony Skarbowe(A)'!G135</f>
        <v>9412.752620416226</v>
      </c>
      <c r="H135" s="21">
        <f>'Obligacje(A)'!H135+'Bony Skarbowe(A)'!H135</f>
        <v>1222.6572372012058</v>
      </c>
      <c r="I135" s="21">
        <f>'Obligacje(A)'!I135+'Bony Skarbowe(A)'!I135</f>
        <v>31936.359590422566</v>
      </c>
      <c r="J135" s="21">
        <f>IF('Obligacje(A)'!J135="-",'Bony Skarbowe(A)'!J135,'Obligacje(A)'!J135+'Bony Skarbowe(A)'!J135)</f>
        <v>0</v>
      </c>
      <c r="K135" s="20">
        <f t="shared" si="15"/>
        <v>518033.37402566</v>
      </c>
    </row>
    <row r="136" spans="1:11" ht="12.75">
      <c r="A136" s="17">
        <f>'Obligacje(A)'!A136</f>
        <v>42216</v>
      </c>
      <c r="B136" s="21">
        <f>'Obligacje(A)'!B136+'Bony Skarbowe(A)'!B136</f>
        <v>164905.44528935998</v>
      </c>
      <c r="C136" s="21">
        <f>'Obligacje(A)'!C136+'Bony Skarbowe(A)'!C136</f>
        <v>204952.85622274</v>
      </c>
      <c r="D136" s="21">
        <f>'Obligacje(A)'!D136+'Bony Skarbowe(A)'!D136</f>
        <v>53058.2207935</v>
      </c>
      <c r="E136" s="21">
        <f>'Obligacje(A)'!E136+'Bony Skarbowe(A)'!E136</f>
        <v>2927.97157302</v>
      </c>
      <c r="F136" s="21">
        <f>'Obligacje(A)'!F136+'Bony Skarbowe(A)'!F136</f>
        <v>49777.39323572</v>
      </c>
      <c r="G136" s="21">
        <f>'Obligacje(A)'!G136+'Bony Skarbowe(A)'!G136</f>
        <v>9456.294466712501</v>
      </c>
      <c r="H136" s="21">
        <f>'Obligacje(A)'!H136+'Bony Skarbowe(A)'!H136</f>
        <v>1223.34816195285</v>
      </c>
      <c r="I136" s="21">
        <f>'Obligacje(A)'!I136+'Bony Skarbowe(A)'!I136</f>
        <v>32429.547742494648</v>
      </c>
      <c r="J136" s="21">
        <f>IF('Obligacje(A)'!J136="-",'Bony Skarbowe(A)'!J136,'Obligacje(A)'!J136+'Bony Skarbowe(A)'!J136)</f>
        <v>0</v>
      </c>
      <c r="K136" s="20">
        <f t="shared" si="15"/>
        <v>518731.0774855</v>
      </c>
    </row>
    <row r="137" spans="1:11" ht="12.75">
      <c r="A137" s="17">
        <f>'Obligacje(A)'!A137</f>
        <v>42247</v>
      </c>
      <c r="B137" s="21">
        <f>'Obligacje(A)'!B137+'Bony Skarbowe(A)'!B137</f>
        <v>169960.90645084</v>
      </c>
      <c r="C137" s="21">
        <f>'Obligacje(A)'!C137+'Bony Skarbowe(A)'!C137</f>
        <v>205605.50430626</v>
      </c>
      <c r="D137" s="21">
        <f>'Obligacje(A)'!D137+'Bony Skarbowe(A)'!D137</f>
        <v>52535.3197935</v>
      </c>
      <c r="E137" s="21">
        <f>'Obligacje(A)'!E137+'Bony Skarbowe(A)'!E137</f>
        <v>2945.15757302</v>
      </c>
      <c r="F137" s="21">
        <f>'Obligacje(A)'!F137+'Bony Skarbowe(A)'!F137</f>
        <v>49079.13916572</v>
      </c>
      <c r="G137" s="21">
        <f>'Obligacje(A)'!G137+'Bony Skarbowe(A)'!G137</f>
        <v>9535.556799155514</v>
      </c>
      <c r="H137" s="21">
        <f>'Obligacje(A)'!H137+'Bony Skarbowe(A)'!H137</f>
        <v>1221.276235830855</v>
      </c>
      <c r="I137" s="21">
        <f>'Obligacje(A)'!I137+'Bony Skarbowe(A)'!I137</f>
        <v>32568.49746117363</v>
      </c>
      <c r="J137" s="21">
        <f>IF('Obligacje(A)'!J137="-",'Bony Skarbowe(A)'!J137,'Obligacje(A)'!J137+'Bony Skarbowe(A)'!J137)</f>
        <v>0</v>
      </c>
      <c r="K137" s="20">
        <f t="shared" si="15"/>
        <v>523451.35778550006</v>
      </c>
    </row>
    <row r="138" spans="1:11" ht="12.75">
      <c r="A138" s="17">
        <f>'Obligacje(A)'!A138</f>
        <v>42277</v>
      </c>
      <c r="B138" s="21">
        <f>'Obligacje(A)'!B138+'Bony Skarbowe(A)'!B138</f>
        <v>176671.97590852</v>
      </c>
      <c r="C138" s="21">
        <f>'Obligacje(A)'!C138+'Bony Skarbowe(A)'!C138</f>
        <v>208162.57014147</v>
      </c>
      <c r="D138" s="21">
        <f>'Obligacje(A)'!D138+'Bony Skarbowe(A)'!D138</f>
        <v>52542.358580390006</v>
      </c>
      <c r="E138" s="21">
        <f>'Obligacje(A)'!E138+'Bony Skarbowe(A)'!E138</f>
        <v>2954.8769904099995</v>
      </c>
      <c r="F138" s="21">
        <f>'Obligacje(A)'!F138+'Bony Skarbowe(A)'!F138</f>
        <v>49657.708124180004</v>
      </c>
      <c r="G138" s="21">
        <f>'Obligacje(A)'!G138+'Bony Skarbowe(A)'!G138</f>
        <v>9668.327649824501</v>
      </c>
      <c r="H138" s="21">
        <f>'Obligacje(A)'!H138+'Bony Skarbowe(A)'!H138</f>
        <v>1229.330616</v>
      </c>
      <c r="I138" s="21">
        <f>'Obligacje(A)'!I138+'Bony Skarbowe(A)'!I138</f>
        <v>32821.1006494355</v>
      </c>
      <c r="J138" s="21">
        <f>IF('Obligacje(A)'!J138="-",'Bony Skarbowe(A)'!J138,'Obligacje(A)'!J138+'Bony Skarbowe(A)'!J138)</f>
        <v>0</v>
      </c>
      <c r="K138" s="20">
        <f t="shared" si="15"/>
        <v>533708.24866023</v>
      </c>
    </row>
    <row r="139" spans="1:11" ht="12.75">
      <c r="A139" s="17">
        <f>'Obligacje(A)'!A139</f>
        <v>42308</v>
      </c>
      <c r="B139" s="21">
        <f>'Obligacje(A)'!B139+'Bony Skarbowe(A)'!B139</f>
        <v>162221.81413852298</v>
      </c>
      <c r="C139" s="21">
        <f>'Obligacje(A)'!C139+'Bony Skarbowe(A)'!C139</f>
        <v>205951.30929026997</v>
      </c>
      <c r="D139" s="21">
        <f>'Obligacje(A)'!D139+'Bony Skarbowe(A)'!D139</f>
        <v>50314.911839349064</v>
      </c>
      <c r="E139" s="21">
        <f>'Obligacje(A)'!E139+'Bony Skarbowe(A)'!E139</f>
        <v>2852.990962309457</v>
      </c>
      <c r="F139" s="21">
        <f>'Obligacje(A)'!F139+'Bony Skarbowe(A)'!F139</f>
        <v>50909.1107834518</v>
      </c>
      <c r="G139" s="21">
        <f>'Obligacje(A)'!G139+'Bony Skarbowe(A)'!G139</f>
        <v>9710.966525678055</v>
      </c>
      <c r="H139" s="21">
        <f>'Obligacje(A)'!H139+'Bony Skarbowe(A)'!H139</f>
        <v>1097.3480831678164</v>
      </c>
      <c r="I139" s="21">
        <f>'Obligacje(A)'!I139+'Bony Skarbowe(A)'!I139</f>
        <v>31250.049316950804</v>
      </c>
      <c r="J139" s="21">
        <f>IF('Obligacje(A)'!J139="-",'Bony Skarbowe(A)'!J139,'Obligacje(A)'!J139+'Bony Skarbowe(A)'!J139)</f>
        <v>0</v>
      </c>
      <c r="K139" s="20">
        <f t="shared" si="15"/>
        <v>514308.50093969994</v>
      </c>
    </row>
    <row r="140" spans="1:11" ht="12.75">
      <c r="A140" s="17">
        <f>'Obligacje(A)'!A140</f>
        <v>42338</v>
      </c>
      <c r="B140" s="21">
        <f>'Obligacje(A)'!B140+'Bony Skarbowe(A)'!B140</f>
        <v>167822.90025967</v>
      </c>
      <c r="C140" s="21">
        <f>'Obligacje(A)'!C140+'Bony Skarbowe(A)'!C140</f>
        <v>206565.49436443</v>
      </c>
      <c r="D140" s="21">
        <f>'Obligacje(A)'!D140+'Bony Skarbowe(A)'!D140</f>
        <v>51570.01454465</v>
      </c>
      <c r="E140" s="21">
        <f>'Obligacje(A)'!E140+'Bony Skarbowe(A)'!E140</f>
        <v>2798.66607604</v>
      </c>
      <c r="F140" s="21">
        <f>'Obligacje(A)'!F140+'Bony Skarbowe(A)'!F140</f>
        <v>50234.06352139</v>
      </c>
      <c r="G140" s="21">
        <f>'Obligacje(A)'!G140+'Bony Skarbowe(A)'!G140</f>
        <v>10651.212881727784</v>
      </c>
      <c r="H140" s="21">
        <f>'Obligacje(A)'!H140+'Bony Skarbowe(A)'!H140</f>
        <v>1112.4646599999999</v>
      </c>
      <c r="I140" s="21">
        <f>'Obligacje(A)'!I140+'Bony Skarbowe(A)'!I140</f>
        <v>32698.060351142212</v>
      </c>
      <c r="J140" s="21">
        <f>IF('Obligacje(A)'!J140="-",'Bony Skarbowe(A)'!J140,'Obligacje(A)'!J140+'Bony Skarbowe(A)'!J140)</f>
        <v>0</v>
      </c>
      <c r="K140" s="20">
        <f aca="true" t="shared" si="16" ref="K140:K145">SUM(B140:I140)</f>
        <v>523452.87665904994</v>
      </c>
    </row>
    <row r="141" spans="1:11" s="22" customFormat="1" ht="12.75">
      <c r="A141" s="25">
        <f>'Obligacje(A)'!A141</f>
        <v>42369</v>
      </c>
      <c r="B141" s="26">
        <f>'Obligacje(A)'!B141+'Bony Skarbowe(A)'!B141</f>
        <v>171499.75240862</v>
      </c>
      <c r="C141" s="21">
        <f>'Obligacje(A)'!C141+'Bony Skarbowe(A)'!C141</f>
        <v>206759.54772238003</v>
      </c>
      <c r="D141" s="21">
        <f>'Obligacje(A)'!D141+'Bony Skarbowe(A)'!D141</f>
        <v>52133.37109535</v>
      </c>
      <c r="E141" s="21">
        <f>'Obligacje(A)'!E141+'Bony Skarbowe(A)'!E141</f>
        <v>2507.0589192699995</v>
      </c>
      <c r="F141" s="21">
        <f>'Obligacje(A)'!F141+'Bony Skarbowe(A)'!F141</f>
        <v>47077.33483847001</v>
      </c>
      <c r="G141" s="21">
        <f>'Obligacje(A)'!G141+'Bony Skarbowe(A)'!G141</f>
        <v>10706.503164428721</v>
      </c>
      <c r="H141" s="21">
        <f>'Obligacje(A)'!H141+'Bony Skarbowe(A)'!H141</f>
        <v>1684.5120302199955</v>
      </c>
      <c r="I141" s="21">
        <f>'Obligacje(A)'!I141+'Bony Skarbowe(A)'!I141</f>
        <v>31327.397913211276</v>
      </c>
      <c r="J141" s="21">
        <f>IF('Obligacje(A)'!J141="-",'Bony Skarbowe(A)'!J141,'Obligacje(A)'!J141+'Bony Skarbowe(A)'!J141)</f>
        <v>0</v>
      </c>
      <c r="K141" s="20">
        <f t="shared" si="16"/>
        <v>523695.47809195</v>
      </c>
    </row>
    <row r="142" spans="1:11" ht="12.75">
      <c r="A142" s="17">
        <f>'Obligacje(A)'!A142</f>
        <v>42400</v>
      </c>
      <c r="B142" s="21">
        <f>'Obligacje(A)'!B142+'Bony Skarbowe(A)'!B142</f>
        <v>179468.34717143202</v>
      </c>
      <c r="C142" s="21">
        <f>'Obligacje(A)'!C142+'Bony Skarbowe(A)'!C142</f>
        <v>193698.56313721996</v>
      </c>
      <c r="D142" s="21">
        <f>'Obligacje(A)'!D142+'Bony Skarbowe(A)'!D142</f>
        <v>51894.21601344331</v>
      </c>
      <c r="E142" s="21">
        <f>'Obligacje(A)'!E142+'Bony Skarbowe(A)'!E142</f>
        <v>2010.5413765850233</v>
      </c>
      <c r="F142" s="21">
        <f>'Obligacje(A)'!F142+'Bony Skarbowe(A)'!F142</f>
        <v>46564.63536118866</v>
      </c>
      <c r="G142" s="21">
        <f>'Obligacje(A)'!G142+'Bony Skarbowe(A)'!G142</f>
        <v>10793.089688413782</v>
      </c>
      <c r="H142" s="21">
        <f>'Obligacje(A)'!H142+'Bony Skarbowe(A)'!H142</f>
        <v>1154.0678096918327</v>
      </c>
      <c r="I142" s="21">
        <f>'Obligacje(A)'!I142+'Bony Skarbowe(A)'!I142</f>
        <v>31726.761329665344</v>
      </c>
      <c r="J142" s="21">
        <f>IF('Obligacje(A)'!J142="-",'Bony Skarbowe(A)'!J142,'Obligacje(A)'!J142+'Bony Skarbowe(A)'!J142)</f>
        <v>0</v>
      </c>
      <c r="K142" s="20">
        <f t="shared" si="16"/>
        <v>517310.22188763996</v>
      </c>
    </row>
    <row r="143" spans="1:11" ht="12.75">
      <c r="A143" s="17">
        <f>'Obligacje(A)'!A143</f>
        <v>42429</v>
      </c>
      <c r="B143" s="21">
        <f>'Obligacje(A)'!B143+'Bony Skarbowe(A)'!B143</f>
        <v>210507.83597214</v>
      </c>
      <c r="C143" s="21">
        <f>'Obligacje(A)'!C143+'Bony Skarbowe(A)'!C143</f>
        <v>186598.12135157993</v>
      </c>
      <c r="D143" s="21">
        <f>'Obligacje(A)'!D143+'Bony Skarbowe(A)'!D143</f>
        <v>52273.2718702</v>
      </c>
      <c r="E143" s="21">
        <f>'Obligacje(A)'!E143+'Bony Skarbowe(A)'!E143</f>
        <v>1936.95522846</v>
      </c>
      <c r="F143" s="21">
        <f>'Obligacje(A)'!F143+'Bony Skarbowe(A)'!F143</f>
        <v>48621.84979972</v>
      </c>
      <c r="G143" s="21">
        <f>'Obligacje(A)'!G143+'Bony Skarbowe(A)'!G143</f>
        <v>10813.655808619553</v>
      </c>
      <c r="H143" s="21">
        <f>'Obligacje(A)'!H143+'Bony Skarbowe(A)'!H143</f>
        <v>1149.0778042032696</v>
      </c>
      <c r="I143" s="21">
        <f>'Obligacje(A)'!I143+'Bony Skarbowe(A)'!I143</f>
        <v>32062.95858819718</v>
      </c>
      <c r="J143" s="21">
        <f>IF('Obligacje(A)'!J143="-",'Bony Skarbowe(A)'!J143,'Obligacje(A)'!J143+'Bony Skarbowe(A)'!J143)</f>
        <v>0</v>
      </c>
      <c r="K143" s="20">
        <f t="shared" si="16"/>
        <v>543963.7264231199</v>
      </c>
    </row>
    <row r="144" spans="1:11" ht="12.75">
      <c r="A144" s="17">
        <f>'Obligacje(A)'!A144</f>
        <v>42460</v>
      </c>
      <c r="B144" s="21">
        <f>'Obligacje(A)'!B144+'Bony Skarbowe(A)'!B144</f>
        <v>218287.98535718</v>
      </c>
      <c r="C144" s="21">
        <f>'Obligacje(A)'!C144+'Bony Skarbowe(A)'!C144</f>
        <v>190214.59026918</v>
      </c>
      <c r="D144" s="21">
        <f>'Obligacje(A)'!D144+'Bony Skarbowe(A)'!D144</f>
        <v>51314.415081340005</v>
      </c>
      <c r="E144" s="21">
        <f>'Obligacje(A)'!E144+'Bony Skarbowe(A)'!E144</f>
        <v>1936.67648814</v>
      </c>
      <c r="F144" s="21">
        <f>'Obligacje(A)'!F144+'Bony Skarbowe(A)'!F144</f>
        <v>48859.12799682</v>
      </c>
      <c r="G144" s="21">
        <f>'Obligacje(A)'!G144+'Bony Skarbowe(A)'!G144</f>
        <v>11010.324652743773</v>
      </c>
      <c r="H144" s="21">
        <f>'Obligacje(A)'!H144+'Bony Skarbowe(A)'!H144</f>
        <v>1045.86422</v>
      </c>
      <c r="I144" s="21">
        <f>'Obligacje(A)'!I144+'Bony Skarbowe(A)'!I144</f>
        <v>31941.95184569623</v>
      </c>
      <c r="J144" s="21">
        <f>IF('Obligacje(A)'!J144="-",'Bony Skarbowe(A)'!J144,'Obligacje(A)'!J144+'Bony Skarbowe(A)'!J144)</f>
        <v>0</v>
      </c>
      <c r="K144" s="20">
        <f t="shared" si="16"/>
        <v>554610.9359111</v>
      </c>
    </row>
    <row r="145" spans="1:11" ht="12.75">
      <c r="A145" s="17">
        <f>'Obligacje(A)'!A145</f>
        <v>42490</v>
      </c>
      <c r="B145" s="21">
        <f>'Obligacje(A)'!B145+'Bony Skarbowe(A)'!B145</f>
        <v>221159.96479363978</v>
      </c>
      <c r="C145" s="21">
        <f>'Obligacje(A)'!C145+'Bony Skarbowe(A)'!C145</f>
        <v>188321.56595026993</v>
      </c>
      <c r="D145" s="21">
        <f>'Obligacje(A)'!D145+'Bony Skarbowe(A)'!D145</f>
        <v>50887.03454600182</v>
      </c>
      <c r="E145" s="21">
        <f>'Obligacje(A)'!E145+'Bony Skarbowe(A)'!E145</f>
        <v>1789.365736610794</v>
      </c>
      <c r="F145" s="21">
        <f>'Obligacje(A)'!F145+'Bony Skarbowe(A)'!F145</f>
        <v>50759.29365613732</v>
      </c>
      <c r="G145" s="21">
        <f>'Obligacje(A)'!G145+'Bony Skarbowe(A)'!G145</f>
        <v>11196.414425153083</v>
      </c>
      <c r="H145" s="21">
        <f>'Obligacje(A)'!H145+'Bony Skarbowe(A)'!H145</f>
        <v>1000.1551516770058</v>
      </c>
      <c r="I145" s="21">
        <f>'Obligacje(A)'!I145+'Bony Skarbowe(A)'!I145</f>
        <v>31941.86874248022</v>
      </c>
      <c r="J145" s="21">
        <f>IF('Obligacje(A)'!J145="-",'Bony Skarbowe(A)'!J145,'Obligacje(A)'!J145+'Bony Skarbowe(A)'!J145)</f>
        <v>0</v>
      </c>
      <c r="K145" s="20">
        <f t="shared" si="16"/>
        <v>557055.6630019699</v>
      </c>
    </row>
    <row r="146" spans="1:11" ht="12.75">
      <c r="A146" s="17">
        <f>'Obligacje(A)'!A146</f>
        <v>42521</v>
      </c>
      <c r="B146" s="21">
        <f>'Obligacje(A)'!B146+'Bony Skarbowe(A)'!B146</f>
        <v>224904.88658710002</v>
      </c>
      <c r="C146" s="21">
        <f>'Obligacje(A)'!C146+'Bony Skarbowe(A)'!C146</f>
        <v>192575.67318005</v>
      </c>
      <c r="D146" s="21">
        <f>'Obligacje(A)'!D146+'Bony Skarbowe(A)'!D146</f>
        <v>50615.063634599996</v>
      </c>
      <c r="E146" s="21">
        <f>'Obligacje(A)'!E146+'Bony Skarbowe(A)'!E146</f>
        <v>1797.90191875</v>
      </c>
      <c r="F146" s="21">
        <f>'Obligacje(A)'!F146+'Bony Skarbowe(A)'!F146</f>
        <v>51702.40515075</v>
      </c>
      <c r="G146" s="21">
        <f>'Obligacje(A)'!G146+'Bony Skarbowe(A)'!G146</f>
        <v>11342.260421886569</v>
      </c>
      <c r="H146" s="21">
        <f>'Obligacje(A)'!H146+'Bony Skarbowe(A)'!H146</f>
        <v>1037.43678</v>
      </c>
      <c r="I146" s="21">
        <f>'Obligacje(A)'!I146+'Bony Skarbowe(A)'!I146</f>
        <v>32852.78436916343</v>
      </c>
      <c r="J146" s="21">
        <f>IF('Obligacje(A)'!J146="-",'Bony Skarbowe(A)'!J146,'Obligacje(A)'!J146+'Bony Skarbowe(A)'!J146)</f>
        <v>0</v>
      </c>
      <c r="K146" s="20">
        <f aca="true" t="shared" si="17" ref="K146:K151">SUM(B146:I146)</f>
        <v>566828.4120423</v>
      </c>
    </row>
    <row r="147" spans="1:11" ht="12.75">
      <c r="A147" s="17">
        <f>'Obligacje(A)'!A147</f>
        <v>42551</v>
      </c>
      <c r="B147" s="21">
        <f>'Obligacje(A)'!B147+'Bony Skarbowe(A)'!B147</f>
        <v>224867.95579148998</v>
      </c>
      <c r="C147" s="21">
        <f>'Obligacje(A)'!C147+'Bony Skarbowe(A)'!C147</f>
        <v>196534.86237286</v>
      </c>
      <c r="D147" s="21">
        <f>'Obligacje(A)'!D147+'Bony Skarbowe(A)'!D147</f>
        <v>50551.747377169995</v>
      </c>
      <c r="E147" s="21">
        <f>'Obligacje(A)'!E147+'Bony Skarbowe(A)'!E147</f>
        <v>1829.9762461999999</v>
      </c>
      <c r="F147" s="21">
        <f>'Obligacje(A)'!F147+'Bony Skarbowe(A)'!F147</f>
        <v>51356.33956837</v>
      </c>
      <c r="G147" s="21">
        <f>'Obligacje(A)'!G147+'Bony Skarbowe(A)'!G147</f>
        <v>11478.77423653399</v>
      </c>
      <c r="H147" s="21">
        <f>'Obligacje(A)'!H147+'Bony Skarbowe(A)'!H147</f>
        <v>1025.3234966160096</v>
      </c>
      <c r="I147" s="21">
        <f>'Obligacje(A)'!I147+'Bony Skarbowe(A)'!I147</f>
        <v>33613.54390687001</v>
      </c>
      <c r="J147" s="21">
        <f>IF('Obligacje(A)'!J147="-",'Bony Skarbowe(A)'!J147,'Obligacje(A)'!J147+'Bony Skarbowe(A)'!J147)</f>
        <v>0</v>
      </c>
      <c r="K147" s="20">
        <f t="shared" si="17"/>
        <v>571258.5229961099</v>
      </c>
    </row>
    <row r="148" spans="1:11" ht="12.75">
      <c r="A148" s="17">
        <f>'Obligacje(A)'!A148</f>
        <v>42582</v>
      </c>
      <c r="B148" s="21">
        <f>'Obligacje(A)'!B148+'Bony Skarbowe(A)'!B148</f>
        <v>223234.78448984062</v>
      </c>
      <c r="C148" s="21">
        <f>'Obligacje(A)'!C148+'Bony Skarbowe(A)'!C148</f>
        <v>192837.66585010997</v>
      </c>
      <c r="D148" s="21">
        <f>'Obligacje(A)'!D148+'Bony Skarbowe(A)'!D148</f>
        <v>49488.93267048107</v>
      </c>
      <c r="E148" s="21">
        <f>'Obligacje(A)'!E148+'Bony Skarbowe(A)'!E148</f>
        <v>1765.8949220769562</v>
      </c>
      <c r="F148" s="21">
        <f>'Obligacje(A)'!F148+'Bony Skarbowe(A)'!F148</f>
        <v>52442.978195088406</v>
      </c>
      <c r="G148" s="21">
        <f>'Obligacje(A)'!G148+'Bony Skarbowe(A)'!G148</f>
        <v>11590.11766991781</v>
      </c>
      <c r="H148" s="21">
        <f>'Obligacje(A)'!H148+'Bony Skarbowe(A)'!H148</f>
        <v>1039.0632304737615</v>
      </c>
      <c r="I148" s="21">
        <f>'Obligacje(A)'!I148+'Bony Skarbowe(A)'!I148</f>
        <v>33524.65372978136</v>
      </c>
      <c r="J148" s="21">
        <f>IF('Obligacje(A)'!J148="-",'Bony Skarbowe(A)'!J148,'Obligacje(A)'!J148+'Bony Skarbowe(A)'!J148)</f>
        <v>0</v>
      </c>
      <c r="K148" s="20">
        <f t="shared" si="17"/>
        <v>565924.09075777</v>
      </c>
    </row>
    <row r="149" spans="1:11" ht="12.75">
      <c r="A149" s="17">
        <f>'Obligacje(A)'!A149</f>
        <v>42613</v>
      </c>
      <c r="B149" s="21">
        <f>'Obligacje(A)'!B149+'Bony Skarbowe(A)'!B149</f>
        <v>225682.06452587998</v>
      </c>
      <c r="C149" s="21">
        <f>'Obligacje(A)'!C149+'Bony Skarbowe(A)'!C149</f>
        <v>196444.31144621994</v>
      </c>
      <c r="D149" s="21">
        <f>'Obligacje(A)'!D149+'Bony Skarbowe(A)'!D149</f>
        <v>49973.00828456</v>
      </c>
      <c r="E149" s="21">
        <f>'Obligacje(A)'!E149+'Bony Skarbowe(A)'!E149</f>
        <v>1826.74888386</v>
      </c>
      <c r="F149" s="21">
        <f>'Obligacje(A)'!F149+'Bony Skarbowe(A)'!F149</f>
        <v>53961.79803362</v>
      </c>
      <c r="G149" s="21">
        <f>'Obligacje(A)'!G149+'Bony Skarbowe(A)'!G149</f>
        <v>11653.954710774702</v>
      </c>
      <c r="H149" s="21">
        <f>'Obligacje(A)'!H149+'Bony Skarbowe(A)'!H149</f>
        <v>1066.1190822626716</v>
      </c>
      <c r="I149" s="21">
        <f>'Obligacje(A)'!I149+'Bony Skarbowe(A)'!I149</f>
        <v>34279.11139882263</v>
      </c>
      <c r="J149" s="21">
        <f>IF('Obligacje(A)'!J149="-",'Bony Skarbowe(A)'!J149,'Obligacje(A)'!J149+'Bony Skarbowe(A)'!J149)</f>
        <v>0</v>
      </c>
      <c r="K149" s="20">
        <f t="shared" si="17"/>
        <v>574887.1163659999</v>
      </c>
    </row>
    <row r="150" spans="1:11" ht="12.75">
      <c r="A150" s="17">
        <f>'Obligacje(A)'!A150</f>
        <v>42643</v>
      </c>
      <c r="B150" s="21">
        <f>'Obligacje(A)'!B150+'Bony Skarbowe(A)'!B150</f>
        <v>224838.44426887998</v>
      </c>
      <c r="C150" s="21">
        <f>'Obligacje(A)'!C150+'Bony Skarbowe(A)'!C150</f>
        <v>200566.40042196997</v>
      </c>
      <c r="D150" s="21">
        <f>'Obligacje(A)'!D150+'Bony Skarbowe(A)'!D150</f>
        <v>50662.74002756001</v>
      </c>
      <c r="E150" s="21">
        <f>'Obligacje(A)'!E150+'Bony Skarbowe(A)'!E150</f>
        <v>1851.5951356100002</v>
      </c>
      <c r="F150" s="21">
        <f>'Obligacje(A)'!F150+'Bony Skarbowe(A)'!F150</f>
        <v>54917.22153937</v>
      </c>
      <c r="G150" s="21">
        <f>'Obligacje(A)'!G150+'Bony Skarbowe(A)'!G150</f>
        <v>11763.15053635829</v>
      </c>
      <c r="H150" s="21">
        <f>'Obligacje(A)'!H150+'Bony Skarbowe(A)'!H150</f>
        <v>1114.1138584484206</v>
      </c>
      <c r="I150" s="21">
        <f>'Obligacje(A)'!I150+'Bony Skarbowe(A)'!I150</f>
        <v>35164.6910528033</v>
      </c>
      <c r="J150" s="21">
        <f>IF('Obligacje(A)'!J150="-",'Bony Skarbowe(A)'!J150,'Obligacje(A)'!J150+'Bony Skarbowe(A)'!J150)</f>
        <v>0</v>
      </c>
      <c r="K150" s="20">
        <f t="shared" si="17"/>
        <v>580878.3568409999</v>
      </c>
    </row>
    <row r="151" spans="1:11" ht="12.75">
      <c r="A151" s="17">
        <f>'Obligacje(A)'!A151</f>
        <v>42674</v>
      </c>
      <c r="B151" s="21">
        <f>'Obligacje(A)'!B151+'Bony Skarbowe(A)'!B151</f>
        <v>228295.26977892002</v>
      </c>
      <c r="C151" s="21">
        <f>'Obligacje(A)'!C151+'Bony Skarbowe(A)'!C151</f>
        <v>198119.38941873</v>
      </c>
      <c r="D151" s="21">
        <f>'Obligacje(A)'!D151+'Bony Skarbowe(A)'!D151</f>
        <v>50997.434303639995</v>
      </c>
      <c r="E151" s="21">
        <f>'Obligacje(A)'!E151+'Bony Skarbowe(A)'!E151</f>
        <v>1908.1454300900002</v>
      </c>
      <c r="F151" s="21">
        <f>'Obligacje(A)'!F151+'Bony Skarbowe(A)'!F151</f>
        <v>55260.896320529995</v>
      </c>
      <c r="G151" s="21">
        <f>'Obligacje(A)'!G151+'Bony Skarbowe(A)'!G151</f>
        <v>11521.097843406666</v>
      </c>
      <c r="H151" s="21">
        <f>'Obligacje(A)'!H151+'Bony Skarbowe(A)'!H151</f>
        <v>1107.4943087108122</v>
      </c>
      <c r="I151" s="21">
        <f>'Obligacje(A)'!I151+'Bony Skarbowe(A)'!I151</f>
        <v>34929.991424972526</v>
      </c>
      <c r="J151" s="21">
        <f>IF('Obligacje(A)'!J151="-",'Bony Skarbowe(A)'!J151,'Obligacje(A)'!J151+'Bony Skarbowe(A)'!J151)</f>
        <v>0</v>
      </c>
      <c r="K151" s="20">
        <f t="shared" si="17"/>
        <v>582139.7188290001</v>
      </c>
    </row>
    <row r="152" spans="1:11" s="27" customFormat="1" ht="12.75">
      <c r="A152" s="17">
        <f>'Obligacje(A)'!A152</f>
        <v>42704</v>
      </c>
      <c r="B152" s="21">
        <f>'Obligacje(A)'!B152+'Bony Skarbowe(A)'!B152</f>
        <v>238811.96602679</v>
      </c>
      <c r="C152" s="21">
        <f>'Obligacje(A)'!C152+'Bony Skarbowe(A)'!C152</f>
        <v>188138.35581757</v>
      </c>
      <c r="D152" s="21">
        <f>'Obligacje(A)'!D152+'Bony Skarbowe(A)'!D152</f>
        <v>51761.50361516</v>
      </c>
      <c r="E152" s="21">
        <f>'Obligacje(A)'!E152+'Bony Skarbowe(A)'!E152</f>
        <v>1982.78338521</v>
      </c>
      <c r="F152" s="21">
        <f>'Obligacje(A)'!F152+'Bony Skarbowe(A)'!F152</f>
        <v>55734.81170796</v>
      </c>
      <c r="G152" s="21">
        <f>'Obligacje(A)'!G152+'Bony Skarbowe(A)'!G152</f>
        <v>11702.146556612208</v>
      </c>
      <c r="H152" s="21">
        <f>'Obligacje(A)'!H152+'Bony Skarbowe(A)'!H152</f>
        <v>974.665482593351</v>
      </c>
      <c r="I152" s="21">
        <f>'Obligacje(A)'!I152+'Bony Skarbowe(A)'!I152</f>
        <v>35358.170850224444</v>
      </c>
      <c r="J152" s="21">
        <f>IF('Obligacje(A)'!J152="-",'Bony Skarbowe(A)'!J152,'Obligacje(A)'!J152+'Bony Skarbowe(A)'!J152)</f>
        <v>0</v>
      </c>
      <c r="K152" s="20">
        <f aca="true" t="shared" si="18" ref="K152:K157">SUM(B152:I152)</f>
        <v>584464.40344212</v>
      </c>
    </row>
    <row r="153" spans="1:11" s="28" customFormat="1" ht="12.75">
      <c r="A153" s="17">
        <f>'Obligacje(A)'!A153</f>
        <v>42735</v>
      </c>
      <c r="B153" s="21">
        <f>'Obligacje(A)'!B153+'Bony Skarbowe(A)'!B153</f>
        <v>235521.31917608494</v>
      </c>
      <c r="C153" s="21">
        <f>'Obligacje(A)'!C153+'Bony Skarbowe(A)'!C153</f>
        <v>192555.75253178</v>
      </c>
      <c r="D153" s="21">
        <f>'Obligacje(A)'!D153+'Bony Skarbowe(A)'!D153</f>
        <v>59037.09740751877</v>
      </c>
      <c r="E153" s="21">
        <f>'Obligacje(A)'!E153+'Bony Skarbowe(A)'!E153</f>
        <v>2039.0751271159443</v>
      </c>
      <c r="F153" s="21">
        <f>'Obligacje(A)'!F153+'Bony Skarbowe(A)'!F153</f>
        <v>50187.10706150813</v>
      </c>
      <c r="G153" s="21">
        <f>'Obligacje(A)'!G153+'Bony Skarbowe(A)'!G153</f>
        <v>11796.728935320743</v>
      </c>
      <c r="H153" s="21">
        <f>'Obligacje(A)'!H153+'Bony Skarbowe(A)'!H153</f>
        <v>1027.8231759315859</v>
      </c>
      <c r="I153" s="21">
        <f>'Obligacje(A)'!I153+'Bony Skarbowe(A)'!I153</f>
        <v>35769.97752377991</v>
      </c>
      <c r="J153" s="21">
        <f>IF('Obligacje(A)'!J153="-",'Bony Skarbowe(A)'!J153,'Obligacje(A)'!J153+'Bony Skarbowe(A)'!J153)</f>
        <v>0</v>
      </c>
      <c r="K153" s="20">
        <f t="shared" si="18"/>
        <v>587934.8809390401</v>
      </c>
    </row>
    <row r="154" spans="1:11" ht="12.75">
      <c r="A154" s="17">
        <f>'Obligacje(A)'!A154</f>
        <v>42766</v>
      </c>
      <c r="B154" s="21">
        <f>'Obligacje(A)'!B154+'Bony Skarbowe(A)'!B154</f>
        <v>242388.61153084002</v>
      </c>
      <c r="C154" s="21">
        <f>'Obligacje(A)'!C154+'Bony Skarbowe(A)'!C154</f>
        <v>193803.49013032002</v>
      </c>
      <c r="D154" s="21">
        <f>'Obligacje(A)'!D154+'Bony Skarbowe(A)'!D154</f>
        <v>59303.297475960004</v>
      </c>
      <c r="E154" s="21">
        <f>'Obligacje(A)'!E154+'Bony Skarbowe(A)'!E154</f>
        <v>2014.7622000100002</v>
      </c>
      <c r="F154" s="21">
        <f>'Obligacje(A)'!F154+'Bony Skarbowe(A)'!F154</f>
        <v>49454.958152759995</v>
      </c>
      <c r="G154" s="21">
        <f>'Obligacje(A)'!G154+'Bony Skarbowe(A)'!G154</f>
        <v>12235.002168101244</v>
      </c>
      <c r="H154" s="21">
        <f>'Obligacje(A)'!H154+'Bony Skarbowe(A)'!H154</f>
        <v>1009.1402657413719</v>
      </c>
      <c r="I154" s="21">
        <f>'Obligacje(A)'!I154+'Bony Skarbowe(A)'!I154</f>
        <v>36425.67854398738</v>
      </c>
      <c r="J154" s="21">
        <f>IF('Obligacje(A)'!J154="-",'Bony Skarbowe(A)'!J154,'Obligacje(A)'!J154+'Bony Skarbowe(A)'!J154)</f>
        <v>0</v>
      </c>
      <c r="K154" s="20">
        <f t="shared" si="18"/>
        <v>596634.94046772</v>
      </c>
    </row>
    <row r="155" spans="1:11" ht="12.75">
      <c r="A155" s="17">
        <f>'Obligacje(A)'!A155</f>
        <v>42794</v>
      </c>
      <c r="B155" s="21">
        <f>'Obligacje(A)'!B155+'Bony Skarbowe(A)'!B155</f>
        <v>255366.56359112</v>
      </c>
      <c r="C155" s="21">
        <f>'Obligacje(A)'!C155+'Bony Skarbowe(A)'!C155</f>
        <v>195118.61385456</v>
      </c>
      <c r="D155" s="21">
        <f>'Obligacje(A)'!D155+'Bony Skarbowe(A)'!D155</f>
        <v>59356.30111208001</v>
      </c>
      <c r="E155" s="21">
        <f>'Obligacje(A)'!E155+'Bony Skarbowe(A)'!E155</f>
        <v>2028.06368398</v>
      </c>
      <c r="F155" s="21">
        <f>'Obligacje(A)'!F155+'Bony Skarbowe(A)'!F155</f>
        <v>49139.561775480004</v>
      </c>
      <c r="G155" s="21">
        <f>'Obligacje(A)'!G155+'Bony Skarbowe(A)'!G155</f>
        <v>12545.530379847567</v>
      </c>
      <c r="H155" s="21">
        <f>'Obligacje(A)'!H155+'Bony Skarbowe(A)'!H155</f>
        <v>1032.20722836</v>
      </c>
      <c r="I155" s="21">
        <f>'Obligacje(A)'!I155+'Bony Skarbowe(A)'!I155</f>
        <v>37280.65288713243</v>
      </c>
      <c r="J155" s="21">
        <f>IF('Obligacje(A)'!J155="-",'Bony Skarbowe(A)'!J155,'Obligacje(A)'!J155+'Bony Skarbowe(A)'!J155)</f>
        <v>0</v>
      </c>
      <c r="K155" s="20">
        <f t="shared" si="18"/>
        <v>611867.4945125602</v>
      </c>
    </row>
    <row r="156" spans="1:11" ht="12.75">
      <c r="A156" s="17">
        <f>'Obligacje(A)'!A156</f>
        <v>42825</v>
      </c>
      <c r="B156" s="21">
        <f>'Obligacje(A)'!B156+'Bony Skarbowe(A)'!B156</f>
        <v>249825.10985242002</v>
      </c>
      <c r="C156" s="21">
        <f>'Obligacje(A)'!C156+'Bony Skarbowe(A)'!C156</f>
        <v>205029.12003276002</v>
      </c>
      <c r="D156" s="21">
        <f>'Obligacje(A)'!D156+'Bony Skarbowe(A)'!D156</f>
        <v>60152.04605308</v>
      </c>
      <c r="E156" s="21">
        <f>'Obligacje(A)'!E156+'Bony Skarbowe(A)'!E156</f>
        <v>2086.03054873</v>
      </c>
      <c r="F156" s="21">
        <f>'Obligacje(A)'!F156+'Bony Skarbowe(A)'!F156</f>
        <v>49092.26489398</v>
      </c>
      <c r="G156" s="21">
        <f>'Obligacje(A)'!G156+'Bony Skarbowe(A)'!G156</f>
        <v>12845.46755032192</v>
      </c>
      <c r="H156" s="21">
        <f>'Obligacje(A)'!H156+'Bony Skarbowe(A)'!H156</f>
        <v>1042.0328770210133</v>
      </c>
      <c r="I156" s="21">
        <f>'Obligacje(A)'!I156+'Bony Skarbowe(A)'!I156</f>
        <v>37570.63159124707</v>
      </c>
      <c r="J156" s="21">
        <f>IF('Obligacje(A)'!J156="-",'Bony Skarbowe(A)'!J156,'Obligacje(A)'!J156+'Bony Skarbowe(A)'!J156)</f>
        <v>0</v>
      </c>
      <c r="K156" s="20">
        <f t="shared" si="18"/>
        <v>617642.7033995601</v>
      </c>
    </row>
    <row r="157" spans="1:11" ht="12.75">
      <c r="A157" s="17">
        <f>'Obligacje(A)'!A157</f>
        <v>42855</v>
      </c>
      <c r="B157" s="21">
        <f>'Obligacje(A)'!B157+'Bony Skarbowe(A)'!B157</f>
        <v>247698.28675148464</v>
      </c>
      <c r="C157" s="21">
        <f>'Obligacje(A)'!C157+'Bony Skarbowe(A)'!C157</f>
        <v>210220.74459570998</v>
      </c>
      <c r="D157" s="21">
        <f>'Obligacje(A)'!D157+'Bony Skarbowe(A)'!D157</f>
        <v>60598.72273411119</v>
      </c>
      <c r="E157" s="21">
        <f>'Obligacje(A)'!E157+'Bony Skarbowe(A)'!E157</f>
        <v>2026.738339964473</v>
      </c>
      <c r="F157" s="21">
        <f>'Obligacje(A)'!F157+'Bony Skarbowe(A)'!F157</f>
        <v>48338.73350283911</v>
      </c>
      <c r="G157" s="21">
        <f>'Obligacje(A)'!G157+'Bony Skarbowe(A)'!G157</f>
        <v>13136.035088730934</v>
      </c>
      <c r="H157" s="21">
        <f>'Obligacje(A)'!H157+'Bony Skarbowe(A)'!H157</f>
        <v>1059.588029914505</v>
      </c>
      <c r="I157" s="21">
        <f>'Obligacje(A)'!I157+'Bony Skarbowe(A)'!I157</f>
        <v>37360.64406972513</v>
      </c>
      <c r="J157" s="21">
        <f>IF('Obligacje(A)'!J157="-",'Bony Skarbowe(A)'!J157,'Obligacje(A)'!J157+'Bony Skarbowe(A)'!J157)</f>
        <v>0</v>
      </c>
      <c r="K157" s="20">
        <f t="shared" si="18"/>
        <v>620439.49311248</v>
      </c>
    </row>
    <row r="158" spans="1:256" ht="12.75">
      <c r="A158" s="17">
        <f>'Obligacje(A)'!A158</f>
        <v>42886</v>
      </c>
      <c r="B158" s="21">
        <f>'Obligacje(A)'!B158+'Bony Skarbowe(A)'!B158</f>
        <v>248466.57984325</v>
      </c>
      <c r="C158" s="21">
        <f>'Obligacje(A)'!C158+'Bony Skarbowe(A)'!C158</f>
        <v>209600.89926593</v>
      </c>
      <c r="D158" s="21">
        <f>'Obligacje(A)'!D158+'Bony Skarbowe(A)'!D158</f>
        <v>62751.956443079995</v>
      </c>
      <c r="E158" s="21">
        <f>'Obligacje(A)'!E158+'Bony Skarbowe(A)'!E158</f>
        <v>2102.9154512299997</v>
      </c>
      <c r="F158" s="21">
        <f>'Obligacje(A)'!F158+'Bony Skarbowe(A)'!F158</f>
        <v>49629.77953748</v>
      </c>
      <c r="G158" s="21">
        <f>'Obligacje(A)'!G158+'Bony Skarbowe(A)'!G158</f>
        <v>13543.49717811455</v>
      </c>
      <c r="H158" s="21">
        <f>'Obligacje(A)'!H158+'Bony Skarbowe(A)'!H158</f>
        <v>1081.0356738599999</v>
      </c>
      <c r="I158" s="21">
        <f>'Obligacje(A)'!I158+'Bony Skarbowe(A)'!I158</f>
        <v>36837.69673661544</v>
      </c>
      <c r="J158" s="21">
        <f>IF('Obligacje(A)'!J158="-",'Bony Skarbowe(A)'!J158,'Obligacje(A)'!J158+'Bony Skarbowe(A)'!J158)</f>
        <v>0</v>
      </c>
      <c r="K158" s="20">
        <f aca="true" t="shared" si="19" ref="K158:K163">SUM(B158:I158)</f>
        <v>624014.3601295601</v>
      </c>
      <c r="L158" s="24">
        <f aca="true" t="shared" si="20" ref="L158:BN158">ROUND(L157/1000,1)</f>
        <v>0</v>
      </c>
      <c r="M158" s="24">
        <f t="shared" si="20"/>
        <v>0</v>
      </c>
      <c r="N158" s="24">
        <f t="shared" si="20"/>
        <v>0</v>
      </c>
      <c r="O158" s="24">
        <f t="shared" si="20"/>
        <v>0</v>
      </c>
      <c r="P158" s="24">
        <f t="shared" si="20"/>
        <v>0</v>
      </c>
      <c r="Q158" s="24">
        <f t="shared" si="20"/>
        <v>0</v>
      </c>
      <c r="R158" s="24">
        <f t="shared" si="20"/>
        <v>0</v>
      </c>
      <c r="S158" s="24">
        <f t="shared" si="20"/>
        <v>0</v>
      </c>
      <c r="T158" s="24">
        <f t="shared" si="20"/>
        <v>0</v>
      </c>
      <c r="U158" s="24">
        <f t="shared" si="20"/>
        <v>0</v>
      </c>
      <c r="V158" s="24">
        <f t="shared" si="20"/>
        <v>0</v>
      </c>
      <c r="W158" s="24">
        <f t="shared" si="20"/>
        <v>0</v>
      </c>
      <c r="X158" s="24">
        <f t="shared" si="20"/>
        <v>0</v>
      </c>
      <c r="Y158" s="24">
        <f t="shared" si="20"/>
        <v>0</v>
      </c>
      <c r="Z158" s="24">
        <f t="shared" si="20"/>
        <v>0</v>
      </c>
      <c r="AA158" s="24">
        <f t="shared" si="20"/>
        <v>0</v>
      </c>
      <c r="AB158" s="24">
        <f t="shared" si="20"/>
        <v>0</v>
      </c>
      <c r="AC158" s="24">
        <f t="shared" si="20"/>
        <v>0</v>
      </c>
      <c r="AD158" s="24">
        <f t="shared" si="20"/>
        <v>0</v>
      </c>
      <c r="AE158" s="24">
        <f t="shared" si="20"/>
        <v>0</v>
      </c>
      <c r="AF158" s="24">
        <f t="shared" si="20"/>
        <v>0</v>
      </c>
      <c r="AG158" s="24">
        <f t="shared" si="20"/>
        <v>0</v>
      </c>
      <c r="AH158" s="24">
        <f t="shared" si="20"/>
        <v>0</v>
      </c>
      <c r="AI158" s="24">
        <f t="shared" si="20"/>
        <v>0</v>
      </c>
      <c r="AJ158" s="24">
        <f t="shared" si="20"/>
        <v>0</v>
      </c>
      <c r="AK158" s="24">
        <f t="shared" si="20"/>
        <v>0</v>
      </c>
      <c r="AL158" s="24">
        <f t="shared" si="20"/>
        <v>0</v>
      </c>
      <c r="AM158" s="24">
        <f t="shared" si="20"/>
        <v>0</v>
      </c>
      <c r="AN158" s="24">
        <f t="shared" si="20"/>
        <v>0</v>
      </c>
      <c r="AO158" s="24">
        <f t="shared" si="20"/>
        <v>0</v>
      </c>
      <c r="AP158" s="24">
        <f t="shared" si="20"/>
        <v>0</v>
      </c>
      <c r="AQ158" s="24">
        <f t="shared" si="20"/>
        <v>0</v>
      </c>
      <c r="AR158" s="24">
        <f t="shared" si="20"/>
        <v>0</v>
      </c>
      <c r="AS158" s="24">
        <f t="shared" si="20"/>
        <v>0</v>
      </c>
      <c r="AT158" s="24">
        <f t="shared" si="20"/>
        <v>0</v>
      </c>
      <c r="AU158" s="24">
        <f t="shared" si="20"/>
        <v>0</v>
      </c>
      <c r="AV158" s="24">
        <f t="shared" si="20"/>
        <v>0</v>
      </c>
      <c r="AW158" s="24">
        <f t="shared" si="20"/>
        <v>0</v>
      </c>
      <c r="AX158" s="24">
        <f t="shared" si="20"/>
        <v>0</v>
      </c>
      <c r="AY158" s="24">
        <f t="shared" si="20"/>
        <v>0</v>
      </c>
      <c r="AZ158" s="24">
        <f t="shared" si="20"/>
        <v>0</v>
      </c>
      <c r="BA158" s="24">
        <f t="shared" si="20"/>
        <v>0</v>
      </c>
      <c r="BB158" s="24">
        <f t="shared" si="20"/>
        <v>0</v>
      </c>
      <c r="BC158" s="24">
        <f t="shared" si="20"/>
        <v>0</v>
      </c>
      <c r="BD158" s="24">
        <f t="shared" si="20"/>
        <v>0</v>
      </c>
      <c r="BE158" s="24">
        <f t="shared" si="20"/>
        <v>0</v>
      </c>
      <c r="BF158" s="24">
        <f t="shared" si="20"/>
        <v>0</v>
      </c>
      <c r="BG158" s="24">
        <f t="shared" si="20"/>
        <v>0</v>
      </c>
      <c r="BH158" s="24">
        <f t="shared" si="20"/>
        <v>0</v>
      </c>
      <c r="BI158" s="24">
        <f t="shared" si="20"/>
        <v>0</v>
      </c>
      <c r="BJ158" s="24">
        <f t="shared" si="20"/>
        <v>0</v>
      </c>
      <c r="BK158" s="24">
        <f t="shared" si="20"/>
        <v>0</v>
      </c>
      <c r="BL158" s="24">
        <f t="shared" si="20"/>
        <v>0</v>
      </c>
      <c r="BM158" s="24">
        <f t="shared" si="20"/>
        <v>0</v>
      </c>
      <c r="BN158" s="24">
        <f t="shared" si="20"/>
        <v>0</v>
      </c>
      <c r="BO158" s="24">
        <f aca="true" t="shared" si="21" ref="BO158:DZ158">ROUND(BO157/1000,1)</f>
        <v>0</v>
      </c>
      <c r="BP158" s="24">
        <f t="shared" si="21"/>
        <v>0</v>
      </c>
      <c r="BQ158" s="24">
        <f t="shared" si="21"/>
        <v>0</v>
      </c>
      <c r="BR158" s="24">
        <f t="shared" si="21"/>
        <v>0</v>
      </c>
      <c r="BS158" s="24">
        <f t="shared" si="21"/>
        <v>0</v>
      </c>
      <c r="BT158" s="24">
        <f t="shared" si="21"/>
        <v>0</v>
      </c>
      <c r="BU158" s="24">
        <f t="shared" si="21"/>
        <v>0</v>
      </c>
      <c r="BV158" s="24">
        <f t="shared" si="21"/>
        <v>0</v>
      </c>
      <c r="BW158" s="24">
        <f t="shared" si="21"/>
        <v>0</v>
      </c>
      <c r="BX158" s="24">
        <f t="shared" si="21"/>
        <v>0</v>
      </c>
      <c r="BY158" s="24">
        <f t="shared" si="21"/>
        <v>0</v>
      </c>
      <c r="BZ158" s="24">
        <f t="shared" si="21"/>
        <v>0</v>
      </c>
      <c r="CA158" s="24">
        <f t="shared" si="21"/>
        <v>0</v>
      </c>
      <c r="CB158" s="24">
        <f t="shared" si="21"/>
        <v>0</v>
      </c>
      <c r="CC158" s="24">
        <f t="shared" si="21"/>
        <v>0</v>
      </c>
      <c r="CD158" s="24">
        <f t="shared" si="21"/>
        <v>0</v>
      </c>
      <c r="CE158" s="24">
        <f t="shared" si="21"/>
        <v>0</v>
      </c>
      <c r="CF158" s="24">
        <f t="shared" si="21"/>
        <v>0</v>
      </c>
      <c r="CG158" s="24">
        <f t="shared" si="21"/>
        <v>0</v>
      </c>
      <c r="CH158" s="24">
        <f t="shared" si="21"/>
        <v>0</v>
      </c>
      <c r="CI158" s="24">
        <f t="shared" si="21"/>
        <v>0</v>
      </c>
      <c r="CJ158" s="24">
        <f t="shared" si="21"/>
        <v>0</v>
      </c>
      <c r="CK158" s="24">
        <f t="shared" si="21"/>
        <v>0</v>
      </c>
      <c r="CL158" s="24">
        <f t="shared" si="21"/>
        <v>0</v>
      </c>
      <c r="CM158" s="24">
        <f t="shared" si="21"/>
        <v>0</v>
      </c>
      <c r="CN158" s="24">
        <f t="shared" si="21"/>
        <v>0</v>
      </c>
      <c r="CO158" s="24">
        <f t="shared" si="21"/>
        <v>0</v>
      </c>
      <c r="CP158" s="24">
        <f t="shared" si="21"/>
        <v>0</v>
      </c>
      <c r="CQ158" s="24">
        <f t="shared" si="21"/>
        <v>0</v>
      </c>
      <c r="CR158" s="24">
        <f t="shared" si="21"/>
        <v>0</v>
      </c>
      <c r="CS158" s="24">
        <f t="shared" si="21"/>
        <v>0</v>
      </c>
      <c r="CT158" s="24">
        <f t="shared" si="21"/>
        <v>0</v>
      </c>
      <c r="CU158" s="24">
        <f t="shared" si="21"/>
        <v>0</v>
      </c>
      <c r="CV158" s="24">
        <f t="shared" si="21"/>
        <v>0</v>
      </c>
      <c r="CW158" s="24">
        <f t="shared" si="21"/>
        <v>0</v>
      </c>
      <c r="CX158" s="24">
        <f t="shared" si="21"/>
        <v>0</v>
      </c>
      <c r="CY158" s="24">
        <f t="shared" si="21"/>
        <v>0</v>
      </c>
      <c r="CZ158" s="24">
        <f t="shared" si="21"/>
        <v>0</v>
      </c>
      <c r="DA158" s="24">
        <f t="shared" si="21"/>
        <v>0</v>
      </c>
      <c r="DB158" s="24">
        <f t="shared" si="21"/>
        <v>0</v>
      </c>
      <c r="DC158" s="24">
        <f t="shared" si="21"/>
        <v>0</v>
      </c>
      <c r="DD158" s="24">
        <f t="shared" si="21"/>
        <v>0</v>
      </c>
      <c r="DE158" s="24">
        <f t="shared" si="21"/>
        <v>0</v>
      </c>
      <c r="DF158" s="24">
        <f t="shared" si="21"/>
        <v>0</v>
      </c>
      <c r="DG158" s="24">
        <f t="shared" si="21"/>
        <v>0</v>
      </c>
      <c r="DH158" s="24">
        <f t="shared" si="21"/>
        <v>0</v>
      </c>
      <c r="DI158" s="24">
        <f t="shared" si="21"/>
        <v>0</v>
      </c>
      <c r="DJ158" s="24">
        <f t="shared" si="21"/>
        <v>0</v>
      </c>
      <c r="DK158" s="24">
        <f t="shared" si="21"/>
        <v>0</v>
      </c>
      <c r="DL158" s="24">
        <f t="shared" si="21"/>
        <v>0</v>
      </c>
      <c r="DM158" s="24">
        <f t="shared" si="21"/>
        <v>0</v>
      </c>
      <c r="DN158" s="24">
        <f t="shared" si="21"/>
        <v>0</v>
      </c>
      <c r="DO158" s="24">
        <f t="shared" si="21"/>
        <v>0</v>
      </c>
      <c r="DP158" s="24">
        <f t="shared" si="21"/>
        <v>0</v>
      </c>
      <c r="DQ158" s="24">
        <f t="shared" si="21"/>
        <v>0</v>
      </c>
      <c r="DR158" s="24">
        <f t="shared" si="21"/>
        <v>0</v>
      </c>
      <c r="DS158" s="24">
        <f t="shared" si="21"/>
        <v>0</v>
      </c>
      <c r="DT158" s="24">
        <f t="shared" si="21"/>
        <v>0</v>
      </c>
      <c r="DU158" s="24">
        <f t="shared" si="21"/>
        <v>0</v>
      </c>
      <c r="DV158" s="24">
        <f t="shared" si="21"/>
        <v>0</v>
      </c>
      <c r="DW158" s="24">
        <f t="shared" si="21"/>
        <v>0</v>
      </c>
      <c r="DX158" s="24">
        <f t="shared" si="21"/>
        <v>0</v>
      </c>
      <c r="DY158" s="24">
        <f t="shared" si="21"/>
        <v>0</v>
      </c>
      <c r="DZ158" s="24">
        <f t="shared" si="21"/>
        <v>0</v>
      </c>
      <c r="EA158" s="24">
        <f aca="true" t="shared" si="22" ref="EA158:GL158">ROUND(EA157/1000,1)</f>
        <v>0</v>
      </c>
      <c r="EB158" s="24">
        <f t="shared" si="22"/>
        <v>0</v>
      </c>
      <c r="EC158" s="24">
        <f t="shared" si="22"/>
        <v>0</v>
      </c>
      <c r="ED158" s="24">
        <f t="shared" si="22"/>
        <v>0</v>
      </c>
      <c r="EE158" s="24">
        <f t="shared" si="22"/>
        <v>0</v>
      </c>
      <c r="EF158" s="24">
        <f t="shared" si="22"/>
        <v>0</v>
      </c>
      <c r="EG158" s="24">
        <f t="shared" si="22"/>
        <v>0</v>
      </c>
      <c r="EH158" s="24">
        <f t="shared" si="22"/>
        <v>0</v>
      </c>
      <c r="EI158" s="24">
        <f t="shared" si="22"/>
        <v>0</v>
      </c>
      <c r="EJ158" s="24">
        <f t="shared" si="22"/>
        <v>0</v>
      </c>
      <c r="EK158" s="24">
        <f t="shared" si="22"/>
        <v>0</v>
      </c>
      <c r="EL158" s="24">
        <f t="shared" si="22"/>
        <v>0</v>
      </c>
      <c r="EM158" s="24">
        <f t="shared" si="22"/>
        <v>0</v>
      </c>
      <c r="EN158" s="24">
        <f t="shared" si="22"/>
        <v>0</v>
      </c>
      <c r="EO158" s="24">
        <f t="shared" si="22"/>
        <v>0</v>
      </c>
      <c r="EP158" s="24">
        <f t="shared" si="22"/>
        <v>0</v>
      </c>
      <c r="EQ158" s="24">
        <f t="shared" si="22"/>
        <v>0</v>
      </c>
      <c r="ER158" s="24">
        <f t="shared" si="22"/>
        <v>0</v>
      </c>
      <c r="ES158" s="24">
        <f t="shared" si="22"/>
        <v>0</v>
      </c>
      <c r="ET158" s="24">
        <f t="shared" si="22"/>
        <v>0</v>
      </c>
      <c r="EU158" s="24">
        <f t="shared" si="22"/>
        <v>0</v>
      </c>
      <c r="EV158" s="24">
        <f t="shared" si="22"/>
        <v>0</v>
      </c>
      <c r="EW158" s="24">
        <f t="shared" si="22"/>
        <v>0</v>
      </c>
      <c r="EX158" s="24">
        <f t="shared" si="22"/>
        <v>0</v>
      </c>
      <c r="EY158" s="24">
        <f t="shared" si="22"/>
        <v>0</v>
      </c>
      <c r="EZ158" s="24">
        <f t="shared" si="22"/>
        <v>0</v>
      </c>
      <c r="FA158" s="24">
        <f t="shared" si="22"/>
        <v>0</v>
      </c>
      <c r="FB158" s="24">
        <f t="shared" si="22"/>
        <v>0</v>
      </c>
      <c r="FC158" s="24">
        <f t="shared" si="22"/>
        <v>0</v>
      </c>
      <c r="FD158" s="24">
        <f t="shared" si="22"/>
        <v>0</v>
      </c>
      <c r="FE158" s="24">
        <f t="shared" si="22"/>
        <v>0</v>
      </c>
      <c r="FF158" s="24">
        <f t="shared" si="22"/>
        <v>0</v>
      </c>
      <c r="FG158" s="24">
        <f t="shared" si="22"/>
        <v>0</v>
      </c>
      <c r="FH158" s="24">
        <f t="shared" si="22"/>
        <v>0</v>
      </c>
      <c r="FI158" s="24">
        <f t="shared" si="22"/>
        <v>0</v>
      </c>
      <c r="FJ158" s="24">
        <f t="shared" si="22"/>
        <v>0</v>
      </c>
      <c r="FK158" s="24">
        <f t="shared" si="22"/>
        <v>0</v>
      </c>
      <c r="FL158" s="24">
        <f t="shared" si="22"/>
        <v>0</v>
      </c>
      <c r="FM158" s="24">
        <f t="shared" si="22"/>
        <v>0</v>
      </c>
      <c r="FN158" s="24">
        <f t="shared" si="22"/>
        <v>0</v>
      </c>
      <c r="FO158" s="24">
        <f t="shared" si="22"/>
        <v>0</v>
      </c>
      <c r="FP158" s="24">
        <f t="shared" si="22"/>
        <v>0</v>
      </c>
      <c r="FQ158" s="24">
        <f t="shared" si="22"/>
        <v>0</v>
      </c>
      <c r="FR158" s="24">
        <f t="shared" si="22"/>
        <v>0</v>
      </c>
      <c r="FS158" s="24">
        <f t="shared" si="22"/>
        <v>0</v>
      </c>
      <c r="FT158" s="24">
        <f t="shared" si="22"/>
        <v>0</v>
      </c>
      <c r="FU158" s="24">
        <f t="shared" si="22"/>
        <v>0</v>
      </c>
      <c r="FV158" s="24">
        <f t="shared" si="22"/>
        <v>0</v>
      </c>
      <c r="FW158" s="24">
        <f t="shared" si="22"/>
        <v>0</v>
      </c>
      <c r="FX158" s="24">
        <f t="shared" si="22"/>
        <v>0</v>
      </c>
      <c r="FY158" s="24">
        <f t="shared" si="22"/>
        <v>0</v>
      </c>
      <c r="FZ158" s="24">
        <f t="shared" si="22"/>
        <v>0</v>
      </c>
      <c r="GA158" s="24">
        <f t="shared" si="22"/>
        <v>0</v>
      </c>
      <c r="GB158" s="24">
        <f t="shared" si="22"/>
        <v>0</v>
      </c>
      <c r="GC158" s="24">
        <f t="shared" si="22"/>
        <v>0</v>
      </c>
      <c r="GD158" s="24">
        <f t="shared" si="22"/>
        <v>0</v>
      </c>
      <c r="GE158" s="24">
        <f t="shared" si="22"/>
        <v>0</v>
      </c>
      <c r="GF158" s="24">
        <f t="shared" si="22"/>
        <v>0</v>
      </c>
      <c r="GG158" s="24">
        <f t="shared" si="22"/>
        <v>0</v>
      </c>
      <c r="GH158" s="24">
        <f t="shared" si="22"/>
        <v>0</v>
      </c>
      <c r="GI158" s="24">
        <f t="shared" si="22"/>
        <v>0</v>
      </c>
      <c r="GJ158" s="24">
        <f t="shared" si="22"/>
        <v>0</v>
      </c>
      <c r="GK158" s="24">
        <f t="shared" si="22"/>
        <v>0</v>
      </c>
      <c r="GL158" s="24">
        <f t="shared" si="22"/>
        <v>0</v>
      </c>
      <c r="GM158" s="24">
        <f aca="true" t="shared" si="23" ref="GM158:IV158">ROUND(GM157/1000,1)</f>
        <v>0</v>
      </c>
      <c r="GN158" s="24">
        <f t="shared" si="23"/>
        <v>0</v>
      </c>
      <c r="GO158" s="24">
        <f t="shared" si="23"/>
        <v>0</v>
      </c>
      <c r="GP158" s="24">
        <f t="shared" si="23"/>
        <v>0</v>
      </c>
      <c r="GQ158" s="24">
        <f t="shared" si="23"/>
        <v>0</v>
      </c>
      <c r="GR158" s="24">
        <f t="shared" si="23"/>
        <v>0</v>
      </c>
      <c r="GS158" s="24">
        <f t="shared" si="23"/>
        <v>0</v>
      </c>
      <c r="GT158" s="24">
        <f t="shared" si="23"/>
        <v>0</v>
      </c>
      <c r="GU158" s="24">
        <f t="shared" si="23"/>
        <v>0</v>
      </c>
      <c r="GV158" s="24">
        <f t="shared" si="23"/>
        <v>0</v>
      </c>
      <c r="GW158" s="24">
        <f t="shared" si="23"/>
        <v>0</v>
      </c>
      <c r="GX158" s="24">
        <f t="shared" si="23"/>
        <v>0</v>
      </c>
      <c r="GY158" s="24">
        <f t="shared" si="23"/>
        <v>0</v>
      </c>
      <c r="GZ158" s="24">
        <f t="shared" si="23"/>
        <v>0</v>
      </c>
      <c r="HA158" s="24">
        <f t="shared" si="23"/>
        <v>0</v>
      </c>
      <c r="HB158" s="24">
        <f t="shared" si="23"/>
        <v>0</v>
      </c>
      <c r="HC158" s="24">
        <f t="shared" si="23"/>
        <v>0</v>
      </c>
      <c r="HD158" s="24">
        <f t="shared" si="23"/>
        <v>0</v>
      </c>
      <c r="HE158" s="24">
        <f t="shared" si="23"/>
        <v>0</v>
      </c>
      <c r="HF158" s="24">
        <f t="shared" si="23"/>
        <v>0</v>
      </c>
      <c r="HG158" s="24">
        <f t="shared" si="23"/>
        <v>0</v>
      </c>
      <c r="HH158" s="24">
        <f t="shared" si="23"/>
        <v>0</v>
      </c>
      <c r="HI158" s="24">
        <f t="shared" si="23"/>
        <v>0</v>
      </c>
      <c r="HJ158" s="24">
        <f t="shared" si="23"/>
        <v>0</v>
      </c>
      <c r="HK158" s="24">
        <f t="shared" si="23"/>
        <v>0</v>
      </c>
      <c r="HL158" s="24">
        <f t="shared" si="23"/>
        <v>0</v>
      </c>
      <c r="HM158" s="24">
        <f t="shared" si="23"/>
        <v>0</v>
      </c>
      <c r="HN158" s="24">
        <f t="shared" si="23"/>
        <v>0</v>
      </c>
      <c r="HO158" s="24">
        <f t="shared" si="23"/>
        <v>0</v>
      </c>
      <c r="HP158" s="24">
        <f t="shared" si="23"/>
        <v>0</v>
      </c>
      <c r="HQ158" s="24">
        <f t="shared" si="23"/>
        <v>0</v>
      </c>
      <c r="HR158" s="24">
        <f t="shared" si="23"/>
        <v>0</v>
      </c>
      <c r="HS158" s="24">
        <f t="shared" si="23"/>
        <v>0</v>
      </c>
      <c r="HT158" s="24">
        <f t="shared" si="23"/>
        <v>0</v>
      </c>
      <c r="HU158" s="24">
        <f t="shared" si="23"/>
        <v>0</v>
      </c>
      <c r="HV158" s="24">
        <f t="shared" si="23"/>
        <v>0</v>
      </c>
      <c r="HW158" s="24">
        <f t="shared" si="23"/>
        <v>0</v>
      </c>
      <c r="HX158" s="24">
        <f t="shared" si="23"/>
        <v>0</v>
      </c>
      <c r="HY158" s="24">
        <f t="shared" si="23"/>
        <v>0</v>
      </c>
      <c r="HZ158" s="24">
        <f t="shared" si="23"/>
        <v>0</v>
      </c>
      <c r="IA158" s="24">
        <f t="shared" si="23"/>
        <v>0</v>
      </c>
      <c r="IB158" s="24">
        <f t="shared" si="23"/>
        <v>0</v>
      </c>
      <c r="IC158" s="24">
        <f t="shared" si="23"/>
        <v>0</v>
      </c>
      <c r="ID158" s="24">
        <f t="shared" si="23"/>
        <v>0</v>
      </c>
      <c r="IE158" s="24">
        <f t="shared" si="23"/>
        <v>0</v>
      </c>
      <c r="IF158" s="24">
        <f t="shared" si="23"/>
        <v>0</v>
      </c>
      <c r="IG158" s="24">
        <f t="shared" si="23"/>
        <v>0</v>
      </c>
      <c r="IH158" s="24">
        <f t="shared" si="23"/>
        <v>0</v>
      </c>
      <c r="II158" s="24">
        <f t="shared" si="23"/>
        <v>0</v>
      </c>
      <c r="IJ158" s="24">
        <f t="shared" si="23"/>
        <v>0</v>
      </c>
      <c r="IK158" s="24">
        <f t="shared" si="23"/>
        <v>0</v>
      </c>
      <c r="IL158" s="24">
        <f t="shared" si="23"/>
        <v>0</v>
      </c>
      <c r="IM158" s="24">
        <f t="shared" si="23"/>
        <v>0</v>
      </c>
      <c r="IN158" s="24">
        <f t="shared" si="23"/>
        <v>0</v>
      </c>
      <c r="IO158" s="24">
        <f t="shared" si="23"/>
        <v>0</v>
      </c>
      <c r="IP158" s="24">
        <f t="shared" si="23"/>
        <v>0</v>
      </c>
      <c r="IQ158" s="24">
        <f t="shared" si="23"/>
        <v>0</v>
      </c>
      <c r="IR158" s="24">
        <f t="shared" si="23"/>
        <v>0</v>
      </c>
      <c r="IS158" s="24">
        <f t="shared" si="23"/>
        <v>0</v>
      </c>
      <c r="IT158" s="24">
        <f t="shared" si="23"/>
        <v>0</v>
      </c>
      <c r="IU158" s="24">
        <f t="shared" si="23"/>
        <v>0</v>
      </c>
      <c r="IV158" s="24">
        <f t="shared" si="23"/>
        <v>0</v>
      </c>
    </row>
    <row r="159" spans="1:11" ht="12.75">
      <c r="A159" s="17">
        <f>'Obligacje(A)'!A159</f>
        <v>42916</v>
      </c>
      <c r="B159" s="21">
        <f>'Obligacje(A)'!B159+'Bony Skarbowe(A)'!B159</f>
        <v>251487.02424032002</v>
      </c>
      <c r="C159" s="21">
        <f>'Obligacje(A)'!C159+'Bony Skarbowe(A)'!C159</f>
        <v>211817.16527344</v>
      </c>
      <c r="D159" s="21">
        <f>'Obligacje(A)'!D159+'Bony Skarbowe(A)'!D159</f>
        <v>59685.47065855999</v>
      </c>
      <c r="E159" s="21">
        <f>'Obligacje(A)'!E159+'Bony Skarbowe(A)'!E159</f>
        <v>2065.9072693599996</v>
      </c>
      <c r="F159" s="21">
        <f>'Obligacje(A)'!F159+'Bony Skarbowe(A)'!F159</f>
        <v>50216.32404808</v>
      </c>
      <c r="G159" s="21">
        <f>'Obligacje(A)'!G159+'Bony Skarbowe(A)'!G159</f>
        <v>13830.868881617704</v>
      </c>
      <c r="H159" s="21">
        <f>'Obligacje(A)'!H159+'Bony Skarbowe(A)'!H159</f>
        <v>1139.5334739711896</v>
      </c>
      <c r="I159" s="21">
        <f>'Obligacje(A)'!I159+'Bony Skarbowe(A)'!I159</f>
        <v>37153.6363605711</v>
      </c>
      <c r="J159" s="21">
        <f>IF('Obligacje(A)'!J159="-",'Bony Skarbowe(A)'!J159,'Obligacje(A)'!J159+'Bony Skarbowe(A)'!J159)</f>
        <v>0</v>
      </c>
      <c r="K159" s="20">
        <f t="shared" si="19"/>
        <v>627395.93020592</v>
      </c>
    </row>
    <row r="160" spans="1:11" ht="12.75">
      <c r="A160" s="17">
        <f>'Obligacje(A)'!A160</f>
        <v>42947</v>
      </c>
      <c r="B160" s="21">
        <f>'Obligacje(A)'!B160+'Bony Skarbowe(A)'!B160</f>
        <v>244762.85192456003</v>
      </c>
      <c r="C160" s="21">
        <f>'Obligacje(A)'!C160+'Bony Skarbowe(A)'!C160</f>
        <v>209205.98263432</v>
      </c>
      <c r="D160" s="21">
        <f>'Obligacje(A)'!D160+'Bony Skarbowe(A)'!D160</f>
        <v>59751.29502127999</v>
      </c>
      <c r="E160" s="21">
        <f>'Obligacje(A)'!E160+'Bony Skarbowe(A)'!E160</f>
        <v>1999.3691366799999</v>
      </c>
      <c r="F160" s="21">
        <f>'Obligacje(A)'!F160+'Bony Skarbowe(A)'!F160</f>
        <v>51512.90991004</v>
      </c>
      <c r="G160" s="21">
        <f>'Obligacje(A)'!G160+'Bony Skarbowe(A)'!G160</f>
        <v>14062.797891986864</v>
      </c>
      <c r="H160" s="21">
        <f>'Obligacje(A)'!H160+'Bony Skarbowe(A)'!H160</f>
        <v>1166.9800962887668</v>
      </c>
      <c r="I160" s="21">
        <f>'Obligacje(A)'!I160+'Bony Skarbowe(A)'!I160</f>
        <v>39617.56478180437</v>
      </c>
      <c r="J160" s="21">
        <f>IF('Obligacje(A)'!J160="-",'Bony Skarbowe(A)'!J160,'Obligacje(A)'!J160+'Bony Skarbowe(A)'!J160)</f>
        <v>0</v>
      </c>
      <c r="K160" s="20">
        <f t="shared" si="19"/>
        <v>622079.75139696</v>
      </c>
    </row>
    <row r="161" spans="1:11" ht="12.75">
      <c r="A161" s="17">
        <f>'Obligacje(A)'!A161</f>
        <v>42978</v>
      </c>
      <c r="B161" s="21">
        <f>'Obligacje(A)'!B161+'Bony Skarbowe(A)'!B161</f>
        <v>242343.12109643998</v>
      </c>
      <c r="C161" s="21">
        <f>'Obligacje(A)'!C161+'Bony Skarbowe(A)'!C161</f>
        <v>208552.33487268</v>
      </c>
      <c r="D161" s="21">
        <f>'Obligacje(A)'!D161+'Bony Skarbowe(A)'!D161</f>
        <v>59902.138356719995</v>
      </c>
      <c r="E161" s="21">
        <f>'Obligacje(A)'!E161+'Bony Skarbowe(A)'!E161</f>
        <v>2150.4899688200003</v>
      </c>
      <c r="F161" s="21">
        <f>'Obligacje(A)'!F161+'Bony Skarbowe(A)'!F161</f>
        <v>52102.02503154</v>
      </c>
      <c r="G161" s="21">
        <f>'Obligacje(A)'!G161+'Bony Skarbowe(A)'!G161</f>
        <v>14417.108297648509</v>
      </c>
      <c r="H161" s="21">
        <f>'Obligacje(A)'!H161+'Bony Skarbowe(A)'!H161</f>
        <v>1149.0434970011502</v>
      </c>
      <c r="I161" s="21">
        <f>'Obligacje(A)'!I161+'Bony Skarbowe(A)'!I161</f>
        <v>38029.46262819034</v>
      </c>
      <c r="J161" s="21">
        <f>IF('Obligacje(A)'!J161="-",'Bony Skarbowe(A)'!J161,'Obligacje(A)'!J161+'Bony Skarbowe(A)'!J161)</f>
        <v>0</v>
      </c>
      <c r="K161" s="20">
        <f t="shared" si="19"/>
        <v>618645.7237490399</v>
      </c>
    </row>
    <row r="162" spans="1:11" ht="12.75">
      <c r="A162" s="17">
        <f>'Obligacje(A)'!A162</f>
        <v>43008</v>
      </c>
      <c r="B162" s="21">
        <f>'Obligacje(A)'!B162+'Bony Skarbowe(A)'!B162</f>
        <v>244826.85086898477</v>
      </c>
      <c r="C162" s="21">
        <f>'Obligacje(A)'!C162+'Bony Skarbowe(A)'!C162</f>
        <v>205101.94952131997</v>
      </c>
      <c r="D162" s="21">
        <f>'Obligacje(A)'!D162+'Bony Skarbowe(A)'!D162</f>
        <v>59847.95251854397</v>
      </c>
      <c r="E162" s="21">
        <f>'Obligacje(A)'!E162+'Bony Skarbowe(A)'!E162</f>
        <v>2223.828065319617</v>
      </c>
      <c r="F162" s="21">
        <f>'Obligacje(A)'!F162+'Bony Skarbowe(A)'!F162</f>
        <v>54623.28785450921</v>
      </c>
      <c r="G162" s="21">
        <f>'Obligacje(A)'!G162+'Bony Skarbowe(A)'!G162</f>
        <v>14595.854640805486</v>
      </c>
      <c r="H162" s="21">
        <f>'Obligacje(A)'!H162+'Bony Skarbowe(A)'!H162</f>
        <v>1150.3829568659178</v>
      </c>
      <c r="I162" s="21">
        <f>'Obligacje(A)'!I162+'Bony Skarbowe(A)'!I162</f>
        <v>36689.02862925102</v>
      </c>
      <c r="J162" s="21">
        <f>IF('Obligacje(A)'!J162="-",'Bony Skarbowe(A)'!J162,'Obligacje(A)'!J162+'Bony Skarbowe(A)'!J162)</f>
        <v>0</v>
      </c>
      <c r="K162" s="20">
        <f t="shared" si="19"/>
        <v>619059.1350556001</v>
      </c>
    </row>
    <row r="163" spans="1:11" ht="12.75">
      <c r="A163" s="17">
        <f>'Obligacje(A)'!A163</f>
        <v>43039</v>
      </c>
      <c r="B163" s="21">
        <f>'Obligacje(A)'!B163+'Bony Skarbowe(A)'!B163</f>
        <v>243676.47741710005</v>
      </c>
      <c r="C163" s="21">
        <f>'Obligacje(A)'!C163+'Bony Skarbowe(A)'!C163</f>
        <v>201911.3558034</v>
      </c>
      <c r="D163" s="21">
        <f>'Obligacje(A)'!D163+'Bony Skarbowe(A)'!D163</f>
        <v>59595.2881186</v>
      </c>
      <c r="E163" s="21">
        <f>'Obligacje(A)'!E163+'Bony Skarbowe(A)'!E163</f>
        <v>2225.1938141</v>
      </c>
      <c r="F163" s="21">
        <f>'Obligacje(A)'!F163+'Bony Skarbowe(A)'!F163</f>
        <v>54123.7602153</v>
      </c>
      <c r="G163" s="21">
        <f>'Obligacje(A)'!G163+'Bony Skarbowe(A)'!G163</f>
        <v>15204.625574051131</v>
      </c>
      <c r="H163" s="21">
        <f>'Obligacje(A)'!H163+'Bony Skarbowe(A)'!H163</f>
        <v>1141.4149962000001</v>
      </c>
      <c r="I163" s="21">
        <f>'Obligacje(A)'!I163+'Bony Skarbowe(A)'!I163</f>
        <v>36974.68640644887</v>
      </c>
      <c r="J163" s="21">
        <f>IF('Obligacje(A)'!J163="-",'Bony Skarbowe(A)'!J163,'Obligacje(A)'!J163+'Bony Skarbowe(A)'!J163)</f>
        <v>0</v>
      </c>
      <c r="K163" s="20">
        <f t="shared" si="19"/>
        <v>614852.8023452001</v>
      </c>
    </row>
    <row r="164" spans="1:11" s="28" customFormat="1" ht="12.75">
      <c r="A164" s="17">
        <f>'Obligacje(A)'!A164</f>
        <v>43069</v>
      </c>
      <c r="B164" s="21">
        <f>'Obligacje(A)'!B164+'Bony Skarbowe(A)'!B164</f>
        <v>249891.82665669997</v>
      </c>
      <c r="C164" s="21">
        <f>'Obligacje(A)'!C164+'Bony Skarbowe(A)'!C164</f>
        <v>200024.07749604995</v>
      </c>
      <c r="D164" s="21">
        <f>'Obligacje(A)'!D164+'Bony Skarbowe(A)'!D164</f>
        <v>60088.7947603</v>
      </c>
      <c r="E164" s="21">
        <f>'Obligacje(A)'!E164+'Bony Skarbowe(A)'!E164</f>
        <v>2283.83995055</v>
      </c>
      <c r="F164" s="21">
        <f>'Obligacje(A)'!F164+'Bony Skarbowe(A)'!F164</f>
        <v>55850.376228149995</v>
      </c>
      <c r="G164" s="21">
        <f>'Obligacje(A)'!G164+'Bony Skarbowe(A)'!G164</f>
        <v>15625.283550696613</v>
      </c>
      <c r="H164" s="21">
        <f>'Obligacje(A)'!H164+'Bony Skarbowe(A)'!H164</f>
        <v>1139.8387094180412</v>
      </c>
      <c r="I164" s="21">
        <f>'Obligacje(A)'!I164+'Bony Skarbowe(A)'!I164</f>
        <v>37787.247552735345</v>
      </c>
      <c r="J164" s="21">
        <f>IF('Obligacje(A)'!J164="-",'Bony Skarbowe(A)'!J164,'Obligacje(A)'!J164+'Bony Skarbowe(A)'!J164)</f>
        <v>0</v>
      </c>
      <c r="K164" s="20">
        <f aca="true" t="shared" si="24" ref="K164:K169">SUM(B164:I164)</f>
        <v>622691.2849046</v>
      </c>
    </row>
    <row r="165" spans="1:11" ht="12.75">
      <c r="A165" s="17">
        <f>'Obligacje(A)'!A165</f>
        <v>43100</v>
      </c>
      <c r="B165" s="21">
        <f>'Obligacje(A)'!B165+'Bony Skarbowe(A)'!B165</f>
        <v>243897.43687597604</v>
      </c>
      <c r="C165" s="21">
        <f>'Obligacje(A)'!C165+'Bony Skarbowe(A)'!C165</f>
        <v>202714.47273635</v>
      </c>
      <c r="D165" s="21">
        <f>'Obligacje(A)'!D165+'Bony Skarbowe(A)'!D165</f>
        <v>59802.220194163245</v>
      </c>
      <c r="E165" s="21">
        <f>'Obligacje(A)'!E165+'Bony Skarbowe(A)'!E165</f>
        <v>2330.040938641262</v>
      </c>
      <c r="F165" s="21">
        <f>'Obligacje(A)'!F165+'Bony Skarbowe(A)'!F165</f>
        <v>57112.46514731644</v>
      </c>
      <c r="G165" s="21">
        <f>'Obligacje(A)'!G165+'Bony Skarbowe(A)'!G165</f>
        <v>15949.19901064667</v>
      </c>
      <c r="H165" s="21">
        <f>'Obligacje(A)'!H165+'Bony Skarbowe(A)'!H165</f>
        <v>1129.1824290303523</v>
      </c>
      <c r="I165" s="21">
        <f>'Obligacje(A)'!I165+'Bony Skarbowe(A)'!I165</f>
        <v>38168.04562423599</v>
      </c>
      <c r="J165" s="21">
        <f>IF('Obligacje(A)'!J165="-",'Bony Skarbowe(A)'!J165,'Obligacje(A)'!J165+'Bony Skarbowe(A)'!J165)</f>
        <v>0</v>
      </c>
      <c r="K165" s="20">
        <f t="shared" si="24"/>
        <v>621103.0629563599</v>
      </c>
    </row>
    <row r="166" spans="1:11" ht="12.75">
      <c r="A166" s="17">
        <f>'Obligacje(A)'!A166</f>
        <v>43131</v>
      </c>
      <c r="B166" s="21">
        <f>'Obligacje(A)'!B166+'Bony Skarbowe(A)'!B166</f>
        <v>248005.29560184001</v>
      </c>
      <c r="C166" s="21">
        <f>'Obligacje(A)'!C166+'Bony Skarbowe(A)'!C166</f>
        <v>199571.81018721</v>
      </c>
      <c r="D166" s="21">
        <f>'Obligacje(A)'!D166+'Bony Skarbowe(A)'!D166</f>
        <v>61024.63481402</v>
      </c>
      <c r="E166" s="21">
        <f>'Obligacje(A)'!E166+'Bony Skarbowe(A)'!E166</f>
        <v>2404.57209337</v>
      </c>
      <c r="F166" s="21">
        <f>'Obligacje(A)'!F166+'Bony Skarbowe(A)'!F166</f>
        <v>58754.54589600999</v>
      </c>
      <c r="G166" s="21">
        <f>'Obligacje(A)'!G166+'Bony Skarbowe(A)'!G166</f>
        <v>16261.296378786265</v>
      </c>
      <c r="H166" s="21">
        <f>'Obligacje(A)'!H166+'Bony Skarbowe(A)'!H166</f>
        <v>1073.0040203931044</v>
      </c>
      <c r="I166" s="21">
        <f>'Obligacje(A)'!I166+'Bony Skarbowe(A)'!I166</f>
        <v>38697.07716201063</v>
      </c>
      <c r="J166" s="21">
        <f>IF('Obligacje(A)'!J166="-",'Bony Skarbowe(A)'!J166,'Obligacje(A)'!J166+'Bony Skarbowe(A)'!J166)</f>
        <v>0</v>
      </c>
      <c r="K166" s="20">
        <f t="shared" si="24"/>
        <v>625792.23615364</v>
      </c>
    </row>
    <row r="167" spans="1:11" ht="12.75">
      <c r="A167" s="17">
        <f>'Obligacje(A)'!A167</f>
        <v>43159</v>
      </c>
      <c r="B167" s="21">
        <f>'Obligacje(A)'!B167+'Bony Skarbowe(A)'!B167</f>
        <v>255456.5094164</v>
      </c>
      <c r="C167" s="21">
        <f>'Obligacje(A)'!C167+'Bony Skarbowe(A)'!C167</f>
        <v>200465.47326404002</v>
      </c>
      <c r="D167" s="21">
        <f>'Obligacje(A)'!D167+'Bony Skarbowe(A)'!D167</f>
        <v>61645.38837372</v>
      </c>
      <c r="E167" s="21">
        <f>'Obligacje(A)'!E167+'Bony Skarbowe(A)'!E167</f>
        <v>2407.1347078199997</v>
      </c>
      <c r="F167" s="21">
        <f>'Obligacje(A)'!F167+'Bony Skarbowe(A)'!F167</f>
        <v>58191.61949278</v>
      </c>
      <c r="G167" s="21">
        <f>'Obligacje(A)'!G167+'Bony Skarbowe(A)'!G167</f>
        <v>16576.37606282657</v>
      </c>
      <c r="H167" s="21">
        <f>'Obligacje(A)'!H167+'Bony Skarbowe(A)'!H167</f>
        <v>1077.87548515209</v>
      </c>
      <c r="I167" s="21">
        <f>'Obligacje(A)'!I167+'Bony Skarbowe(A)'!I167</f>
        <v>40133.85972630134</v>
      </c>
      <c r="J167" s="21">
        <f>IF('Obligacje(A)'!J167="-",'Bony Skarbowe(A)'!J167,'Obligacje(A)'!J167+'Bony Skarbowe(A)'!J167)</f>
        <v>0</v>
      </c>
      <c r="K167" s="20">
        <f t="shared" si="24"/>
        <v>635954.2365290402</v>
      </c>
    </row>
    <row r="168" spans="1:11" ht="12.75">
      <c r="A168" s="17">
        <f>'Obligacje(A)'!A168</f>
        <v>43190</v>
      </c>
      <c r="B168" s="21">
        <f>'Obligacje(A)'!B168+'Bony Skarbowe(A)'!B168</f>
        <v>255780.12678886176</v>
      </c>
      <c r="C168" s="21">
        <f>'Obligacje(A)'!C168+'Bony Skarbowe(A)'!C168</f>
        <v>202816.41997897002</v>
      </c>
      <c r="D168" s="21">
        <f>'Obligacje(A)'!D168+'Bony Skarbowe(A)'!D168</f>
        <v>62342.386078205294</v>
      </c>
      <c r="E168" s="21">
        <f>'Obligacje(A)'!E168+'Bony Skarbowe(A)'!E168</f>
        <v>2409.864374167916</v>
      </c>
      <c r="F168" s="21">
        <f>'Obligacje(A)'!F168+'Bony Skarbowe(A)'!F168</f>
        <v>57844.39141018233</v>
      </c>
      <c r="G168" s="21">
        <f>'Obligacje(A)'!G168+'Bony Skarbowe(A)'!G168</f>
        <v>16834.239035931507</v>
      </c>
      <c r="H168" s="21">
        <f>'Obligacje(A)'!H168+'Bony Skarbowe(A)'!H168</f>
        <v>1063.7887723321303</v>
      </c>
      <c r="I168" s="21">
        <f>'Obligacje(A)'!I168+'Bony Skarbowe(A)'!I168</f>
        <v>40326.04861238905</v>
      </c>
      <c r="J168" s="21">
        <f>IF('Obligacje(A)'!J168="-",'Bony Skarbowe(A)'!J168,'Obligacje(A)'!J168+'Bony Skarbowe(A)'!J168)</f>
        <v>0</v>
      </c>
      <c r="K168" s="20">
        <f t="shared" si="24"/>
        <v>639417.26505104</v>
      </c>
    </row>
    <row r="169" spans="1:11" ht="12.75">
      <c r="A169" s="17">
        <f>'Obligacje(A)'!A169</f>
        <v>43220</v>
      </c>
      <c r="B169" s="21">
        <f>'Obligacje(A)'!B169+'Bony Skarbowe(A)'!B169</f>
        <v>250441.64181990005</v>
      </c>
      <c r="C169" s="21">
        <f>'Obligacje(A)'!C169+'Bony Skarbowe(A)'!C169</f>
        <v>197686.67243414998</v>
      </c>
      <c r="D169" s="21">
        <f>'Obligacje(A)'!D169+'Bony Skarbowe(A)'!D169</f>
        <v>61695.126282699995</v>
      </c>
      <c r="E169" s="21">
        <f>'Obligacje(A)'!E169+'Bony Skarbowe(A)'!E169</f>
        <v>2313.7036249499997</v>
      </c>
      <c r="F169" s="21">
        <f>'Obligacje(A)'!F169+'Bony Skarbowe(A)'!F169</f>
        <v>58109.549748800004</v>
      </c>
      <c r="G169" s="21">
        <f>'Obligacje(A)'!G169+'Bony Skarbowe(A)'!G169</f>
        <v>17031.556042073214</v>
      </c>
      <c r="H169" s="21">
        <f>'Obligacje(A)'!H169+'Bony Skarbowe(A)'!H169</f>
        <v>1056.7630421122071</v>
      </c>
      <c r="I169" s="21">
        <f>'Obligacje(A)'!I169+'Bony Skarbowe(A)'!I169</f>
        <v>39921.53892671458</v>
      </c>
      <c r="J169" s="21">
        <f>IF('Obligacje(A)'!J169="-",'Bony Skarbowe(A)'!J169,'Obligacje(A)'!J169+'Bony Skarbowe(A)'!J169)</f>
        <v>0</v>
      </c>
      <c r="K169" s="20">
        <f t="shared" si="24"/>
        <v>628256.5519214</v>
      </c>
    </row>
    <row r="170" spans="1:11" ht="12.75">
      <c r="A170" s="17">
        <f>'Obligacje(A)'!A170</f>
        <v>43251</v>
      </c>
      <c r="B170" s="21">
        <f>'Obligacje(A)'!B170+'Bony Skarbowe(A)'!B170</f>
        <v>257865.88330556</v>
      </c>
      <c r="C170" s="21">
        <f>'Obligacje(A)'!C170+'Bony Skarbowe(A)'!C170</f>
        <v>196697.32952751</v>
      </c>
      <c r="D170" s="21">
        <f>'Obligacje(A)'!D170+'Bony Skarbowe(A)'!D170</f>
        <v>61831.82682638</v>
      </c>
      <c r="E170" s="21">
        <f>'Obligacje(A)'!E170+'Bony Skarbowe(A)'!E170</f>
        <v>2305.0456185300004</v>
      </c>
      <c r="F170" s="21">
        <f>'Obligacje(A)'!F170+'Bony Skarbowe(A)'!F170</f>
        <v>58635.16371418</v>
      </c>
      <c r="G170" s="21">
        <f>'Obligacje(A)'!G170+'Bony Skarbowe(A)'!G170</f>
        <v>17331.527000069666</v>
      </c>
      <c r="H170" s="21">
        <f>'Obligacje(A)'!H170+'Bony Skarbowe(A)'!H170</f>
        <v>1126.472909358201</v>
      </c>
      <c r="I170" s="21">
        <f>'Obligacje(A)'!I170+'Bony Skarbowe(A)'!I170</f>
        <v>39913.689277572135</v>
      </c>
      <c r="J170" s="21">
        <f>IF('Obligacje(A)'!J170="-",'Bony Skarbowe(A)'!J170,'Obligacje(A)'!J170+'Bony Skarbowe(A)'!J170)</f>
        <v>0</v>
      </c>
      <c r="K170" s="20">
        <f>SUM(B170:I170)</f>
        <v>635706.9381791599</v>
      </c>
    </row>
    <row r="171" spans="1:12" ht="12.75">
      <c r="A171" s="17">
        <f>'Obligacje(A)'!A171</f>
        <v>43281</v>
      </c>
      <c r="B171" s="21">
        <f>'Obligacje(A)'!B171+'Bony Skarbowe(A)'!B171</f>
        <v>263151.11280635564</v>
      </c>
      <c r="C171" s="21">
        <f>'Obligacje(A)'!C171+'Bony Skarbowe(A)'!C171</f>
        <v>192140.14070653002</v>
      </c>
      <c r="D171" s="21">
        <f>'Obligacje(A)'!D171+'Bony Skarbowe(A)'!D171</f>
        <v>62407.66391998475</v>
      </c>
      <c r="E171" s="21">
        <f>'Obligacje(A)'!E171+'Bony Skarbowe(A)'!E171</f>
        <v>2207.0522821280824</v>
      </c>
      <c r="F171" s="21">
        <f>'Obligacje(A)'!F171+'Bony Skarbowe(A)'!F171</f>
        <v>57033.37219850145</v>
      </c>
      <c r="G171" s="21">
        <f>'Obligacje(A)'!G171+'Bony Skarbowe(A)'!G171</f>
        <v>18020.694466090445</v>
      </c>
      <c r="H171" s="21">
        <f>'Obligacje(A)'!H171+'Bony Skarbowe(A)'!H171</f>
        <v>1141.4569789846732</v>
      </c>
      <c r="I171" s="21">
        <f>'Obligacje(A)'!I171+'Bony Skarbowe(A)'!I171</f>
        <v>40481.86864038494</v>
      </c>
      <c r="J171" s="21">
        <f>IF('Obligacje(A)'!J171="-",'Bony Skarbowe(A)'!J171,'Obligacje(A)'!J171+'Bony Skarbowe(A)'!J171)</f>
        <v>0</v>
      </c>
      <c r="K171" s="20">
        <f>SUM(B171:I171)</f>
        <v>636583.36199896</v>
      </c>
      <c r="L171">
        <v>-11160.713129639975</v>
      </c>
    </row>
    <row r="172" spans="1:256" ht="12.75">
      <c r="A172" s="17">
        <f>'Obligacje(A)'!A172</f>
        <v>43312</v>
      </c>
      <c r="B172" s="21">
        <f>'Obligacje(A)'!B172+'Bony Skarbowe(A)'!B172</f>
        <v>260468.93976824</v>
      </c>
      <c r="C172" s="21">
        <f>'Obligacje(A)'!C172+'Bony Skarbowe(A)'!C172</f>
        <v>190630.08206028998</v>
      </c>
      <c r="D172" s="21">
        <f>'Obligacje(A)'!D172+'Bony Skarbowe(A)'!D172</f>
        <v>62789.66610821999</v>
      </c>
      <c r="E172" s="21">
        <f>'Obligacje(A)'!E172+'Bony Skarbowe(A)'!E172</f>
        <v>2162.38608207</v>
      </c>
      <c r="F172" s="21">
        <f>'Obligacje(A)'!F172+'Bony Skarbowe(A)'!F172</f>
        <v>58871.27685109</v>
      </c>
      <c r="G172" s="21">
        <f>'Obligacje(A)'!G172+'Bony Skarbowe(A)'!G172</f>
        <v>18420.340011808184</v>
      </c>
      <c r="H172" s="21">
        <f>'Obligacje(A)'!H172+'Bony Skarbowe(A)'!H172</f>
        <v>1157.239744225928</v>
      </c>
      <c r="I172" s="21">
        <f>'Obligacje(A)'!I172+'Bony Skarbowe(A)'!I172</f>
        <v>40150.40551209589</v>
      </c>
      <c r="J172" s="21">
        <f>IF('Obligacje(A)'!J172="-",'Bony Skarbowe(A)'!J172,'Obligacje(A)'!J172+'Bony Skarbowe(A)'!J172)</f>
        <v>0</v>
      </c>
      <c r="K172" s="20">
        <f>SUM(B172:I172)</f>
        <v>634650.3361380401</v>
      </c>
      <c r="L172" s="29">
        <f aca="true" t="shared" si="25" ref="L172:BN172">ROUND(L171/1000,1)</f>
        <v>-11.2</v>
      </c>
      <c r="M172" s="29">
        <f t="shared" si="25"/>
        <v>0</v>
      </c>
      <c r="N172" s="29">
        <f t="shared" si="25"/>
        <v>0</v>
      </c>
      <c r="O172" s="29">
        <f t="shared" si="25"/>
        <v>0</v>
      </c>
      <c r="P172" s="29">
        <f t="shared" si="25"/>
        <v>0</v>
      </c>
      <c r="Q172" s="29">
        <f t="shared" si="25"/>
        <v>0</v>
      </c>
      <c r="R172" s="29">
        <f t="shared" si="25"/>
        <v>0</v>
      </c>
      <c r="S172" s="29">
        <f t="shared" si="25"/>
        <v>0</v>
      </c>
      <c r="T172" s="29">
        <f t="shared" si="25"/>
        <v>0</v>
      </c>
      <c r="U172" s="29">
        <f t="shared" si="25"/>
        <v>0</v>
      </c>
      <c r="V172" s="29">
        <f t="shared" si="25"/>
        <v>0</v>
      </c>
      <c r="W172" s="29">
        <f t="shared" si="25"/>
        <v>0</v>
      </c>
      <c r="X172" s="29">
        <f t="shared" si="25"/>
        <v>0</v>
      </c>
      <c r="Y172" s="29">
        <f t="shared" si="25"/>
        <v>0</v>
      </c>
      <c r="Z172" s="29">
        <f t="shared" si="25"/>
        <v>0</v>
      </c>
      <c r="AA172" s="29">
        <f t="shared" si="25"/>
        <v>0</v>
      </c>
      <c r="AB172" s="29">
        <f t="shared" si="25"/>
        <v>0</v>
      </c>
      <c r="AC172" s="29">
        <f t="shared" si="25"/>
        <v>0</v>
      </c>
      <c r="AD172" s="29">
        <f t="shared" si="25"/>
        <v>0</v>
      </c>
      <c r="AE172" s="29">
        <f t="shared" si="25"/>
        <v>0</v>
      </c>
      <c r="AF172" s="29">
        <f t="shared" si="25"/>
        <v>0</v>
      </c>
      <c r="AG172" s="29">
        <f t="shared" si="25"/>
        <v>0</v>
      </c>
      <c r="AH172" s="29">
        <f t="shared" si="25"/>
        <v>0</v>
      </c>
      <c r="AI172" s="29">
        <f t="shared" si="25"/>
        <v>0</v>
      </c>
      <c r="AJ172" s="29">
        <f t="shared" si="25"/>
        <v>0</v>
      </c>
      <c r="AK172" s="29">
        <f t="shared" si="25"/>
        <v>0</v>
      </c>
      <c r="AL172" s="29">
        <f t="shared" si="25"/>
        <v>0</v>
      </c>
      <c r="AM172" s="29">
        <f t="shared" si="25"/>
        <v>0</v>
      </c>
      <c r="AN172" s="29">
        <f t="shared" si="25"/>
        <v>0</v>
      </c>
      <c r="AO172" s="29">
        <f t="shared" si="25"/>
        <v>0</v>
      </c>
      <c r="AP172" s="29">
        <f t="shared" si="25"/>
        <v>0</v>
      </c>
      <c r="AQ172" s="29">
        <f t="shared" si="25"/>
        <v>0</v>
      </c>
      <c r="AR172" s="29">
        <f t="shared" si="25"/>
        <v>0</v>
      </c>
      <c r="AS172" s="29">
        <f t="shared" si="25"/>
        <v>0</v>
      </c>
      <c r="AT172" s="29">
        <f t="shared" si="25"/>
        <v>0</v>
      </c>
      <c r="AU172" s="29">
        <f t="shared" si="25"/>
        <v>0</v>
      </c>
      <c r="AV172" s="29">
        <f t="shared" si="25"/>
        <v>0</v>
      </c>
      <c r="AW172" s="29">
        <f t="shared" si="25"/>
        <v>0</v>
      </c>
      <c r="AX172" s="29">
        <f t="shared" si="25"/>
        <v>0</v>
      </c>
      <c r="AY172" s="29">
        <f t="shared" si="25"/>
        <v>0</v>
      </c>
      <c r="AZ172" s="29">
        <f t="shared" si="25"/>
        <v>0</v>
      </c>
      <c r="BA172" s="29">
        <f t="shared" si="25"/>
        <v>0</v>
      </c>
      <c r="BB172" s="29">
        <f t="shared" si="25"/>
        <v>0</v>
      </c>
      <c r="BC172" s="29">
        <f t="shared" si="25"/>
        <v>0</v>
      </c>
      <c r="BD172" s="29">
        <f t="shared" si="25"/>
        <v>0</v>
      </c>
      <c r="BE172" s="29">
        <f t="shared" si="25"/>
        <v>0</v>
      </c>
      <c r="BF172" s="29">
        <f t="shared" si="25"/>
        <v>0</v>
      </c>
      <c r="BG172" s="29">
        <f t="shared" si="25"/>
        <v>0</v>
      </c>
      <c r="BH172" s="29">
        <f t="shared" si="25"/>
        <v>0</v>
      </c>
      <c r="BI172" s="29">
        <f t="shared" si="25"/>
        <v>0</v>
      </c>
      <c r="BJ172" s="29">
        <f t="shared" si="25"/>
        <v>0</v>
      </c>
      <c r="BK172" s="29">
        <f t="shared" si="25"/>
        <v>0</v>
      </c>
      <c r="BL172" s="29">
        <f t="shared" si="25"/>
        <v>0</v>
      </c>
      <c r="BM172" s="29">
        <f t="shared" si="25"/>
        <v>0</v>
      </c>
      <c r="BN172" s="29">
        <f t="shared" si="25"/>
        <v>0</v>
      </c>
      <c r="BO172" s="29">
        <f aca="true" t="shared" si="26" ref="BO172:DZ172">ROUND(BO171/1000,1)</f>
        <v>0</v>
      </c>
      <c r="BP172" s="29">
        <f t="shared" si="26"/>
        <v>0</v>
      </c>
      <c r="BQ172" s="29">
        <f t="shared" si="26"/>
        <v>0</v>
      </c>
      <c r="BR172" s="29">
        <f t="shared" si="26"/>
        <v>0</v>
      </c>
      <c r="BS172" s="29">
        <f t="shared" si="26"/>
        <v>0</v>
      </c>
      <c r="BT172" s="29">
        <f t="shared" si="26"/>
        <v>0</v>
      </c>
      <c r="BU172" s="29">
        <f t="shared" si="26"/>
        <v>0</v>
      </c>
      <c r="BV172" s="29">
        <f t="shared" si="26"/>
        <v>0</v>
      </c>
      <c r="BW172" s="29">
        <f t="shared" si="26"/>
        <v>0</v>
      </c>
      <c r="BX172" s="29">
        <f t="shared" si="26"/>
        <v>0</v>
      </c>
      <c r="BY172" s="29">
        <f t="shared" si="26"/>
        <v>0</v>
      </c>
      <c r="BZ172" s="29">
        <f t="shared" si="26"/>
        <v>0</v>
      </c>
      <c r="CA172" s="29">
        <f t="shared" si="26"/>
        <v>0</v>
      </c>
      <c r="CB172" s="29">
        <f t="shared" si="26"/>
        <v>0</v>
      </c>
      <c r="CC172" s="29">
        <f t="shared" si="26"/>
        <v>0</v>
      </c>
      <c r="CD172" s="29">
        <f t="shared" si="26"/>
        <v>0</v>
      </c>
      <c r="CE172" s="29">
        <f t="shared" si="26"/>
        <v>0</v>
      </c>
      <c r="CF172" s="29">
        <f t="shared" si="26"/>
        <v>0</v>
      </c>
      <c r="CG172" s="29">
        <f t="shared" si="26"/>
        <v>0</v>
      </c>
      <c r="CH172" s="29">
        <f t="shared" si="26"/>
        <v>0</v>
      </c>
      <c r="CI172" s="29">
        <f t="shared" si="26"/>
        <v>0</v>
      </c>
      <c r="CJ172" s="29">
        <f t="shared" si="26"/>
        <v>0</v>
      </c>
      <c r="CK172" s="29">
        <f t="shared" si="26"/>
        <v>0</v>
      </c>
      <c r="CL172" s="29">
        <f t="shared" si="26"/>
        <v>0</v>
      </c>
      <c r="CM172" s="29">
        <f t="shared" si="26"/>
        <v>0</v>
      </c>
      <c r="CN172" s="29">
        <f t="shared" si="26"/>
        <v>0</v>
      </c>
      <c r="CO172" s="29">
        <f t="shared" si="26"/>
        <v>0</v>
      </c>
      <c r="CP172" s="29">
        <f t="shared" si="26"/>
        <v>0</v>
      </c>
      <c r="CQ172" s="29">
        <f t="shared" si="26"/>
        <v>0</v>
      </c>
      <c r="CR172" s="29">
        <f t="shared" si="26"/>
        <v>0</v>
      </c>
      <c r="CS172" s="29">
        <f t="shared" si="26"/>
        <v>0</v>
      </c>
      <c r="CT172" s="29">
        <f t="shared" si="26"/>
        <v>0</v>
      </c>
      <c r="CU172" s="29">
        <f t="shared" si="26"/>
        <v>0</v>
      </c>
      <c r="CV172" s="29">
        <f t="shared" si="26"/>
        <v>0</v>
      </c>
      <c r="CW172" s="29">
        <f t="shared" si="26"/>
        <v>0</v>
      </c>
      <c r="CX172" s="29">
        <f t="shared" si="26"/>
        <v>0</v>
      </c>
      <c r="CY172" s="29">
        <f t="shared" si="26"/>
        <v>0</v>
      </c>
      <c r="CZ172" s="29">
        <f t="shared" si="26"/>
        <v>0</v>
      </c>
      <c r="DA172" s="29">
        <f t="shared" si="26"/>
        <v>0</v>
      </c>
      <c r="DB172" s="29">
        <f t="shared" si="26"/>
        <v>0</v>
      </c>
      <c r="DC172" s="29">
        <f t="shared" si="26"/>
        <v>0</v>
      </c>
      <c r="DD172" s="29">
        <f t="shared" si="26"/>
        <v>0</v>
      </c>
      <c r="DE172" s="29">
        <f t="shared" si="26"/>
        <v>0</v>
      </c>
      <c r="DF172" s="29">
        <f t="shared" si="26"/>
        <v>0</v>
      </c>
      <c r="DG172" s="29">
        <f t="shared" si="26"/>
        <v>0</v>
      </c>
      <c r="DH172" s="29">
        <f t="shared" si="26"/>
        <v>0</v>
      </c>
      <c r="DI172" s="29">
        <f t="shared" si="26"/>
        <v>0</v>
      </c>
      <c r="DJ172" s="29">
        <f t="shared" si="26"/>
        <v>0</v>
      </c>
      <c r="DK172" s="29">
        <f t="shared" si="26"/>
        <v>0</v>
      </c>
      <c r="DL172" s="29">
        <f t="shared" si="26"/>
        <v>0</v>
      </c>
      <c r="DM172" s="29">
        <f t="shared" si="26"/>
        <v>0</v>
      </c>
      <c r="DN172" s="29">
        <f t="shared" si="26"/>
        <v>0</v>
      </c>
      <c r="DO172" s="29">
        <f t="shared" si="26"/>
        <v>0</v>
      </c>
      <c r="DP172" s="29">
        <f t="shared" si="26"/>
        <v>0</v>
      </c>
      <c r="DQ172" s="29">
        <f t="shared" si="26"/>
        <v>0</v>
      </c>
      <c r="DR172" s="29">
        <f t="shared" si="26"/>
        <v>0</v>
      </c>
      <c r="DS172" s="29">
        <f t="shared" si="26"/>
        <v>0</v>
      </c>
      <c r="DT172" s="29">
        <f t="shared" si="26"/>
        <v>0</v>
      </c>
      <c r="DU172" s="29">
        <f t="shared" si="26"/>
        <v>0</v>
      </c>
      <c r="DV172" s="29">
        <f t="shared" si="26"/>
        <v>0</v>
      </c>
      <c r="DW172" s="29">
        <f t="shared" si="26"/>
        <v>0</v>
      </c>
      <c r="DX172" s="29">
        <f t="shared" si="26"/>
        <v>0</v>
      </c>
      <c r="DY172" s="29">
        <f t="shared" si="26"/>
        <v>0</v>
      </c>
      <c r="DZ172" s="29">
        <f t="shared" si="26"/>
        <v>0</v>
      </c>
      <c r="EA172" s="29">
        <f aca="true" t="shared" si="27" ref="EA172:GL172">ROUND(EA171/1000,1)</f>
        <v>0</v>
      </c>
      <c r="EB172" s="29">
        <f t="shared" si="27"/>
        <v>0</v>
      </c>
      <c r="EC172" s="29">
        <f t="shared" si="27"/>
        <v>0</v>
      </c>
      <c r="ED172" s="29">
        <f t="shared" si="27"/>
        <v>0</v>
      </c>
      <c r="EE172" s="29">
        <f t="shared" si="27"/>
        <v>0</v>
      </c>
      <c r="EF172" s="29">
        <f t="shared" si="27"/>
        <v>0</v>
      </c>
      <c r="EG172" s="29">
        <f t="shared" si="27"/>
        <v>0</v>
      </c>
      <c r="EH172" s="29">
        <f t="shared" si="27"/>
        <v>0</v>
      </c>
      <c r="EI172" s="29">
        <f t="shared" si="27"/>
        <v>0</v>
      </c>
      <c r="EJ172" s="29">
        <f t="shared" si="27"/>
        <v>0</v>
      </c>
      <c r="EK172" s="29">
        <f t="shared" si="27"/>
        <v>0</v>
      </c>
      <c r="EL172" s="29">
        <f t="shared" si="27"/>
        <v>0</v>
      </c>
      <c r="EM172" s="29">
        <f t="shared" si="27"/>
        <v>0</v>
      </c>
      <c r="EN172" s="29">
        <f t="shared" si="27"/>
        <v>0</v>
      </c>
      <c r="EO172" s="29">
        <f t="shared" si="27"/>
        <v>0</v>
      </c>
      <c r="EP172" s="29">
        <f t="shared" si="27"/>
        <v>0</v>
      </c>
      <c r="EQ172" s="29">
        <f t="shared" si="27"/>
        <v>0</v>
      </c>
      <c r="ER172" s="29">
        <f t="shared" si="27"/>
        <v>0</v>
      </c>
      <c r="ES172" s="29">
        <f t="shared" si="27"/>
        <v>0</v>
      </c>
      <c r="ET172" s="29">
        <f t="shared" si="27"/>
        <v>0</v>
      </c>
      <c r="EU172" s="29">
        <f t="shared" si="27"/>
        <v>0</v>
      </c>
      <c r="EV172" s="29">
        <f t="shared" si="27"/>
        <v>0</v>
      </c>
      <c r="EW172" s="29">
        <f t="shared" si="27"/>
        <v>0</v>
      </c>
      <c r="EX172" s="29">
        <f t="shared" si="27"/>
        <v>0</v>
      </c>
      <c r="EY172" s="29">
        <f t="shared" si="27"/>
        <v>0</v>
      </c>
      <c r="EZ172" s="29">
        <f t="shared" si="27"/>
        <v>0</v>
      </c>
      <c r="FA172" s="29">
        <f t="shared" si="27"/>
        <v>0</v>
      </c>
      <c r="FB172" s="29">
        <f t="shared" si="27"/>
        <v>0</v>
      </c>
      <c r="FC172" s="29">
        <f t="shared" si="27"/>
        <v>0</v>
      </c>
      <c r="FD172" s="29">
        <f t="shared" si="27"/>
        <v>0</v>
      </c>
      <c r="FE172" s="29">
        <f t="shared" si="27"/>
        <v>0</v>
      </c>
      <c r="FF172" s="29">
        <f t="shared" si="27"/>
        <v>0</v>
      </c>
      <c r="FG172" s="29">
        <f t="shared" si="27"/>
        <v>0</v>
      </c>
      <c r="FH172" s="29">
        <f t="shared" si="27"/>
        <v>0</v>
      </c>
      <c r="FI172" s="29">
        <f t="shared" si="27"/>
        <v>0</v>
      </c>
      <c r="FJ172" s="29">
        <f t="shared" si="27"/>
        <v>0</v>
      </c>
      <c r="FK172" s="29">
        <f t="shared" si="27"/>
        <v>0</v>
      </c>
      <c r="FL172" s="29">
        <f t="shared" si="27"/>
        <v>0</v>
      </c>
      <c r="FM172" s="29">
        <f t="shared" si="27"/>
        <v>0</v>
      </c>
      <c r="FN172" s="29">
        <f t="shared" si="27"/>
        <v>0</v>
      </c>
      <c r="FO172" s="29">
        <f t="shared" si="27"/>
        <v>0</v>
      </c>
      <c r="FP172" s="29">
        <f t="shared" si="27"/>
        <v>0</v>
      </c>
      <c r="FQ172" s="29">
        <f t="shared" si="27"/>
        <v>0</v>
      </c>
      <c r="FR172" s="29">
        <f t="shared" si="27"/>
        <v>0</v>
      </c>
      <c r="FS172" s="29">
        <f t="shared" si="27"/>
        <v>0</v>
      </c>
      <c r="FT172" s="29">
        <f t="shared" si="27"/>
        <v>0</v>
      </c>
      <c r="FU172" s="29">
        <f t="shared" si="27"/>
        <v>0</v>
      </c>
      <c r="FV172" s="29">
        <f t="shared" si="27"/>
        <v>0</v>
      </c>
      <c r="FW172" s="29">
        <f t="shared" si="27"/>
        <v>0</v>
      </c>
      <c r="FX172" s="29">
        <f t="shared" si="27"/>
        <v>0</v>
      </c>
      <c r="FY172" s="29">
        <f t="shared" si="27"/>
        <v>0</v>
      </c>
      <c r="FZ172" s="29">
        <f t="shared" si="27"/>
        <v>0</v>
      </c>
      <c r="GA172" s="29">
        <f t="shared" si="27"/>
        <v>0</v>
      </c>
      <c r="GB172" s="29">
        <f t="shared" si="27"/>
        <v>0</v>
      </c>
      <c r="GC172" s="29">
        <f t="shared" si="27"/>
        <v>0</v>
      </c>
      <c r="GD172" s="29">
        <f t="shared" si="27"/>
        <v>0</v>
      </c>
      <c r="GE172" s="29">
        <f t="shared" si="27"/>
        <v>0</v>
      </c>
      <c r="GF172" s="29">
        <f t="shared" si="27"/>
        <v>0</v>
      </c>
      <c r="GG172" s="29">
        <f t="shared" si="27"/>
        <v>0</v>
      </c>
      <c r="GH172" s="29">
        <f t="shared" si="27"/>
        <v>0</v>
      </c>
      <c r="GI172" s="29">
        <f t="shared" si="27"/>
        <v>0</v>
      </c>
      <c r="GJ172" s="29">
        <f t="shared" si="27"/>
        <v>0</v>
      </c>
      <c r="GK172" s="29">
        <f t="shared" si="27"/>
        <v>0</v>
      </c>
      <c r="GL172" s="29">
        <f t="shared" si="27"/>
        <v>0</v>
      </c>
      <c r="GM172" s="29">
        <f aca="true" t="shared" si="28" ref="GM172:IV172">ROUND(GM171/1000,1)</f>
        <v>0</v>
      </c>
      <c r="GN172" s="29">
        <f t="shared" si="28"/>
        <v>0</v>
      </c>
      <c r="GO172" s="29">
        <f t="shared" si="28"/>
        <v>0</v>
      </c>
      <c r="GP172" s="29">
        <f t="shared" si="28"/>
        <v>0</v>
      </c>
      <c r="GQ172" s="29">
        <f t="shared" si="28"/>
        <v>0</v>
      </c>
      <c r="GR172" s="29">
        <f t="shared" si="28"/>
        <v>0</v>
      </c>
      <c r="GS172" s="29">
        <f t="shared" si="28"/>
        <v>0</v>
      </c>
      <c r="GT172" s="29">
        <f t="shared" si="28"/>
        <v>0</v>
      </c>
      <c r="GU172" s="29">
        <f t="shared" si="28"/>
        <v>0</v>
      </c>
      <c r="GV172" s="29">
        <f t="shared" si="28"/>
        <v>0</v>
      </c>
      <c r="GW172" s="29">
        <f t="shared" si="28"/>
        <v>0</v>
      </c>
      <c r="GX172" s="29">
        <f t="shared" si="28"/>
        <v>0</v>
      </c>
      <c r="GY172" s="29">
        <f t="shared" si="28"/>
        <v>0</v>
      </c>
      <c r="GZ172" s="29">
        <f t="shared" si="28"/>
        <v>0</v>
      </c>
      <c r="HA172" s="29">
        <f t="shared" si="28"/>
        <v>0</v>
      </c>
      <c r="HB172" s="29">
        <f t="shared" si="28"/>
        <v>0</v>
      </c>
      <c r="HC172" s="29">
        <f t="shared" si="28"/>
        <v>0</v>
      </c>
      <c r="HD172" s="29">
        <f t="shared" si="28"/>
        <v>0</v>
      </c>
      <c r="HE172" s="29">
        <f t="shared" si="28"/>
        <v>0</v>
      </c>
      <c r="HF172" s="29">
        <f t="shared" si="28"/>
        <v>0</v>
      </c>
      <c r="HG172" s="29">
        <f t="shared" si="28"/>
        <v>0</v>
      </c>
      <c r="HH172" s="29">
        <f t="shared" si="28"/>
        <v>0</v>
      </c>
      <c r="HI172" s="29">
        <f t="shared" si="28"/>
        <v>0</v>
      </c>
      <c r="HJ172" s="29">
        <f t="shared" si="28"/>
        <v>0</v>
      </c>
      <c r="HK172" s="29">
        <f t="shared" si="28"/>
        <v>0</v>
      </c>
      <c r="HL172" s="29">
        <f t="shared" si="28"/>
        <v>0</v>
      </c>
      <c r="HM172" s="29">
        <f t="shared" si="28"/>
        <v>0</v>
      </c>
      <c r="HN172" s="29">
        <f t="shared" si="28"/>
        <v>0</v>
      </c>
      <c r="HO172" s="29">
        <f t="shared" si="28"/>
        <v>0</v>
      </c>
      <c r="HP172" s="29">
        <f t="shared" si="28"/>
        <v>0</v>
      </c>
      <c r="HQ172" s="29">
        <f t="shared" si="28"/>
        <v>0</v>
      </c>
      <c r="HR172" s="29">
        <f t="shared" si="28"/>
        <v>0</v>
      </c>
      <c r="HS172" s="29">
        <f t="shared" si="28"/>
        <v>0</v>
      </c>
      <c r="HT172" s="29">
        <f t="shared" si="28"/>
        <v>0</v>
      </c>
      <c r="HU172" s="29">
        <f t="shared" si="28"/>
        <v>0</v>
      </c>
      <c r="HV172" s="29">
        <f t="shared" si="28"/>
        <v>0</v>
      </c>
      <c r="HW172" s="29">
        <f t="shared" si="28"/>
        <v>0</v>
      </c>
      <c r="HX172" s="29">
        <f t="shared" si="28"/>
        <v>0</v>
      </c>
      <c r="HY172" s="29">
        <f t="shared" si="28"/>
        <v>0</v>
      </c>
      <c r="HZ172" s="29">
        <f t="shared" si="28"/>
        <v>0</v>
      </c>
      <c r="IA172" s="29">
        <f t="shared" si="28"/>
        <v>0</v>
      </c>
      <c r="IB172" s="29">
        <f t="shared" si="28"/>
        <v>0</v>
      </c>
      <c r="IC172" s="29">
        <f t="shared" si="28"/>
        <v>0</v>
      </c>
      <c r="ID172" s="29">
        <f t="shared" si="28"/>
        <v>0</v>
      </c>
      <c r="IE172" s="29">
        <f t="shared" si="28"/>
        <v>0</v>
      </c>
      <c r="IF172" s="29">
        <f t="shared" si="28"/>
        <v>0</v>
      </c>
      <c r="IG172" s="29">
        <f t="shared" si="28"/>
        <v>0</v>
      </c>
      <c r="IH172" s="29">
        <f t="shared" si="28"/>
        <v>0</v>
      </c>
      <c r="II172" s="29">
        <f t="shared" si="28"/>
        <v>0</v>
      </c>
      <c r="IJ172" s="29">
        <f t="shared" si="28"/>
        <v>0</v>
      </c>
      <c r="IK172" s="29">
        <f t="shared" si="28"/>
        <v>0</v>
      </c>
      <c r="IL172" s="29">
        <f t="shared" si="28"/>
        <v>0</v>
      </c>
      <c r="IM172" s="29">
        <f t="shared" si="28"/>
        <v>0</v>
      </c>
      <c r="IN172" s="29">
        <f t="shared" si="28"/>
        <v>0</v>
      </c>
      <c r="IO172" s="29">
        <f t="shared" si="28"/>
        <v>0</v>
      </c>
      <c r="IP172" s="29">
        <f t="shared" si="28"/>
        <v>0</v>
      </c>
      <c r="IQ172" s="29">
        <f t="shared" si="28"/>
        <v>0</v>
      </c>
      <c r="IR172" s="29">
        <f t="shared" si="28"/>
        <v>0</v>
      </c>
      <c r="IS172" s="29">
        <f t="shared" si="28"/>
        <v>0</v>
      </c>
      <c r="IT172" s="29">
        <f t="shared" si="28"/>
        <v>0</v>
      </c>
      <c r="IU172" s="29">
        <f t="shared" si="28"/>
        <v>0</v>
      </c>
      <c r="IV172" s="29">
        <f t="shared" si="28"/>
        <v>0</v>
      </c>
    </row>
    <row r="173" spans="1:11" ht="12.75">
      <c r="A173" s="17">
        <f>'Obligacje(A)'!A173</f>
        <v>43343</v>
      </c>
      <c r="B173" s="21">
        <f>'Obligacje(A)'!B173+'Bony Skarbowe(A)'!B173</f>
        <v>261229.86751215998</v>
      </c>
      <c r="C173" s="21">
        <f>'Obligacje(A)'!C173+'Bony Skarbowe(A)'!C173</f>
        <v>187864.76605873</v>
      </c>
      <c r="D173" s="21">
        <f>'Obligacje(A)'!D173+'Bony Skarbowe(A)'!D173</f>
        <v>63448.855209539994</v>
      </c>
      <c r="E173" s="21">
        <f>'Obligacje(A)'!E173+'Bony Skarbowe(A)'!E173</f>
        <v>2203.23498649</v>
      </c>
      <c r="F173" s="21">
        <f>'Obligacje(A)'!F173+'Bony Skarbowe(A)'!F173</f>
        <v>59306.28886845</v>
      </c>
      <c r="G173" s="21">
        <f>'Obligacje(A)'!G173+'Bony Skarbowe(A)'!G173</f>
        <v>18746.795434899403</v>
      </c>
      <c r="H173" s="21">
        <f>'Obligacje(A)'!H173+'Bony Skarbowe(A)'!H173</f>
        <v>1177.2991267355462</v>
      </c>
      <c r="I173" s="21">
        <f>'Obligacje(A)'!I173+'Bony Skarbowe(A)'!I173</f>
        <v>41031.71453327506</v>
      </c>
      <c r="J173" s="21">
        <f>IF('Obligacje(A)'!J173="-",'Bony Skarbowe(A)'!J173,'Obligacje(A)'!J173+'Bony Skarbowe(A)'!J173)</f>
        <v>0</v>
      </c>
      <c r="K173" s="20">
        <f>SUM(B173:I173)</f>
        <v>635008.82173028</v>
      </c>
    </row>
    <row r="174" spans="1:11" ht="12.75">
      <c r="A174" s="17">
        <f>'Obligacje(A)'!A174</f>
        <v>43373</v>
      </c>
      <c r="B174" s="21">
        <f>'Obligacje(A)'!B174+'Bony Skarbowe(A)'!B174</f>
        <v>262031.4995646443</v>
      </c>
      <c r="C174" s="21">
        <f>'Obligacje(A)'!C174+'Bony Skarbowe(A)'!C174</f>
        <v>189958.72884862998</v>
      </c>
      <c r="D174" s="21">
        <f>'Obligacje(A)'!D174+'Bony Skarbowe(A)'!D174</f>
        <v>64275.817293711734</v>
      </c>
      <c r="E174" s="21">
        <f>'Obligacje(A)'!E174+'Bony Skarbowe(A)'!E174</f>
        <v>2134.66762263963</v>
      </c>
      <c r="F174" s="21">
        <f>'Obligacje(A)'!F174+'Bony Skarbowe(A)'!F174</f>
        <v>58837.41995255778</v>
      </c>
      <c r="G174" s="21">
        <f>'Obligacje(A)'!G174+'Bony Skarbowe(A)'!G174</f>
        <v>19061.935797531984</v>
      </c>
      <c r="H174" s="21">
        <f>'Obligacje(A)'!H174+'Bony Skarbowe(A)'!H174</f>
        <v>1187.1152200483955</v>
      </c>
      <c r="I174" s="21">
        <f>'Obligacje(A)'!I174+'Bony Skarbowe(A)'!I174</f>
        <v>41887.238473516176</v>
      </c>
      <c r="J174" s="21">
        <f>IF('Obligacje(A)'!J174="-",'Bony Skarbowe(A)'!J174,'Obligacje(A)'!J174+'Bony Skarbowe(A)'!J174)</f>
        <v>0</v>
      </c>
      <c r="K174" s="20">
        <f>SUM(B174:I174)</f>
        <v>639374.42277328</v>
      </c>
    </row>
    <row r="175" spans="1:11" ht="12.75">
      <c r="A175" s="17">
        <f>'Obligacje(A)'!A175</f>
        <v>43404</v>
      </c>
      <c r="B175" s="21">
        <v>262889.56509712007</v>
      </c>
      <c r="C175" s="21">
        <v>192266.83157736002</v>
      </c>
      <c r="D175" s="21">
        <v>63094.096015359995</v>
      </c>
      <c r="E175" s="21">
        <v>2105.9318493600003</v>
      </c>
      <c r="F175" s="21">
        <v>58424.78379672</v>
      </c>
      <c r="G175" s="21">
        <v>19270.758114378714</v>
      </c>
      <c r="H175" s="21">
        <v>1184.0832586533372</v>
      </c>
      <c r="I175" s="21">
        <v>46393.28233696795</v>
      </c>
      <c r="J175" s="21">
        <v>0</v>
      </c>
      <c r="K175" s="20">
        <v>645629.33204592</v>
      </c>
    </row>
    <row r="176" spans="1:256" ht="12.75">
      <c r="A176" s="17">
        <f>'Obligacje(A)'!A176</f>
        <v>43434</v>
      </c>
      <c r="B176" s="21">
        <v>263576.05564235</v>
      </c>
      <c r="C176" s="21">
        <v>192196.30609329997</v>
      </c>
      <c r="D176" s="21">
        <v>63049.926168800004</v>
      </c>
      <c r="E176" s="21">
        <v>2168.5299240500003</v>
      </c>
      <c r="F176" s="21">
        <v>58220.94162785001</v>
      </c>
      <c r="G176" s="21">
        <v>19706.546804748235</v>
      </c>
      <c r="H176" s="21">
        <v>1235.5696472917364</v>
      </c>
      <c r="I176" s="21">
        <v>46074.24815821002</v>
      </c>
      <c r="J176" s="21">
        <v>0</v>
      </c>
      <c r="K176" s="20">
        <v>646228.1240666001</v>
      </c>
      <c r="L176" s="21">
        <f aca="true" t="shared" si="29" ref="L176:BN177">L153-L141</f>
        <v>0</v>
      </c>
      <c r="M176" s="21">
        <f t="shared" si="29"/>
        <v>0</v>
      </c>
      <c r="N176" s="21">
        <f t="shared" si="29"/>
        <v>0</v>
      </c>
      <c r="O176" s="21">
        <f t="shared" si="29"/>
        <v>0</v>
      </c>
      <c r="P176" s="21">
        <f t="shared" si="29"/>
        <v>0</v>
      </c>
      <c r="Q176" s="21">
        <f t="shared" si="29"/>
        <v>0</v>
      </c>
      <c r="R176" s="21">
        <f t="shared" si="29"/>
        <v>0</v>
      </c>
      <c r="S176" s="21">
        <f t="shared" si="29"/>
        <v>0</v>
      </c>
      <c r="T176" s="21">
        <f t="shared" si="29"/>
        <v>0</v>
      </c>
      <c r="U176" s="21">
        <f t="shared" si="29"/>
        <v>0</v>
      </c>
      <c r="V176" s="21">
        <f t="shared" si="29"/>
        <v>0</v>
      </c>
      <c r="W176" s="21">
        <f t="shared" si="29"/>
        <v>0</v>
      </c>
      <c r="X176" s="21">
        <f t="shared" si="29"/>
        <v>0</v>
      </c>
      <c r="Y176" s="21">
        <f t="shared" si="29"/>
        <v>0</v>
      </c>
      <c r="Z176" s="21">
        <f t="shared" si="29"/>
        <v>0</v>
      </c>
      <c r="AA176" s="21">
        <f t="shared" si="29"/>
        <v>0</v>
      </c>
      <c r="AB176" s="21">
        <f t="shared" si="29"/>
        <v>0</v>
      </c>
      <c r="AC176" s="21">
        <f t="shared" si="29"/>
        <v>0</v>
      </c>
      <c r="AD176" s="21">
        <f t="shared" si="29"/>
        <v>0</v>
      </c>
      <c r="AE176" s="21">
        <f t="shared" si="29"/>
        <v>0</v>
      </c>
      <c r="AF176" s="21">
        <f t="shared" si="29"/>
        <v>0</v>
      </c>
      <c r="AG176" s="21">
        <f t="shared" si="29"/>
        <v>0</v>
      </c>
      <c r="AH176" s="21">
        <f t="shared" si="29"/>
        <v>0</v>
      </c>
      <c r="AI176" s="21">
        <f t="shared" si="29"/>
        <v>0</v>
      </c>
      <c r="AJ176" s="21">
        <f t="shared" si="29"/>
        <v>0</v>
      </c>
      <c r="AK176" s="21">
        <f t="shared" si="29"/>
        <v>0</v>
      </c>
      <c r="AL176" s="21">
        <f t="shared" si="29"/>
        <v>0</v>
      </c>
      <c r="AM176" s="21">
        <f t="shared" si="29"/>
        <v>0</v>
      </c>
      <c r="AN176" s="21">
        <f t="shared" si="29"/>
        <v>0</v>
      </c>
      <c r="AO176" s="21">
        <f t="shared" si="29"/>
        <v>0</v>
      </c>
      <c r="AP176" s="21">
        <f t="shared" si="29"/>
        <v>0</v>
      </c>
      <c r="AQ176" s="21">
        <f t="shared" si="29"/>
        <v>0</v>
      </c>
      <c r="AR176" s="21">
        <f t="shared" si="29"/>
        <v>0</v>
      </c>
      <c r="AS176" s="21">
        <f t="shared" si="29"/>
        <v>0</v>
      </c>
      <c r="AT176" s="21">
        <f t="shared" si="29"/>
        <v>0</v>
      </c>
      <c r="AU176" s="21">
        <f t="shared" si="29"/>
        <v>0</v>
      </c>
      <c r="AV176" s="21">
        <f t="shared" si="29"/>
        <v>0</v>
      </c>
      <c r="AW176" s="21">
        <f t="shared" si="29"/>
        <v>0</v>
      </c>
      <c r="AX176" s="21">
        <f t="shared" si="29"/>
        <v>0</v>
      </c>
      <c r="AY176" s="21">
        <f t="shared" si="29"/>
        <v>0</v>
      </c>
      <c r="AZ176" s="21">
        <f t="shared" si="29"/>
        <v>0</v>
      </c>
      <c r="BA176" s="21">
        <f t="shared" si="29"/>
        <v>0</v>
      </c>
      <c r="BB176" s="21">
        <f t="shared" si="29"/>
        <v>0</v>
      </c>
      <c r="BC176" s="21">
        <f t="shared" si="29"/>
        <v>0</v>
      </c>
      <c r="BD176" s="21">
        <f t="shared" si="29"/>
        <v>0</v>
      </c>
      <c r="BE176" s="21">
        <f t="shared" si="29"/>
        <v>0</v>
      </c>
      <c r="BF176" s="21">
        <f t="shared" si="29"/>
        <v>0</v>
      </c>
      <c r="BG176" s="21">
        <f t="shared" si="29"/>
        <v>0</v>
      </c>
      <c r="BH176" s="21">
        <f t="shared" si="29"/>
        <v>0</v>
      </c>
      <c r="BI176" s="21">
        <f t="shared" si="29"/>
        <v>0</v>
      </c>
      <c r="BJ176" s="21">
        <f t="shared" si="29"/>
        <v>0</v>
      </c>
      <c r="BK176" s="21">
        <f t="shared" si="29"/>
        <v>0</v>
      </c>
      <c r="BL176" s="21">
        <f t="shared" si="29"/>
        <v>0</v>
      </c>
      <c r="BM176" s="21">
        <f t="shared" si="29"/>
        <v>0</v>
      </c>
      <c r="BN176" s="21">
        <f t="shared" si="29"/>
        <v>0</v>
      </c>
      <c r="BO176" s="21">
        <f aca="true" t="shared" si="30" ref="BO176:DZ177">BO153-BO141</f>
        <v>0</v>
      </c>
      <c r="BP176" s="21">
        <f t="shared" si="30"/>
        <v>0</v>
      </c>
      <c r="BQ176" s="21">
        <f t="shared" si="30"/>
        <v>0</v>
      </c>
      <c r="BR176" s="21">
        <f t="shared" si="30"/>
        <v>0</v>
      </c>
      <c r="BS176" s="21">
        <f t="shared" si="30"/>
        <v>0</v>
      </c>
      <c r="BT176" s="21">
        <f t="shared" si="30"/>
        <v>0</v>
      </c>
      <c r="BU176" s="21">
        <f t="shared" si="30"/>
        <v>0</v>
      </c>
      <c r="BV176" s="21">
        <f t="shared" si="30"/>
        <v>0</v>
      </c>
      <c r="BW176" s="21">
        <f t="shared" si="30"/>
        <v>0</v>
      </c>
      <c r="BX176" s="21">
        <f t="shared" si="30"/>
        <v>0</v>
      </c>
      <c r="BY176" s="21">
        <f t="shared" si="30"/>
        <v>0</v>
      </c>
      <c r="BZ176" s="21">
        <f t="shared" si="30"/>
        <v>0</v>
      </c>
      <c r="CA176" s="21">
        <f t="shared" si="30"/>
        <v>0</v>
      </c>
      <c r="CB176" s="21">
        <f t="shared" si="30"/>
        <v>0</v>
      </c>
      <c r="CC176" s="21">
        <f t="shared" si="30"/>
        <v>0</v>
      </c>
      <c r="CD176" s="21">
        <f t="shared" si="30"/>
        <v>0</v>
      </c>
      <c r="CE176" s="21">
        <f t="shared" si="30"/>
        <v>0</v>
      </c>
      <c r="CF176" s="21">
        <f t="shared" si="30"/>
        <v>0</v>
      </c>
      <c r="CG176" s="21">
        <f t="shared" si="30"/>
        <v>0</v>
      </c>
      <c r="CH176" s="21">
        <f t="shared" si="30"/>
        <v>0</v>
      </c>
      <c r="CI176" s="21">
        <f t="shared" si="30"/>
        <v>0</v>
      </c>
      <c r="CJ176" s="21">
        <f t="shared" si="30"/>
        <v>0</v>
      </c>
      <c r="CK176" s="21">
        <f t="shared" si="30"/>
        <v>0</v>
      </c>
      <c r="CL176" s="21">
        <f t="shared" si="30"/>
        <v>0</v>
      </c>
      <c r="CM176" s="21">
        <f t="shared" si="30"/>
        <v>0</v>
      </c>
      <c r="CN176" s="21">
        <f t="shared" si="30"/>
        <v>0</v>
      </c>
      <c r="CO176" s="21">
        <f t="shared" si="30"/>
        <v>0</v>
      </c>
      <c r="CP176" s="21">
        <f t="shared" si="30"/>
        <v>0</v>
      </c>
      <c r="CQ176" s="21">
        <f t="shared" si="30"/>
        <v>0</v>
      </c>
      <c r="CR176" s="21">
        <f t="shared" si="30"/>
        <v>0</v>
      </c>
      <c r="CS176" s="21">
        <f t="shared" si="30"/>
        <v>0</v>
      </c>
      <c r="CT176" s="21">
        <f t="shared" si="30"/>
        <v>0</v>
      </c>
      <c r="CU176" s="21">
        <f t="shared" si="30"/>
        <v>0</v>
      </c>
      <c r="CV176" s="21">
        <f t="shared" si="30"/>
        <v>0</v>
      </c>
      <c r="CW176" s="21">
        <f t="shared" si="30"/>
        <v>0</v>
      </c>
      <c r="CX176" s="21">
        <f t="shared" si="30"/>
        <v>0</v>
      </c>
      <c r="CY176" s="21">
        <f t="shared" si="30"/>
        <v>0</v>
      </c>
      <c r="CZ176" s="21">
        <f t="shared" si="30"/>
        <v>0</v>
      </c>
      <c r="DA176" s="21">
        <f t="shared" si="30"/>
        <v>0</v>
      </c>
      <c r="DB176" s="21">
        <f t="shared" si="30"/>
        <v>0</v>
      </c>
      <c r="DC176" s="21">
        <f t="shared" si="30"/>
        <v>0</v>
      </c>
      <c r="DD176" s="21">
        <f t="shared" si="30"/>
        <v>0</v>
      </c>
      <c r="DE176" s="21">
        <f t="shared" si="30"/>
        <v>0</v>
      </c>
      <c r="DF176" s="21">
        <f t="shared" si="30"/>
        <v>0</v>
      </c>
      <c r="DG176" s="21">
        <f t="shared" si="30"/>
        <v>0</v>
      </c>
      <c r="DH176" s="21">
        <f t="shared" si="30"/>
        <v>0</v>
      </c>
      <c r="DI176" s="21">
        <f t="shared" si="30"/>
        <v>0</v>
      </c>
      <c r="DJ176" s="21">
        <f t="shared" si="30"/>
        <v>0</v>
      </c>
      <c r="DK176" s="21">
        <f t="shared" si="30"/>
        <v>0</v>
      </c>
      <c r="DL176" s="21">
        <f t="shared" si="30"/>
        <v>0</v>
      </c>
      <c r="DM176" s="21">
        <f t="shared" si="30"/>
        <v>0</v>
      </c>
      <c r="DN176" s="21">
        <f t="shared" si="30"/>
        <v>0</v>
      </c>
      <c r="DO176" s="21">
        <f t="shared" si="30"/>
        <v>0</v>
      </c>
      <c r="DP176" s="21">
        <f t="shared" si="30"/>
        <v>0</v>
      </c>
      <c r="DQ176" s="21">
        <f t="shared" si="30"/>
        <v>0</v>
      </c>
      <c r="DR176" s="21">
        <f t="shared" si="30"/>
        <v>0</v>
      </c>
      <c r="DS176" s="21">
        <f t="shared" si="30"/>
        <v>0</v>
      </c>
      <c r="DT176" s="21">
        <f t="shared" si="30"/>
        <v>0</v>
      </c>
      <c r="DU176" s="21">
        <f t="shared" si="30"/>
        <v>0</v>
      </c>
      <c r="DV176" s="21">
        <f t="shared" si="30"/>
        <v>0</v>
      </c>
      <c r="DW176" s="21">
        <f t="shared" si="30"/>
        <v>0</v>
      </c>
      <c r="DX176" s="21">
        <f t="shared" si="30"/>
        <v>0</v>
      </c>
      <c r="DY176" s="21">
        <f t="shared" si="30"/>
        <v>0</v>
      </c>
      <c r="DZ176" s="21">
        <f t="shared" si="30"/>
        <v>0</v>
      </c>
      <c r="EA176" s="21">
        <f aca="true" t="shared" si="31" ref="EA176:GL177">EA153-EA141</f>
        <v>0</v>
      </c>
      <c r="EB176" s="21">
        <f t="shared" si="31"/>
        <v>0</v>
      </c>
      <c r="EC176" s="21">
        <f t="shared" si="31"/>
        <v>0</v>
      </c>
      <c r="ED176" s="21">
        <f t="shared" si="31"/>
        <v>0</v>
      </c>
      <c r="EE176" s="21">
        <f t="shared" si="31"/>
        <v>0</v>
      </c>
      <c r="EF176" s="21">
        <f t="shared" si="31"/>
        <v>0</v>
      </c>
      <c r="EG176" s="21">
        <f t="shared" si="31"/>
        <v>0</v>
      </c>
      <c r="EH176" s="21">
        <f t="shared" si="31"/>
        <v>0</v>
      </c>
      <c r="EI176" s="21">
        <f t="shared" si="31"/>
        <v>0</v>
      </c>
      <c r="EJ176" s="21">
        <f t="shared" si="31"/>
        <v>0</v>
      </c>
      <c r="EK176" s="21">
        <f t="shared" si="31"/>
        <v>0</v>
      </c>
      <c r="EL176" s="21">
        <f t="shared" si="31"/>
        <v>0</v>
      </c>
      <c r="EM176" s="21">
        <f t="shared" si="31"/>
        <v>0</v>
      </c>
      <c r="EN176" s="21">
        <f t="shared" si="31"/>
        <v>0</v>
      </c>
      <c r="EO176" s="21">
        <f t="shared" si="31"/>
        <v>0</v>
      </c>
      <c r="EP176" s="21">
        <f t="shared" si="31"/>
        <v>0</v>
      </c>
      <c r="EQ176" s="21">
        <f t="shared" si="31"/>
        <v>0</v>
      </c>
      <c r="ER176" s="21">
        <f t="shared" si="31"/>
        <v>0</v>
      </c>
      <c r="ES176" s="21">
        <f t="shared" si="31"/>
        <v>0</v>
      </c>
      <c r="ET176" s="21">
        <f t="shared" si="31"/>
        <v>0</v>
      </c>
      <c r="EU176" s="21">
        <f t="shared" si="31"/>
        <v>0</v>
      </c>
      <c r="EV176" s="21">
        <f t="shared" si="31"/>
        <v>0</v>
      </c>
      <c r="EW176" s="21">
        <f t="shared" si="31"/>
        <v>0</v>
      </c>
      <c r="EX176" s="21">
        <f t="shared" si="31"/>
        <v>0</v>
      </c>
      <c r="EY176" s="21">
        <f t="shared" si="31"/>
        <v>0</v>
      </c>
      <c r="EZ176" s="21">
        <f t="shared" si="31"/>
        <v>0</v>
      </c>
      <c r="FA176" s="21">
        <f t="shared" si="31"/>
        <v>0</v>
      </c>
      <c r="FB176" s="21">
        <f t="shared" si="31"/>
        <v>0</v>
      </c>
      <c r="FC176" s="21">
        <f t="shared" si="31"/>
        <v>0</v>
      </c>
      <c r="FD176" s="21">
        <f t="shared" si="31"/>
        <v>0</v>
      </c>
      <c r="FE176" s="21">
        <f t="shared" si="31"/>
        <v>0</v>
      </c>
      <c r="FF176" s="21">
        <f t="shared" si="31"/>
        <v>0</v>
      </c>
      <c r="FG176" s="21">
        <f t="shared" si="31"/>
        <v>0</v>
      </c>
      <c r="FH176" s="21">
        <f t="shared" si="31"/>
        <v>0</v>
      </c>
      <c r="FI176" s="21">
        <f t="shared" si="31"/>
        <v>0</v>
      </c>
      <c r="FJ176" s="21">
        <f t="shared" si="31"/>
        <v>0</v>
      </c>
      <c r="FK176" s="21">
        <f t="shared" si="31"/>
        <v>0</v>
      </c>
      <c r="FL176" s="21">
        <f t="shared" si="31"/>
        <v>0</v>
      </c>
      <c r="FM176" s="21">
        <f t="shared" si="31"/>
        <v>0</v>
      </c>
      <c r="FN176" s="21">
        <f t="shared" si="31"/>
        <v>0</v>
      </c>
      <c r="FO176" s="21">
        <f t="shared" si="31"/>
        <v>0</v>
      </c>
      <c r="FP176" s="21">
        <f t="shared" si="31"/>
        <v>0</v>
      </c>
      <c r="FQ176" s="21">
        <f t="shared" si="31"/>
        <v>0</v>
      </c>
      <c r="FR176" s="21">
        <f t="shared" si="31"/>
        <v>0</v>
      </c>
      <c r="FS176" s="21">
        <f t="shared" si="31"/>
        <v>0</v>
      </c>
      <c r="FT176" s="21">
        <f t="shared" si="31"/>
        <v>0</v>
      </c>
      <c r="FU176" s="21">
        <f t="shared" si="31"/>
        <v>0</v>
      </c>
      <c r="FV176" s="21">
        <f t="shared" si="31"/>
        <v>0</v>
      </c>
      <c r="FW176" s="21">
        <f t="shared" si="31"/>
        <v>0</v>
      </c>
      <c r="FX176" s="21">
        <f t="shared" si="31"/>
        <v>0</v>
      </c>
      <c r="FY176" s="21">
        <f t="shared" si="31"/>
        <v>0</v>
      </c>
      <c r="FZ176" s="21">
        <f t="shared" si="31"/>
        <v>0</v>
      </c>
      <c r="GA176" s="21">
        <f t="shared" si="31"/>
        <v>0</v>
      </c>
      <c r="GB176" s="21">
        <f t="shared" si="31"/>
        <v>0</v>
      </c>
      <c r="GC176" s="21">
        <f t="shared" si="31"/>
        <v>0</v>
      </c>
      <c r="GD176" s="21">
        <f t="shared" si="31"/>
        <v>0</v>
      </c>
      <c r="GE176" s="21">
        <f t="shared" si="31"/>
        <v>0</v>
      </c>
      <c r="GF176" s="21">
        <f t="shared" si="31"/>
        <v>0</v>
      </c>
      <c r="GG176" s="21">
        <f t="shared" si="31"/>
        <v>0</v>
      </c>
      <c r="GH176" s="21">
        <f t="shared" si="31"/>
        <v>0</v>
      </c>
      <c r="GI176" s="21">
        <f t="shared" si="31"/>
        <v>0</v>
      </c>
      <c r="GJ176" s="21">
        <f t="shared" si="31"/>
        <v>0</v>
      </c>
      <c r="GK176" s="21">
        <f t="shared" si="31"/>
        <v>0</v>
      </c>
      <c r="GL176" s="21">
        <f t="shared" si="31"/>
        <v>0</v>
      </c>
      <c r="GM176" s="21">
        <f aca="true" t="shared" si="32" ref="GM176:IV177">GM153-GM141</f>
        <v>0</v>
      </c>
      <c r="GN176" s="21">
        <f t="shared" si="32"/>
        <v>0</v>
      </c>
      <c r="GO176" s="21">
        <f t="shared" si="32"/>
        <v>0</v>
      </c>
      <c r="GP176" s="21">
        <f t="shared" si="32"/>
        <v>0</v>
      </c>
      <c r="GQ176" s="21">
        <f t="shared" si="32"/>
        <v>0</v>
      </c>
      <c r="GR176" s="21">
        <f t="shared" si="32"/>
        <v>0</v>
      </c>
      <c r="GS176" s="21">
        <f t="shared" si="32"/>
        <v>0</v>
      </c>
      <c r="GT176" s="21">
        <f t="shared" si="32"/>
        <v>0</v>
      </c>
      <c r="GU176" s="21">
        <f t="shared" si="32"/>
        <v>0</v>
      </c>
      <c r="GV176" s="21">
        <f t="shared" si="32"/>
        <v>0</v>
      </c>
      <c r="GW176" s="21">
        <f t="shared" si="32"/>
        <v>0</v>
      </c>
      <c r="GX176" s="21">
        <f t="shared" si="32"/>
        <v>0</v>
      </c>
      <c r="GY176" s="21">
        <f t="shared" si="32"/>
        <v>0</v>
      </c>
      <c r="GZ176" s="21">
        <f t="shared" si="32"/>
        <v>0</v>
      </c>
      <c r="HA176" s="21">
        <f t="shared" si="32"/>
        <v>0</v>
      </c>
      <c r="HB176" s="21">
        <f t="shared" si="32"/>
        <v>0</v>
      </c>
      <c r="HC176" s="21">
        <f t="shared" si="32"/>
        <v>0</v>
      </c>
      <c r="HD176" s="21">
        <f t="shared" si="32"/>
        <v>0</v>
      </c>
      <c r="HE176" s="21">
        <f t="shared" si="32"/>
        <v>0</v>
      </c>
      <c r="HF176" s="21">
        <f t="shared" si="32"/>
        <v>0</v>
      </c>
      <c r="HG176" s="21">
        <f t="shared" si="32"/>
        <v>0</v>
      </c>
      <c r="HH176" s="21">
        <f t="shared" si="32"/>
        <v>0</v>
      </c>
      <c r="HI176" s="21">
        <f t="shared" si="32"/>
        <v>0</v>
      </c>
      <c r="HJ176" s="21">
        <f t="shared" si="32"/>
        <v>0</v>
      </c>
      <c r="HK176" s="21">
        <f t="shared" si="32"/>
        <v>0</v>
      </c>
      <c r="HL176" s="21">
        <f t="shared" si="32"/>
        <v>0</v>
      </c>
      <c r="HM176" s="21">
        <f t="shared" si="32"/>
        <v>0</v>
      </c>
      <c r="HN176" s="21">
        <f t="shared" si="32"/>
        <v>0</v>
      </c>
      <c r="HO176" s="21">
        <f t="shared" si="32"/>
        <v>0</v>
      </c>
      <c r="HP176" s="21">
        <f t="shared" si="32"/>
        <v>0</v>
      </c>
      <c r="HQ176" s="21">
        <f t="shared" si="32"/>
        <v>0</v>
      </c>
      <c r="HR176" s="21">
        <f t="shared" si="32"/>
        <v>0</v>
      </c>
      <c r="HS176" s="21">
        <f t="shared" si="32"/>
        <v>0</v>
      </c>
      <c r="HT176" s="21">
        <f t="shared" si="32"/>
        <v>0</v>
      </c>
      <c r="HU176" s="21">
        <f t="shared" si="32"/>
        <v>0</v>
      </c>
      <c r="HV176" s="21">
        <f t="shared" si="32"/>
        <v>0</v>
      </c>
      <c r="HW176" s="21">
        <f t="shared" si="32"/>
        <v>0</v>
      </c>
      <c r="HX176" s="21">
        <f t="shared" si="32"/>
        <v>0</v>
      </c>
      <c r="HY176" s="21">
        <f t="shared" si="32"/>
        <v>0</v>
      </c>
      <c r="HZ176" s="21">
        <f t="shared" si="32"/>
        <v>0</v>
      </c>
      <c r="IA176" s="21">
        <f t="shared" si="32"/>
        <v>0</v>
      </c>
      <c r="IB176" s="21">
        <f t="shared" si="32"/>
        <v>0</v>
      </c>
      <c r="IC176" s="21">
        <f t="shared" si="32"/>
        <v>0</v>
      </c>
      <c r="ID176" s="21">
        <f t="shared" si="32"/>
        <v>0</v>
      </c>
      <c r="IE176" s="21">
        <f t="shared" si="32"/>
        <v>0</v>
      </c>
      <c r="IF176" s="21">
        <f t="shared" si="32"/>
        <v>0</v>
      </c>
      <c r="IG176" s="21">
        <f t="shared" si="32"/>
        <v>0</v>
      </c>
      <c r="IH176" s="21">
        <f t="shared" si="32"/>
        <v>0</v>
      </c>
      <c r="II176" s="21">
        <f t="shared" si="32"/>
        <v>0</v>
      </c>
      <c r="IJ176" s="21">
        <f t="shared" si="32"/>
        <v>0</v>
      </c>
      <c r="IK176" s="21">
        <f t="shared" si="32"/>
        <v>0</v>
      </c>
      <c r="IL176" s="21">
        <f t="shared" si="32"/>
        <v>0</v>
      </c>
      <c r="IM176" s="21">
        <f t="shared" si="32"/>
        <v>0</v>
      </c>
      <c r="IN176" s="21">
        <f t="shared" si="32"/>
        <v>0</v>
      </c>
      <c r="IO176" s="21">
        <f t="shared" si="32"/>
        <v>0</v>
      </c>
      <c r="IP176" s="21">
        <f t="shared" si="32"/>
        <v>0</v>
      </c>
      <c r="IQ176" s="21">
        <f t="shared" si="32"/>
        <v>0</v>
      </c>
      <c r="IR176" s="21">
        <f t="shared" si="32"/>
        <v>0</v>
      </c>
      <c r="IS176" s="21">
        <f t="shared" si="32"/>
        <v>0</v>
      </c>
      <c r="IT176" s="21">
        <f t="shared" si="32"/>
        <v>0</v>
      </c>
      <c r="IU176" s="21">
        <f t="shared" si="32"/>
        <v>0</v>
      </c>
      <c r="IV176" s="21">
        <f t="shared" si="32"/>
        <v>0</v>
      </c>
    </row>
    <row r="177" spans="1:256" ht="12.75">
      <c r="A177" s="17">
        <f>'Obligacje(A)'!A177</f>
        <v>43465</v>
      </c>
      <c r="B177" s="21">
        <v>264075.29100096</v>
      </c>
      <c r="C177" s="21">
        <v>191459.01230496</v>
      </c>
      <c r="D177" s="21">
        <v>65090.52623424</v>
      </c>
      <c r="E177" s="21">
        <v>2258.78171392</v>
      </c>
      <c r="F177" s="21">
        <v>55373.31578592</v>
      </c>
      <c r="G177" s="21">
        <v>20021.063171791957</v>
      </c>
      <c r="H177" s="21">
        <v>1292.4112644496745</v>
      </c>
      <c r="I177" s="21">
        <v>47324.51564999837</v>
      </c>
      <c r="J177" s="21">
        <v>0</v>
      </c>
      <c r="K177" s="20">
        <v>646894.91712624</v>
      </c>
      <c r="L177" s="21">
        <f t="shared" si="29"/>
        <v>0</v>
      </c>
      <c r="M177" s="21">
        <f t="shared" si="29"/>
        <v>0</v>
      </c>
      <c r="N177" s="21">
        <f t="shared" si="29"/>
        <v>0</v>
      </c>
      <c r="O177" s="21">
        <f t="shared" si="29"/>
        <v>0</v>
      </c>
      <c r="P177" s="21">
        <f t="shared" si="29"/>
        <v>0</v>
      </c>
      <c r="Q177" s="21">
        <f t="shared" si="29"/>
        <v>0</v>
      </c>
      <c r="R177" s="21">
        <f t="shared" si="29"/>
        <v>0</v>
      </c>
      <c r="S177" s="21">
        <f t="shared" si="29"/>
        <v>0</v>
      </c>
      <c r="T177" s="21">
        <f t="shared" si="29"/>
        <v>0</v>
      </c>
      <c r="U177" s="21">
        <f t="shared" si="29"/>
        <v>0</v>
      </c>
      <c r="V177" s="21">
        <f t="shared" si="29"/>
        <v>0</v>
      </c>
      <c r="W177" s="21">
        <f t="shared" si="29"/>
        <v>0</v>
      </c>
      <c r="X177" s="21">
        <f t="shared" si="29"/>
        <v>0</v>
      </c>
      <c r="Y177" s="21">
        <f t="shared" si="29"/>
        <v>0</v>
      </c>
      <c r="Z177" s="21">
        <f t="shared" si="29"/>
        <v>0</v>
      </c>
      <c r="AA177" s="21">
        <f t="shared" si="29"/>
        <v>0</v>
      </c>
      <c r="AB177" s="21">
        <f t="shared" si="29"/>
        <v>0</v>
      </c>
      <c r="AC177" s="21">
        <f t="shared" si="29"/>
        <v>0</v>
      </c>
      <c r="AD177" s="21">
        <f t="shared" si="29"/>
        <v>0</v>
      </c>
      <c r="AE177" s="21">
        <f t="shared" si="29"/>
        <v>0</v>
      </c>
      <c r="AF177" s="21">
        <f t="shared" si="29"/>
        <v>0</v>
      </c>
      <c r="AG177" s="21">
        <f t="shared" si="29"/>
        <v>0</v>
      </c>
      <c r="AH177" s="21">
        <f t="shared" si="29"/>
        <v>0</v>
      </c>
      <c r="AI177" s="21">
        <f t="shared" si="29"/>
        <v>0</v>
      </c>
      <c r="AJ177" s="21">
        <f t="shared" si="29"/>
        <v>0</v>
      </c>
      <c r="AK177" s="21">
        <f t="shared" si="29"/>
        <v>0</v>
      </c>
      <c r="AL177" s="21">
        <f t="shared" si="29"/>
        <v>0</v>
      </c>
      <c r="AM177" s="21">
        <f t="shared" si="29"/>
        <v>0</v>
      </c>
      <c r="AN177" s="21">
        <f t="shared" si="29"/>
        <v>0</v>
      </c>
      <c r="AO177" s="21">
        <f t="shared" si="29"/>
        <v>0</v>
      </c>
      <c r="AP177" s="21">
        <f t="shared" si="29"/>
        <v>0</v>
      </c>
      <c r="AQ177" s="21">
        <f t="shared" si="29"/>
        <v>0</v>
      </c>
      <c r="AR177" s="21">
        <f t="shared" si="29"/>
        <v>0</v>
      </c>
      <c r="AS177" s="21">
        <f t="shared" si="29"/>
        <v>0</v>
      </c>
      <c r="AT177" s="21">
        <f t="shared" si="29"/>
        <v>0</v>
      </c>
      <c r="AU177" s="21">
        <f t="shared" si="29"/>
        <v>0</v>
      </c>
      <c r="AV177" s="21">
        <f t="shared" si="29"/>
        <v>0</v>
      </c>
      <c r="AW177" s="21">
        <f t="shared" si="29"/>
        <v>0</v>
      </c>
      <c r="AX177" s="21">
        <f t="shared" si="29"/>
        <v>0</v>
      </c>
      <c r="AY177" s="21">
        <f t="shared" si="29"/>
        <v>0</v>
      </c>
      <c r="AZ177" s="21">
        <f t="shared" si="29"/>
        <v>0</v>
      </c>
      <c r="BA177" s="21">
        <f t="shared" si="29"/>
        <v>0</v>
      </c>
      <c r="BB177" s="21">
        <f t="shared" si="29"/>
        <v>0</v>
      </c>
      <c r="BC177" s="21">
        <f t="shared" si="29"/>
        <v>0</v>
      </c>
      <c r="BD177" s="21">
        <f t="shared" si="29"/>
        <v>0</v>
      </c>
      <c r="BE177" s="21">
        <f t="shared" si="29"/>
        <v>0</v>
      </c>
      <c r="BF177" s="21">
        <f t="shared" si="29"/>
        <v>0</v>
      </c>
      <c r="BG177" s="21">
        <f t="shared" si="29"/>
        <v>0</v>
      </c>
      <c r="BH177" s="21">
        <f t="shared" si="29"/>
        <v>0</v>
      </c>
      <c r="BI177" s="21">
        <f t="shared" si="29"/>
        <v>0</v>
      </c>
      <c r="BJ177" s="21">
        <f t="shared" si="29"/>
        <v>0</v>
      </c>
      <c r="BK177" s="21">
        <f t="shared" si="29"/>
        <v>0</v>
      </c>
      <c r="BL177" s="21">
        <f t="shared" si="29"/>
        <v>0</v>
      </c>
      <c r="BM177" s="21">
        <f t="shared" si="29"/>
        <v>0</v>
      </c>
      <c r="BN177" s="21">
        <f t="shared" si="29"/>
        <v>0</v>
      </c>
      <c r="BO177" s="21">
        <f t="shared" si="30"/>
        <v>0</v>
      </c>
      <c r="BP177" s="21">
        <f t="shared" si="30"/>
        <v>0</v>
      </c>
      <c r="BQ177" s="21">
        <f t="shared" si="30"/>
        <v>0</v>
      </c>
      <c r="BR177" s="21">
        <f t="shared" si="30"/>
        <v>0</v>
      </c>
      <c r="BS177" s="21">
        <f t="shared" si="30"/>
        <v>0</v>
      </c>
      <c r="BT177" s="21">
        <f t="shared" si="30"/>
        <v>0</v>
      </c>
      <c r="BU177" s="21">
        <f t="shared" si="30"/>
        <v>0</v>
      </c>
      <c r="BV177" s="21">
        <f t="shared" si="30"/>
        <v>0</v>
      </c>
      <c r="BW177" s="21">
        <f t="shared" si="30"/>
        <v>0</v>
      </c>
      <c r="BX177" s="21">
        <f t="shared" si="30"/>
        <v>0</v>
      </c>
      <c r="BY177" s="21">
        <f t="shared" si="30"/>
        <v>0</v>
      </c>
      <c r="BZ177" s="21">
        <f t="shared" si="30"/>
        <v>0</v>
      </c>
      <c r="CA177" s="21">
        <f t="shared" si="30"/>
        <v>0</v>
      </c>
      <c r="CB177" s="21">
        <f t="shared" si="30"/>
        <v>0</v>
      </c>
      <c r="CC177" s="21">
        <f t="shared" si="30"/>
        <v>0</v>
      </c>
      <c r="CD177" s="21">
        <f t="shared" si="30"/>
        <v>0</v>
      </c>
      <c r="CE177" s="21">
        <f t="shared" si="30"/>
        <v>0</v>
      </c>
      <c r="CF177" s="21">
        <f t="shared" si="30"/>
        <v>0</v>
      </c>
      <c r="CG177" s="21">
        <f t="shared" si="30"/>
        <v>0</v>
      </c>
      <c r="CH177" s="21">
        <f t="shared" si="30"/>
        <v>0</v>
      </c>
      <c r="CI177" s="21">
        <f t="shared" si="30"/>
        <v>0</v>
      </c>
      <c r="CJ177" s="21">
        <f t="shared" si="30"/>
        <v>0</v>
      </c>
      <c r="CK177" s="21">
        <f t="shared" si="30"/>
        <v>0</v>
      </c>
      <c r="CL177" s="21">
        <f t="shared" si="30"/>
        <v>0</v>
      </c>
      <c r="CM177" s="21">
        <f t="shared" si="30"/>
        <v>0</v>
      </c>
      <c r="CN177" s="21">
        <f t="shared" si="30"/>
        <v>0</v>
      </c>
      <c r="CO177" s="21">
        <f t="shared" si="30"/>
        <v>0</v>
      </c>
      <c r="CP177" s="21">
        <f t="shared" si="30"/>
        <v>0</v>
      </c>
      <c r="CQ177" s="21">
        <f t="shared" si="30"/>
        <v>0</v>
      </c>
      <c r="CR177" s="21">
        <f t="shared" si="30"/>
        <v>0</v>
      </c>
      <c r="CS177" s="21">
        <f t="shared" si="30"/>
        <v>0</v>
      </c>
      <c r="CT177" s="21">
        <f t="shared" si="30"/>
        <v>0</v>
      </c>
      <c r="CU177" s="21">
        <f t="shared" si="30"/>
        <v>0</v>
      </c>
      <c r="CV177" s="21">
        <f t="shared" si="30"/>
        <v>0</v>
      </c>
      <c r="CW177" s="21">
        <f t="shared" si="30"/>
        <v>0</v>
      </c>
      <c r="CX177" s="21">
        <f t="shared" si="30"/>
        <v>0</v>
      </c>
      <c r="CY177" s="21">
        <f t="shared" si="30"/>
        <v>0</v>
      </c>
      <c r="CZ177" s="21">
        <f t="shared" si="30"/>
        <v>0</v>
      </c>
      <c r="DA177" s="21">
        <f t="shared" si="30"/>
        <v>0</v>
      </c>
      <c r="DB177" s="21">
        <f t="shared" si="30"/>
        <v>0</v>
      </c>
      <c r="DC177" s="21">
        <f t="shared" si="30"/>
        <v>0</v>
      </c>
      <c r="DD177" s="21">
        <f t="shared" si="30"/>
        <v>0</v>
      </c>
      <c r="DE177" s="21">
        <f t="shared" si="30"/>
        <v>0</v>
      </c>
      <c r="DF177" s="21">
        <f t="shared" si="30"/>
        <v>0</v>
      </c>
      <c r="DG177" s="21">
        <f t="shared" si="30"/>
        <v>0</v>
      </c>
      <c r="DH177" s="21">
        <f t="shared" si="30"/>
        <v>0</v>
      </c>
      <c r="DI177" s="21">
        <f t="shared" si="30"/>
        <v>0</v>
      </c>
      <c r="DJ177" s="21">
        <f t="shared" si="30"/>
        <v>0</v>
      </c>
      <c r="DK177" s="21">
        <f t="shared" si="30"/>
        <v>0</v>
      </c>
      <c r="DL177" s="21">
        <f t="shared" si="30"/>
        <v>0</v>
      </c>
      <c r="DM177" s="21">
        <f t="shared" si="30"/>
        <v>0</v>
      </c>
      <c r="DN177" s="21">
        <f t="shared" si="30"/>
        <v>0</v>
      </c>
      <c r="DO177" s="21">
        <f t="shared" si="30"/>
        <v>0</v>
      </c>
      <c r="DP177" s="21">
        <f t="shared" si="30"/>
        <v>0</v>
      </c>
      <c r="DQ177" s="21">
        <f t="shared" si="30"/>
        <v>0</v>
      </c>
      <c r="DR177" s="21">
        <f t="shared" si="30"/>
        <v>0</v>
      </c>
      <c r="DS177" s="21">
        <f t="shared" si="30"/>
        <v>0</v>
      </c>
      <c r="DT177" s="21">
        <f t="shared" si="30"/>
        <v>0</v>
      </c>
      <c r="DU177" s="21">
        <f t="shared" si="30"/>
        <v>0</v>
      </c>
      <c r="DV177" s="21">
        <f t="shared" si="30"/>
        <v>0</v>
      </c>
      <c r="DW177" s="21">
        <f t="shared" si="30"/>
        <v>0</v>
      </c>
      <c r="DX177" s="21">
        <f t="shared" si="30"/>
        <v>0</v>
      </c>
      <c r="DY177" s="21">
        <f t="shared" si="30"/>
        <v>0</v>
      </c>
      <c r="DZ177" s="21">
        <f t="shared" si="30"/>
        <v>0</v>
      </c>
      <c r="EA177" s="21">
        <f t="shared" si="31"/>
        <v>0</v>
      </c>
      <c r="EB177" s="21">
        <f t="shared" si="31"/>
        <v>0</v>
      </c>
      <c r="EC177" s="21">
        <f t="shared" si="31"/>
        <v>0</v>
      </c>
      <c r="ED177" s="21">
        <f t="shared" si="31"/>
        <v>0</v>
      </c>
      <c r="EE177" s="21">
        <f t="shared" si="31"/>
        <v>0</v>
      </c>
      <c r="EF177" s="21">
        <f t="shared" si="31"/>
        <v>0</v>
      </c>
      <c r="EG177" s="21">
        <f t="shared" si="31"/>
        <v>0</v>
      </c>
      <c r="EH177" s="21">
        <f t="shared" si="31"/>
        <v>0</v>
      </c>
      <c r="EI177" s="21">
        <f t="shared" si="31"/>
        <v>0</v>
      </c>
      <c r="EJ177" s="21">
        <f t="shared" si="31"/>
        <v>0</v>
      </c>
      <c r="EK177" s="21">
        <f t="shared" si="31"/>
        <v>0</v>
      </c>
      <c r="EL177" s="21">
        <f t="shared" si="31"/>
        <v>0</v>
      </c>
      <c r="EM177" s="21">
        <f t="shared" si="31"/>
        <v>0</v>
      </c>
      <c r="EN177" s="21">
        <f t="shared" si="31"/>
        <v>0</v>
      </c>
      <c r="EO177" s="21">
        <f t="shared" si="31"/>
        <v>0</v>
      </c>
      <c r="EP177" s="21">
        <f t="shared" si="31"/>
        <v>0</v>
      </c>
      <c r="EQ177" s="21">
        <f t="shared" si="31"/>
        <v>0</v>
      </c>
      <c r="ER177" s="21">
        <f t="shared" si="31"/>
        <v>0</v>
      </c>
      <c r="ES177" s="21">
        <f t="shared" si="31"/>
        <v>0</v>
      </c>
      <c r="ET177" s="21">
        <f t="shared" si="31"/>
        <v>0</v>
      </c>
      <c r="EU177" s="21">
        <f t="shared" si="31"/>
        <v>0</v>
      </c>
      <c r="EV177" s="21">
        <f t="shared" si="31"/>
        <v>0</v>
      </c>
      <c r="EW177" s="21">
        <f t="shared" si="31"/>
        <v>0</v>
      </c>
      <c r="EX177" s="21">
        <f t="shared" si="31"/>
        <v>0</v>
      </c>
      <c r="EY177" s="21">
        <f t="shared" si="31"/>
        <v>0</v>
      </c>
      <c r="EZ177" s="21">
        <f t="shared" si="31"/>
        <v>0</v>
      </c>
      <c r="FA177" s="21">
        <f t="shared" si="31"/>
        <v>0</v>
      </c>
      <c r="FB177" s="21">
        <f t="shared" si="31"/>
        <v>0</v>
      </c>
      <c r="FC177" s="21">
        <f t="shared" si="31"/>
        <v>0</v>
      </c>
      <c r="FD177" s="21">
        <f t="shared" si="31"/>
        <v>0</v>
      </c>
      <c r="FE177" s="21">
        <f t="shared" si="31"/>
        <v>0</v>
      </c>
      <c r="FF177" s="21">
        <f t="shared" si="31"/>
        <v>0</v>
      </c>
      <c r="FG177" s="21">
        <f t="shared" si="31"/>
        <v>0</v>
      </c>
      <c r="FH177" s="21">
        <f t="shared" si="31"/>
        <v>0</v>
      </c>
      <c r="FI177" s="21">
        <f t="shared" si="31"/>
        <v>0</v>
      </c>
      <c r="FJ177" s="21">
        <f t="shared" si="31"/>
        <v>0</v>
      </c>
      <c r="FK177" s="21">
        <f t="shared" si="31"/>
        <v>0</v>
      </c>
      <c r="FL177" s="21">
        <f t="shared" si="31"/>
        <v>0</v>
      </c>
      <c r="FM177" s="21">
        <f t="shared" si="31"/>
        <v>0</v>
      </c>
      <c r="FN177" s="21">
        <f t="shared" si="31"/>
        <v>0</v>
      </c>
      <c r="FO177" s="21">
        <f t="shared" si="31"/>
        <v>0</v>
      </c>
      <c r="FP177" s="21">
        <f t="shared" si="31"/>
        <v>0</v>
      </c>
      <c r="FQ177" s="21">
        <f t="shared" si="31"/>
        <v>0</v>
      </c>
      <c r="FR177" s="21">
        <f t="shared" si="31"/>
        <v>0</v>
      </c>
      <c r="FS177" s="21">
        <f t="shared" si="31"/>
        <v>0</v>
      </c>
      <c r="FT177" s="21">
        <f t="shared" si="31"/>
        <v>0</v>
      </c>
      <c r="FU177" s="21">
        <f t="shared" si="31"/>
        <v>0</v>
      </c>
      <c r="FV177" s="21">
        <f t="shared" si="31"/>
        <v>0</v>
      </c>
      <c r="FW177" s="21">
        <f t="shared" si="31"/>
        <v>0</v>
      </c>
      <c r="FX177" s="21">
        <f t="shared" si="31"/>
        <v>0</v>
      </c>
      <c r="FY177" s="21">
        <f t="shared" si="31"/>
        <v>0</v>
      </c>
      <c r="FZ177" s="21">
        <f t="shared" si="31"/>
        <v>0</v>
      </c>
      <c r="GA177" s="21">
        <f t="shared" si="31"/>
        <v>0</v>
      </c>
      <c r="GB177" s="21">
        <f t="shared" si="31"/>
        <v>0</v>
      </c>
      <c r="GC177" s="21">
        <f t="shared" si="31"/>
        <v>0</v>
      </c>
      <c r="GD177" s="21">
        <f t="shared" si="31"/>
        <v>0</v>
      </c>
      <c r="GE177" s="21">
        <f t="shared" si="31"/>
        <v>0</v>
      </c>
      <c r="GF177" s="21">
        <f t="shared" si="31"/>
        <v>0</v>
      </c>
      <c r="GG177" s="21">
        <f t="shared" si="31"/>
        <v>0</v>
      </c>
      <c r="GH177" s="21">
        <f t="shared" si="31"/>
        <v>0</v>
      </c>
      <c r="GI177" s="21">
        <f t="shared" si="31"/>
        <v>0</v>
      </c>
      <c r="GJ177" s="21">
        <f t="shared" si="31"/>
        <v>0</v>
      </c>
      <c r="GK177" s="21">
        <f t="shared" si="31"/>
        <v>0</v>
      </c>
      <c r="GL177" s="21">
        <f t="shared" si="31"/>
        <v>0</v>
      </c>
      <c r="GM177" s="21">
        <f t="shared" si="32"/>
        <v>0</v>
      </c>
      <c r="GN177" s="21">
        <f t="shared" si="32"/>
        <v>0</v>
      </c>
      <c r="GO177" s="21">
        <f t="shared" si="32"/>
        <v>0</v>
      </c>
      <c r="GP177" s="21">
        <f t="shared" si="32"/>
        <v>0</v>
      </c>
      <c r="GQ177" s="21">
        <f t="shared" si="32"/>
        <v>0</v>
      </c>
      <c r="GR177" s="21">
        <f t="shared" si="32"/>
        <v>0</v>
      </c>
      <c r="GS177" s="21">
        <f t="shared" si="32"/>
        <v>0</v>
      </c>
      <c r="GT177" s="21">
        <f t="shared" si="32"/>
        <v>0</v>
      </c>
      <c r="GU177" s="21">
        <f t="shared" si="32"/>
        <v>0</v>
      </c>
      <c r="GV177" s="21">
        <f t="shared" si="32"/>
        <v>0</v>
      </c>
      <c r="GW177" s="21">
        <f t="shared" si="32"/>
        <v>0</v>
      </c>
      <c r="GX177" s="21">
        <f t="shared" si="32"/>
        <v>0</v>
      </c>
      <c r="GY177" s="21">
        <f t="shared" si="32"/>
        <v>0</v>
      </c>
      <c r="GZ177" s="21">
        <f t="shared" si="32"/>
        <v>0</v>
      </c>
      <c r="HA177" s="21">
        <f t="shared" si="32"/>
        <v>0</v>
      </c>
      <c r="HB177" s="21">
        <f t="shared" si="32"/>
        <v>0</v>
      </c>
      <c r="HC177" s="21">
        <f t="shared" si="32"/>
        <v>0</v>
      </c>
      <c r="HD177" s="21">
        <f t="shared" si="32"/>
        <v>0</v>
      </c>
      <c r="HE177" s="21">
        <f t="shared" si="32"/>
        <v>0</v>
      </c>
      <c r="HF177" s="21">
        <f t="shared" si="32"/>
        <v>0</v>
      </c>
      <c r="HG177" s="21">
        <f t="shared" si="32"/>
        <v>0</v>
      </c>
      <c r="HH177" s="21">
        <f t="shared" si="32"/>
        <v>0</v>
      </c>
      <c r="HI177" s="21">
        <f t="shared" si="32"/>
        <v>0</v>
      </c>
      <c r="HJ177" s="21">
        <f t="shared" si="32"/>
        <v>0</v>
      </c>
      <c r="HK177" s="21">
        <f t="shared" si="32"/>
        <v>0</v>
      </c>
      <c r="HL177" s="21">
        <f t="shared" si="32"/>
        <v>0</v>
      </c>
      <c r="HM177" s="21">
        <f t="shared" si="32"/>
        <v>0</v>
      </c>
      <c r="HN177" s="21">
        <f t="shared" si="32"/>
        <v>0</v>
      </c>
      <c r="HO177" s="21">
        <f t="shared" si="32"/>
        <v>0</v>
      </c>
      <c r="HP177" s="21">
        <f t="shared" si="32"/>
        <v>0</v>
      </c>
      <c r="HQ177" s="21">
        <f t="shared" si="32"/>
        <v>0</v>
      </c>
      <c r="HR177" s="21">
        <f t="shared" si="32"/>
        <v>0</v>
      </c>
      <c r="HS177" s="21">
        <f t="shared" si="32"/>
        <v>0</v>
      </c>
      <c r="HT177" s="21">
        <f t="shared" si="32"/>
        <v>0</v>
      </c>
      <c r="HU177" s="21">
        <f t="shared" si="32"/>
        <v>0</v>
      </c>
      <c r="HV177" s="21">
        <f t="shared" si="32"/>
        <v>0</v>
      </c>
      <c r="HW177" s="21">
        <f t="shared" si="32"/>
        <v>0</v>
      </c>
      <c r="HX177" s="21">
        <f t="shared" si="32"/>
        <v>0</v>
      </c>
      <c r="HY177" s="21">
        <f t="shared" si="32"/>
        <v>0</v>
      </c>
      <c r="HZ177" s="21">
        <f t="shared" si="32"/>
        <v>0</v>
      </c>
      <c r="IA177" s="21">
        <f t="shared" si="32"/>
        <v>0</v>
      </c>
      <c r="IB177" s="21">
        <f t="shared" si="32"/>
        <v>0</v>
      </c>
      <c r="IC177" s="21">
        <f t="shared" si="32"/>
        <v>0</v>
      </c>
      <c r="ID177" s="21">
        <f t="shared" si="32"/>
        <v>0</v>
      </c>
      <c r="IE177" s="21">
        <f t="shared" si="32"/>
        <v>0</v>
      </c>
      <c r="IF177" s="21">
        <f t="shared" si="32"/>
        <v>0</v>
      </c>
      <c r="IG177" s="21">
        <f t="shared" si="32"/>
        <v>0</v>
      </c>
      <c r="IH177" s="21">
        <f t="shared" si="32"/>
        <v>0</v>
      </c>
      <c r="II177" s="21">
        <f t="shared" si="32"/>
        <v>0</v>
      </c>
      <c r="IJ177" s="21">
        <f t="shared" si="32"/>
        <v>0</v>
      </c>
      <c r="IK177" s="21">
        <f t="shared" si="32"/>
        <v>0</v>
      </c>
      <c r="IL177" s="21">
        <f t="shared" si="32"/>
        <v>0</v>
      </c>
      <c r="IM177" s="21">
        <f t="shared" si="32"/>
        <v>0</v>
      </c>
      <c r="IN177" s="21">
        <f t="shared" si="32"/>
        <v>0</v>
      </c>
      <c r="IO177" s="21">
        <f t="shared" si="32"/>
        <v>0</v>
      </c>
      <c r="IP177" s="21">
        <f t="shared" si="32"/>
        <v>0</v>
      </c>
      <c r="IQ177" s="21">
        <f t="shared" si="32"/>
        <v>0</v>
      </c>
      <c r="IR177" s="21">
        <f t="shared" si="32"/>
        <v>0</v>
      </c>
      <c r="IS177" s="21">
        <f t="shared" si="32"/>
        <v>0</v>
      </c>
      <c r="IT177" s="21">
        <f t="shared" si="32"/>
        <v>0</v>
      </c>
      <c r="IU177" s="21">
        <f t="shared" si="32"/>
        <v>0</v>
      </c>
      <c r="IV177" s="21">
        <f t="shared" si="32"/>
        <v>0</v>
      </c>
    </row>
    <row r="178" spans="1:11" ht="12.75">
      <c r="A178" s="17">
        <f>'Obligacje(A)'!A178</f>
        <v>43496</v>
      </c>
      <c r="B178" s="21">
        <v>282727.23577853997</v>
      </c>
      <c r="C178" s="21">
        <v>181551.22246278</v>
      </c>
      <c r="D178" s="21">
        <v>65103.928951789996</v>
      </c>
      <c r="E178" s="21">
        <v>2278.25144807</v>
      </c>
      <c r="F178" s="21">
        <v>54469.63905844</v>
      </c>
      <c r="G178" s="21">
        <v>20325.49977450341</v>
      </c>
      <c r="H178" s="21">
        <v>1677.8690605338102</v>
      </c>
      <c r="I178" s="21">
        <v>47734.06195538277</v>
      </c>
      <c r="J178" s="21">
        <v>0</v>
      </c>
      <c r="K178" s="20">
        <v>655867.70849004</v>
      </c>
    </row>
    <row r="179" spans="1:11" ht="12.75">
      <c r="A179" s="17">
        <f>'Obligacje(A)'!A179</f>
        <v>43524</v>
      </c>
      <c r="B179" s="21">
        <f>'Obligacje(A)'!B179+'Bony Skarbowe(A)'!B179</f>
        <v>298331.05501590995</v>
      </c>
      <c r="C179" s="21">
        <f>'Obligacje(A)'!C179+'Bony Skarbowe(A)'!C179</f>
        <v>172336.94319977995</v>
      </c>
      <c r="D179" s="21">
        <f>'Obligacje(A)'!D179+'Bony Skarbowe(A)'!D179</f>
        <v>65118.99466961999</v>
      </c>
      <c r="E179" s="21">
        <f>'Obligacje(A)'!E179+'Bony Skarbowe(A)'!E179</f>
        <v>2238.34644807</v>
      </c>
      <c r="F179" s="38">
        <f>'Obligacje(A)'!F179+'Bony Skarbowe(A)'!F179</f>
        <v>53335.81578407</v>
      </c>
      <c r="G179" s="21">
        <f>'Obligacje(A)'!G179+'Bony Skarbowe(A)'!G179</f>
        <v>20633.44329173981</v>
      </c>
      <c r="H179" s="21">
        <f>'Obligacje(A)'!H179+'Bony Skarbowe(A)'!H179</f>
        <v>1706.5497886596631</v>
      </c>
      <c r="I179" s="21">
        <f>'Obligacje(A)'!I179+'Bony Skarbowe(A)'!I179</f>
        <v>48247.80439219052</v>
      </c>
      <c r="J179" s="21">
        <f>IF('Obligacje(A)'!J179="-",'Bony Skarbowe(A)'!J179,'Obligacje(A)'!J179+'Bony Skarbowe(A)'!J179)</f>
        <v>0</v>
      </c>
      <c r="K179" s="20">
        <f aca="true" t="shared" si="33" ref="K179:K184">SUM(B179:I179)</f>
        <v>661948.9525900398</v>
      </c>
    </row>
    <row r="180" spans="1:11" ht="12.75">
      <c r="A180" s="17">
        <f>'Obligacje(A)'!A180</f>
        <v>43555</v>
      </c>
      <c r="B180" s="21">
        <f>'Obligacje(A)'!B180+'Bony Skarbowe(A)'!B180</f>
        <v>301566.0752724235</v>
      </c>
      <c r="C180" s="21">
        <f>'Obligacje(A)'!C180+'Bony Skarbowe(A)'!C180</f>
        <v>175826.71609255</v>
      </c>
      <c r="D180" s="21">
        <f>'Obligacje(A)'!D180+'Bony Skarbowe(A)'!D180</f>
        <v>63720.82814754404</v>
      </c>
      <c r="E180" s="21">
        <f>'Obligacje(A)'!E180+'Bony Skarbowe(A)'!E180</f>
        <v>2178.5724684536963</v>
      </c>
      <c r="F180" s="21">
        <f>'Obligacje(A)'!F180+'Bony Skarbowe(A)'!F180</f>
        <v>53148.654440799444</v>
      </c>
      <c r="G180" s="21">
        <f>'Obligacje(A)'!G180+'Bony Skarbowe(A)'!G180</f>
        <v>20984.022341253632</v>
      </c>
      <c r="H180" s="21">
        <f>'Obligacje(A)'!H180+'Bony Skarbowe(A)'!H180</f>
        <v>1745.098473163887</v>
      </c>
      <c r="I180" s="21">
        <f>'Obligacje(A)'!I180+'Bony Skarbowe(A)'!I180</f>
        <v>48658.94470965179</v>
      </c>
      <c r="J180" s="21">
        <f>IF('Obligacje(A)'!J180="-",'Bony Skarbowe(A)'!J180,'Obligacje(A)'!J180+'Bony Skarbowe(A)'!J180)</f>
        <v>0</v>
      </c>
      <c r="K180" s="20">
        <f t="shared" si="33"/>
        <v>667828.91194584</v>
      </c>
    </row>
    <row r="181" spans="1:11" ht="12.75">
      <c r="A181" s="17">
        <f>'Obligacje(A)'!A181</f>
        <v>43585</v>
      </c>
      <c r="B181" s="21">
        <f>'Obligacje(A)'!B181+'Bony Skarbowe(A)'!B181</f>
        <v>300432.3909683</v>
      </c>
      <c r="C181" s="21">
        <f>'Obligacje(A)'!C181+'Bony Skarbowe(A)'!C181</f>
        <v>173504.32360769</v>
      </c>
      <c r="D181" s="21">
        <f>'Obligacje(A)'!D181+'Bony Skarbowe(A)'!D181</f>
        <v>63655.08959688999</v>
      </c>
      <c r="E181" s="21">
        <f>'Obligacje(A)'!E181+'Bony Skarbowe(A)'!E181</f>
        <v>2143.95181187</v>
      </c>
      <c r="F181" s="21">
        <f>'Obligacje(A)'!F181+'Bony Skarbowe(A)'!F181</f>
        <v>53778.466926199995</v>
      </c>
      <c r="G181" s="21">
        <f>'Obligacje(A)'!G181+'Bony Skarbowe(A)'!G181</f>
        <v>21100.121450557428</v>
      </c>
      <c r="H181" s="21">
        <f>'Obligacje(A)'!H181+'Bony Skarbowe(A)'!H181</f>
        <v>3105.714267896416</v>
      </c>
      <c r="I181" s="21">
        <f>'Obligacje(A)'!I181+'Bony Skarbowe(A)'!I181</f>
        <v>51044.552994236146</v>
      </c>
      <c r="J181" s="21">
        <f>IF('Obligacje(A)'!J181="-",'Bony Skarbowe(A)'!J181,'Obligacje(A)'!J181+'Bony Skarbowe(A)'!J181)</f>
        <v>0</v>
      </c>
      <c r="K181" s="20">
        <f t="shared" si="33"/>
        <v>668764.6116236398</v>
      </c>
    </row>
    <row r="182" spans="1:11" ht="12.75">
      <c r="A182" s="17">
        <f>'Obligacje(A)'!A182</f>
        <v>43616</v>
      </c>
      <c r="B182" s="21">
        <f>'Obligacje(A)'!B182+'Bony Skarbowe(A)'!B182</f>
        <v>302925.69101700006</v>
      </c>
      <c r="C182" s="21">
        <f>'Obligacje(A)'!C182+'Bony Skarbowe(A)'!C182</f>
        <v>172858.32219210002</v>
      </c>
      <c r="D182" s="21">
        <f>'Obligacje(A)'!D182+'Bony Skarbowe(A)'!D182</f>
        <v>63274.079771000004</v>
      </c>
      <c r="E182" s="21">
        <f>'Obligacje(A)'!E182+'Bony Skarbowe(A)'!E182</f>
        <v>1992.9135683000002</v>
      </c>
      <c r="F182" s="21">
        <f>'Obligacje(A)'!F182+'Bony Skarbowe(A)'!F182</f>
        <v>55005.709223</v>
      </c>
      <c r="G182" s="21">
        <f>'Obligacje(A)'!G182+'Bony Skarbowe(A)'!G182</f>
        <v>21652.369497219686</v>
      </c>
      <c r="H182" s="21">
        <f>'Obligacje(A)'!H182+'Bony Skarbowe(A)'!H182</f>
        <v>3172.2644378846876</v>
      </c>
      <c r="I182" s="21">
        <f>'Obligacje(A)'!I182+'Bony Skarbowe(A)'!I182</f>
        <v>48626.96852109562</v>
      </c>
      <c r="J182" s="21">
        <f>IF('Obligacje(A)'!J182="-",'Bony Skarbowe(A)'!J182,'Obligacje(A)'!J182+'Bony Skarbowe(A)'!J182)</f>
        <v>0</v>
      </c>
      <c r="K182" s="20">
        <f t="shared" si="33"/>
        <v>669508.3182276</v>
      </c>
    </row>
    <row r="183" spans="1:11" ht="12.75">
      <c r="A183" s="17">
        <f>'Obligacje(A)'!A183</f>
        <v>43646</v>
      </c>
      <c r="B183" s="21">
        <f>'Obligacje(A)'!B183+'Bony Skarbowe(A)'!B183</f>
        <v>304524.70945256593</v>
      </c>
      <c r="C183" s="21">
        <f>'Obligacje(A)'!C183+'Bony Skarbowe(A)'!C183</f>
        <v>173737.37015720003</v>
      </c>
      <c r="D183" s="21">
        <f>'Obligacje(A)'!D183+'Bony Skarbowe(A)'!D183</f>
        <v>62792.680534307605</v>
      </c>
      <c r="E183" s="21">
        <f>'Obligacje(A)'!E183+'Bony Skarbowe(A)'!E183</f>
        <v>1989.345208426215</v>
      </c>
      <c r="F183" s="21">
        <f>'Obligacje(A)'!F183+'Bony Skarbowe(A)'!F183</f>
        <v>53782.75972571167</v>
      </c>
      <c r="G183" s="21">
        <f>'Obligacje(A)'!G183+'Bony Skarbowe(A)'!G183</f>
        <v>22475.00123091534</v>
      </c>
      <c r="H183" s="21">
        <f>'Obligacje(A)'!H183+'Bony Skarbowe(A)'!H183</f>
        <v>3251.4343023521533</v>
      </c>
      <c r="I183" s="21">
        <f>'Obligacje(A)'!I183+'Bony Skarbowe(A)'!I183</f>
        <v>47947.95152108112</v>
      </c>
      <c r="J183" s="21">
        <f>IF('Obligacje(A)'!J183="-",'Bony Skarbowe(A)'!J183,'Obligacje(A)'!J183+'Bony Skarbowe(A)'!J183)</f>
        <v>0</v>
      </c>
      <c r="K183" s="20">
        <f t="shared" si="33"/>
        <v>670501.25213256</v>
      </c>
    </row>
    <row r="184" spans="1:11" ht="12.75">
      <c r="A184" s="17">
        <f>'Obligacje(A)'!A184</f>
        <v>43677</v>
      </c>
      <c r="B184" s="21">
        <f>'Obligacje(A)'!B184+'Bony Skarbowe(A)'!B184</f>
        <v>306626.7109234</v>
      </c>
      <c r="C184" s="21">
        <f>'Obligacje(A)'!C184+'Bony Skarbowe(A)'!C184</f>
        <v>167734.35526413002</v>
      </c>
      <c r="D184" s="21">
        <f>'Obligacje(A)'!D184+'Bony Skarbowe(A)'!D184</f>
        <v>63826.230915960004</v>
      </c>
      <c r="E184" s="21">
        <f>'Obligacje(A)'!E184+'Bony Skarbowe(A)'!E184</f>
        <v>1967.0642891700002</v>
      </c>
      <c r="F184" s="21">
        <f>'Obligacje(A)'!F184+'Bony Skarbowe(A)'!F184</f>
        <v>58940.12947904</v>
      </c>
      <c r="G184" s="21">
        <f>'Obligacje(A)'!G184+'Bony Skarbowe(A)'!G184</f>
        <v>23173.01302283729</v>
      </c>
      <c r="H184" s="21">
        <f>'Obligacje(A)'!H184+'Bony Skarbowe(A)'!H184</f>
        <v>3415.5534626395524</v>
      </c>
      <c r="I184" s="21">
        <f>'Obligacje(A)'!I184+'Bony Skarbowe(A)'!I184</f>
        <v>48055.798842063145</v>
      </c>
      <c r="J184" s="21">
        <f>IF('Obligacje(A)'!J184="-",'Bony Skarbowe(A)'!J184,'Obligacje(A)'!J184+'Bony Skarbowe(A)'!J184)</f>
        <v>505</v>
      </c>
      <c r="K184" s="20">
        <f t="shared" si="33"/>
        <v>673738.8561992402</v>
      </c>
    </row>
    <row r="185" spans="1:11" ht="12.75">
      <c r="A185" s="17">
        <f>'Obligacje(A)'!A185</f>
        <v>43708</v>
      </c>
      <c r="B185" s="21">
        <f>'Obligacje(A)'!B185+'Bony Skarbowe(A)'!B185</f>
        <v>307939.95737539604</v>
      </c>
      <c r="C185" s="21">
        <f>'Obligacje(A)'!C185+'Bony Skarbowe(A)'!C185</f>
        <v>165985.61671072</v>
      </c>
      <c r="D185" s="21">
        <f>'Obligacje(A)'!D185+'Bony Skarbowe(A)'!D185</f>
        <v>63959.54304516407</v>
      </c>
      <c r="E185" s="21">
        <f>'Obligacje(A)'!E185+'Bony Skarbowe(A)'!E185</f>
        <v>1970.3216679143993</v>
      </c>
      <c r="F185" s="21">
        <f>'Obligacje(A)'!F185+'Bony Skarbowe(A)'!F185</f>
        <v>60334.660433604695</v>
      </c>
      <c r="G185" s="21">
        <f>'Obligacje(A)'!G185+'Bony Skarbowe(A)'!G185</f>
        <v>24082.776768662578</v>
      </c>
      <c r="H185" s="21">
        <f>'Obligacje(A)'!H185+'Bony Skarbowe(A)'!H185</f>
        <v>3474.083343413083</v>
      </c>
      <c r="I185" s="21">
        <f>'Obligacje(A)'!I185+'Bony Skarbowe(A)'!I185</f>
        <v>47197.754376485085</v>
      </c>
      <c r="J185" s="21">
        <f>IF('Obligacje(A)'!J185="-",'Bony Skarbowe(A)'!J185,'Obligacje(A)'!J185+'Bony Skarbowe(A)'!J185)</f>
        <v>0</v>
      </c>
      <c r="K185" s="20">
        <f aca="true" t="shared" si="34" ref="K185:K190">SUM(B185:I185)</f>
        <v>674944.7137213601</v>
      </c>
    </row>
    <row r="186" spans="1:11" ht="12.75">
      <c r="A186" s="17">
        <f>'Obligacje(A)'!A186</f>
        <v>43738</v>
      </c>
      <c r="B186" s="21">
        <f>'Obligacje(A)'!B186+'Bony Skarbowe(A)'!B186</f>
        <v>309983.0841249</v>
      </c>
      <c r="C186" s="21">
        <f>'Obligacje(A)'!C186+'Bony Skarbowe(A)'!C186</f>
        <v>163200.9600904</v>
      </c>
      <c r="D186" s="21">
        <f>'Obligacje(A)'!D186+'Bony Skarbowe(A)'!D186</f>
        <v>62634.038238</v>
      </c>
      <c r="E186" s="21">
        <f>'Obligacje(A)'!E186+'Bony Skarbowe(A)'!E186</f>
        <v>2018.9470517000002</v>
      </c>
      <c r="F186" s="21">
        <f>'Obligacje(A)'!F186+'Bony Skarbowe(A)'!F186</f>
        <v>62149.674280399995</v>
      </c>
      <c r="G186" s="21">
        <f>'Obligacje(A)'!G186+'Bony Skarbowe(A)'!G186</f>
        <v>24969.857554219474</v>
      </c>
      <c r="H186" s="21">
        <f>'Obligacje(A)'!H186+'Bony Skarbowe(A)'!H186</f>
        <v>3463.6385445053625</v>
      </c>
      <c r="I186" s="21">
        <f>'Obligacje(A)'!I186+'Bony Skarbowe(A)'!I186</f>
        <v>47473.759528275164</v>
      </c>
      <c r="J186" s="21">
        <f>IF('Obligacje(A)'!J186="-",'Bony Skarbowe(A)'!J186,'Obligacje(A)'!J186+'Bony Skarbowe(A)'!J186)</f>
        <v>0</v>
      </c>
      <c r="K186" s="20">
        <f t="shared" si="34"/>
        <v>675893.9594123999</v>
      </c>
    </row>
    <row r="187" spans="1:11" ht="12.75">
      <c r="A187" s="17">
        <f>'Obligacje(A)'!A187</f>
        <v>43769</v>
      </c>
      <c r="B187" s="21">
        <f>'Obligacje(A)'!B187+'Bony Skarbowe(A)'!B187</f>
        <v>303806.3932729</v>
      </c>
      <c r="C187" s="21">
        <f>'Obligacje(A)'!C187+'Bony Skarbowe(A)'!C187</f>
        <v>159177.1467816</v>
      </c>
      <c r="D187" s="21">
        <f>'Obligacje(A)'!D187+'Bony Skarbowe(A)'!D187</f>
        <v>62948.393190200004</v>
      </c>
      <c r="E187" s="21">
        <f>'Obligacje(A)'!E187+'Bony Skarbowe(A)'!E187</f>
        <v>2003.8370517</v>
      </c>
      <c r="F187" s="21">
        <f>'Obligacje(A)'!F187+'Bony Skarbowe(A)'!F187</f>
        <v>64787.85941099999</v>
      </c>
      <c r="G187" s="21">
        <f>'Obligacje(A)'!G187+'Bony Skarbowe(A)'!G187</f>
        <v>25849.049680710683</v>
      </c>
      <c r="H187" s="21">
        <f>'Obligacje(A)'!H187+'Bony Skarbowe(A)'!H187</f>
        <v>3554.972259219111</v>
      </c>
      <c r="I187" s="21">
        <f>'Obligacje(A)'!I187+'Bony Skarbowe(A)'!I187</f>
        <v>48151.73676507021</v>
      </c>
      <c r="J187" s="21">
        <f>IF('Obligacje(A)'!J187="-",'Bony Skarbowe(A)'!J187,'Obligacje(A)'!J187+'Bony Skarbowe(A)'!J187)</f>
        <v>0</v>
      </c>
      <c r="K187" s="20">
        <f t="shared" si="34"/>
        <v>670279.3884124</v>
      </c>
    </row>
    <row r="188" spans="1:11" ht="12.75">
      <c r="A188" s="17">
        <f>'Obligacje(A)'!A188</f>
        <v>43799</v>
      </c>
      <c r="B188" s="21">
        <f>'Obligacje(A)'!B188+'Bony Skarbowe(A)'!B188</f>
        <v>305233.6543229</v>
      </c>
      <c r="C188" s="21">
        <f>'Obligacje(A)'!C188+'Bony Skarbowe(A)'!C188</f>
        <v>157908.8088316</v>
      </c>
      <c r="D188" s="21">
        <f>'Obligacje(A)'!D188+'Bony Skarbowe(A)'!D188</f>
        <v>63308.3803902</v>
      </c>
      <c r="E188" s="21">
        <f>'Obligacje(A)'!E188+'Bony Skarbowe(A)'!E188</f>
        <v>2018.1630517000003</v>
      </c>
      <c r="F188" s="21">
        <f>'Obligacje(A)'!F188+'Bony Skarbowe(A)'!F188</f>
        <v>66279.915711</v>
      </c>
      <c r="G188" s="21">
        <f>'Obligacje(A)'!G188+'Bony Skarbowe(A)'!G188</f>
        <v>26673.09296097156</v>
      </c>
      <c r="H188" s="21">
        <f>'Obligacje(A)'!H188+'Bony Skarbowe(A)'!H188</f>
        <v>3549.931072820548</v>
      </c>
      <c r="I188" s="21">
        <f>'Obligacje(A)'!I188+'Bony Skarbowe(A)'!I188</f>
        <v>46159.111071207895</v>
      </c>
      <c r="J188" s="21">
        <f>IF('Obligacje(A)'!J188="-",'Bony Skarbowe(A)'!J188,'Obligacje(A)'!J188+'Bony Skarbowe(A)'!J188)</f>
        <v>0</v>
      </c>
      <c r="K188" s="20">
        <f t="shared" si="34"/>
        <v>671131.0574123999</v>
      </c>
    </row>
    <row r="189" spans="1:256" ht="12.75">
      <c r="A189" s="17">
        <f>'Obligacje(A)'!A189</f>
        <v>43830</v>
      </c>
      <c r="B189" s="21">
        <f>'Obligacje(A)'!B189+'Bony Skarbowe(A)'!B189</f>
        <v>304972.46481742</v>
      </c>
      <c r="C189" s="21">
        <f>'Obligacje(A)'!C189+'Bony Skarbowe(A)'!C189</f>
        <v>157320.73491868</v>
      </c>
      <c r="D189" s="21">
        <f>'Obligacje(A)'!D189+'Bony Skarbowe(A)'!D189</f>
        <v>64274.42227796</v>
      </c>
      <c r="E189" s="21">
        <f>'Obligacje(A)'!E189+'Bony Skarbowe(A)'!E189</f>
        <v>2048.15387566</v>
      </c>
      <c r="F189" s="21">
        <f>'Obligacje(A)'!F189+'Bony Skarbowe(A)'!F189</f>
        <v>67363.3814228</v>
      </c>
      <c r="G189" s="21">
        <f>'Obligacje(A)'!G189+'Bony Skarbowe(A)'!G189</f>
        <v>27466.344893446425</v>
      </c>
      <c r="H189" s="21">
        <f>'Obligacje(A)'!H189+'Bony Skarbowe(A)'!H189</f>
        <v>3482.0129689091527</v>
      </c>
      <c r="I189" s="21">
        <f>'Obligacje(A)'!I189+'Bony Skarbowe(A)'!I189</f>
        <v>46652.41869464442</v>
      </c>
      <c r="J189" s="21">
        <f>IF('Obligacje(A)'!J189="-",'Bony Skarbowe(A)'!J189,'Obligacje(A)'!J189+'Bony Skarbowe(A)'!J189)</f>
        <v>0</v>
      </c>
      <c r="K189" s="20">
        <f t="shared" si="34"/>
        <v>673579.9338695201</v>
      </c>
      <c r="L189" s="24">
        <f aca="true" t="shared" si="35" ref="L189:BN189">L188-L187</f>
        <v>0</v>
      </c>
      <c r="M189" s="24">
        <f t="shared" si="35"/>
        <v>0</v>
      </c>
      <c r="N189" s="24">
        <f t="shared" si="35"/>
        <v>0</v>
      </c>
      <c r="O189" s="24">
        <f t="shared" si="35"/>
        <v>0</v>
      </c>
      <c r="P189" s="24">
        <f t="shared" si="35"/>
        <v>0</v>
      </c>
      <c r="Q189" s="24">
        <f t="shared" si="35"/>
        <v>0</v>
      </c>
      <c r="R189" s="24">
        <f t="shared" si="35"/>
        <v>0</v>
      </c>
      <c r="S189" s="24">
        <f t="shared" si="35"/>
        <v>0</v>
      </c>
      <c r="T189" s="24">
        <f t="shared" si="35"/>
        <v>0</v>
      </c>
      <c r="U189" s="24">
        <f t="shared" si="35"/>
        <v>0</v>
      </c>
      <c r="V189" s="24">
        <f t="shared" si="35"/>
        <v>0</v>
      </c>
      <c r="W189" s="24">
        <f t="shared" si="35"/>
        <v>0</v>
      </c>
      <c r="X189" s="24">
        <f t="shared" si="35"/>
        <v>0</v>
      </c>
      <c r="Y189" s="24">
        <f t="shared" si="35"/>
        <v>0</v>
      </c>
      <c r="Z189" s="24">
        <f t="shared" si="35"/>
        <v>0</v>
      </c>
      <c r="AA189" s="24">
        <f t="shared" si="35"/>
        <v>0</v>
      </c>
      <c r="AB189" s="24">
        <f t="shared" si="35"/>
        <v>0</v>
      </c>
      <c r="AC189" s="24">
        <f t="shared" si="35"/>
        <v>0</v>
      </c>
      <c r="AD189" s="24">
        <f t="shared" si="35"/>
        <v>0</v>
      </c>
      <c r="AE189" s="24">
        <f t="shared" si="35"/>
        <v>0</v>
      </c>
      <c r="AF189" s="24">
        <f t="shared" si="35"/>
        <v>0</v>
      </c>
      <c r="AG189" s="24">
        <f t="shared" si="35"/>
        <v>0</v>
      </c>
      <c r="AH189" s="24">
        <f t="shared" si="35"/>
        <v>0</v>
      </c>
      <c r="AI189" s="24">
        <f t="shared" si="35"/>
        <v>0</v>
      </c>
      <c r="AJ189" s="24">
        <f t="shared" si="35"/>
        <v>0</v>
      </c>
      <c r="AK189" s="24">
        <f t="shared" si="35"/>
        <v>0</v>
      </c>
      <c r="AL189" s="24">
        <f t="shared" si="35"/>
        <v>0</v>
      </c>
      <c r="AM189" s="24">
        <f t="shared" si="35"/>
        <v>0</v>
      </c>
      <c r="AN189" s="24">
        <f t="shared" si="35"/>
        <v>0</v>
      </c>
      <c r="AO189" s="24">
        <f t="shared" si="35"/>
        <v>0</v>
      </c>
      <c r="AP189" s="24">
        <f t="shared" si="35"/>
        <v>0</v>
      </c>
      <c r="AQ189" s="24">
        <f t="shared" si="35"/>
        <v>0</v>
      </c>
      <c r="AR189" s="24">
        <f t="shared" si="35"/>
        <v>0</v>
      </c>
      <c r="AS189" s="24">
        <f t="shared" si="35"/>
        <v>0</v>
      </c>
      <c r="AT189" s="24">
        <f t="shared" si="35"/>
        <v>0</v>
      </c>
      <c r="AU189" s="24">
        <f t="shared" si="35"/>
        <v>0</v>
      </c>
      <c r="AV189" s="24">
        <f t="shared" si="35"/>
        <v>0</v>
      </c>
      <c r="AW189" s="24">
        <f t="shared" si="35"/>
        <v>0</v>
      </c>
      <c r="AX189" s="24">
        <f t="shared" si="35"/>
        <v>0</v>
      </c>
      <c r="AY189" s="24">
        <f t="shared" si="35"/>
        <v>0</v>
      </c>
      <c r="AZ189" s="24">
        <f t="shared" si="35"/>
        <v>0</v>
      </c>
      <c r="BA189" s="24">
        <f t="shared" si="35"/>
        <v>0</v>
      </c>
      <c r="BB189" s="24">
        <f t="shared" si="35"/>
        <v>0</v>
      </c>
      <c r="BC189" s="24">
        <f t="shared" si="35"/>
        <v>0</v>
      </c>
      <c r="BD189" s="24">
        <f t="shared" si="35"/>
        <v>0</v>
      </c>
      <c r="BE189" s="24">
        <f t="shared" si="35"/>
        <v>0</v>
      </c>
      <c r="BF189" s="24">
        <f t="shared" si="35"/>
        <v>0</v>
      </c>
      <c r="BG189" s="24">
        <f t="shared" si="35"/>
        <v>0</v>
      </c>
      <c r="BH189" s="24">
        <f t="shared" si="35"/>
        <v>0</v>
      </c>
      <c r="BI189" s="24">
        <f t="shared" si="35"/>
        <v>0</v>
      </c>
      <c r="BJ189" s="24">
        <f t="shared" si="35"/>
        <v>0</v>
      </c>
      <c r="BK189" s="24">
        <f t="shared" si="35"/>
        <v>0</v>
      </c>
      <c r="BL189" s="24">
        <f t="shared" si="35"/>
        <v>0</v>
      </c>
      <c r="BM189" s="24">
        <f t="shared" si="35"/>
        <v>0</v>
      </c>
      <c r="BN189" s="24">
        <f t="shared" si="35"/>
        <v>0</v>
      </c>
      <c r="BO189" s="24">
        <f aca="true" t="shared" si="36" ref="BO189:DZ189">BO188-BO187</f>
        <v>0</v>
      </c>
      <c r="BP189" s="24">
        <f t="shared" si="36"/>
        <v>0</v>
      </c>
      <c r="BQ189" s="24">
        <f t="shared" si="36"/>
        <v>0</v>
      </c>
      <c r="BR189" s="24">
        <f t="shared" si="36"/>
        <v>0</v>
      </c>
      <c r="BS189" s="24">
        <f t="shared" si="36"/>
        <v>0</v>
      </c>
      <c r="BT189" s="24">
        <f t="shared" si="36"/>
        <v>0</v>
      </c>
      <c r="BU189" s="24">
        <f t="shared" si="36"/>
        <v>0</v>
      </c>
      <c r="BV189" s="24">
        <f t="shared" si="36"/>
        <v>0</v>
      </c>
      <c r="BW189" s="24">
        <f t="shared" si="36"/>
        <v>0</v>
      </c>
      <c r="BX189" s="24">
        <f t="shared" si="36"/>
        <v>0</v>
      </c>
      <c r="BY189" s="24">
        <f t="shared" si="36"/>
        <v>0</v>
      </c>
      <c r="BZ189" s="24">
        <f t="shared" si="36"/>
        <v>0</v>
      </c>
      <c r="CA189" s="24">
        <f t="shared" si="36"/>
        <v>0</v>
      </c>
      <c r="CB189" s="24">
        <f t="shared" si="36"/>
        <v>0</v>
      </c>
      <c r="CC189" s="24">
        <f t="shared" si="36"/>
        <v>0</v>
      </c>
      <c r="CD189" s="24">
        <f t="shared" si="36"/>
        <v>0</v>
      </c>
      <c r="CE189" s="24">
        <f t="shared" si="36"/>
        <v>0</v>
      </c>
      <c r="CF189" s="24">
        <f t="shared" si="36"/>
        <v>0</v>
      </c>
      <c r="CG189" s="24">
        <f t="shared" si="36"/>
        <v>0</v>
      </c>
      <c r="CH189" s="24">
        <f t="shared" si="36"/>
        <v>0</v>
      </c>
      <c r="CI189" s="24">
        <f t="shared" si="36"/>
        <v>0</v>
      </c>
      <c r="CJ189" s="24">
        <f t="shared" si="36"/>
        <v>0</v>
      </c>
      <c r="CK189" s="24">
        <f t="shared" si="36"/>
        <v>0</v>
      </c>
      <c r="CL189" s="24">
        <f t="shared" si="36"/>
        <v>0</v>
      </c>
      <c r="CM189" s="24">
        <f t="shared" si="36"/>
        <v>0</v>
      </c>
      <c r="CN189" s="24">
        <f t="shared" si="36"/>
        <v>0</v>
      </c>
      <c r="CO189" s="24">
        <f t="shared" si="36"/>
        <v>0</v>
      </c>
      <c r="CP189" s="24">
        <f t="shared" si="36"/>
        <v>0</v>
      </c>
      <c r="CQ189" s="24">
        <f t="shared" si="36"/>
        <v>0</v>
      </c>
      <c r="CR189" s="24">
        <f t="shared" si="36"/>
        <v>0</v>
      </c>
      <c r="CS189" s="24">
        <f t="shared" si="36"/>
        <v>0</v>
      </c>
      <c r="CT189" s="24">
        <f t="shared" si="36"/>
        <v>0</v>
      </c>
      <c r="CU189" s="24">
        <f t="shared" si="36"/>
        <v>0</v>
      </c>
      <c r="CV189" s="24">
        <f t="shared" si="36"/>
        <v>0</v>
      </c>
      <c r="CW189" s="24">
        <f t="shared" si="36"/>
        <v>0</v>
      </c>
      <c r="CX189" s="24">
        <f t="shared" si="36"/>
        <v>0</v>
      </c>
      <c r="CY189" s="24">
        <f t="shared" si="36"/>
        <v>0</v>
      </c>
      <c r="CZ189" s="24">
        <f t="shared" si="36"/>
        <v>0</v>
      </c>
      <c r="DA189" s="24">
        <f t="shared" si="36"/>
        <v>0</v>
      </c>
      <c r="DB189" s="24">
        <f t="shared" si="36"/>
        <v>0</v>
      </c>
      <c r="DC189" s="24">
        <f t="shared" si="36"/>
        <v>0</v>
      </c>
      <c r="DD189" s="24">
        <f t="shared" si="36"/>
        <v>0</v>
      </c>
      <c r="DE189" s="24">
        <f t="shared" si="36"/>
        <v>0</v>
      </c>
      <c r="DF189" s="24">
        <f t="shared" si="36"/>
        <v>0</v>
      </c>
      <c r="DG189" s="24">
        <f t="shared" si="36"/>
        <v>0</v>
      </c>
      <c r="DH189" s="24">
        <f t="shared" si="36"/>
        <v>0</v>
      </c>
      <c r="DI189" s="24">
        <f t="shared" si="36"/>
        <v>0</v>
      </c>
      <c r="DJ189" s="24">
        <f t="shared" si="36"/>
        <v>0</v>
      </c>
      <c r="DK189" s="24">
        <f t="shared" si="36"/>
        <v>0</v>
      </c>
      <c r="DL189" s="24">
        <f t="shared" si="36"/>
        <v>0</v>
      </c>
      <c r="DM189" s="24">
        <f t="shared" si="36"/>
        <v>0</v>
      </c>
      <c r="DN189" s="24">
        <f t="shared" si="36"/>
        <v>0</v>
      </c>
      <c r="DO189" s="24">
        <f t="shared" si="36"/>
        <v>0</v>
      </c>
      <c r="DP189" s="24">
        <f t="shared" si="36"/>
        <v>0</v>
      </c>
      <c r="DQ189" s="24">
        <f t="shared" si="36"/>
        <v>0</v>
      </c>
      <c r="DR189" s="24">
        <f t="shared" si="36"/>
        <v>0</v>
      </c>
      <c r="DS189" s="24">
        <f t="shared" si="36"/>
        <v>0</v>
      </c>
      <c r="DT189" s="24">
        <f t="shared" si="36"/>
        <v>0</v>
      </c>
      <c r="DU189" s="24">
        <f t="shared" si="36"/>
        <v>0</v>
      </c>
      <c r="DV189" s="24">
        <f t="shared" si="36"/>
        <v>0</v>
      </c>
      <c r="DW189" s="24">
        <f t="shared" si="36"/>
        <v>0</v>
      </c>
      <c r="DX189" s="24">
        <f t="shared" si="36"/>
        <v>0</v>
      </c>
      <c r="DY189" s="24">
        <f t="shared" si="36"/>
        <v>0</v>
      </c>
      <c r="DZ189" s="24">
        <f t="shared" si="36"/>
        <v>0</v>
      </c>
      <c r="EA189" s="24">
        <f aca="true" t="shared" si="37" ref="EA189:GL189">EA188-EA187</f>
        <v>0</v>
      </c>
      <c r="EB189" s="24">
        <f t="shared" si="37"/>
        <v>0</v>
      </c>
      <c r="EC189" s="24">
        <f t="shared" si="37"/>
        <v>0</v>
      </c>
      <c r="ED189" s="24">
        <f t="shared" si="37"/>
        <v>0</v>
      </c>
      <c r="EE189" s="24">
        <f t="shared" si="37"/>
        <v>0</v>
      </c>
      <c r="EF189" s="24">
        <f t="shared" si="37"/>
        <v>0</v>
      </c>
      <c r="EG189" s="24">
        <f t="shared" si="37"/>
        <v>0</v>
      </c>
      <c r="EH189" s="24">
        <f t="shared" si="37"/>
        <v>0</v>
      </c>
      <c r="EI189" s="24">
        <f t="shared" si="37"/>
        <v>0</v>
      </c>
      <c r="EJ189" s="24">
        <f t="shared" si="37"/>
        <v>0</v>
      </c>
      <c r="EK189" s="24">
        <f t="shared" si="37"/>
        <v>0</v>
      </c>
      <c r="EL189" s="24">
        <f t="shared" si="37"/>
        <v>0</v>
      </c>
      <c r="EM189" s="24">
        <f t="shared" si="37"/>
        <v>0</v>
      </c>
      <c r="EN189" s="24">
        <f t="shared" si="37"/>
        <v>0</v>
      </c>
      <c r="EO189" s="24">
        <f t="shared" si="37"/>
        <v>0</v>
      </c>
      <c r="EP189" s="24">
        <f t="shared" si="37"/>
        <v>0</v>
      </c>
      <c r="EQ189" s="24">
        <f t="shared" si="37"/>
        <v>0</v>
      </c>
      <c r="ER189" s="24">
        <f t="shared" si="37"/>
        <v>0</v>
      </c>
      <c r="ES189" s="24">
        <f t="shared" si="37"/>
        <v>0</v>
      </c>
      <c r="ET189" s="24">
        <f t="shared" si="37"/>
        <v>0</v>
      </c>
      <c r="EU189" s="24">
        <f t="shared" si="37"/>
        <v>0</v>
      </c>
      <c r="EV189" s="24">
        <f t="shared" si="37"/>
        <v>0</v>
      </c>
      <c r="EW189" s="24">
        <f t="shared" si="37"/>
        <v>0</v>
      </c>
      <c r="EX189" s="24">
        <f t="shared" si="37"/>
        <v>0</v>
      </c>
      <c r="EY189" s="24">
        <f t="shared" si="37"/>
        <v>0</v>
      </c>
      <c r="EZ189" s="24">
        <f t="shared" si="37"/>
        <v>0</v>
      </c>
      <c r="FA189" s="24">
        <f t="shared" si="37"/>
        <v>0</v>
      </c>
      <c r="FB189" s="24">
        <f t="shared" si="37"/>
        <v>0</v>
      </c>
      <c r="FC189" s="24">
        <f t="shared" si="37"/>
        <v>0</v>
      </c>
      <c r="FD189" s="24">
        <f t="shared" si="37"/>
        <v>0</v>
      </c>
      <c r="FE189" s="24">
        <f t="shared" si="37"/>
        <v>0</v>
      </c>
      <c r="FF189" s="24">
        <f t="shared" si="37"/>
        <v>0</v>
      </c>
      <c r="FG189" s="24">
        <f t="shared" si="37"/>
        <v>0</v>
      </c>
      <c r="FH189" s="24">
        <f t="shared" si="37"/>
        <v>0</v>
      </c>
      <c r="FI189" s="24">
        <f t="shared" si="37"/>
        <v>0</v>
      </c>
      <c r="FJ189" s="24">
        <f t="shared" si="37"/>
        <v>0</v>
      </c>
      <c r="FK189" s="24">
        <f t="shared" si="37"/>
        <v>0</v>
      </c>
      <c r="FL189" s="24">
        <f t="shared" si="37"/>
        <v>0</v>
      </c>
      <c r="FM189" s="24">
        <f t="shared" si="37"/>
        <v>0</v>
      </c>
      <c r="FN189" s="24">
        <f t="shared" si="37"/>
        <v>0</v>
      </c>
      <c r="FO189" s="24">
        <f t="shared" si="37"/>
        <v>0</v>
      </c>
      <c r="FP189" s="24">
        <f t="shared" si="37"/>
        <v>0</v>
      </c>
      <c r="FQ189" s="24">
        <f t="shared" si="37"/>
        <v>0</v>
      </c>
      <c r="FR189" s="24">
        <f t="shared" si="37"/>
        <v>0</v>
      </c>
      <c r="FS189" s="24">
        <f t="shared" si="37"/>
        <v>0</v>
      </c>
      <c r="FT189" s="24">
        <f t="shared" si="37"/>
        <v>0</v>
      </c>
      <c r="FU189" s="24">
        <f t="shared" si="37"/>
        <v>0</v>
      </c>
      <c r="FV189" s="24">
        <f t="shared" si="37"/>
        <v>0</v>
      </c>
      <c r="FW189" s="24">
        <f t="shared" si="37"/>
        <v>0</v>
      </c>
      <c r="FX189" s="24">
        <f t="shared" si="37"/>
        <v>0</v>
      </c>
      <c r="FY189" s="24">
        <f t="shared" si="37"/>
        <v>0</v>
      </c>
      <c r="FZ189" s="24">
        <f t="shared" si="37"/>
        <v>0</v>
      </c>
      <c r="GA189" s="24">
        <f t="shared" si="37"/>
        <v>0</v>
      </c>
      <c r="GB189" s="24">
        <f t="shared" si="37"/>
        <v>0</v>
      </c>
      <c r="GC189" s="24">
        <f t="shared" si="37"/>
        <v>0</v>
      </c>
      <c r="GD189" s="24">
        <f t="shared" si="37"/>
        <v>0</v>
      </c>
      <c r="GE189" s="24">
        <f t="shared" si="37"/>
        <v>0</v>
      </c>
      <c r="GF189" s="24">
        <f t="shared" si="37"/>
        <v>0</v>
      </c>
      <c r="GG189" s="24">
        <f t="shared" si="37"/>
        <v>0</v>
      </c>
      <c r="GH189" s="24">
        <f t="shared" si="37"/>
        <v>0</v>
      </c>
      <c r="GI189" s="24">
        <f t="shared" si="37"/>
        <v>0</v>
      </c>
      <c r="GJ189" s="24">
        <f t="shared" si="37"/>
        <v>0</v>
      </c>
      <c r="GK189" s="24">
        <f t="shared" si="37"/>
        <v>0</v>
      </c>
      <c r="GL189" s="24">
        <f t="shared" si="37"/>
        <v>0</v>
      </c>
      <c r="GM189" s="24">
        <f aca="true" t="shared" si="38" ref="GM189:IV189">GM188-GM187</f>
        <v>0</v>
      </c>
      <c r="GN189" s="24">
        <f t="shared" si="38"/>
        <v>0</v>
      </c>
      <c r="GO189" s="24">
        <f t="shared" si="38"/>
        <v>0</v>
      </c>
      <c r="GP189" s="24">
        <f t="shared" si="38"/>
        <v>0</v>
      </c>
      <c r="GQ189" s="24">
        <f t="shared" si="38"/>
        <v>0</v>
      </c>
      <c r="GR189" s="24">
        <f t="shared" si="38"/>
        <v>0</v>
      </c>
      <c r="GS189" s="24">
        <f t="shared" si="38"/>
        <v>0</v>
      </c>
      <c r="GT189" s="24">
        <f t="shared" si="38"/>
        <v>0</v>
      </c>
      <c r="GU189" s="24">
        <f t="shared" si="38"/>
        <v>0</v>
      </c>
      <c r="GV189" s="24">
        <f t="shared" si="38"/>
        <v>0</v>
      </c>
      <c r="GW189" s="24">
        <f t="shared" si="38"/>
        <v>0</v>
      </c>
      <c r="GX189" s="24">
        <f t="shared" si="38"/>
        <v>0</v>
      </c>
      <c r="GY189" s="24">
        <f t="shared" si="38"/>
        <v>0</v>
      </c>
      <c r="GZ189" s="24">
        <f t="shared" si="38"/>
        <v>0</v>
      </c>
      <c r="HA189" s="24">
        <f t="shared" si="38"/>
        <v>0</v>
      </c>
      <c r="HB189" s="24">
        <f t="shared" si="38"/>
        <v>0</v>
      </c>
      <c r="HC189" s="24">
        <f t="shared" si="38"/>
        <v>0</v>
      </c>
      <c r="HD189" s="24">
        <f t="shared" si="38"/>
        <v>0</v>
      </c>
      <c r="HE189" s="24">
        <f t="shared" si="38"/>
        <v>0</v>
      </c>
      <c r="HF189" s="24">
        <f t="shared" si="38"/>
        <v>0</v>
      </c>
      <c r="HG189" s="24">
        <f t="shared" si="38"/>
        <v>0</v>
      </c>
      <c r="HH189" s="24">
        <f t="shared" si="38"/>
        <v>0</v>
      </c>
      <c r="HI189" s="24">
        <f t="shared" si="38"/>
        <v>0</v>
      </c>
      <c r="HJ189" s="24">
        <f t="shared" si="38"/>
        <v>0</v>
      </c>
      <c r="HK189" s="24">
        <f t="shared" si="38"/>
        <v>0</v>
      </c>
      <c r="HL189" s="24">
        <f t="shared" si="38"/>
        <v>0</v>
      </c>
      <c r="HM189" s="24">
        <f t="shared" si="38"/>
        <v>0</v>
      </c>
      <c r="HN189" s="24">
        <f t="shared" si="38"/>
        <v>0</v>
      </c>
      <c r="HO189" s="24">
        <f t="shared" si="38"/>
        <v>0</v>
      </c>
      <c r="HP189" s="24">
        <f t="shared" si="38"/>
        <v>0</v>
      </c>
      <c r="HQ189" s="24">
        <f t="shared" si="38"/>
        <v>0</v>
      </c>
      <c r="HR189" s="24">
        <f t="shared" si="38"/>
        <v>0</v>
      </c>
      <c r="HS189" s="24">
        <f t="shared" si="38"/>
        <v>0</v>
      </c>
      <c r="HT189" s="24">
        <f t="shared" si="38"/>
        <v>0</v>
      </c>
      <c r="HU189" s="24">
        <f t="shared" si="38"/>
        <v>0</v>
      </c>
      <c r="HV189" s="24">
        <f t="shared" si="38"/>
        <v>0</v>
      </c>
      <c r="HW189" s="24">
        <f t="shared" si="38"/>
        <v>0</v>
      </c>
      <c r="HX189" s="24">
        <f t="shared" si="38"/>
        <v>0</v>
      </c>
      <c r="HY189" s="24">
        <f t="shared" si="38"/>
        <v>0</v>
      </c>
      <c r="HZ189" s="24">
        <f t="shared" si="38"/>
        <v>0</v>
      </c>
      <c r="IA189" s="24">
        <f t="shared" si="38"/>
        <v>0</v>
      </c>
      <c r="IB189" s="24">
        <f t="shared" si="38"/>
        <v>0</v>
      </c>
      <c r="IC189" s="24">
        <f t="shared" si="38"/>
        <v>0</v>
      </c>
      <c r="ID189" s="24">
        <f t="shared" si="38"/>
        <v>0</v>
      </c>
      <c r="IE189" s="24">
        <f t="shared" si="38"/>
        <v>0</v>
      </c>
      <c r="IF189" s="24">
        <f t="shared" si="38"/>
        <v>0</v>
      </c>
      <c r="IG189" s="24">
        <f t="shared" si="38"/>
        <v>0</v>
      </c>
      <c r="IH189" s="24">
        <f t="shared" si="38"/>
        <v>0</v>
      </c>
      <c r="II189" s="24">
        <f t="shared" si="38"/>
        <v>0</v>
      </c>
      <c r="IJ189" s="24">
        <f t="shared" si="38"/>
        <v>0</v>
      </c>
      <c r="IK189" s="24">
        <f t="shared" si="38"/>
        <v>0</v>
      </c>
      <c r="IL189" s="24">
        <f t="shared" si="38"/>
        <v>0</v>
      </c>
      <c r="IM189" s="24">
        <f t="shared" si="38"/>
        <v>0</v>
      </c>
      <c r="IN189" s="24">
        <f t="shared" si="38"/>
        <v>0</v>
      </c>
      <c r="IO189" s="24">
        <f t="shared" si="38"/>
        <v>0</v>
      </c>
      <c r="IP189" s="24">
        <f t="shared" si="38"/>
        <v>0</v>
      </c>
      <c r="IQ189" s="24">
        <f t="shared" si="38"/>
        <v>0</v>
      </c>
      <c r="IR189" s="24">
        <f t="shared" si="38"/>
        <v>0</v>
      </c>
      <c r="IS189" s="24">
        <f t="shared" si="38"/>
        <v>0</v>
      </c>
      <c r="IT189" s="24">
        <f t="shared" si="38"/>
        <v>0</v>
      </c>
      <c r="IU189" s="24">
        <f t="shared" si="38"/>
        <v>0</v>
      </c>
      <c r="IV189" s="24">
        <f t="shared" si="38"/>
        <v>0</v>
      </c>
    </row>
    <row r="190" spans="1:256" ht="12.75">
      <c r="A190" s="17">
        <f>'Obligacje(A)'!A190</f>
        <v>43861</v>
      </c>
      <c r="B190" s="21">
        <f>'Obligacje(A)'!B190+'Bony Skarbowe(A)'!B190</f>
        <v>317986.73429884005</v>
      </c>
      <c r="C190" s="21">
        <f>'Obligacje(A)'!C190+'Bony Skarbowe(A)'!C190</f>
        <v>154478.98992536</v>
      </c>
      <c r="D190" s="21">
        <f>'Obligacje(A)'!D190+'Bony Skarbowe(A)'!D190</f>
        <v>64779.10202312001</v>
      </c>
      <c r="E190" s="21">
        <f>'Obligacje(A)'!E190+'Bony Skarbowe(A)'!E190</f>
        <v>2078.65906252</v>
      </c>
      <c r="F190" s="21">
        <f>'Obligacje(A)'!F190+'Bony Skarbowe(A)'!F190</f>
        <v>64506.32108167999</v>
      </c>
      <c r="G190" s="21">
        <f>'Obligacje(A)'!G190+'Bony Skarbowe(A)'!G190</f>
        <v>28899.22896675703</v>
      </c>
      <c r="H190" s="21">
        <f>'Obligacje(A)'!H190+'Bony Skarbowe(A)'!H190</f>
        <v>3493.0807623536984</v>
      </c>
      <c r="I190" s="21">
        <f>'Obligacje(A)'!I190+'Bony Skarbowe(A)'!I190</f>
        <v>48753.71110480928</v>
      </c>
      <c r="J190" s="21">
        <f>IF('Obligacje(A)'!J190="-",'Bony Skarbowe(A)'!J190,'Obligacje(A)'!J190+'Bony Skarbowe(A)'!J190)</f>
        <v>0</v>
      </c>
      <c r="K190" s="20">
        <f t="shared" si="34"/>
        <v>684975.8272254402</v>
      </c>
      <c r="L190" s="24">
        <f aca="true" t="shared" si="39" ref="L190:BN190">ROUND(L189/1000,1)</f>
        <v>0</v>
      </c>
      <c r="M190" s="24">
        <f t="shared" si="39"/>
        <v>0</v>
      </c>
      <c r="N190" s="24">
        <f t="shared" si="39"/>
        <v>0</v>
      </c>
      <c r="O190" s="24">
        <f t="shared" si="39"/>
        <v>0</v>
      </c>
      <c r="P190" s="24">
        <f t="shared" si="39"/>
        <v>0</v>
      </c>
      <c r="Q190" s="24">
        <f t="shared" si="39"/>
        <v>0</v>
      </c>
      <c r="R190" s="24">
        <f t="shared" si="39"/>
        <v>0</v>
      </c>
      <c r="S190" s="24">
        <f t="shared" si="39"/>
        <v>0</v>
      </c>
      <c r="T190" s="24">
        <f t="shared" si="39"/>
        <v>0</v>
      </c>
      <c r="U190" s="24">
        <f t="shared" si="39"/>
        <v>0</v>
      </c>
      <c r="V190" s="24">
        <f t="shared" si="39"/>
        <v>0</v>
      </c>
      <c r="W190" s="24">
        <f t="shared" si="39"/>
        <v>0</v>
      </c>
      <c r="X190" s="24">
        <f t="shared" si="39"/>
        <v>0</v>
      </c>
      <c r="Y190" s="24">
        <f t="shared" si="39"/>
        <v>0</v>
      </c>
      <c r="Z190" s="24">
        <f t="shared" si="39"/>
        <v>0</v>
      </c>
      <c r="AA190" s="24">
        <f t="shared" si="39"/>
        <v>0</v>
      </c>
      <c r="AB190" s="24">
        <f t="shared" si="39"/>
        <v>0</v>
      </c>
      <c r="AC190" s="24">
        <f t="shared" si="39"/>
        <v>0</v>
      </c>
      <c r="AD190" s="24">
        <f t="shared" si="39"/>
        <v>0</v>
      </c>
      <c r="AE190" s="24">
        <f t="shared" si="39"/>
        <v>0</v>
      </c>
      <c r="AF190" s="24">
        <f t="shared" si="39"/>
        <v>0</v>
      </c>
      <c r="AG190" s="24">
        <f t="shared" si="39"/>
        <v>0</v>
      </c>
      <c r="AH190" s="24">
        <f t="shared" si="39"/>
        <v>0</v>
      </c>
      <c r="AI190" s="24">
        <f t="shared" si="39"/>
        <v>0</v>
      </c>
      <c r="AJ190" s="24">
        <f t="shared" si="39"/>
        <v>0</v>
      </c>
      <c r="AK190" s="24">
        <f t="shared" si="39"/>
        <v>0</v>
      </c>
      <c r="AL190" s="24">
        <f t="shared" si="39"/>
        <v>0</v>
      </c>
      <c r="AM190" s="24">
        <f t="shared" si="39"/>
        <v>0</v>
      </c>
      <c r="AN190" s="24">
        <f t="shared" si="39"/>
        <v>0</v>
      </c>
      <c r="AO190" s="24">
        <f t="shared" si="39"/>
        <v>0</v>
      </c>
      <c r="AP190" s="24">
        <f t="shared" si="39"/>
        <v>0</v>
      </c>
      <c r="AQ190" s="24">
        <f t="shared" si="39"/>
        <v>0</v>
      </c>
      <c r="AR190" s="24">
        <f t="shared" si="39"/>
        <v>0</v>
      </c>
      <c r="AS190" s="24">
        <f t="shared" si="39"/>
        <v>0</v>
      </c>
      <c r="AT190" s="24">
        <f t="shared" si="39"/>
        <v>0</v>
      </c>
      <c r="AU190" s="24">
        <f t="shared" si="39"/>
        <v>0</v>
      </c>
      <c r="AV190" s="24">
        <f t="shared" si="39"/>
        <v>0</v>
      </c>
      <c r="AW190" s="24">
        <f t="shared" si="39"/>
        <v>0</v>
      </c>
      <c r="AX190" s="24">
        <f t="shared" si="39"/>
        <v>0</v>
      </c>
      <c r="AY190" s="24">
        <f t="shared" si="39"/>
        <v>0</v>
      </c>
      <c r="AZ190" s="24">
        <f t="shared" si="39"/>
        <v>0</v>
      </c>
      <c r="BA190" s="24">
        <f t="shared" si="39"/>
        <v>0</v>
      </c>
      <c r="BB190" s="24">
        <f t="shared" si="39"/>
        <v>0</v>
      </c>
      <c r="BC190" s="24">
        <f t="shared" si="39"/>
        <v>0</v>
      </c>
      <c r="BD190" s="24">
        <f t="shared" si="39"/>
        <v>0</v>
      </c>
      <c r="BE190" s="24">
        <f t="shared" si="39"/>
        <v>0</v>
      </c>
      <c r="BF190" s="24">
        <f t="shared" si="39"/>
        <v>0</v>
      </c>
      <c r="BG190" s="24">
        <f t="shared" si="39"/>
        <v>0</v>
      </c>
      <c r="BH190" s="24">
        <f t="shared" si="39"/>
        <v>0</v>
      </c>
      <c r="BI190" s="24">
        <f t="shared" si="39"/>
        <v>0</v>
      </c>
      <c r="BJ190" s="24">
        <f t="shared" si="39"/>
        <v>0</v>
      </c>
      <c r="BK190" s="24">
        <f t="shared" si="39"/>
        <v>0</v>
      </c>
      <c r="BL190" s="24">
        <f t="shared" si="39"/>
        <v>0</v>
      </c>
      <c r="BM190" s="24">
        <f t="shared" si="39"/>
        <v>0</v>
      </c>
      <c r="BN190" s="24">
        <f t="shared" si="39"/>
        <v>0</v>
      </c>
      <c r="BO190" s="24">
        <f aca="true" t="shared" si="40" ref="BO190:DZ190">ROUND(BO189/1000,1)</f>
        <v>0</v>
      </c>
      <c r="BP190" s="24">
        <f t="shared" si="40"/>
        <v>0</v>
      </c>
      <c r="BQ190" s="24">
        <f t="shared" si="40"/>
        <v>0</v>
      </c>
      <c r="BR190" s="24">
        <f t="shared" si="40"/>
        <v>0</v>
      </c>
      <c r="BS190" s="24">
        <f t="shared" si="40"/>
        <v>0</v>
      </c>
      <c r="BT190" s="24">
        <f t="shared" si="40"/>
        <v>0</v>
      </c>
      <c r="BU190" s="24">
        <f t="shared" si="40"/>
        <v>0</v>
      </c>
      <c r="BV190" s="24">
        <f t="shared" si="40"/>
        <v>0</v>
      </c>
      <c r="BW190" s="24">
        <f t="shared" si="40"/>
        <v>0</v>
      </c>
      <c r="BX190" s="24">
        <f t="shared" si="40"/>
        <v>0</v>
      </c>
      <c r="BY190" s="24">
        <f t="shared" si="40"/>
        <v>0</v>
      </c>
      <c r="BZ190" s="24">
        <f t="shared" si="40"/>
        <v>0</v>
      </c>
      <c r="CA190" s="24">
        <f t="shared" si="40"/>
        <v>0</v>
      </c>
      <c r="CB190" s="24">
        <f t="shared" si="40"/>
        <v>0</v>
      </c>
      <c r="CC190" s="24">
        <f t="shared" si="40"/>
        <v>0</v>
      </c>
      <c r="CD190" s="24">
        <f t="shared" si="40"/>
        <v>0</v>
      </c>
      <c r="CE190" s="24">
        <f t="shared" si="40"/>
        <v>0</v>
      </c>
      <c r="CF190" s="24">
        <f t="shared" si="40"/>
        <v>0</v>
      </c>
      <c r="CG190" s="24">
        <f t="shared" si="40"/>
        <v>0</v>
      </c>
      <c r="CH190" s="24">
        <f t="shared" si="40"/>
        <v>0</v>
      </c>
      <c r="CI190" s="24">
        <f t="shared" si="40"/>
        <v>0</v>
      </c>
      <c r="CJ190" s="24">
        <f t="shared" si="40"/>
        <v>0</v>
      </c>
      <c r="CK190" s="24">
        <f t="shared" si="40"/>
        <v>0</v>
      </c>
      <c r="CL190" s="24">
        <f t="shared" si="40"/>
        <v>0</v>
      </c>
      <c r="CM190" s="24">
        <f t="shared" si="40"/>
        <v>0</v>
      </c>
      <c r="CN190" s="24">
        <f t="shared" si="40"/>
        <v>0</v>
      </c>
      <c r="CO190" s="24">
        <f t="shared" si="40"/>
        <v>0</v>
      </c>
      <c r="CP190" s="24">
        <f t="shared" si="40"/>
        <v>0</v>
      </c>
      <c r="CQ190" s="24">
        <f t="shared" si="40"/>
        <v>0</v>
      </c>
      <c r="CR190" s="24">
        <f t="shared" si="40"/>
        <v>0</v>
      </c>
      <c r="CS190" s="24">
        <f t="shared" si="40"/>
        <v>0</v>
      </c>
      <c r="CT190" s="24">
        <f t="shared" si="40"/>
        <v>0</v>
      </c>
      <c r="CU190" s="24">
        <f t="shared" si="40"/>
        <v>0</v>
      </c>
      <c r="CV190" s="24">
        <f t="shared" si="40"/>
        <v>0</v>
      </c>
      <c r="CW190" s="24">
        <f t="shared" si="40"/>
        <v>0</v>
      </c>
      <c r="CX190" s="24">
        <f t="shared" si="40"/>
        <v>0</v>
      </c>
      <c r="CY190" s="24">
        <f t="shared" si="40"/>
        <v>0</v>
      </c>
      <c r="CZ190" s="24">
        <f t="shared" si="40"/>
        <v>0</v>
      </c>
      <c r="DA190" s="24">
        <f t="shared" si="40"/>
        <v>0</v>
      </c>
      <c r="DB190" s="24">
        <f t="shared" si="40"/>
        <v>0</v>
      </c>
      <c r="DC190" s="24">
        <f t="shared" si="40"/>
        <v>0</v>
      </c>
      <c r="DD190" s="24">
        <f t="shared" si="40"/>
        <v>0</v>
      </c>
      <c r="DE190" s="24">
        <f t="shared" si="40"/>
        <v>0</v>
      </c>
      <c r="DF190" s="24">
        <f t="shared" si="40"/>
        <v>0</v>
      </c>
      <c r="DG190" s="24">
        <f t="shared" si="40"/>
        <v>0</v>
      </c>
      <c r="DH190" s="24">
        <f t="shared" si="40"/>
        <v>0</v>
      </c>
      <c r="DI190" s="24">
        <f t="shared" si="40"/>
        <v>0</v>
      </c>
      <c r="DJ190" s="24">
        <f t="shared" si="40"/>
        <v>0</v>
      </c>
      <c r="DK190" s="24">
        <f t="shared" si="40"/>
        <v>0</v>
      </c>
      <c r="DL190" s="24">
        <f t="shared" si="40"/>
        <v>0</v>
      </c>
      <c r="DM190" s="24">
        <f t="shared" si="40"/>
        <v>0</v>
      </c>
      <c r="DN190" s="24">
        <f t="shared" si="40"/>
        <v>0</v>
      </c>
      <c r="DO190" s="24">
        <f t="shared" si="40"/>
        <v>0</v>
      </c>
      <c r="DP190" s="24">
        <f t="shared" si="40"/>
        <v>0</v>
      </c>
      <c r="DQ190" s="24">
        <f t="shared" si="40"/>
        <v>0</v>
      </c>
      <c r="DR190" s="24">
        <f t="shared" si="40"/>
        <v>0</v>
      </c>
      <c r="DS190" s="24">
        <f t="shared" si="40"/>
        <v>0</v>
      </c>
      <c r="DT190" s="24">
        <f t="shared" si="40"/>
        <v>0</v>
      </c>
      <c r="DU190" s="24">
        <f t="shared" si="40"/>
        <v>0</v>
      </c>
      <c r="DV190" s="24">
        <f t="shared" si="40"/>
        <v>0</v>
      </c>
      <c r="DW190" s="24">
        <f t="shared" si="40"/>
        <v>0</v>
      </c>
      <c r="DX190" s="24">
        <f t="shared" si="40"/>
        <v>0</v>
      </c>
      <c r="DY190" s="24">
        <f t="shared" si="40"/>
        <v>0</v>
      </c>
      <c r="DZ190" s="24">
        <f t="shared" si="40"/>
        <v>0</v>
      </c>
      <c r="EA190" s="24">
        <f aca="true" t="shared" si="41" ref="EA190:GL190">ROUND(EA189/1000,1)</f>
        <v>0</v>
      </c>
      <c r="EB190" s="24">
        <f t="shared" si="41"/>
        <v>0</v>
      </c>
      <c r="EC190" s="24">
        <f t="shared" si="41"/>
        <v>0</v>
      </c>
      <c r="ED190" s="24">
        <f t="shared" si="41"/>
        <v>0</v>
      </c>
      <c r="EE190" s="24">
        <f t="shared" si="41"/>
        <v>0</v>
      </c>
      <c r="EF190" s="24">
        <f t="shared" si="41"/>
        <v>0</v>
      </c>
      <c r="EG190" s="24">
        <f t="shared" si="41"/>
        <v>0</v>
      </c>
      <c r="EH190" s="24">
        <f t="shared" si="41"/>
        <v>0</v>
      </c>
      <c r="EI190" s="24">
        <f t="shared" si="41"/>
        <v>0</v>
      </c>
      <c r="EJ190" s="24">
        <f t="shared" si="41"/>
        <v>0</v>
      </c>
      <c r="EK190" s="24">
        <f t="shared" si="41"/>
        <v>0</v>
      </c>
      <c r="EL190" s="24">
        <f t="shared" si="41"/>
        <v>0</v>
      </c>
      <c r="EM190" s="24">
        <f t="shared" si="41"/>
        <v>0</v>
      </c>
      <c r="EN190" s="24">
        <f t="shared" si="41"/>
        <v>0</v>
      </c>
      <c r="EO190" s="24">
        <f t="shared" si="41"/>
        <v>0</v>
      </c>
      <c r="EP190" s="24">
        <f t="shared" si="41"/>
        <v>0</v>
      </c>
      <c r="EQ190" s="24">
        <f t="shared" si="41"/>
        <v>0</v>
      </c>
      <c r="ER190" s="24">
        <f t="shared" si="41"/>
        <v>0</v>
      </c>
      <c r="ES190" s="24">
        <f t="shared" si="41"/>
        <v>0</v>
      </c>
      <c r="ET190" s="24">
        <f t="shared" si="41"/>
        <v>0</v>
      </c>
      <c r="EU190" s="24">
        <f t="shared" si="41"/>
        <v>0</v>
      </c>
      <c r="EV190" s="24">
        <f t="shared" si="41"/>
        <v>0</v>
      </c>
      <c r="EW190" s="24">
        <f t="shared" si="41"/>
        <v>0</v>
      </c>
      <c r="EX190" s="24">
        <f t="shared" si="41"/>
        <v>0</v>
      </c>
      <c r="EY190" s="24">
        <f t="shared" si="41"/>
        <v>0</v>
      </c>
      <c r="EZ190" s="24">
        <f t="shared" si="41"/>
        <v>0</v>
      </c>
      <c r="FA190" s="24">
        <f t="shared" si="41"/>
        <v>0</v>
      </c>
      <c r="FB190" s="24">
        <f t="shared" si="41"/>
        <v>0</v>
      </c>
      <c r="FC190" s="24">
        <f t="shared" si="41"/>
        <v>0</v>
      </c>
      <c r="FD190" s="24">
        <f t="shared" si="41"/>
        <v>0</v>
      </c>
      <c r="FE190" s="24">
        <f t="shared" si="41"/>
        <v>0</v>
      </c>
      <c r="FF190" s="24">
        <f t="shared" si="41"/>
        <v>0</v>
      </c>
      <c r="FG190" s="24">
        <f t="shared" si="41"/>
        <v>0</v>
      </c>
      <c r="FH190" s="24">
        <f t="shared" si="41"/>
        <v>0</v>
      </c>
      <c r="FI190" s="24">
        <f t="shared" si="41"/>
        <v>0</v>
      </c>
      <c r="FJ190" s="24">
        <f t="shared" si="41"/>
        <v>0</v>
      </c>
      <c r="FK190" s="24">
        <f t="shared" si="41"/>
        <v>0</v>
      </c>
      <c r="FL190" s="24">
        <f t="shared" si="41"/>
        <v>0</v>
      </c>
      <c r="FM190" s="24">
        <f t="shared" si="41"/>
        <v>0</v>
      </c>
      <c r="FN190" s="24">
        <f t="shared" si="41"/>
        <v>0</v>
      </c>
      <c r="FO190" s="24">
        <f t="shared" si="41"/>
        <v>0</v>
      </c>
      <c r="FP190" s="24">
        <f t="shared" si="41"/>
        <v>0</v>
      </c>
      <c r="FQ190" s="24">
        <f t="shared" si="41"/>
        <v>0</v>
      </c>
      <c r="FR190" s="24">
        <f t="shared" si="41"/>
        <v>0</v>
      </c>
      <c r="FS190" s="24">
        <f t="shared" si="41"/>
        <v>0</v>
      </c>
      <c r="FT190" s="24">
        <f t="shared" si="41"/>
        <v>0</v>
      </c>
      <c r="FU190" s="24">
        <f t="shared" si="41"/>
        <v>0</v>
      </c>
      <c r="FV190" s="24">
        <f t="shared" si="41"/>
        <v>0</v>
      </c>
      <c r="FW190" s="24">
        <f t="shared" si="41"/>
        <v>0</v>
      </c>
      <c r="FX190" s="24">
        <f t="shared" si="41"/>
        <v>0</v>
      </c>
      <c r="FY190" s="24">
        <f t="shared" si="41"/>
        <v>0</v>
      </c>
      <c r="FZ190" s="24">
        <f t="shared" si="41"/>
        <v>0</v>
      </c>
      <c r="GA190" s="24">
        <f t="shared" si="41"/>
        <v>0</v>
      </c>
      <c r="GB190" s="24">
        <f t="shared" si="41"/>
        <v>0</v>
      </c>
      <c r="GC190" s="24">
        <f t="shared" si="41"/>
        <v>0</v>
      </c>
      <c r="GD190" s="24">
        <f t="shared" si="41"/>
        <v>0</v>
      </c>
      <c r="GE190" s="24">
        <f t="shared" si="41"/>
        <v>0</v>
      </c>
      <c r="GF190" s="24">
        <f t="shared" si="41"/>
        <v>0</v>
      </c>
      <c r="GG190" s="24">
        <f t="shared" si="41"/>
        <v>0</v>
      </c>
      <c r="GH190" s="24">
        <f t="shared" si="41"/>
        <v>0</v>
      </c>
      <c r="GI190" s="24">
        <f t="shared" si="41"/>
        <v>0</v>
      </c>
      <c r="GJ190" s="24">
        <f t="shared" si="41"/>
        <v>0</v>
      </c>
      <c r="GK190" s="24">
        <f t="shared" si="41"/>
        <v>0</v>
      </c>
      <c r="GL190" s="24">
        <f t="shared" si="41"/>
        <v>0</v>
      </c>
      <c r="GM190" s="24">
        <f aca="true" t="shared" si="42" ref="GM190:IV190">ROUND(GM189/1000,1)</f>
        <v>0</v>
      </c>
      <c r="GN190" s="24">
        <f t="shared" si="42"/>
        <v>0</v>
      </c>
      <c r="GO190" s="24">
        <f t="shared" si="42"/>
        <v>0</v>
      </c>
      <c r="GP190" s="24">
        <f t="shared" si="42"/>
        <v>0</v>
      </c>
      <c r="GQ190" s="24">
        <f t="shared" si="42"/>
        <v>0</v>
      </c>
      <c r="GR190" s="24">
        <f t="shared" si="42"/>
        <v>0</v>
      </c>
      <c r="GS190" s="24">
        <f t="shared" si="42"/>
        <v>0</v>
      </c>
      <c r="GT190" s="24">
        <f t="shared" si="42"/>
        <v>0</v>
      </c>
      <c r="GU190" s="24">
        <f t="shared" si="42"/>
        <v>0</v>
      </c>
      <c r="GV190" s="24">
        <f t="shared" si="42"/>
        <v>0</v>
      </c>
      <c r="GW190" s="24">
        <f t="shared" si="42"/>
        <v>0</v>
      </c>
      <c r="GX190" s="24">
        <f t="shared" si="42"/>
        <v>0</v>
      </c>
      <c r="GY190" s="24">
        <f t="shared" si="42"/>
        <v>0</v>
      </c>
      <c r="GZ190" s="24">
        <f t="shared" si="42"/>
        <v>0</v>
      </c>
      <c r="HA190" s="24">
        <f t="shared" si="42"/>
        <v>0</v>
      </c>
      <c r="HB190" s="24">
        <f t="shared" si="42"/>
        <v>0</v>
      </c>
      <c r="HC190" s="24">
        <f t="shared" si="42"/>
        <v>0</v>
      </c>
      <c r="HD190" s="24">
        <f t="shared" si="42"/>
        <v>0</v>
      </c>
      <c r="HE190" s="24">
        <f t="shared" si="42"/>
        <v>0</v>
      </c>
      <c r="HF190" s="24">
        <f t="shared" si="42"/>
        <v>0</v>
      </c>
      <c r="HG190" s="24">
        <f t="shared" si="42"/>
        <v>0</v>
      </c>
      <c r="HH190" s="24">
        <f t="shared" si="42"/>
        <v>0</v>
      </c>
      <c r="HI190" s="24">
        <f t="shared" si="42"/>
        <v>0</v>
      </c>
      <c r="HJ190" s="24">
        <f t="shared" si="42"/>
        <v>0</v>
      </c>
      <c r="HK190" s="24">
        <f t="shared" si="42"/>
        <v>0</v>
      </c>
      <c r="HL190" s="24">
        <f t="shared" si="42"/>
        <v>0</v>
      </c>
      <c r="HM190" s="24">
        <f t="shared" si="42"/>
        <v>0</v>
      </c>
      <c r="HN190" s="24">
        <f t="shared" si="42"/>
        <v>0</v>
      </c>
      <c r="HO190" s="24">
        <f t="shared" si="42"/>
        <v>0</v>
      </c>
      <c r="HP190" s="24">
        <f t="shared" si="42"/>
        <v>0</v>
      </c>
      <c r="HQ190" s="24">
        <f t="shared" si="42"/>
        <v>0</v>
      </c>
      <c r="HR190" s="24">
        <f t="shared" si="42"/>
        <v>0</v>
      </c>
      <c r="HS190" s="24">
        <f t="shared" si="42"/>
        <v>0</v>
      </c>
      <c r="HT190" s="24">
        <f t="shared" si="42"/>
        <v>0</v>
      </c>
      <c r="HU190" s="24">
        <f t="shared" si="42"/>
        <v>0</v>
      </c>
      <c r="HV190" s="24">
        <f t="shared" si="42"/>
        <v>0</v>
      </c>
      <c r="HW190" s="24">
        <f t="shared" si="42"/>
        <v>0</v>
      </c>
      <c r="HX190" s="24">
        <f t="shared" si="42"/>
        <v>0</v>
      </c>
      <c r="HY190" s="24">
        <f t="shared" si="42"/>
        <v>0</v>
      </c>
      <c r="HZ190" s="24">
        <f t="shared" si="42"/>
        <v>0</v>
      </c>
      <c r="IA190" s="24">
        <f t="shared" si="42"/>
        <v>0</v>
      </c>
      <c r="IB190" s="24">
        <f t="shared" si="42"/>
        <v>0</v>
      </c>
      <c r="IC190" s="24">
        <f t="shared" si="42"/>
        <v>0</v>
      </c>
      <c r="ID190" s="24">
        <f t="shared" si="42"/>
        <v>0</v>
      </c>
      <c r="IE190" s="24">
        <f t="shared" si="42"/>
        <v>0</v>
      </c>
      <c r="IF190" s="24">
        <f t="shared" si="42"/>
        <v>0</v>
      </c>
      <c r="IG190" s="24">
        <f t="shared" si="42"/>
        <v>0</v>
      </c>
      <c r="IH190" s="24">
        <f t="shared" si="42"/>
        <v>0</v>
      </c>
      <c r="II190" s="24">
        <f t="shared" si="42"/>
        <v>0</v>
      </c>
      <c r="IJ190" s="24">
        <f t="shared" si="42"/>
        <v>0</v>
      </c>
      <c r="IK190" s="24">
        <f t="shared" si="42"/>
        <v>0</v>
      </c>
      <c r="IL190" s="24">
        <f t="shared" si="42"/>
        <v>0</v>
      </c>
      <c r="IM190" s="24">
        <f t="shared" si="42"/>
        <v>0</v>
      </c>
      <c r="IN190" s="24">
        <f t="shared" si="42"/>
        <v>0</v>
      </c>
      <c r="IO190" s="24">
        <f t="shared" si="42"/>
        <v>0</v>
      </c>
      <c r="IP190" s="24">
        <f t="shared" si="42"/>
        <v>0</v>
      </c>
      <c r="IQ190" s="24">
        <f t="shared" si="42"/>
        <v>0</v>
      </c>
      <c r="IR190" s="24">
        <f t="shared" si="42"/>
        <v>0</v>
      </c>
      <c r="IS190" s="24">
        <f t="shared" si="42"/>
        <v>0</v>
      </c>
      <c r="IT190" s="24">
        <f t="shared" si="42"/>
        <v>0</v>
      </c>
      <c r="IU190" s="24">
        <f t="shared" si="42"/>
        <v>0</v>
      </c>
      <c r="IV190" s="24">
        <f t="shared" si="42"/>
        <v>0</v>
      </c>
    </row>
    <row r="191" spans="1:11" ht="12.75">
      <c r="A191" s="17">
        <f>'Obligacje(A)'!A191</f>
        <v>43890</v>
      </c>
      <c r="B191" s="21">
        <f>'Obligacje(A)'!B191+'Bony Skarbowe(A)'!B191</f>
        <v>313952.5126307013</v>
      </c>
      <c r="C191" s="21">
        <f>'Obligacje(A)'!C191+'Bony Skarbowe(A)'!C191</f>
        <v>157847.81043665003</v>
      </c>
      <c r="D191" s="21">
        <f>'Obligacje(A)'!D191+'Bony Skarbowe(A)'!D191</f>
        <v>65140.49708759904</v>
      </c>
      <c r="E191" s="21">
        <f>'Obligacje(A)'!E191+'Bony Skarbowe(A)'!E191</f>
        <v>2055.843338374464</v>
      </c>
      <c r="F191" s="21">
        <f>'Obligacje(A)'!F191+'Bony Skarbowe(A)'!F191</f>
        <v>64808.0668261714</v>
      </c>
      <c r="G191" s="21">
        <f>'Obligacje(A)'!G191+'Bony Skarbowe(A)'!G191</f>
        <v>30112.134975847403</v>
      </c>
      <c r="H191" s="21">
        <f>'Obligacje(A)'!H191+'Bony Skarbowe(A)'!H191</f>
        <v>3507.798846590443</v>
      </c>
      <c r="I191" s="21">
        <f>'Obligacje(A)'!I191+'Bony Skarbowe(A)'!I191</f>
        <v>48797.336366585965</v>
      </c>
      <c r="J191" s="21">
        <f>IF('Obligacje(A)'!J191="-",'Bony Skarbowe(A)'!J191,'Obligacje(A)'!J191+'Bony Skarbowe(A)'!J191)</f>
        <v>100</v>
      </c>
      <c r="K191" s="20">
        <f>SUM(B191:I191)</f>
        <v>686222.00050852</v>
      </c>
    </row>
    <row r="192" spans="1:256" ht="12.75">
      <c r="A192" s="17">
        <f>'Obligacje(A)'!A192</f>
        <v>43921</v>
      </c>
      <c r="B192" s="21">
        <f>'Obligacje(A)'!B192+'Bony Skarbowe(A)'!B192</f>
        <v>351420.1508856101</v>
      </c>
      <c r="C192" s="21">
        <f>'Obligacje(A)'!C192+'Bony Skarbowe(A)'!C192</f>
        <v>152422.11256655</v>
      </c>
      <c r="D192" s="21">
        <f>'Obligacje(A)'!D192+'Bony Skarbowe(A)'!D192</f>
        <v>64281.649589739995</v>
      </c>
      <c r="E192" s="21">
        <f>'Obligacje(A)'!E192+'Bony Skarbowe(A)'!E192</f>
        <v>1990.6080072900002</v>
      </c>
      <c r="F192" s="21">
        <f>'Obligacje(A)'!F192+'Bony Skarbowe(A)'!F192</f>
        <v>50043.50786754</v>
      </c>
      <c r="G192" s="21">
        <f>'Obligacje(A)'!G192+'Bony Skarbowe(A)'!G192</f>
        <v>31333.622264695845</v>
      </c>
      <c r="H192" s="21">
        <f>'Obligacje(A)'!H192+'Bony Skarbowe(A)'!H192</f>
        <v>3539.9634080805713</v>
      </c>
      <c r="I192" s="21">
        <f>'Obligacje(A)'!I192+'Bony Skarbowe(A)'!I192</f>
        <v>47599.403458373585</v>
      </c>
      <c r="J192" s="21">
        <f>IF('Obligacje(A)'!J192="-",'Bony Skarbowe(A)'!J192,'Obligacje(A)'!J192+'Bony Skarbowe(A)'!J192)</f>
        <v>0</v>
      </c>
      <c r="K192" s="20">
        <f>SUM(B192:I192)</f>
        <v>702631.0180478801</v>
      </c>
      <c r="L192" s="21">
        <f aca="true" t="shared" si="43" ref="L192:BN192">ROUND(L189/1000,1)</f>
        <v>0</v>
      </c>
      <c r="M192" s="21">
        <f t="shared" si="43"/>
        <v>0</v>
      </c>
      <c r="N192" s="21">
        <f t="shared" si="43"/>
        <v>0</v>
      </c>
      <c r="O192" s="21">
        <f t="shared" si="43"/>
        <v>0</v>
      </c>
      <c r="P192" s="21">
        <f t="shared" si="43"/>
        <v>0</v>
      </c>
      <c r="Q192" s="21">
        <f t="shared" si="43"/>
        <v>0</v>
      </c>
      <c r="R192" s="21">
        <f t="shared" si="43"/>
        <v>0</v>
      </c>
      <c r="S192" s="21">
        <f t="shared" si="43"/>
        <v>0</v>
      </c>
      <c r="T192" s="21">
        <f t="shared" si="43"/>
        <v>0</v>
      </c>
      <c r="U192" s="21">
        <f t="shared" si="43"/>
        <v>0</v>
      </c>
      <c r="V192" s="21">
        <f t="shared" si="43"/>
        <v>0</v>
      </c>
      <c r="W192" s="21">
        <f t="shared" si="43"/>
        <v>0</v>
      </c>
      <c r="X192" s="21">
        <f t="shared" si="43"/>
        <v>0</v>
      </c>
      <c r="Y192" s="21">
        <f t="shared" si="43"/>
        <v>0</v>
      </c>
      <c r="Z192" s="21">
        <f t="shared" si="43"/>
        <v>0</v>
      </c>
      <c r="AA192" s="21">
        <f t="shared" si="43"/>
        <v>0</v>
      </c>
      <c r="AB192" s="21">
        <f t="shared" si="43"/>
        <v>0</v>
      </c>
      <c r="AC192" s="21">
        <f t="shared" si="43"/>
        <v>0</v>
      </c>
      <c r="AD192" s="21">
        <f t="shared" si="43"/>
        <v>0</v>
      </c>
      <c r="AE192" s="21">
        <f t="shared" si="43"/>
        <v>0</v>
      </c>
      <c r="AF192" s="21">
        <f t="shared" si="43"/>
        <v>0</v>
      </c>
      <c r="AG192" s="21">
        <f t="shared" si="43"/>
        <v>0</v>
      </c>
      <c r="AH192" s="21">
        <f t="shared" si="43"/>
        <v>0</v>
      </c>
      <c r="AI192" s="21">
        <f t="shared" si="43"/>
        <v>0</v>
      </c>
      <c r="AJ192" s="21">
        <f t="shared" si="43"/>
        <v>0</v>
      </c>
      <c r="AK192" s="21">
        <f t="shared" si="43"/>
        <v>0</v>
      </c>
      <c r="AL192" s="21">
        <f t="shared" si="43"/>
        <v>0</v>
      </c>
      <c r="AM192" s="21">
        <f t="shared" si="43"/>
        <v>0</v>
      </c>
      <c r="AN192" s="21">
        <f t="shared" si="43"/>
        <v>0</v>
      </c>
      <c r="AO192" s="21">
        <f t="shared" si="43"/>
        <v>0</v>
      </c>
      <c r="AP192" s="21">
        <f t="shared" si="43"/>
        <v>0</v>
      </c>
      <c r="AQ192" s="21">
        <f t="shared" si="43"/>
        <v>0</v>
      </c>
      <c r="AR192" s="21">
        <f t="shared" si="43"/>
        <v>0</v>
      </c>
      <c r="AS192" s="21">
        <f t="shared" si="43"/>
        <v>0</v>
      </c>
      <c r="AT192" s="21">
        <f t="shared" si="43"/>
        <v>0</v>
      </c>
      <c r="AU192" s="21">
        <f t="shared" si="43"/>
        <v>0</v>
      </c>
      <c r="AV192" s="21">
        <f t="shared" si="43"/>
        <v>0</v>
      </c>
      <c r="AW192" s="21">
        <f t="shared" si="43"/>
        <v>0</v>
      </c>
      <c r="AX192" s="21">
        <f t="shared" si="43"/>
        <v>0</v>
      </c>
      <c r="AY192" s="21">
        <f t="shared" si="43"/>
        <v>0</v>
      </c>
      <c r="AZ192" s="21">
        <f t="shared" si="43"/>
        <v>0</v>
      </c>
      <c r="BA192" s="21">
        <f t="shared" si="43"/>
        <v>0</v>
      </c>
      <c r="BB192" s="21">
        <f t="shared" si="43"/>
        <v>0</v>
      </c>
      <c r="BC192" s="21">
        <f t="shared" si="43"/>
        <v>0</v>
      </c>
      <c r="BD192" s="21">
        <f t="shared" si="43"/>
        <v>0</v>
      </c>
      <c r="BE192" s="21">
        <f t="shared" si="43"/>
        <v>0</v>
      </c>
      <c r="BF192" s="21">
        <f t="shared" si="43"/>
        <v>0</v>
      </c>
      <c r="BG192" s="21">
        <f t="shared" si="43"/>
        <v>0</v>
      </c>
      <c r="BH192" s="21">
        <f t="shared" si="43"/>
        <v>0</v>
      </c>
      <c r="BI192" s="21">
        <f t="shared" si="43"/>
        <v>0</v>
      </c>
      <c r="BJ192" s="21">
        <f t="shared" si="43"/>
        <v>0</v>
      </c>
      <c r="BK192" s="21">
        <f t="shared" si="43"/>
        <v>0</v>
      </c>
      <c r="BL192" s="21">
        <f t="shared" si="43"/>
        <v>0</v>
      </c>
      <c r="BM192" s="21">
        <f t="shared" si="43"/>
        <v>0</v>
      </c>
      <c r="BN192" s="21">
        <f t="shared" si="43"/>
        <v>0</v>
      </c>
      <c r="BO192" s="21">
        <f aca="true" t="shared" si="44" ref="BO192:DZ192">ROUND(BO189/1000,1)</f>
        <v>0</v>
      </c>
      <c r="BP192" s="21">
        <f t="shared" si="44"/>
        <v>0</v>
      </c>
      <c r="BQ192" s="21">
        <f t="shared" si="44"/>
        <v>0</v>
      </c>
      <c r="BR192" s="21">
        <f t="shared" si="44"/>
        <v>0</v>
      </c>
      <c r="BS192" s="21">
        <f t="shared" si="44"/>
        <v>0</v>
      </c>
      <c r="BT192" s="21">
        <f t="shared" si="44"/>
        <v>0</v>
      </c>
      <c r="BU192" s="21">
        <f t="shared" si="44"/>
        <v>0</v>
      </c>
      <c r="BV192" s="21">
        <f t="shared" si="44"/>
        <v>0</v>
      </c>
      <c r="BW192" s="21">
        <f t="shared" si="44"/>
        <v>0</v>
      </c>
      <c r="BX192" s="21">
        <f t="shared" si="44"/>
        <v>0</v>
      </c>
      <c r="BY192" s="21">
        <f t="shared" si="44"/>
        <v>0</v>
      </c>
      <c r="BZ192" s="21">
        <f t="shared" si="44"/>
        <v>0</v>
      </c>
      <c r="CA192" s="21">
        <f t="shared" si="44"/>
        <v>0</v>
      </c>
      <c r="CB192" s="21">
        <f t="shared" si="44"/>
        <v>0</v>
      </c>
      <c r="CC192" s="21">
        <f t="shared" si="44"/>
        <v>0</v>
      </c>
      <c r="CD192" s="21">
        <f t="shared" si="44"/>
        <v>0</v>
      </c>
      <c r="CE192" s="21">
        <f t="shared" si="44"/>
        <v>0</v>
      </c>
      <c r="CF192" s="21">
        <f t="shared" si="44"/>
        <v>0</v>
      </c>
      <c r="CG192" s="21">
        <f t="shared" si="44"/>
        <v>0</v>
      </c>
      <c r="CH192" s="21">
        <f t="shared" si="44"/>
        <v>0</v>
      </c>
      <c r="CI192" s="21">
        <f t="shared" si="44"/>
        <v>0</v>
      </c>
      <c r="CJ192" s="21">
        <f t="shared" si="44"/>
        <v>0</v>
      </c>
      <c r="CK192" s="21">
        <f t="shared" si="44"/>
        <v>0</v>
      </c>
      <c r="CL192" s="21">
        <f t="shared" si="44"/>
        <v>0</v>
      </c>
      <c r="CM192" s="21">
        <f t="shared" si="44"/>
        <v>0</v>
      </c>
      <c r="CN192" s="21">
        <f t="shared" si="44"/>
        <v>0</v>
      </c>
      <c r="CO192" s="21">
        <f t="shared" si="44"/>
        <v>0</v>
      </c>
      <c r="CP192" s="21">
        <f t="shared" si="44"/>
        <v>0</v>
      </c>
      <c r="CQ192" s="21">
        <f t="shared" si="44"/>
        <v>0</v>
      </c>
      <c r="CR192" s="21">
        <f t="shared" si="44"/>
        <v>0</v>
      </c>
      <c r="CS192" s="21">
        <f t="shared" si="44"/>
        <v>0</v>
      </c>
      <c r="CT192" s="21">
        <f t="shared" si="44"/>
        <v>0</v>
      </c>
      <c r="CU192" s="21">
        <f t="shared" si="44"/>
        <v>0</v>
      </c>
      <c r="CV192" s="21">
        <f t="shared" si="44"/>
        <v>0</v>
      </c>
      <c r="CW192" s="21">
        <f t="shared" si="44"/>
        <v>0</v>
      </c>
      <c r="CX192" s="21">
        <f t="shared" si="44"/>
        <v>0</v>
      </c>
      <c r="CY192" s="21">
        <f t="shared" si="44"/>
        <v>0</v>
      </c>
      <c r="CZ192" s="21">
        <f t="shared" si="44"/>
        <v>0</v>
      </c>
      <c r="DA192" s="21">
        <f t="shared" si="44"/>
        <v>0</v>
      </c>
      <c r="DB192" s="21">
        <f t="shared" si="44"/>
        <v>0</v>
      </c>
      <c r="DC192" s="21">
        <f t="shared" si="44"/>
        <v>0</v>
      </c>
      <c r="DD192" s="21">
        <f t="shared" si="44"/>
        <v>0</v>
      </c>
      <c r="DE192" s="21">
        <f t="shared" si="44"/>
        <v>0</v>
      </c>
      <c r="DF192" s="21">
        <f t="shared" si="44"/>
        <v>0</v>
      </c>
      <c r="DG192" s="21">
        <f t="shared" si="44"/>
        <v>0</v>
      </c>
      <c r="DH192" s="21">
        <f t="shared" si="44"/>
        <v>0</v>
      </c>
      <c r="DI192" s="21">
        <f t="shared" si="44"/>
        <v>0</v>
      </c>
      <c r="DJ192" s="21">
        <f t="shared" si="44"/>
        <v>0</v>
      </c>
      <c r="DK192" s="21">
        <f t="shared" si="44"/>
        <v>0</v>
      </c>
      <c r="DL192" s="21">
        <f t="shared" si="44"/>
        <v>0</v>
      </c>
      <c r="DM192" s="21">
        <f t="shared" si="44"/>
        <v>0</v>
      </c>
      <c r="DN192" s="21">
        <f t="shared" si="44"/>
        <v>0</v>
      </c>
      <c r="DO192" s="21">
        <f t="shared" si="44"/>
        <v>0</v>
      </c>
      <c r="DP192" s="21">
        <f t="shared" si="44"/>
        <v>0</v>
      </c>
      <c r="DQ192" s="21">
        <f t="shared" si="44"/>
        <v>0</v>
      </c>
      <c r="DR192" s="21">
        <f t="shared" si="44"/>
        <v>0</v>
      </c>
      <c r="DS192" s="21">
        <f t="shared" si="44"/>
        <v>0</v>
      </c>
      <c r="DT192" s="21">
        <f t="shared" si="44"/>
        <v>0</v>
      </c>
      <c r="DU192" s="21">
        <f t="shared" si="44"/>
        <v>0</v>
      </c>
      <c r="DV192" s="21">
        <f t="shared" si="44"/>
        <v>0</v>
      </c>
      <c r="DW192" s="21">
        <f t="shared" si="44"/>
        <v>0</v>
      </c>
      <c r="DX192" s="21">
        <f t="shared" si="44"/>
        <v>0</v>
      </c>
      <c r="DY192" s="21">
        <f t="shared" si="44"/>
        <v>0</v>
      </c>
      <c r="DZ192" s="21">
        <f t="shared" si="44"/>
        <v>0</v>
      </c>
      <c r="EA192" s="21">
        <f aca="true" t="shared" si="45" ref="EA192:GL192">ROUND(EA189/1000,1)</f>
        <v>0</v>
      </c>
      <c r="EB192" s="21">
        <f t="shared" si="45"/>
        <v>0</v>
      </c>
      <c r="EC192" s="21">
        <f t="shared" si="45"/>
        <v>0</v>
      </c>
      <c r="ED192" s="21">
        <f t="shared" si="45"/>
        <v>0</v>
      </c>
      <c r="EE192" s="21">
        <f t="shared" si="45"/>
        <v>0</v>
      </c>
      <c r="EF192" s="21">
        <f t="shared" si="45"/>
        <v>0</v>
      </c>
      <c r="EG192" s="21">
        <f t="shared" si="45"/>
        <v>0</v>
      </c>
      <c r="EH192" s="21">
        <f t="shared" si="45"/>
        <v>0</v>
      </c>
      <c r="EI192" s="21">
        <f t="shared" si="45"/>
        <v>0</v>
      </c>
      <c r="EJ192" s="21">
        <f t="shared" si="45"/>
        <v>0</v>
      </c>
      <c r="EK192" s="21">
        <f t="shared" si="45"/>
        <v>0</v>
      </c>
      <c r="EL192" s="21">
        <f t="shared" si="45"/>
        <v>0</v>
      </c>
      <c r="EM192" s="21">
        <f t="shared" si="45"/>
        <v>0</v>
      </c>
      <c r="EN192" s="21">
        <f t="shared" si="45"/>
        <v>0</v>
      </c>
      <c r="EO192" s="21">
        <f t="shared" si="45"/>
        <v>0</v>
      </c>
      <c r="EP192" s="21">
        <f t="shared" si="45"/>
        <v>0</v>
      </c>
      <c r="EQ192" s="21">
        <f t="shared" si="45"/>
        <v>0</v>
      </c>
      <c r="ER192" s="21">
        <f t="shared" si="45"/>
        <v>0</v>
      </c>
      <c r="ES192" s="21">
        <f t="shared" si="45"/>
        <v>0</v>
      </c>
      <c r="ET192" s="21">
        <f t="shared" si="45"/>
        <v>0</v>
      </c>
      <c r="EU192" s="21">
        <f t="shared" si="45"/>
        <v>0</v>
      </c>
      <c r="EV192" s="21">
        <f t="shared" si="45"/>
        <v>0</v>
      </c>
      <c r="EW192" s="21">
        <f t="shared" si="45"/>
        <v>0</v>
      </c>
      <c r="EX192" s="21">
        <f t="shared" si="45"/>
        <v>0</v>
      </c>
      <c r="EY192" s="21">
        <f t="shared" si="45"/>
        <v>0</v>
      </c>
      <c r="EZ192" s="21">
        <f t="shared" si="45"/>
        <v>0</v>
      </c>
      <c r="FA192" s="21">
        <f t="shared" si="45"/>
        <v>0</v>
      </c>
      <c r="FB192" s="21">
        <f t="shared" si="45"/>
        <v>0</v>
      </c>
      <c r="FC192" s="21">
        <f t="shared" si="45"/>
        <v>0</v>
      </c>
      <c r="FD192" s="21">
        <f t="shared" si="45"/>
        <v>0</v>
      </c>
      <c r="FE192" s="21">
        <f t="shared" si="45"/>
        <v>0</v>
      </c>
      <c r="FF192" s="21">
        <f t="shared" si="45"/>
        <v>0</v>
      </c>
      <c r="FG192" s="21">
        <f t="shared" si="45"/>
        <v>0</v>
      </c>
      <c r="FH192" s="21">
        <f t="shared" si="45"/>
        <v>0</v>
      </c>
      <c r="FI192" s="21">
        <f t="shared" si="45"/>
        <v>0</v>
      </c>
      <c r="FJ192" s="21">
        <f t="shared" si="45"/>
        <v>0</v>
      </c>
      <c r="FK192" s="21">
        <f t="shared" si="45"/>
        <v>0</v>
      </c>
      <c r="FL192" s="21">
        <f t="shared" si="45"/>
        <v>0</v>
      </c>
      <c r="FM192" s="21">
        <f t="shared" si="45"/>
        <v>0</v>
      </c>
      <c r="FN192" s="21">
        <f t="shared" si="45"/>
        <v>0</v>
      </c>
      <c r="FO192" s="21">
        <f t="shared" si="45"/>
        <v>0</v>
      </c>
      <c r="FP192" s="21">
        <f t="shared" si="45"/>
        <v>0</v>
      </c>
      <c r="FQ192" s="21">
        <f t="shared" si="45"/>
        <v>0</v>
      </c>
      <c r="FR192" s="21">
        <f t="shared" si="45"/>
        <v>0</v>
      </c>
      <c r="FS192" s="21">
        <f t="shared" si="45"/>
        <v>0</v>
      </c>
      <c r="FT192" s="21">
        <f t="shared" si="45"/>
        <v>0</v>
      </c>
      <c r="FU192" s="21">
        <f t="shared" si="45"/>
        <v>0</v>
      </c>
      <c r="FV192" s="21">
        <f t="shared" si="45"/>
        <v>0</v>
      </c>
      <c r="FW192" s="21">
        <f t="shared" si="45"/>
        <v>0</v>
      </c>
      <c r="FX192" s="21">
        <f t="shared" si="45"/>
        <v>0</v>
      </c>
      <c r="FY192" s="21">
        <f t="shared" si="45"/>
        <v>0</v>
      </c>
      <c r="FZ192" s="21">
        <f t="shared" si="45"/>
        <v>0</v>
      </c>
      <c r="GA192" s="21">
        <f t="shared" si="45"/>
        <v>0</v>
      </c>
      <c r="GB192" s="21">
        <f t="shared" si="45"/>
        <v>0</v>
      </c>
      <c r="GC192" s="21">
        <f t="shared" si="45"/>
        <v>0</v>
      </c>
      <c r="GD192" s="21">
        <f t="shared" si="45"/>
        <v>0</v>
      </c>
      <c r="GE192" s="21">
        <f t="shared" si="45"/>
        <v>0</v>
      </c>
      <c r="GF192" s="21">
        <f t="shared" si="45"/>
        <v>0</v>
      </c>
      <c r="GG192" s="21">
        <f t="shared" si="45"/>
        <v>0</v>
      </c>
      <c r="GH192" s="21">
        <f t="shared" si="45"/>
        <v>0</v>
      </c>
      <c r="GI192" s="21">
        <f t="shared" si="45"/>
        <v>0</v>
      </c>
      <c r="GJ192" s="21">
        <f t="shared" si="45"/>
        <v>0</v>
      </c>
      <c r="GK192" s="21">
        <f t="shared" si="45"/>
        <v>0</v>
      </c>
      <c r="GL192" s="21">
        <f t="shared" si="45"/>
        <v>0</v>
      </c>
      <c r="GM192" s="21">
        <f aca="true" t="shared" si="46" ref="GM192:IV192">ROUND(GM189/1000,1)</f>
        <v>0</v>
      </c>
      <c r="GN192" s="21">
        <f t="shared" si="46"/>
        <v>0</v>
      </c>
      <c r="GO192" s="21">
        <f t="shared" si="46"/>
        <v>0</v>
      </c>
      <c r="GP192" s="21">
        <f t="shared" si="46"/>
        <v>0</v>
      </c>
      <c r="GQ192" s="21">
        <f t="shared" si="46"/>
        <v>0</v>
      </c>
      <c r="GR192" s="21">
        <f t="shared" si="46"/>
        <v>0</v>
      </c>
      <c r="GS192" s="21">
        <f t="shared" si="46"/>
        <v>0</v>
      </c>
      <c r="GT192" s="21">
        <f t="shared" si="46"/>
        <v>0</v>
      </c>
      <c r="GU192" s="21">
        <f t="shared" si="46"/>
        <v>0</v>
      </c>
      <c r="GV192" s="21">
        <f t="shared" si="46"/>
        <v>0</v>
      </c>
      <c r="GW192" s="21">
        <f t="shared" si="46"/>
        <v>0</v>
      </c>
      <c r="GX192" s="21">
        <f t="shared" si="46"/>
        <v>0</v>
      </c>
      <c r="GY192" s="21">
        <f t="shared" si="46"/>
        <v>0</v>
      </c>
      <c r="GZ192" s="21">
        <f t="shared" si="46"/>
        <v>0</v>
      </c>
      <c r="HA192" s="21">
        <f t="shared" si="46"/>
        <v>0</v>
      </c>
      <c r="HB192" s="21">
        <f t="shared" si="46"/>
        <v>0</v>
      </c>
      <c r="HC192" s="21">
        <f t="shared" si="46"/>
        <v>0</v>
      </c>
      <c r="HD192" s="21">
        <f t="shared" si="46"/>
        <v>0</v>
      </c>
      <c r="HE192" s="21">
        <f t="shared" si="46"/>
        <v>0</v>
      </c>
      <c r="HF192" s="21">
        <f t="shared" si="46"/>
        <v>0</v>
      </c>
      <c r="HG192" s="21">
        <f t="shared" si="46"/>
        <v>0</v>
      </c>
      <c r="HH192" s="21">
        <f t="shared" si="46"/>
        <v>0</v>
      </c>
      <c r="HI192" s="21">
        <f t="shared" si="46"/>
        <v>0</v>
      </c>
      <c r="HJ192" s="21">
        <f t="shared" si="46"/>
        <v>0</v>
      </c>
      <c r="HK192" s="21">
        <f t="shared" si="46"/>
        <v>0</v>
      </c>
      <c r="HL192" s="21">
        <f t="shared" si="46"/>
        <v>0</v>
      </c>
      <c r="HM192" s="21">
        <f t="shared" si="46"/>
        <v>0</v>
      </c>
      <c r="HN192" s="21">
        <f t="shared" si="46"/>
        <v>0</v>
      </c>
      <c r="HO192" s="21">
        <f t="shared" si="46"/>
        <v>0</v>
      </c>
      <c r="HP192" s="21">
        <f t="shared" si="46"/>
        <v>0</v>
      </c>
      <c r="HQ192" s="21">
        <f t="shared" si="46"/>
        <v>0</v>
      </c>
      <c r="HR192" s="21">
        <f t="shared" si="46"/>
        <v>0</v>
      </c>
      <c r="HS192" s="21">
        <f t="shared" si="46"/>
        <v>0</v>
      </c>
      <c r="HT192" s="21">
        <f t="shared" si="46"/>
        <v>0</v>
      </c>
      <c r="HU192" s="21">
        <f t="shared" si="46"/>
        <v>0</v>
      </c>
      <c r="HV192" s="21">
        <f t="shared" si="46"/>
        <v>0</v>
      </c>
      <c r="HW192" s="21">
        <f t="shared" si="46"/>
        <v>0</v>
      </c>
      <c r="HX192" s="21">
        <f t="shared" si="46"/>
        <v>0</v>
      </c>
      <c r="HY192" s="21">
        <f t="shared" si="46"/>
        <v>0</v>
      </c>
      <c r="HZ192" s="21">
        <f t="shared" si="46"/>
        <v>0</v>
      </c>
      <c r="IA192" s="21">
        <f t="shared" si="46"/>
        <v>0</v>
      </c>
      <c r="IB192" s="21">
        <f t="shared" si="46"/>
        <v>0</v>
      </c>
      <c r="IC192" s="21">
        <f t="shared" si="46"/>
        <v>0</v>
      </c>
      <c r="ID192" s="21">
        <f t="shared" si="46"/>
        <v>0</v>
      </c>
      <c r="IE192" s="21">
        <f t="shared" si="46"/>
        <v>0</v>
      </c>
      <c r="IF192" s="21">
        <f t="shared" si="46"/>
        <v>0</v>
      </c>
      <c r="IG192" s="21">
        <f t="shared" si="46"/>
        <v>0</v>
      </c>
      <c r="IH192" s="21">
        <f t="shared" si="46"/>
        <v>0</v>
      </c>
      <c r="II192" s="21">
        <f t="shared" si="46"/>
        <v>0</v>
      </c>
      <c r="IJ192" s="21">
        <f t="shared" si="46"/>
        <v>0</v>
      </c>
      <c r="IK192" s="21">
        <f t="shared" si="46"/>
        <v>0</v>
      </c>
      <c r="IL192" s="21">
        <f t="shared" si="46"/>
        <v>0</v>
      </c>
      <c r="IM192" s="21">
        <f t="shared" si="46"/>
        <v>0</v>
      </c>
      <c r="IN192" s="21">
        <f t="shared" si="46"/>
        <v>0</v>
      </c>
      <c r="IO192" s="21">
        <f t="shared" si="46"/>
        <v>0</v>
      </c>
      <c r="IP192" s="21">
        <f t="shared" si="46"/>
        <v>0</v>
      </c>
      <c r="IQ192" s="21">
        <f t="shared" si="46"/>
        <v>0</v>
      </c>
      <c r="IR192" s="21">
        <f t="shared" si="46"/>
        <v>0</v>
      </c>
      <c r="IS192" s="21">
        <f t="shared" si="46"/>
        <v>0</v>
      </c>
      <c r="IT192" s="21">
        <f t="shared" si="46"/>
        <v>0</v>
      </c>
      <c r="IU192" s="21">
        <f t="shared" si="46"/>
        <v>0</v>
      </c>
      <c r="IV192" s="21">
        <f t="shared" si="46"/>
        <v>0</v>
      </c>
    </row>
    <row r="193" spans="1:11" ht="12.75">
      <c r="A193" s="17">
        <f>'Obligacje(A)'!A193</f>
        <v>43951</v>
      </c>
      <c r="B193" s="21">
        <f>'Obligacje(A)'!B193+'Bony Skarbowe(A)'!B193</f>
        <v>420835.26852963003</v>
      </c>
      <c r="C193" s="21">
        <f>'Obligacje(A)'!C193+'Bony Skarbowe(A)'!C193</f>
        <v>139563.01350642</v>
      </c>
      <c r="D193" s="21">
        <f>'Obligacje(A)'!D193+'Bony Skarbowe(A)'!D193</f>
        <v>64354.67468022</v>
      </c>
      <c r="E193" s="21">
        <f>'Obligacje(A)'!E193+'Bony Skarbowe(A)'!E193</f>
        <v>1941.30281287</v>
      </c>
      <c r="F193" s="21">
        <f>'Obligacje(A)'!F193+'Bony Skarbowe(A)'!F193</f>
        <v>51264.21251513</v>
      </c>
      <c r="G193" s="21">
        <f>'Obligacje(A)'!G193+'Bony Skarbowe(A)'!G193</f>
        <v>34917.33974064629</v>
      </c>
      <c r="H193" s="21">
        <f>'Obligacje(A)'!H193+'Bony Skarbowe(A)'!H193</f>
        <v>4210.110726314704</v>
      </c>
      <c r="I193" s="21">
        <f>'Obligacje(A)'!I193+'Bony Skarbowe(A)'!I193</f>
        <v>49828.18936440901</v>
      </c>
      <c r="J193" s="21">
        <f>IF('Obligacje(A)'!J193="-",'Bony Skarbowe(A)'!J193,'Obligacje(A)'!J193+'Bony Skarbowe(A)'!J193)</f>
        <v>2000</v>
      </c>
      <c r="K193" s="20">
        <f>SUM(B193:I193)</f>
        <v>766914.11187564</v>
      </c>
    </row>
    <row r="194" spans="1:11" ht="12.75">
      <c r="A194" s="32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2.75">
      <c r="A195" s="32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2.75">
      <c r="A196" s="32"/>
      <c r="B196" s="35"/>
      <c r="C196" s="21"/>
      <c r="D196" s="35"/>
      <c r="E196" s="21"/>
      <c r="F196" s="21"/>
      <c r="G196" s="21"/>
      <c r="H196" s="21"/>
      <c r="I196" s="21"/>
      <c r="J196" s="21"/>
      <c r="K196" s="21"/>
    </row>
    <row r="197" spans="1:11" ht="12.75">
      <c r="A197" s="32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32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2.75">
      <c r="A199" s="32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2.75">
      <c r="A200" s="32"/>
      <c r="B200" s="21"/>
      <c r="C200" s="21"/>
      <c r="D200" s="21"/>
      <c r="E200" s="21"/>
      <c r="K200" s="21"/>
    </row>
    <row r="201" spans="1:11" ht="12.75">
      <c r="A201" s="32"/>
      <c r="C201" s="21"/>
      <c r="K201" s="21"/>
    </row>
    <row r="202" spans="1:11" ht="12.75">
      <c r="A202" s="32"/>
      <c r="C202" s="21"/>
      <c r="K202" s="21"/>
    </row>
    <row r="203" spans="1:11" ht="12.75">
      <c r="A203" s="32"/>
      <c r="C203" s="21"/>
      <c r="K203" s="21"/>
    </row>
    <row r="204" spans="3:11" ht="12.75">
      <c r="C204" s="21"/>
      <c r="K204" s="21"/>
    </row>
    <row r="205" spans="3:11" ht="12.75">
      <c r="C205" s="21"/>
      <c r="K205" s="21"/>
    </row>
    <row r="206" spans="3:11" ht="12.75">
      <c r="C206" s="21"/>
      <c r="K206" s="21"/>
    </row>
    <row r="207" spans="3:11" ht="12.75">
      <c r="C207" s="21"/>
      <c r="K207" s="21"/>
    </row>
    <row r="208" spans="3:11" ht="12.75">
      <c r="C208" s="21"/>
      <c r="K208" s="21"/>
    </row>
    <row r="209" spans="3:11" ht="12.75">
      <c r="C209" s="21"/>
      <c r="K209" s="21"/>
    </row>
    <row r="210" spans="3:11" ht="12.75">
      <c r="C210" s="21"/>
      <c r="K210" s="21"/>
    </row>
    <row r="211" spans="3:11" ht="12.75">
      <c r="C211" s="21"/>
      <c r="K211" s="21"/>
    </row>
    <row r="212" spans="3:11" ht="12.75">
      <c r="C212" s="21"/>
      <c r="K212" s="21"/>
    </row>
    <row r="213" spans="3:11" ht="12.75">
      <c r="C213" s="21"/>
      <c r="K213" s="21"/>
    </row>
    <row r="214" spans="3:11" ht="12.75">
      <c r="C214" s="21"/>
      <c r="K214" s="21"/>
    </row>
    <row r="215" spans="3:11" ht="12.75">
      <c r="C215" s="21"/>
      <c r="K215" s="21"/>
    </row>
    <row r="216" spans="3:11" ht="12.75">
      <c r="C216" s="21"/>
      <c r="K216" s="21"/>
    </row>
    <row r="217" spans="3:11" ht="12.75">
      <c r="C217" s="21"/>
      <c r="K217" s="21"/>
    </row>
    <row r="218" spans="3:11" ht="12.75">
      <c r="C218" s="21"/>
      <c r="K218" s="21"/>
    </row>
    <row r="219" spans="3:11" ht="12.75">
      <c r="C219" s="21"/>
      <c r="K219" s="21"/>
    </row>
    <row r="220" spans="3:11" ht="12.75">
      <c r="C220" s="21"/>
      <c r="K220" s="21"/>
    </row>
    <row r="221" spans="3:11" ht="12.75">
      <c r="C221" s="21"/>
      <c r="K221" s="21"/>
    </row>
    <row r="222" spans="3:11" ht="12.75">
      <c r="C222" s="21"/>
      <c r="K222" s="21"/>
    </row>
    <row r="223" spans="3:11" ht="12.75">
      <c r="C223" s="21"/>
      <c r="K223" s="21"/>
    </row>
    <row r="224" spans="3:11" ht="12.75">
      <c r="C224" s="21"/>
      <c r="K224" s="21"/>
    </row>
    <row r="225" spans="3:11" ht="12.75">
      <c r="C225" s="21"/>
      <c r="K225" s="21"/>
    </row>
    <row r="226" spans="3:11" ht="12.75">
      <c r="C226" s="21"/>
      <c r="K226" s="21"/>
    </row>
    <row r="227" spans="3:11" ht="12.75">
      <c r="C227" s="21"/>
      <c r="K227" s="21"/>
    </row>
    <row r="228" spans="3:11" ht="12.75">
      <c r="C228" s="21"/>
      <c r="K228" s="21"/>
    </row>
    <row r="229" spans="3:11" ht="12.75">
      <c r="C229" s="21"/>
      <c r="K229" s="21"/>
    </row>
    <row r="230" spans="3:11" ht="12.75">
      <c r="C230" s="21"/>
      <c r="K230" s="21"/>
    </row>
    <row r="231" spans="3:11" ht="12.75">
      <c r="C231" s="21"/>
      <c r="K231" s="21"/>
    </row>
    <row r="232" spans="3:11" ht="12.75">
      <c r="C232" s="21"/>
      <c r="K232" s="21"/>
    </row>
    <row r="233" spans="3:11" ht="12.75">
      <c r="C233" s="21"/>
      <c r="K233" s="21"/>
    </row>
    <row r="234" spans="3:11" ht="12.75">
      <c r="C234" s="21"/>
      <c r="K234" s="21"/>
    </row>
    <row r="235" spans="3:11" ht="12.75">
      <c r="C235" s="21"/>
      <c r="K235" s="21"/>
    </row>
    <row r="236" spans="3:11" ht="12.75">
      <c r="C236" s="21"/>
      <c r="K236" s="21"/>
    </row>
    <row r="237" spans="3:11" ht="12.75">
      <c r="C237" s="21"/>
      <c r="K237" s="21"/>
    </row>
    <row r="238" spans="3:11" ht="12.75">
      <c r="C238" s="21"/>
      <c r="K238" s="21"/>
    </row>
    <row r="239" spans="3:11" ht="12.75">
      <c r="C239" s="21"/>
      <c r="K239" s="21"/>
    </row>
    <row r="240" spans="3:11" ht="12.75">
      <c r="C240" s="21"/>
      <c r="K240" s="21"/>
    </row>
    <row r="241" spans="3:11" ht="12.75">
      <c r="C241" s="21"/>
      <c r="K241" s="21"/>
    </row>
    <row r="242" spans="3:11" ht="12.75">
      <c r="C242" s="21"/>
      <c r="K242" s="21"/>
    </row>
    <row r="243" spans="3:11" ht="12.75">
      <c r="C243" s="21"/>
      <c r="K243" s="21"/>
    </row>
    <row r="244" spans="3:11" ht="12.75">
      <c r="C244" s="21"/>
      <c r="K244" s="21"/>
    </row>
    <row r="245" spans="3:11" ht="12.75">
      <c r="C245" s="21"/>
      <c r="K245" s="21"/>
    </row>
    <row r="246" spans="3:11" ht="12.75">
      <c r="C246" s="21"/>
      <c r="K246" s="21"/>
    </row>
    <row r="247" spans="3:11" ht="12.75">
      <c r="C247" s="21"/>
      <c r="K247" s="21"/>
    </row>
    <row r="248" spans="3:11" ht="12.75">
      <c r="C248" s="21"/>
      <c r="K248" s="21"/>
    </row>
    <row r="249" spans="3:11" ht="12.75">
      <c r="C249" s="21"/>
      <c r="K249" s="21"/>
    </row>
    <row r="250" spans="3:11" ht="12.75">
      <c r="C250" s="21"/>
      <c r="K250" s="21"/>
    </row>
    <row r="251" spans="3:11" ht="12.75">
      <c r="C251" s="21"/>
      <c r="K251" s="21"/>
    </row>
    <row r="252" spans="3:11" ht="12.75">
      <c r="C252" s="21"/>
      <c r="K252" s="21"/>
    </row>
    <row r="253" spans="3:11" ht="12.75">
      <c r="C253" s="21"/>
      <c r="K253" s="21"/>
    </row>
    <row r="254" spans="3:11" ht="12.75">
      <c r="C254" s="21"/>
      <c r="K254" s="21"/>
    </row>
    <row r="255" spans="3:11" ht="12.75">
      <c r="C255" s="21"/>
      <c r="K255" s="21"/>
    </row>
    <row r="256" spans="3:11" ht="12.75">
      <c r="C256" s="21"/>
      <c r="K256" s="21"/>
    </row>
    <row r="257" spans="3:11" ht="12.75">
      <c r="C257" s="21"/>
      <c r="K257" s="21"/>
    </row>
    <row r="258" spans="3:11" ht="12.75">
      <c r="C258" s="21"/>
      <c r="K258" s="21"/>
    </row>
    <row r="259" spans="3:11" ht="12.75">
      <c r="C259" s="21"/>
      <c r="K259" s="21"/>
    </row>
    <row r="260" spans="3:11" ht="12.75">
      <c r="C260" s="21"/>
      <c r="K260" s="21"/>
    </row>
    <row r="261" spans="3:11" ht="12.75">
      <c r="C261" s="21"/>
      <c r="K261" s="21"/>
    </row>
    <row r="262" spans="3:11" ht="12.75">
      <c r="C262" s="21"/>
      <c r="K262" s="21"/>
    </row>
    <row r="263" spans="3:11" ht="12.75">
      <c r="C263" s="21"/>
      <c r="K263" s="21"/>
    </row>
    <row r="264" spans="3:11" ht="12.75">
      <c r="C264" s="21"/>
      <c r="K264" s="21"/>
    </row>
    <row r="265" spans="3:11" ht="12.75">
      <c r="C265" s="21"/>
      <c r="K265" s="21"/>
    </row>
    <row r="266" spans="3:11" ht="12.75">
      <c r="C266" s="21"/>
      <c r="K266" s="21"/>
    </row>
    <row r="267" spans="3:11" ht="12.75">
      <c r="C267" s="21"/>
      <c r="K267" s="21"/>
    </row>
    <row r="268" spans="3:11" ht="12.75">
      <c r="C268" s="21"/>
      <c r="K268" s="21"/>
    </row>
    <row r="269" spans="3:11" ht="12.75">
      <c r="C269" s="21"/>
      <c r="K269" s="21"/>
    </row>
    <row r="270" spans="3:11" ht="12.75">
      <c r="C270" s="21"/>
      <c r="K270" s="21"/>
    </row>
    <row r="271" spans="3:11" ht="12.75">
      <c r="C271" s="21"/>
      <c r="K271" s="21"/>
    </row>
    <row r="272" spans="3:11" ht="12.75">
      <c r="C272" s="21"/>
      <c r="K272" s="21"/>
    </row>
    <row r="273" spans="3:11" ht="12.75">
      <c r="C273" s="21"/>
      <c r="K273" s="21"/>
    </row>
    <row r="274" spans="3:11" ht="12.75">
      <c r="C274" s="21"/>
      <c r="K274" s="21"/>
    </row>
    <row r="275" spans="3:11" ht="12.75">
      <c r="C275" s="21"/>
      <c r="K275" s="21"/>
    </row>
    <row r="276" spans="3:11" ht="12.75">
      <c r="C276" s="21"/>
      <c r="K276" s="21"/>
    </row>
    <row r="277" spans="3:11" ht="12.75">
      <c r="C277" s="21"/>
      <c r="K277" s="21"/>
    </row>
    <row r="278" spans="3:11" ht="12.75">
      <c r="C278" s="21"/>
      <c r="K278" s="21"/>
    </row>
    <row r="279" spans="3:11" ht="12.75">
      <c r="C279" s="21"/>
      <c r="K279" s="21"/>
    </row>
    <row r="280" spans="3:11" ht="12.75">
      <c r="C280" s="21"/>
      <c r="K280" s="21"/>
    </row>
    <row r="281" spans="3:11" ht="12.75">
      <c r="C281" s="21"/>
      <c r="K281" s="21"/>
    </row>
    <row r="282" spans="3:11" ht="12.75">
      <c r="C282" s="21"/>
      <c r="K282" s="21"/>
    </row>
    <row r="283" spans="3:11" ht="12.75">
      <c r="C283" s="21"/>
      <c r="K283" s="21"/>
    </row>
    <row r="284" spans="3:11" ht="12.75">
      <c r="C284" s="21"/>
      <c r="K284" s="21"/>
    </row>
    <row r="285" spans="3:11" ht="12.75">
      <c r="C285" s="21"/>
      <c r="K285" s="21"/>
    </row>
    <row r="286" spans="3:11" ht="12.75">
      <c r="C286" s="21"/>
      <c r="K286" s="21"/>
    </row>
    <row r="287" spans="3:11" ht="12.75">
      <c r="C287" s="21"/>
      <c r="K287" s="21"/>
    </row>
    <row r="288" spans="3:11" ht="12.75">
      <c r="C288" s="21"/>
      <c r="K288" s="21"/>
    </row>
    <row r="289" spans="3:11" ht="12.75">
      <c r="C289" s="21"/>
      <c r="K289" s="21"/>
    </row>
    <row r="290" spans="3:11" ht="12.75">
      <c r="C290" s="21"/>
      <c r="K290" s="21"/>
    </row>
    <row r="291" spans="3:11" ht="12.75">
      <c r="C291" s="21"/>
      <c r="K291" s="21"/>
    </row>
    <row r="292" spans="3:11" ht="12.75">
      <c r="C292" s="21"/>
      <c r="K292" s="21"/>
    </row>
    <row r="293" spans="3:11" ht="12.75">
      <c r="C293" s="21"/>
      <c r="K293" s="21"/>
    </row>
    <row r="294" spans="3:11" ht="12.75">
      <c r="C294" s="21"/>
      <c r="K294" s="21"/>
    </row>
    <row r="295" spans="3:11" ht="12.75">
      <c r="C295" s="21"/>
      <c r="K295" s="21"/>
    </row>
    <row r="296" spans="3:11" ht="12.75">
      <c r="C296" s="21"/>
      <c r="K296" s="21"/>
    </row>
    <row r="297" spans="3:11" ht="12.75">
      <c r="C297" s="21"/>
      <c r="K297" s="21"/>
    </row>
    <row r="298" spans="3:11" ht="12.75">
      <c r="C298" s="21"/>
      <c r="K298" s="21"/>
    </row>
    <row r="299" spans="3:11" ht="12.75">
      <c r="C299" s="21"/>
      <c r="K299" s="21"/>
    </row>
    <row r="300" spans="3:11" ht="12.75">
      <c r="C300" s="21"/>
      <c r="K300" s="21"/>
    </row>
    <row r="301" spans="3:11" ht="12.75">
      <c r="C301" s="21"/>
      <c r="K301" s="21"/>
    </row>
    <row r="302" spans="3:11" ht="12.75">
      <c r="C302" s="21"/>
      <c r="K302" s="21"/>
    </row>
    <row r="303" spans="3:11" ht="12.75">
      <c r="C303" s="21"/>
      <c r="K303" s="21"/>
    </row>
    <row r="304" spans="3:11" ht="12.75">
      <c r="C304" s="21"/>
      <c r="K304" s="21"/>
    </row>
    <row r="305" spans="3:11" ht="12.75">
      <c r="C305" s="21"/>
      <c r="K305" s="21"/>
    </row>
    <row r="306" spans="3:11" ht="12.75">
      <c r="C306" s="21"/>
      <c r="K306" s="21"/>
    </row>
    <row r="307" spans="3:11" ht="12.75">
      <c r="C307" s="21"/>
      <c r="K307" s="21"/>
    </row>
    <row r="308" spans="3:11" ht="12.75">
      <c r="C308" s="21"/>
      <c r="K308" s="21"/>
    </row>
    <row r="309" spans="3:11" ht="12.75">
      <c r="C309" s="21"/>
      <c r="K309" s="21"/>
    </row>
    <row r="310" spans="3:11" ht="12.75">
      <c r="C310" s="21"/>
      <c r="K310" s="21"/>
    </row>
    <row r="311" spans="3:11" ht="12.75">
      <c r="C311" s="21"/>
      <c r="K311" s="21"/>
    </row>
    <row r="312" spans="3:11" ht="12.75">
      <c r="C312" s="21"/>
      <c r="K312" s="21"/>
    </row>
    <row r="313" spans="3:11" ht="12.75">
      <c r="C313" s="21"/>
      <c r="K313" s="21"/>
    </row>
    <row r="314" spans="3:11" ht="12.75">
      <c r="C314" s="21"/>
      <c r="K314" s="21"/>
    </row>
    <row r="315" spans="3:11" ht="12.75">
      <c r="C315" s="21"/>
      <c r="K315" s="21"/>
    </row>
    <row r="316" spans="3:11" ht="12.75">
      <c r="C316" s="21"/>
      <c r="K316" s="21"/>
    </row>
    <row r="317" spans="3:11" ht="12.75">
      <c r="C317" s="21"/>
      <c r="K317" s="21"/>
    </row>
    <row r="318" spans="3:11" ht="12.75">
      <c r="C318" s="21"/>
      <c r="K318" s="21"/>
    </row>
    <row r="319" spans="3:11" ht="12.75">
      <c r="C319" s="21"/>
      <c r="K319" s="21"/>
    </row>
    <row r="320" spans="3:11" ht="12.75">
      <c r="C320" s="21"/>
      <c r="K320" s="21"/>
    </row>
    <row r="321" spans="3:11" ht="12.75">
      <c r="C321" s="21"/>
      <c r="K321" s="21"/>
    </row>
    <row r="322" spans="3:11" ht="12.75">
      <c r="C322" s="21"/>
      <c r="K322" s="21"/>
    </row>
    <row r="323" spans="3:11" ht="12.75">
      <c r="C323" s="21"/>
      <c r="K323" s="21"/>
    </row>
    <row r="324" spans="3:11" ht="12.75">
      <c r="C324" s="21"/>
      <c r="K324" s="21"/>
    </row>
    <row r="325" spans="3:11" ht="12.75">
      <c r="C325" s="21"/>
      <c r="K325" s="21"/>
    </row>
    <row r="326" spans="3:11" ht="12.75">
      <c r="C326" s="21"/>
      <c r="K326" s="21"/>
    </row>
    <row r="327" spans="3:11" ht="12.75">
      <c r="C327" s="21"/>
      <c r="K327" s="21"/>
    </row>
    <row r="328" spans="3:11" ht="12.75">
      <c r="C328" s="21"/>
      <c r="K328" s="21"/>
    </row>
    <row r="329" spans="3:11" ht="12.75">
      <c r="C329" s="21"/>
      <c r="K329" s="21"/>
    </row>
    <row r="330" spans="3:11" ht="12.75">
      <c r="C330" s="21"/>
      <c r="K330" s="21"/>
    </row>
    <row r="331" spans="3:11" ht="12.75">
      <c r="C331" s="21"/>
      <c r="K331" s="21"/>
    </row>
    <row r="332" spans="3:11" ht="12.75">
      <c r="C332" s="21"/>
      <c r="K332" s="21"/>
    </row>
    <row r="333" spans="3:11" ht="12.75">
      <c r="C333" s="21"/>
      <c r="K333" s="21"/>
    </row>
    <row r="334" spans="3:11" ht="12.75">
      <c r="C334" s="21"/>
      <c r="K334" s="21"/>
    </row>
    <row r="335" spans="3:11" ht="12.75">
      <c r="C335" s="21"/>
      <c r="K335" s="21"/>
    </row>
    <row r="336" spans="3:11" ht="12.75">
      <c r="C336" s="21"/>
      <c r="K336" s="21"/>
    </row>
    <row r="337" spans="3:11" ht="12.75">
      <c r="C337" s="21"/>
      <c r="K337" s="21"/>
    </row>
    <row r="338" spans="3:11" ht="12.75">
      <c r="C338" s="21"/>
      <c r="K338" s="21"/>
    </row>
    <row r="339" spans="3:11" ht="12.75">
      <c r="C339" s="21"/>
      <c r="K339" s="21"/>
    </row>
    <row r="340" spans="3:11" ht="12.75">
      <c r="C340" s="21"/>
      <c r="K340" s="21"/>
    </row>
    <row r="341" spans="3:11" ht="12.75">
      <c r="C341" s="21"/>
      <c r="K341" s="21"/>
    </row>
    <row r="342" spans="3:11" ht="12.75">
      <c r="C342" s="21"/>
      <c r="K342" s="21"/>
    </row>
    <row r="343" spans="3:11" ht="12.75">
      <c r="C343" s="21"/>
      <c r="K343" s="21"/>
    </row>
    <row r="344" spans="3:11" ht="12.75">
      <c r="C344" s="21"/>
      <c r="K344" s="21"/>
    </row>
    <row r="345" spans="3:11" ht="12.75">
      <c r="C345" s="21"/>
      <c r="K345" s="21"/>
    </row>
    <row r="346" spans="3:11" ht="12.75">
      <c r="C346" s="21"/>
      <c r="K346" s="21"/>
    </row>
    <row r="347" spans="3:11" ht="12.75">
      <c r="C347" s="21"/>
      <c r="K347" s="21"/>
    </row>
    <row r="348" spans="3:11" ht="12.75">
      <c r="C348" s="21"/>
      <c r="K348" s="21"/>
    </row>
    <row r="349" spans="3:11" ht="12.75">
      <c r="C349" s="21"/>
      <c r="K349" s="21"/>
    </row>
    <row r="350" spans="3:11" ht="12.75">
      <c r="C350" s="21"/>
      <c r="K350" s="21"/>
    </row>
    <row r="351" spans="3:11" ht="12.75">
      <c r="C351" s="21"/>
      <c r="K351" s="21"/>
    </row>
    <row r="352" spans="3:11" ht="12.75">
      <c r="C352" s="21"/>
      <c r="K352" s="21"/>
    </row>
    <row r="353" spans="3:11" ht="12.75">
      <c r="C353" s="21"/>
      <c r="K353" s="21"/>
    </row>
    <row r="354" spans="3:11" ht="12.75">
      <c r="C354" s="21"/>
      <c r="K354" s="21"/>
    </row>
    <row r="355" spans="3:11" ht="12.75">
      <c r="C355" s="21"/>
      <c r="K355" s="21"/>
    </row>
    <row r="356" spans="3:11" ht="12.75">
      <c r="C356" s="21"/>
      <c r="K356" s="21"/>
    </row>
    <row r="357" spans="3:11" ht="12.75">
      <c r="C357" s="21"/>
      <c r="K357" s="21"/>
    </row>
    <row r="358" spans="3:11" ht="12.75">
      <c r="C358" s="21"/>
      <c r="K358" s="21"/>
    </row>
    <row r="359" spans="3:11" ht="12.75">
      <c r="C359" s="21"/>
      <c r="K359" s="21"/>
    </row>
    <row r="360" spans="3:11" ht="12.75">
      <c r="C360" s="21"/>
      <c r="K360" s="21"/>
    </row>
    <row r="361" spans="3:11" ht="12.75">
      <c r="C361" s="21"/>
      <c r="K361" s="21"/>
    </row>
    <row r="362" spans="3:11" ht="12.75">
      <c r="C362" s="21"/>
      <c r="K362" s="21"/>
    </row>
    <row r="363" spans="3:11" ht="12.75">
      <c r="C363" s="21"/>
      <c r="K363" s="21"/>
    </row>
    <row r="364" spans="3:11" ht="12.75">
      <c r="C364" s="21"/>
      <c r="K364" s="21"/>
    </row>
    <row r="365" spans="3:11" ht="12.75">
      <c r="C365" s="21"/>
      <c r="K365" s="21"/>
    </row>
    <row r="366" spans="3:11" ht="12.75">
      <c r="C366" s="21"/>
      <c r="K366" s="21"/>
    </row>
    <row r="367" spans="3:11" ht="12.75">
      <c r="C367" s="21"/>
      <c r="K367" s="21"/>
    </row>
    <row r="368" spans="3:11" ht="12.75">
      <c r="C368" s="21"/>
      <c r="K368" s="21"/>
    </row>
    <row r="369" spans="3:11" ht="12.75">
      <c r="C369" s="21"/>
      <c r="K369" s="21"/>
    </row>
    <row r="370" spans="3:11" ht="12.75">
      <c r="C370" s="21"/>
      <c r="K370" s="21"/>
    </row>
    <row r="371" spans="3:11" ht="12.75">
      <c r="C371" s="21"/>
      <c r="K371" s="21"/>
    </row>
    <row r="372" spans="3:11" ht="12.75">
      <c r="C372" s="21"/>
      <c r="K372" s="21"/>
    </row>
    <row r="373" spans="3:11" ht="12.75">
      <c r="C373" s="21"/>
      <c r="K373" s="21"/>
    </row>
    <row r="374" spans="3:11" ht="12.75">
      <c r="C374" s="21"/>
      <c r="K374" s="21"/>
    </row>
    <row r="375" spans="3:11" ht="12.75">
      <c r="C375" s="21"/>
      <c r="K375" s="21"/>
    </row>
    <row r="376" spans="3:11" ht="12.75">
      <c r="C376" s="21"/>
      <c r="K376" s="21"/>
    </row>
    <row r="377" spans="3:11" ht="12.75">
      <c r="C377" s="21"/>
      <c r="K377" s="21"/>
    </row>
    <row r="378" spans="3:11" ht="12.75">
      <c r="C378" s="21"/>
      <c r="K378" s="21"/>
    </row>
    <row r="379" spans="3:11" ht="12.75">
      <c r="C379" s="21"/>
      <c r="K379" s="21"/>
    </row>
    <row r="380" spans="3:11" ht="12.75">
      <c r="C380" s="21"/>
      <c r="K380" s="21"/>
    </row>
    <row r="381" spans="3:11" ht="12.75">
      <c r="C381" s="21"/>
      <c r="K381" s="21"/>
    </row>
    <row r="382" spans="3:11" ht="12.75">
      <c r="C382" s="21"/>
      <c r="K382" s="21"/>
    </row>
    <row r="383" spans="3:11" ht="12.75">
      <c r="C383" s="21"/>
      <c r="K383" s="21"/>
    </row>
    <row r="384" spans="3:11" ht="12.75">
      <c r="C384" s="21"/>
      <c r="K384" s="21"/>
    </row>
    <row r="385" ht="12.75">
      <c r="K385" s="21"/>
    </row>
    <row r="386" ht="12.75">
      <c r="K386" s="21"/>
    </row>
    <row r="387" ht="12.75">
      <c r="K387" s="21"/>
    </row>
    <row r="388" ht="12.75">
      <c r="K388" s="21"/>
    </row>
    <row r="389" ht="12.75">
      <c r="K389" s="21"/>
    </row>
    <row r="390" ht="12.75">
      <c r="K390" s="21"/>
    </row>
    <row r="391" ht="12.75">
      <c r="K391" s="21"/>
    </row>
    <row r="392" ht="12.75">
      <c r="K392" s="21"/>
    </row>
    <row r="393" ht="12.75">
      <c r="K393" s="21"/>
    </row>
    <row r="394" ht="12.75">
      <c r="K394" s="21"/>
    </row>
    <row r="395" ht="12.75">
      <c r="K395" s="21"/>
    </row>
    <row r="396" ht="12.75">
      <c r="K396" s="21"/>
    </row>
    <row r="397" ht="12.75">
      <c r="K397" s="21"/>
    </row>
    <row r="398" ht="12.75">
      <c r="K398" s="21"/>
    </row>
    <row r="399" ht="12.75">
      <c r="K399" s="21"/>
    </row>
    <row r="400" ht="12.75">
      <c r="K400" s="21"/>
    </row>
    <row r="401" ht="12.75">
      <c r="K401" s="21"/>
    </row>
    <row r="402" ht="12.75">
      <c r="K402" s="21"/>
    </row>
    <row r="403" ht="12.75">
      <c r="K403" s="21"/>
    </row>
    <row r="404" ht="12.75">
      <c r="K404" s="21"/>
    </row>
    <row r="405" ht="12.75">
      <c r="K405" s="21"/>
    </row>
    <row r="406" ht="12.75">
      <c r="K406" s="21"/>
    </row>
    <row r="407" ht="12.75">
      <c r="K407" s="21"/>
    </row>
    <row r="408" ht="12.75">
      <c r="K408" s="21"/>
    </row>
    <row r="409" ht="12.75">
      <c r="K409" s="21"/>
    </row>
    <row r="410" ht="12.75">
      <c r="K410" s="21"/>
    </row>
    <row r="411" ht="12.75">
      <c r="K411" s="21"/>
    </row>
    <row r="412" ht="12.75">
      <c r="K412" s="21"/>
    </row>
    <row r="413" ht="12.75">
      <c r="K413" s="21"/>
    </row>
    <row r="414" ht="12.75">
      <c r="K414" s="21"/>
    </row>
    <row r="415" ht="12.75">
      <c r="K415" s="21"/>
    </row>
    <row r="416" ht="12.75">
      <c r="K416" s="21"/>
    </row>
    <row r="417" ht="12.75">
      <c r="K417" s="21"/>
    </row>
    <row r="418" ht="12.75">
      <c r="K418" s="21"/>
    </row>
    <row r="419" ht="12.75">
      <c r="K419" s="21"/>
    </row>
    <row r="420" ht="12.75">
      <c r="K420" s="21"/>
    </row>
    <row r="421" ht="12.75">
      <c r="K421" s="21"/>
    </row>
    <row r="422" ht="12.75">
      <c r="K422" s="21"/>
    </row>
    <row r="423" ht="12.75">
      <c r="K423" s="21"/>
    </row>
    <row r="424" ht="12.75">
      <c r="K424" s="21"/>
    </row>
    <row r="425" ht="12.75">
      <c r="K425" s="21"/>
    </row>
    <row r="426" ht="12.75">
      <c r="K426" s="21"/>
    </row>
    <row r="427" ht="12.75">
      <c r="K427" s="21"/>
    </row>
    <row r="428" ht="12.75">
      <c r="K428" s="21"/>
    </row>
    <row r="429" ht="12.75">
      <c r="K429" s="21"/>
    </row>
    <row r="430" ht="12.75">
      <c r="K430" s="21"/>
    </row>
    <row r="431" ht="12.75">
      <c r="K431" s="21"/>
    </row>
    <row r="432" ht="12.75">
      <c r="K432" s="21"/>
    </row>
    <row r="433" ht="12.75">
      <c r="K433" s="21"/>
    </row>
    <row r="434" ht="12.75">
      <c r="K434" s="21"/>
    </row>
    <row r="435" ht="12.75">
      <c r="K435" s="21"/>
    </row>
    <row r="436" ht="12.75">
      <c r="K436" s="21"/>
    </row>
    <row r="437" ht="12.75">
      <c r="K437" s="21"/>
    </row>
    <row r="438" ht="12.75">
      <c r="K438" s="21"/>
    </row>
    <row r="439" ht="12.75">
      <c r="K439" s="21"/>
    </row>
    <row r="440" ht="12.75">
      <c r="K440" s="21"/>
    </row>
    <row r="441" ht="12.75">
      <c r="K441" s="21"/>
    </row>
    <row r="442" ht="12.75">
      <c r="K442" s="21"/>
    </row>
    <row r="443" ht="12.75">
      <c r="K443" s="21"/>
    </row>
    <row r="444" ht="12.75">
      <c r="K444" s="21"/>
    </row>
    <row r="445" ht="12.75">
      <c r="K445" s="21"/>
    </row>
    <row r="446" ht="12.75">
      <c r="K446" s="21"/>
    </row>
    <row r="447" ht="12.75">
      <c r="K447" s="21"/>
    </row>
    <row r="448" ht="12.75">
      <c r="K448" s="21"/>
    </row>
    <row r="449" ht="12.75">
      <c r="K449" s="21"/>
    </row>
    <row r="450" ht="12.75">
      <c r="K450" s="21"/>
    </row>
    <row r="451" ht="12.75">
      <c r="K451" s="21"/>
    </row>
    <row r="452" ht="12.75">
      <c r="K452" s="21"/>
    </row>
    <row r="453" ht="12.75">
      <c r="K453" s="21"/>
    </row>
    <row r="454" ht="12.75">
      <c r="K454" s="21"/>
    </row>
    <row r="455" ht="12.75">
      <c r="K455" s="21"/>
    </row>
    <row r="456" ht="12.75">
      <c r="K456" s="21"/>
    </row>
    <row r="457" ht="12.75">
      <c r="K457" s="21"/>
    </row>
    <row r="458" ht="12.75">
      <c r="K458" s="21"/>
    </row>
    <row r="459" ht="12.75">
      <c r="K459" s="21"/>
    </row>
    <row r="460" ht="12.75">
      <c r="K460" s="21"/>
    </row>
    <row r="461" ht="12.75">
      <c r="K461" s="21"/>
    </row>
    <row r="462" ht="12.75">
      <c r="K462" s="21"/>
    </row>
    <row r="463" ht="12.75">
      <c r="K463" s="21"/>
    </row>
    <row r="464" ht="12.75">
      <c r="K464" s="21"/>
    </row>
    <row r="465" ht="12.75">
      <c r="K465" s="21"/>
    </row>
    <row r="466" ht="12.75">
      <c r="K466" s="21"/>
    </row>
    <row r="467" ht="12.75">
      <c r="K467" s="21"/>
    </row>
    <row r="468" ht="12.75">
      <c r="K468" s="21"/>
    </row>
    <row r="469" ht="12.75">
      <c r="K469" s="21"/>
    </row>
    <row r="470" ht="12.75">
      <c r="K470" s="21"/>
    </row>
    <row r="471" ht="12.75">
      <c r="K471" s="21"/>
    </row>
    <row r="472" ht="12.75">
      <c r="K472" s="21"/>
    </row>
    <row r="473" ht="12.75">
      <c r="K473" s="21"/>
    </row>
    <row r="474" ht="12.75">
      <c r="K474" s="21"/>
    </row>
    <row r="475" ht="12.75">
      <c r="K475" s="21"/>
    </row>
    <row r="476" ht="12.75">
      <c r="K476" s="21"/>
    </row>
    <row r="477" ht="12.75">
      <c r="K477" s="21"/>
    </row>
    <row r="478" ht="12.75">
      <c r="K478" s="21"/>
    </row>
    <row r="479" ht="12.75">
      <c r="K479" s="21"/>
    </row>
    <row r="480" ht="12.75">
      <c r="K480" s="21"/>
    </row>
    <row r="481" ht="12.75">
      <c r="K481" s="21"/>
    </row>
    <row r="482" ht="12.75">
      <c r="K482" s="21"/>
    </row>
    <row r="483" ht="12.75">
      <c r="K483" s="21"/>
    </row>
    <row r="484" ht="12.75">
      <c r="K484" s="21"/>
    </row>
    <row r="485" ht="12.75">
      <c r="K485" s="21"/>
    </row>
    <row r="486" ht="12.75">
      <c r="K486" s="21"/>
    </row>
    <row r="487" ht="12.75">
      <c r="K487" s="21"/>
    </row>
    <row r="488" ht="12.75">
      <c r="K488" s="21"/>
    </row>
    <row r="489" ht="12.75">
      <c r="K489" s="21"/>
    </row>
    <row r="490" ht="12.75">
      <c r="K490" s="21"/>
    </row>
    <row r="491" ht="12.75">
      <c r="K491" s="21"/>
    </row>
    <row r="492" ht="12.75">
      <c r="K492" s="21"/>
    </row>
    <row r="493" ht="12.75">
      <c r="K493" s="21"/>
    </row>
    <row r="494" ht="12.75">
      <c r="K494" s="21"/>
    </row>
    <row r="495" ht="12.75">
      <c r="K495" s="21"/>
    </row>
    <row r="496" ht="12.75">
      <c r="K496" s="21"/>
    </row>
    <row r="497" ht="12.75">
      <c r="K497" s="21"/>
    </row>
    <row r="498" ht="12.75">
      <c r="K498" s="21"/>
    </row>
    <row r="499" ht="12.75">
      <c r="K499" s="21"/>
    </row>
    <row r="500" ht="12.75">
      <c r="K500" s="21"/>
    </row>
    <row r="501" ht="12.75">
      <c r="K501" s="21"/>
    </row>
    <row r="502" ht="12.75">
      <c r="K502" s="21"/>
    </row>
    <row r="503" ht="12.75">
      <c r="K503" s="21"/>
    </row>
    <row r="504" ht="12.75">
      <c r="K504" s="21"/>
    </row>
    <row r="505" ht="12.75">
      <c r="K505" s="21"/>
    </row>
    <row r="506" ht="12.75">
      <c r="K506" s="21"/>
    </row>
    <row r="507" ht="12.75">
      <c r="K507" s="21"/>
    </row>
    <row r="508" ht="12.75">
      <c r="K508" s="21"/>
    </row>
    <row r="509" ht="12.75">
      <c r="K509" s="21"/>
    </row>
    <row r="510" ht="12.75">
      <c r="K510" s="21"/>
    </row>
    <row r="511" ht="12.75">
      <c r="K511" s="21"/>
    </row>
    <row r="512" ht="12.75">
      <c r="K512" s="21"/>
    </row>
    <row r="513" ht="12.75">
      <c r="K513" s="21"/>
    </row>
    <row r="514" ht="12.75">
      <c r="K514" s="21"/>
    </row>
    <row r="515" ht="12.75">
      <c r="K515" s="21"/>
    </row>
    <row r="516" ht="12.75">
      <c r="K516" s="21"/>
    </row>
    <row r="517" ht="12.75">
      <c r="K517" s="21"/>
    </row>
    <row r="518" ht="12.75">
      <c r="K518" s="21"/>
    </row>
    <row r="519" ht="12.75">
      <c r="K519" s="21"/>
    </row>
    <row r="520" ht="12.75">
      <c r="K520" s="21"/>
    </row>
    <row r="521" ht="12.75">
      <c r="K521" s="21"/>
    </row>
    <row r="522" ht="12.75">
      <c r="K522" s="21"/>
    </row>
    <row r="523" ht="12.75">
      <c r="K523" s="21"/>
    </row>
    <row r="524" ht="12.75">
      <c r="K524" s="21"/>
    </row>
    <row r="525" ht="12.75">
      <c r="K525" s="21"/>
    </row>
    <row r="526" ht="12.75">
      <c r="K526" s="21"/>
    </row>
    <row r="527" ht="12.75">
      <c r="K527" s="21"/>
    </row>
    <row r="528" ht="12.75">
      <c r="K528" s="21"/>
    </row>
    <row r="529" ht="12.75">
      <c r="K529" s="21"/>
    </row>
    <row r="530" ht="12.75">
      <c r="K530" s="21"/>
    </row>
    <row r="531" ht="12.75">
      <c r="K531" s="21"/>
    </row>
    <row r="532" ht="12.75">
      <c r="K532" s="21"/>
    </row>
    <row r="533" ht="12.75">
      <c r="K533" s="21"/>
    </row>
    <row r="534" ht="12.75">
      <c r="K534" s="21"/>
    </row>
    <row r="535" ht="12.75">
      <c r="K535" s="21"/>
    </row>
    <row r="536" ht="12.75">
      <c r="K536" s="21"/>
    </row>
    <row r="537" ht="12.75">
      <c r="K537" s="21"/>
    </row>
    <row r="538" ht="12.75">
      <c r="K538" s="21"/>
    </row>
    <row r="539" ht="12.75">
      <c r="K539" s="21"/>
    </row>
    <row r="540" ht="12.75">
      <c r="K540" s="21"/>
    </row>
    <row r="541" ht="12.75">
      <c r="K541" s="21"/>
    </row>
    <row r="542" ht="12.75">
      <c r="K542" s="21"/>
    </row>
    <row r="543" ht="12.75">
      <c r="K543" s="21"/>
    </row>
    <row r="544" ht="12.75">
      <c r="K544" s="21"/>
    </row>
    <row r="545" ht="12.75">
      <c r="K545" s="21"/>
    </row>
    <row r="546" ht="12.75">
      <c r="K546" s="21"/>
    </row>
    <row r="547" ht="12.75">
      <c r="K547" s="21"/>
    </row>
    <row r="548" ht="12.75">
      <c r="K548" s="21"/>
    </row>
    <row r="549" ht="12.75">
      <c r="K549" s="21"/>
    </row>
    <row r="550" ht="12.75">
      <c r="K550" s="21"/>
    </row>
    <row r="551" ht="12.75">
      <c r="K551" s="21"/>
    </row>
    <row r="552" ht="12.75">
      <c r="K552" s="21"/>
    </row>
    <row r="553" ht="12.75">
      <c r="K553" s="21"/>
    </row>
    <row r="554" ht="12.75">
      <c r="K554" s="21"/>
    </row>
    <row r="555" ht="12.75">
      <c r="K555" s="21"/>
    </row>
  </sheetData>
  <sheetProtection/>
  <mergeCells count="10">
    <mergeCell ref="A1:A2"/>
    <mergeCell ref="B1:B2"/>
    <mergeCell ref="C1:C2"/>
    <mergeCell ref="D1:D2"/>
    <mergeCell ref="I1:J1"/>
    <mergeCell ref="K1:K2"/>
    <mergeCell ref="E1:E2"/>
    <mergeCell ref="F1:F2"/>
    <mergeCell ref="G1:G2"/>
    <mergeCell ref="H1:H2"/>
  </mergeCells>
  <printOptions/>
  <pageMargins left="0.79" right="0.79" top="0.98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K197"/>
  <sheetViews>
    <sheetView zoomScale="130" zoomScaleNormal="130" zoomScalePageLayoutView="0" workbookViewId="0" topLeftCell="A1">
      <pane ySplit="2" topLeftCell="A175" activePane="bottomLeft" state="frozen"/>
      <selection pane="topLeft" activeCell="A1" sqref="A1"/>
      <selection pane="bottomLeft" activeCell="E195" sqref="E195"/>
    </sheetView>
  </sheetViews>
  <sheetFormatPr defaultColWidth="0" defaultRowHeight="12.75"/>
  <cols>
    <col min="1" max="1" width="11.375" style="1" customWidth="1"/>
    <col min="2" max="3" width="12.625" style="7" customWidth="1"/>
    <col min="4" max="4" width="12.375" style="7" customWidth="1"/>
    <col min="5" max="5" width="16.75390625" style="7" customWidth="1"/>
    <col min="6" max="6" width="12.00390625" style="7" customWidth="1"/>
    <col min="7" max="7" width="13.25390625" style="7" customWidth="1"/>
    <col min="8" max="8" width="11.375" style="7" customWidth="1"/>
    <col min="9" max="11" width="13.375" style="7" customWidth="1"/>
    <col min="12" max="16384" width="0" style="0" hidden="1" customWidth="1"/>
  </cols>
  <sheetData>
    <row r="1" spans="1:11" ht="19.5" customHeight="1">
      <c r="A1" s="45" t="s">
        <v>2</v>
      </c>
      <c r="B1" s="47" t="s">
        <v>3</v>
      </c>
      <c r="C1" s="47"/>
      <c r="D1" s="45" t="s">
        <v>1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8" t="s">
        <v>9</v>
      </c>
      <c r="K1" s="48" t="s">
        <v>10</v>
      </c>
    </row>
    <row r="2" spans="1:11" ht="12.75">
      <c r="A2" s="46"/>
      <c r="B2" s="14" t="s">
        <v>10</v>
      </c>
      <c r="C2" s="14" t="s">
        <v>11</v>
      </c>
      <c r="D2" s="46"/>
      <c r="E2" s="46"/>
      <c r="F2" s="46"/>
      <c r="G2" s="46"/>
      <c r="H2" s="46"/>
      <c r="I2" s="46"/>
      <c r="J2" s="49"/>
      <c r="K2" s="49"/>
    </row>
    <row r="3" spans="1:11" ht="12.75">
      <c r="A3" s="4">
        <v>38168</v>
      </c>
      <c r="B3" s="5">
        <v>57628.88615494254</v>
      </c>
      <c r="C3" s="9" t="s">
        <v>0</v>
      </c>
      <c r="D3" s="5">
        <v>52186.82899999999</v>
      </c>
      <c r="E3" s="5">
        <v>41133.94994734968</v>
      </c>
      <c r="F3" s="5">
        <v>31716.529143121006</v>
      </c>
      <c r="G3" s="5">
        <v>11445.183442486868</v>
      </c>
      <c r="H3" s="5">
        <v>17097.167520338047</v>
      </c>
      <c r="I3" s="5">
        <v>2177.6891555675415</v>
      </c>
      <c r="J3" s="5">
        <v>2015.7313361943125</v>
      </c>
      <c r="K3" s="13">
        <f aca="true" t="shared" si="0" ref="K3:K9">SUM(B3:J3)</f>
        <v>215401.9657</v>
      </c>
    </row>
    <row r="4" spans="1:11" ht="12.75">
      <c r="A4" s="4">
        <v>38199</v>
      </c>
      <c r="B4" s="5">
        <v>58458.692422917724</v>
      </c>
      <c r="C4" s="9" t="s">
        <v>0</v>
      </c>
      <c r="D4" s="5">
        <v>52049.542499999996</v>
      </c>
      <c r="E4" s="5">
        <v>41689.87937256438</v>
      </c>
      <c r="F4" s="5">
        <v>32149.086166645422</v>
      </c>
      <c r="G4" s="5">
        <v>11410.113448468774</v>
      </c>
      <c r="H4" s="5">
        <v>17455.751423176203</v>
      </c>
      <c r="I4" s="5">
        <v>2412.420996653427</v>
      </c>
      <c r="J4" s="5">
        <v>2157.5127695740493</v>
      </c>
      <c r="K4" s="13">
        <f t="shared" si="0"/>
        <v>217782.9991</v>
      </c>
    </row>
    <row r="5" spans="1:11" ht="12.75">
      <c r="A5" s="4">
        <v>38230</v>
      </c>
      <c r="B5" s="5">
        <v>56851.04074886927</v>
      </c>
      <c r="C5" s="9" t="s">
        <v>0</v>
      </c>
      <c r="D5" s="5">
        <v>53076.85298242</v>
      </c>
      <c r="E5" s="5">
        <v>41784.73720762693</v>
      </c>
      <c r="F5" s="5">
        <v>32748.318881940417</v>
      </c>
      <c r="G5" s="5">
        <v>10761.848251969002</v>
      </c>
      <c r="H5" s="5">
        <v>17422.973300082063</v>
      </c>
      <c r="I5" s="5">
        <v>2022.8792626498166</v>
      </c>
      <c r="J5" s="5">
        <v>2082.014264442505</v>
      </c>
      <c r="K5" s="13">
        <f t="shared" si="0"/>
        <v>216750.66489999997</v>
      </c>
    </row>
    <row r="6" spans="1:11" ht="12.75">
      <c r="A6" s="4">
        <v>38260</v>
      </c>
      <c r="B6" s="5">
        <v>59719.899653058485</v>
      </c>
      <c r="C6" s="9" t="s">
        <v>0</v>
      </c>
      <c r="D6" s="5">
        <v>54923.06180614</v>
      </c>
      <c r="E6" s="5">
        <v>42635.4668054299</v>
      </c>
      <c r="F6" s="5">
        <v>34231.00312380413</v>
      </c>
      <c r="G6" s="5">
        <v>10329.417828647072</v>
      </c>
      <c r="H6" s="5">
        <v>17696.773940519757</v>
      </c>
      <c r="I6" s="5">
        <v>2113.8300501396157</v>
      </c>
      <c r="J6" s="5">
        <v>3123.362092261027</v>
      </c>
      <c r="K6" s="13">
        <f t="shared" si="0"/>
        <v>224772.8153</v>
      </c>
    </row>
    <row r="7" spans="1:11" ht="12.75">
      <c r="A7" s="4">
        <v>38291</v>
      </c>
      <c r="B7" s="5">
        <v>59735.61342808946</v>
      </c>
      <c r="C7" s="9" t="s">
        <v>0</v>
      </c>
      <c r="D7" s="5">
        <v>57674.22947702999</v>
      </c>
      <c r="E7" s="5">
        <v>43184.95693911592</v>
      </c>
      <c r="F7" s="5">
        <v>34421.06700102668</v>
      </c>
      <c r="G7" s="5">
        <v>11064.400384017365</v>
      </c>
      <c r="H7" s="5">
        <v>17275.69975097147</v>
      </c>
      <c r="I7" s="5">
        <v>2558.876172993751</v>
      </c>
      <c r="J7" s="5">
        <v>3362.61184675536</v>
      </c>
      <c r="K7" s="13">
        <f t="shared" si="0"/>
        <v>229277.45499999993</v>
      </c>
    </row>
    <row r="8" spans="1:11" ht="12.75">
      <c r="A8" s="4">
        <v>38321</v>
      </c>
      <c r="B8" s="5">
        <v>60240.9574933605</v>
      </c>
      <c r="C8" s="9" t="s">
        <v>0</v>
      </c>
      <c r="D8" s="5">
        <v>61672.49104758</v>
      </c>
      <c r="E8" s="5">
        <v>44076.42648507225</v>
      </c>
      <c r="F8" s="5">
        <v>35315.53695682233</v>
      </c>
      <c r="G8" s="5">
        <v>11542.401005454632</v>
      </c>
      <c r="H8" s="5">
        <v>16872.77085963865</v>
      </c>
      <c r="I8" s="5">
        <v>3079.852290126266</v>
      </c>
      <c r="J8" s="5">
        <v>3631.870061945364</v>
      </c>
      <c r="K8" s="13">
        <f t="shared" si="0"/>
        <v>236432.30619999996</v>
      </c>
    </row>
    <row r="9" spans="1:11" ht="12.75">
      <c r="A9" s="4">
        <v>38352</v>
      </c>
      <c r="B9" s="5">
        <v>57672.826045513895</v>
      </c>
      <c r="C9" s="9" t="s">
        <v>0</v>
      </c>
      <c r="D9" s="5">
        <v>62050.4393386</v>
      </c>
      <c r="E9" s="5">
        <v>43900.55482705069</v>
      </c>
      <c r="F9" s="5">
        <v>36094.34212276979</v>
      </c>
      <c r="G9" s="5">
        <v>12345.043034692351</v>
      </c>
      <c r="H9" s="5">
        <v>17019.103306953955</v>
      </c>
      <c r="I9" s="5">
        <v>3067.801849390255</v>
      </c>
      <c r="J9" s="5">
        <v>3500.3980750290634</v>
      </c>
      <c r="K9" s="13">
        <f t="shared" si="0"/>
        <v>235650.50860000003</v>
      </c>
    </row>
    <row r="10" spans="1:11" ht="12.75">
      <c r="A10" s="4">
        <v>38383</v>
      </c>
      <c r="B10" s="5">
        <v>60778.38057270716</v>
      </c>
      <c r="C10" s="5">
        <v>2780</v>
      </c>
      <c r="D10" s="5">
        <v>60475.559937460006</v>
      </c>
      <c r="E10" s="5">
        <v>44540.336076538144</v>
      </c>
      <c r="F10" s="5">
        <v>38734.24276109556</v>
      </c>
      <c r="G10" s="5">
        <v>13554.176205932596</v>
      </c>
      <c r="H10" s="5">
        <v>16865.24300455066</v>
      </c>
      <c r="I10" s="5">
        <v>3561.6460948111285</v>
      </c>
      <c r="J10" s="5">
        <v>4492.765346904764</v>
      </c>
      <c r="K10" s="13">
        <f aca="true" t="shared" si="1" ref="K10:K57">SUM(B10:J10)-C10</f>
        <v>243002.34999999998</v>
      </c>
    </row>
    <row r="11" spans="1:11" ht="12.75">
      <c r="A11" s="4">
        <v>38411</v>
      </c>
      <c r="B11" s="5">
        <v>57755.51944710031</v>
      </c>
      <c r="C11" s="5">
        <v>1141.6</v>
      </c>
      <c r="D11" s="5">
        <v>64450.654748329995</v>
      </c>
      <c r="E11" s="5">
        <v>45039.272655571025</v>
      </c>
      <c r="F11" s="5">
        <v>39179.197221670685</v>
      </c>
      <c r="G11" s="5">
        <v>14559.742990231976</v>
      </c>
      <c r="H11" s="5">
        <v>16956.00892845483</v>
      </c>
      <c r="I11" s="5">
        <v>3758.2860532732298</v>
      </c>
      <c r="J11" s="5">
        <v>5414.581255367941</v>
      </c>
      <c r="K11" s="13">
        <f t="shared" si="1"/>
        <v>247113.26329999996</v>
      </c>
    </row>
    <row r="12" spans="1:11" ht="12.75">
      <c r="A12" s="4">
        <v>38442</v>
      </c>
      <c r="B12" s="5">
        <v>60745.88812873226</v>
      </c>
      <c r="C12" s="5">
        <v>1250</v>
      </c>
      <c r="D12" s="5">
        <v>65038.57874009999</v>
      </c>
      <c r="E12" s="5">
        <v>45772.04748442068</v>
      </c>
      <c r="F12" s="5">
        <v>41005.21516117623</v>
      </c>
      <c r="G12" s="5">
        <v>16108.547191976439</v>
      </c>
      <c r="H12" s="5">
        <v>17128.249546693576</v>
      </c>
      <c r="I12" s="5">
        <v>3567.243588842253</v>
      </c>
      <c r="J12" s="5">
        <v>5541.650758058547</v>
      </c>
      <c r="K12" s="13">
        <f t="shared" si="1"/>
        <v>254907.42059999995</v>
      </c>
    </row>
    <row r="13" spans="1:11" ht="12.75">
      <c r="A13" s="4">
        <v>38472</v>
      </c>
      <c r="B13" s="5">
        <v>55209.70780092934</v>
      </c>
      <c r="C13" s="5">
        <v>378</v>
      </c>
      <c r="D13" s="5">
        <v>68862.25566195001</v>
      </c>
      <c r="E13" s="5">
        <v>46464.93981541164</v>
      </c>
      <c r="F13" s="5">
        <v>42134.70312604099</v>
      </c>
      <c r="G13" s="5">
        <v>16769.248599333507</v>
      </c>
      <c r="H13" s="5">
        <v>17184.771516322813</v>
      </c>
      <c r="I13" s="5">
        <v>3381.253789055046</v>
      </c>
      <c r="J13" s="5">
        <v>5821.571490956661</v>
      </c>
      <c r="K13" s="13">
        <f t="shared" si="1"/>
        <v>255828.4518</v>
      </c>
    </row>
    <row r="14" spans="1:11" ht="12.75">
      <c r="A14" s="4">
        <v>38503</v>
      </c>
      <c r="B14" s="5">
        <v>53698.380175685554</v>
      </c>
      <c r="C14" s="5">
        <v>287</v>
      </c>
      <c r="D14" s="5">
        <v>73540.9823401</v>
      </c>
      <c r="E14" s="5">
        <v>46595.098134869186</v>
      </c>
      <c r="F14" s="5">
        <v>43727.87727093629</v>
      </c>
      <c r="G14" s="5">
        <v>17481.153400236246</v>
      </c>
      <c r="H14" s="5">
        <v>16854.017954970906</v>
      </c>
      <c r="I14" s="5">
        <v>4275.732242655961</v>
      </c>
      <c r="J14" s="5">
        <v>5943.019980545855</v>
      </c>
      <c r="K14" s="13">
        <f t="shared" si="1"/>
        <v>262116.26150000002</v>
      </c>
    </row>
    <row r="15" spans="1:11" ht="12.75">
      <c r="A15" s="4">
        <v>38533</v>
      </c>
      <c r="B15" s="5">
        <v>56132.1496452183</v>
      </c>
      <c r="C15" s="5">
        <v>0</v>
      </c>
      <c r="D15" s="5">
        <v>73405.92372947997</v>
      </c>
      <c r="E15" s="5">
        <v>47227.953537589354</v>
      </c>
      <c r="F15" s="5">
        <v>44790.0499776702</v>
      </c>
      <c r="G15" s="5">
        <v>18624.12283359754</v>
      </c>
      <c r="H15" s="5">
        <v>17052.662718032985</v>
      </c>
      <c r="I15" s="5">
        <v>4234.395147684074</v>
      </c>
      <c r="J15" s="5">
        <v>6200.570210727556</v>
      </c>
      <c r="K15" s="13">
        <f t="shared" si="1"/>
        <v>267667.82779999997</v>
      </c>
    </row>
    <row r="16" spans="1:11" ht="12.75">
      <c r="A16" s="4">
        <v>38564</v>
      </c>
      <c r="B16" s="5">
        <v>58027.338858611576</v>
      </c>
      <c r="C16" s="5">
        <v>2381.665</v>
      </c>
      <c r="D16" s="5">
        <v>72833.40718824</v>
      </c>
      <c r="E16" s="5">
        <v>48180.74456044059</v>
      </c>
      <c r="F16" s="5">
        <v>46510.36107971007</v>
      </c>
      <c r="G16" s="5">
        <v>19994.235454180252</v>
      </c>
      <c r="H16" s="5">
        <v>17200.751916083707</v>
      </c>
      <c r="I16" s="5">
        <v>4618.218463672348</v>
      </c>
      <c r="J16" s="5">
        <v>7116.0890790614385</v>
      </c>
      <c r="K16" s="13">
        <f t="shared" si="1"/>
        <v>274481.1466</v>
      </c>
    </row>
    <row r="17" spans="1:11" ht="12.75">
      <c r="A17" s="4">
        <v>38595</v>
      </c>
      <c r="B17" s="5">
        <v>52279.026172446465</v>
      </c>
      <c r="C17" s="5">
        <v>502</v>
      </c>
      <c r="D17" s="5">
        <v>73817.73537765001</v>
      </c>
      <c r="E17" s="5">
        <v>47747.16993009212</v>
      </c>
      <c r="F17" s="5">
        <v>48163.82220763949</v>
      </c>
      <c r="G17" s="5">
        <v>22115.610085196935</v>
      </c>
      <c r="H17" s="5">
        <v>16419.50402431147</v>
      </c>
      <c r="I17" s="5">
        <v>4273.251082503382</v>
      </c>
      <c r="J17" s="5">
        <v>6889.728820160158</v>
      </c>
      <c r="K17" s="13">
        <f t="shared" si="1"/>
        <v>271705.84770000004</v>
      </c>
    </row>
    <row r="18" spans="1:11" ht="12.75">
      <c r="A18" s="4">
        <v>38625</v>
      </c>
      <c r="B18" s="5">
        <v>56013.29684527504</v>
      </c>
      <c r="C18" s="5">
        <v>1141.597</v>
      </c>
      <c r="D18" s="5">
        <v>72889.45252594001</v>
      </c>
      <c r="E18" s="5">
        <v>48249.53656092327</v>
      </c>
      <c r="F18" s="5">
        <v>49971.68749958255</v>
      </c>
      <c r="G18" s="5">
        <v>22776.81771626364</v>
      </c>
      <c r="H18" s="5">
        <v>16849.520044059835</v>
      </c>
      <c r="I18" s="5">
        <v>4496.235891211726</v>
      </c>
      <c r="J18" s="5">
        <v>6771.366816743943</v>
      </c>
      <c r="K18" s="13">
        <f t="shared" si="1"/>
        <v>278017.9139</v>
      </c>
    </row>
    <row r="19" spans="1:11" ht="12.75">
      <c r="A19" s="4">
        <v>38656</v>
      </c>
      <c r="B19" s="5">
        <v>55257.663810928876</v>
      </c>
      <c r="C19" s="5">
        <v>1124.475</v>
      </c>
      <c r="D19" s="5">
        <v>70288.96841608999</v>
      </c>
      <c r="E19" s="5">
        <v>48948.54944426104</v>
      </c>
      <c r="F19" s="5">
        <v>51432.05183132014</v>
      </c>
      <c r="G19" s="5">
        <v>24942.96564944723</v>
      </c>
      <c r="H19" s="5">
        <v>16742.94535257921</v>
      </c>
      <c r="I19" s="5">
        <v>6836.695340783208</v>
      </c>
      <c r="J19" s="5">
        <v>6829.399854590285</v>
      </c>
      <c r="K19" s="13">
        <f t="shared" si="1"/>
        <v>281279.23970000003</v>
      </c>
    </row>
    <row r="20" spans="1:11" ht="12.75">
      <c r="A20" s="4">
        <v>38686</v>
      </c>
      <c r="B20" s="5">
        <v>56729.649784778325</v>
      </c>
      <c r="C20" s="5">
        <v>806.176</v>
      </c>
      <c r="D20" s="5">
        <v>69620.45848582001</v>
      </c>
      <c r="E20" s="5">
        <v>51012.67693211978</v>
      </c>
      <c r="F20" s="5">
        <v>52559.18663581</v>
      </c>
      <c r="G20" s="5">
        <v>26189.1700953185</v>
      </c>
      <c r="H20" s="5">
        <v>15616.768250685103</v>
      </c>
      <c r="I20" s="5">
        <v>5713.947802647902</v>
      </c>
      <c r="J20" s="5">
        <v>6766.0570028204</v>
      </c>
      <c r="K20" s="13">
        <f t="shared" si="1"/>
        <v>284207.9149900001</v>
      </c>
    </row>
    <row r="21" spans="1:11" ht="12.75">
      <c r="A21" s="4">
        <v>38717</v>
      </c>
      <c r="B21" s="5">
        <v>61395.75512041588</v>
      </c>
      <c r="C21" s="5">
        <v>0</v>
      </c>
      <c r="D21" s="5">
        <v>68657.12725681001</v>
      </c>
      <c r="E21" s="5">
        <v>51402.96447213356</v>
      </c>
      <c r="F21" s="5">
        <v>52839.44266170583</v>
      </c>
      <c r="G21" s="5">
        <v>27113.40237665613</v>
      </c>
      <c r="H21" s="5">
        <v>15228.62910332838</v>
      </c>
      <c r="I21" s="5">
        <v>4360.8550096412655</v>
      </c>
      <c r="J21" s="5">
        <v>6002.172894308984</v>
      </c>
      <c r="K21" s="13">
        <f t="shared" si="1"/>
        <v>287000.34889500006</v>
      </c>
    </row>
    <row r="22" spans="1:11" ht="12.75">
      <c r="A22" s="4">
        <v>38748</v>
      </c>
      <c r="B22" s="5">
        <v>62181.2385925358</v>
      </c>
      <c r="C22" s="5">
        <v>1840.085</v>
      </c>
      <c r="D22" s="5">
        <v>71355.50446636</v>
      </c>
      <c r="E22" s="5">
        <v>51931.76670217925</v>
      </c>
      <c r="F22" s="5">
        <v>55098.95370983969</v>
      </c>
      <c r="G22" s="5">
        <v>29301.78785180388</v>
      </c>
      <c r="H22" s="5">
        <v>15122.83055471913</v>
      </c>
      <c r="I22" s="5">
        <v>5354.852850733749</v>
      </c>
      <c r="J22" s="5">
        <v>6061.147791828485</v>
      </c>
      <c r="K22" s="13">
        <f t="shared" si="1"/>
        <v>296408.08252</v>
      </c>
    </row>
    <row r="23" spans="1:11" ht="12.75">
      <c r="A23" s="4">
        <v>38776</v>
      </c>
      <c r="B23" s="5">
        <v>60862.015292798205</v>
      </c>
      <c r="C23" s="5">
        <v>2267.905</v>
      </c>
      <c r="D23" s="5">
        <v>74324.00630964998</v>
      </c>
      <c r="E23" s="5">
        <v>51954.55679927831</v>
      </c>
      <c r="F23" s="5">
        <v>55009.145316605616</v>
      </c>
      <c r="G23" s="5">
        <v>30472.908076151958</v>
      </c>
      <c r="H23" s="5">
        <v>14826.116031234937</v>
      </c>
      <c r="I23" s="5">
        <v>5968.410725080559</v>
      </c>
      <c r="J23" s="5">
        <v>6231.336674200398</v>
      </c>
      <c r="K23" s="13">
        <f t="shared" si="1"/>
        <v>299648.4952249999</v>
      </c>
    </row>
    <row r="24" spans="1:11" ht="12.75">
      <c r="A24" s="4">
        <v>38807</v>
      </c>
      <c r="B24" s="5">
        <v>64187.4101963634</v>
      </c>
      <c r="C24" s="5">
        <v>2308.238</v>
      </c>
      <c r="D24" s="5">
        <v>73107.11109795</v>
      </c>
      <c r="E24" s="5">
        <v>53332.43540754499</v>
      </c>
      <c r="F24" s="5">
        <v>57872.12579886008</v>
      </c>
      <c r="G24" s="5">
        <v>30728.76760669939</v>
      </c>
      <c r="H24" s="5">
        <v>14468.653548384742</v>
      </c>
      <c r="I24" s="5">
        <v>4924.138170540195</v>
      </c>
      <c r="J24" s="5">
        <v>6341.534048657193</v>
      </c>
      <c r="K24" s="13">
        <f t="shared" si="1"/>
        <v>304962.1758749999</v>
      </c>
    </row>
    <row r="25" spans="1:11" ht="12.75">
      <c r="A25" s="4">
        <v>38837</v>
      </c>
      <c r="B25" s="5">
        <v>64088.80908130413</v>
      </c>
      <c r="C25" s="5">
        <v>1353.256</v>
      </c>
      <c r="D25" s="5">
        <v>74427.70540337001</v>
      </c>
      <c r="E25" s="5">
        <v>53867.827820468214</v>
      </c>
      <c r="F25" s="5">
        <v>59200.01641531653</v>
      </c>
      <c r="G25" s="5">
        <v>31490.23433910734</v>
      </c>
      <c r="H25" s="5">
        <v>13759.020999343717</v>
      </c>
      <c r="I25" s="5">
        <v>4409.52802184832</v>
      </c>
      <c r="J25" s="5">
        <v>5263.922764241734</v>
      </c>
      <c r="K25" s="13">
        <f t="shared" si="1"/>
        <v>306507.064845</v>
      </c>
    </row>
    <row r="26" spans="1:11" ht="12.75">
      <c r="A26" s="4">
        <v>38868</v>
      </c>
      <c r="B26" s="5">
        <v>64435.306331708394</v>
      </c>
      <c r="C26" s="5">
        <v>0</v>
      </c>
      <c r="D26" s="5">
        <v>73061.54775490999</v>
      </c>
      <c r="E26" s="5">
        <v>54182.085997734284</v>
      </c>
      <c r="F26" s="5">
        <v>60429.40291481097</v>
      </c>
      <c r="G26" s="5">
        <v>31586.71582365006</v>
      </c>
      <c r="H26" s="5">
        <v>13448.196975387005</v>
      </c>
      <c r="I26" s="5">
        <v>4965.36257187447</v>
      </c>
      <c r="J26" s="5">
        <v>6208.517964924813</v>
      </c>
      <c r="K26" s="13">
        <f t="shared" si="1"/>
        <v>308317.13633499993</v>
      </c>
    </row>
    <row r="27" spans="1:11" ht="12.75">
      <c r="A27" s="4">
        <v>38898</v>
      </c>
      <c r="B27" s="5">
        <v>70226.03349270196</v>
      </c>
      <c r="C27" s="5">
        <v>497.27</v>
      </c>
      <c r="D27" s="5">
        <v>69560.61679120001</v>
      </c>
      <c r="E27" s="5">
        <v>54505.265248408294</v>
      </c>
      <c r="F27" s="5">
        <v>61856.597850997976</v>
      </c>
      <c r="G27" s="5">
        <v>33560.34007202514</v>
      </c>
      <c r="H27" s="5">
        <v>13281.383109573911</v>
      </c>
      <c r="I27" s="5">
        <v>5352.380237436245</v>
      </c>
      <c r="J27" s="5">
        <v>6852.819502656454</v>
      </c>
      <c r="K27" s="13">
        <f t="shared" si="1"/>
        <v>315195.43630500004</v>
      </c>
    </row>
    <row r="28" spans="1:11" ht="12.75">
      <c r="A28" s="4">
        <v>38929</v>
      </c>
      <c r="B28" s="5">
        <v>69410.02315756328</v>
      </c>
      <c r="C28" s="5">
        <v>3998.372</v>
      </c>
      <c r="D28" s="5">
        <v>71669.5278472</v>
      </c>
      <c r="E28" s="5">
        <v>54944.5014404004</v>
      </c>
      <c r="F28" s="5">
        <v>63254.46050089313</v>
      </c>
      <c r="G28" s="5">
        <v>32741.129826503045</v>
      </c>
      <c r="H28" s="5">
        <v>13412.178892583319</v>
      </c>
      <c r="I28" s="5">
        <v>5276.716620874639</v>
      </c>
      <c r="J28" s="5">
        <v>6670.896418982171</v>
      </c>
      <c r="K28" s="13">
        <f t="shared" si="1"/>
        <v>317379.434705</v>
      </c>
    </row>
    <row r="29" spans="1:11" ht="12.75">
      <c r="A29" s="4">
        <v>38960</v>
      </c>
      <c r="B29" s="5">
        <v>68265.05940333227</v>
      </c>
      <c r="C29" s="5">
        <v>4340.148</v>
      </c>
      <c r="D29" s="5">
        <v>70605.7561848</v>
      </c>
      <c r="E29" s="5">
        <v>53917.97200965096</v>
      </c>
      <c r="F29" s="5">
        <v>64103.895948558304</v>
      </c>
      <c r="G29" s="5">
        <v>33198.42281642794</v>
      </c>
      <c r="H29" s="5">
        <v>12521.409895730629</v>
      </c>
      <c r="I29" s="5">
        <v>5224.5385659509675</v>
      </c>
      <c r="J29" s="5">
        <v>6475.126945548923</v>
      </c>
      <c r="K29" s="13">
        <f t="shared" si="1"/>
        <v>314312.18177</v>
      </c>
    </row>
    <row r="30" spans="1:11" ht="12.75">
      <c r="A30" s="4">
        <v>38990</v>
      </c>
      <c r="B30" s="5">
        <v>70259.96816785524</v>
      </c>
      <c r="C30" s="5">
        <v>5652.554</v>
      </c>
      <c r="D30" s="5">
        <v>72056.9238568</v>
      </c>
      <c r="E30" s="5">
        <v>54483.131266963435</v>
      </c>
      <c r="F30" s="5">
        <v>65571.28095615828</v>
      </c>
      <c r="G30" s="5">
        <v>32931.19870485226</v>
      </c>
      <c r="H30" s="5">
        <v>12587.380769693325</v>
      </c>
      <c r="I30" s="5">
        <v>4642.569227607174</v>
      </c>
      <c r="J30" s="5">
        <v>6939.393170070283</v>
      </c>
      <c r="K30" s="13">
        <f t="shared" si="1"/>
        <v>319471.84612000006</v>
      </c>
    </row>
    <row r="31" spans="1:11" ht="12.75">
      <c r="A31" s="4">
        <v>39021</v>
      </c>
      <c r="B31" s="5">
        <v>71637.97024316984</v>
      </c>
      <c r="C31" s="5">
        <v>5944.445</v>
      </c>
      <c r="D31" s="5">
        <v>72940.4485912</v>
      </c>
      <c r="E31" s="5">
        <v>55494.471332247056</v>
      </c>
      <c r="F31" s="5">
        <v>67088.69851827312</v>
      </c>
      <c r="G31" s="5">
        <v>33616.49325211316</v>
      </c>
      <c r="H31" s="5">
        <v>12638.145042863116</v>
      </c>
      <c r="I31" s="5">
        <v>4735.488385671903</v>
      </c>
      <c r="J31" s="5">
        <v>7076.25246446183</v>
      </c>
      <c r="K31" s="13">
        <f t="shared" si="1"/>
        <v>325227.96783000004</v>
      </c>
    </row>
    <row r="32" spans="1:11" ht="12.75">
      <c r="A32" s="4">
        <v>39051</v>
      </c>
      <c r="B32" s="5">
        <v>70415.4984515642</v>
      </c>
      <c r="C32" s="5">
        <v>6807.705</v>
      </c>
      <c r="D32" s="5">
        <v>71235.84084655</v>
      </c>
      <c r="E32" s="5">
        <v>56048.28759645451</v>
      </c>
      <c r="F32" s="5">
        <v>67617.73807671489</v>
      </c>
      <c r="G32" s="5">
        <v>34597.335464770884</v>
      </c>
      <c r="H32" s="5">
        <v>12382.605788302746</v>
      </c>
      <c r="I32" s="5">
        <v>5759.739952625323</v>
      </c>
      <c r="J32" s="5">
        <v>7752.357775657443</v>
      </c>
      <c r="K32" s="13">
        <f t="shared" si="1"/>
        <v>325809.4039526399</v>
      </c>
    </row>
    <row r="33" spans="1:11" ht="12.75">
      <c r="A33" s="4">
        <v>39082</v>
      </c>
      <c r="B33" s="5">
        <v>67741.69441206931</v>
      </c>
      <c r="C33" s="5">
        <v>0</v>
      </c>
      <c r="D33" s="5">
        <v>74370.5527845</v>
      </c>
      <c r="E33" s="5">
        <v>56409.83777333358</v>
      </c>
      <c r="F33" s="5">
        <v>69413.314076297</v>
      </c>
      <c r="G33" s="5">
        <v>34186.0197690172</v>
      </c>
      <c r="H33" s="5">
        <v>12061.487156896486</v>
      </c>
      <c r="I33" s="5">
        <v>3552.0859225020013</v>
      </c>
      <c r="J33" s="5">
        <v>6515.644258984407</v>
      </c>
      <c r="K33" s="13">
        <f t="shared" si="1"/>
        <v>324250.63615359995</v>
      </c>
    </row>
    <row r="34" spans="1:11" ht="12.75">
      <c r="A34" s="4">
        <v>39113</v>
      </c>
      <c r="B34" s="5">
        <v>65277.64193919019</v>
      </c>
      <c r="C34" s="5">
        <v>5404.006</v>
      </c>
      <c r="D34" s="5">
        <v>78502.26707589999</v>
      </c>
      <c r="E34" s="5">
        <v>57327.09460451226</v>
      </c>
      <c r="F34" s="5">
        <v>70519.29831240265</v>
      </c>
      <c r="G34" s="5">
        <v>34965.258298094996</v>
      </c>
      <c r="H34" s="5">
        <v>12150.622009842646</v>
      </c>
      <c r="I34" s="5">
        <v>3550.925383165513</v>
      </c>
      <c r="J34" s="5">
        <v>6808.52724361174</v>
      </c>
      <c r="K34" s="13">
        <f t="shared" si="1"/>
        <v>329101.63486672007</v>
      </c>
    </row>
    <row r="35" spans="1:11" ht="12.75">
      <c r="A35" s="4">
        <v>39141</v>
      </c>
      <c r="B35" s="5">
        <v>69819.52558037391</v>
      </c>
      <c r="C35" s="5">
        <v>5270.52</v>
      </c>
      <c r="D35" s="5">
        <v>76477.7656059</v>
      </c>
      <c r="E35" s="5">
        <v>57916.00875578299</v>
      </c>
      <c r="F35" s="5">
        <v>71615.53853148964</v>
      </c>
      <c r="G35" s="5">
        <v>35665.641770627815</v>
      </c>
      <c r="H35" s="5">
        <v>11969.161773971215</v>
      </c>
      <c r="I35" s="5">
        <v>3579.3818026011427</v>
      </c>
      <c r="J35" s="5">
        <v>6763.314589973283</v>
      </c>
      <c r="K35" s="13">
        <f t="shared" si="1"/>
        <v>333806.33841072005</v>
      </c>
    </row>
    <row r="36" spans="1:11" ht="12.75">
      <c r="A36" s="4">
        <v>39172</v>
      </c>
      <c r="B36" s="5">
        <v>66903.91759338879</v>
      </c>
      <c r="C36" s="5">
        <v>3259</v>
      </c>
      <c r="D36" s="5">
        <v>78014.77119510001</v>
      </c>
      <c r="E36" s="5">
        <v>57394.238404869015</v>
      </c>
      <c r="F36" s="5">
        <v>73188.13771796321</v>
      </c>
      <c r="G36" s="5">
        <v>35932.22730604759</v>
      </c>
      <c r="H36" s="5">
        <v>11607.482518312554</v>
      </c>
      <c r="I36" s="5">
        <v>3885.365961512992</v>
      </c>
      <c r="J36" s="5">
        <v>7934.4793272858515</v>
      </c>
      <c r="K36" s="13">
        <f t="shared" si="1"/>
        <v>334860.62002448004</v>
      </c>
    </row>
    <row r="37" spans="1:11" ht="12.75">
      <c r="A37" s="4">
        <v>39202</v>
      </c>
      <c r="B37" s="5">
        <v>68104.98991365585</v>
      </c>
      <c r="C37" s="5">
        <v>6031.189</v>
      </c>
      <c r="D37" s="5">
        <v>78934.93924505</v>
      </c>
      <c r="E37" s="5">
        <v>57790.82488918454</v>
      </c>
      <c r="F37" s="5">
        <v>72924.62368485336</v>
      </c>
      <c r="G37" s="5">
        <v>35733.70934509455</v>
      </c>
      <c r="H37" s="5">
        <v>11373.06938108746</v>
      </c>
      <c r="I37" s="5">
        <v>3438.2103074103607</v>
      </c>
      <c r="J37" s="5">
        <v>7201.310747903874</v>
      </c>
      <c r="K37" s="13">
        <f t="shared" si="1"/>
        <v>335501.67751424</v>
      </c>
    </row>
    <row r="38" spans="1:11" ht="12.75">
      <c r="A38" s="4">
        <v>39233</v>
      </c>
      <c r="B38" s="5">
        <v>64545.698613112116</v>
      </c>
      <c r="C38" s="5">
        <v>3636.091</v>
      </c>
      <c r="D38" s="5">
        <v>78227.48371295</v>
      </c>
      <c r="E38" s="5">
        <v>58772.17806180264</v>
      </c>
      <c r="F38" s="5">
        <v>74481.1261134467</v>
      </c>
      <c r="G38" s="5">
        <v>35898.08168181812</v>
      </c>
      <c r="H38" s="5">
        <v>11193.088793320183</v>
      </c>
      <c r="I38" s="5">
        <v>3672.289292181495</v>
      </c>
      <c r="J38" s="5">
        <v>7751.503191528731</v>
      </c>
      <c r="K38" s="13">
        <f t="shared" si="1"/>
        <v>334541.4494601599</v>
      </c>
    </row>
    <row r="39" spans="1:11" ht="12.75">
      <c r="A39" s="4">
        <v>39263</v>
      </c>
      <c r="B39" s="5">
        <v>64077.53843717041</v>
      </c>
      <c r="C39" s="5">
        <v>2196.411</v>
      </c>
      <c r="D39" s="5">
        <v>73568.20228965</v>
      </c>
      <c r="E39" s="5">
        <v>60219.1519372075</v>
      </c>
      <c r="F39" s="5">
        <v>78081.39861103831</v>
      </c>
      <c r="G39" s="5">
        <v>37608.15771894916</v>
      </c>
      <c r="H39" s="5">
        <v>10993.190936766152</v>
      </c>
      <c r="I39" s="5">
        <v>3086.861746132167</v>
      </c>
      <c r="J39" s="5">
        <v>8362.468555406298</v>
      </c>
      <c r="K39" s="13">
        <f t="shared" si="1"/>
        <v>335996.9702323199</v>
      </c>
    </row>
    <row r="40" spans="1:11" ht="12.75">
      <c r="A40" s="4">
        <v>39294</v>
      </c>
      <c r="B40" s="5">
        <v>61349.951943093794</v>
      </c>
      <c r="C40" s="5">
        <v>3622.376</v>
      </c>
      <c r="D40" s="5">
        <v>73222.94310575</v>
      </c>
      <c r="E40" s="5">
        <v>61262.188449953006</v>
      </c>
      <c r="F40" s="5">
        <v>80141.79636944164</v>
      </c>
      <c r="G40" s="5">
        <v>38757.77924407219</v>
      </c>
      <c r="H40" s="5">
        <v>10977.870486908409</v>
      </c>
      <c r="I40" s="5">
        <v>3444.8831416563125</v>
      </c>
      <c r="J40" s="5">
        <v>8570.61679672463</v>
      </c>
      <c r="K40" s="13">
        <f t="shared" si="1"/>
        <v>337728.0295376</v>
      </c>
    </row>
    <row r="41" spans="1:11" ht="12.75">
      <c r="A41" s="4">
        <v>39325</v>
      </c>
      <c r="B41" s="5">
        <v>61729.9035958276</v>
      </c>
      <c r="C41" s="5">
        <v>3820.221</v>
      </c>
      <c r="D41" s="5">
        <v>71009.83349335</v>
      </c>
      <c r="E41" s="5">
        <v>61779.1501713042</v>
      </c>
      <c r="F41" s="5">
        <v>80428.245952578</v>
      </c>
      <c r="G41" s="5">
        <v>40100.69608117</v>
      </c>
      <c r="H41" s="5">
        <v>10760.6466761056</v>
      </c>
      <c r="I41" s="5">
        <v>3257.52709794084</v>
      </c>
      <c r="J41" s="5">
        <v>8552.3561018037</v>
      </c>
      <c r="K41" s="13">
        <f t="shared" si="1"/>
        <v>337618.35917008</v>
      </c>
    </row>
    <row r="42" spans="1:11" ht="12.75">
      <c r="A42" s="4">
        <v>39355</v>
      </c>
      <c r="B42" s="5">
        <v>66126.16213090815</v>
      </c>
      <c r="C42" s="5">
        <v>1657.137</v>
      </c>
      <c r="D42" s="5">
        <v>70446.94972425</v>
      </c>
      <c r="E42" s="5">
        <v>62749.67827318972</v>
      </c>
      <c r="F42" s="5">
        <v>81510.62637383552</v>
      </c>
      <c r="G42" s="5">
        <v>39416.49769903342</v>
      </c>
      <c r="H42" s="5">
        <v>10739.05979750121</v>
      </c>
      <c r="I42" s="5">
        <v>3548.1101704488924</v>
      </c>
      <c r="J42" s="5">
        <v>8767.081417233087</v>
      </c>
      <c r="K42" s="13">
        <f t="shared" si="1"/>
        <v>343304.1655864</v>
      </c>
    </row>
    <row r="43" spans="1:11" ht="12.75">
      <c r="A43" s="4">
        <v>39386</v>
      </c>
      <c r="B43" s="5">
        <v>65055.83395155997</v>
      </c>
      <c r="C43" s="5">
        <v>6280.247</v>
      </c>
      <c r="D43" s="5">
        <v>76131.42065195</v>
      </c>
      <c r="E43" s="5">
        <v>63097.28618672498</v>
      </c>
      <c r="F43" s="5">
        <v>83588.17802870888</v>
      </c>
      <c r="G43" s="5">
        <v>39072.7643321284</v>
      </c>
      <c r="H43" s="5">
        <v>10714.800850476078</v>
      </c>
      <c r="I43" s="5">
        <v>3404.849540897164</v>
      </c>
      <c r="J43" s="5">
        <v>8874.606032914537</v>
      </c>
      <c r="K43" s="13">
        <f t="shared" si="1"/>
        <v>349939.73957536</v>
      </c>
    </row>
    <row r="44" spans="1:11" ht="12.75">
      <c r="A44" s="4">
        <v>39416</v>
      </c>
      <c r="B44" s="5">
        <v>73494.48016096944</v>
      </c>
      <c r="C44" s="5">
        <v>5371.455</v>
      </c>
      <c r="D44" s="5">
        <v>74793.72890989999</v>
      </c>
      <c r="E44" s="5">
        <v>63513.201691771625</v>
      </c>
      <c r="F44" s="5">
        <v>83789.41242961763</v>
      </c>
      <c r="G44" s="5">
        <v>38988.61439275818</v>
      </c>
      <c r="H44" s="5">
        <v>10538.762491902584</v>
      </c>
      <c r="I44" s="5">
        <v>2696.0249679929393</v>
      </c>
      <c r="J44" s="5">
        <v>9433.4277746076</v>
      </c>
      <c r="K44" s="13">
        <f t="shared" si="1"/>
        <v>357247.6528195199</v>
      </c>
    </row>
    <row r="45" spans="1:11" ht="12.75">
      <c r="A45" s="4">
        <v>39447</v>
      </c>
      <c r="B45" s="5">
        <v>75998.06776490311</v>
      </c>
      <c r="C45" s="5">
        <v>0</v>
      </c>
      <c r="D45" s="5">
        <v>74467.34934860001</v>
      </c>
      <c r="E45" s="5">
        <v>63740.5291190639</v>
      </c>
      <c r="F45" s="5">
        <v>82992.49459467296</v>
      </c>
      <c r="G45" s="5">
        <v>37525.30239650208</v>
      </c>
      <c r="H45" s="5">
        <v>10386.325006004497</v>
      </c>
      <c r="I45" s="5">
        <v>2680.64960012582</v>
      </c>
      <c r="J45" s="5">
        <v>9396.189414087625</v>
      </c>
      <c r="K45" s="13">
        <f t="shared" si="1"/>
        <v>357186.90724396</v>
      </c>
    </row>
    <row r="46" spans="1:11" ht="12.75">
      <c r="A46" s="4">
        <v>39478</v>
      </c>
      <c r="B46" s="5">
        <v>80197.7503705786</v>
      </c>
      <c r="C46" s="5">
        <v>7200.126</v>
      </c>
      <c r="D46" s="5">
        <v>74357.9068676</v>
      </c>
      <c r="E46" s="5">
        <v>64517.53948560733</v>
      </c>
      <c r="F46" s="5">
        <v>84239.08378886928</v>
      </c>
      <c r="G46" s="5">
        <v>33591.70182809294</v>
      </c>
      <c r="H46" s="5">
        <v>10689.694980621452</v>
      </c>
      <c r="I46" s="5">
        <v>2675.18175759611</v>
      </c>
      <c r="J46" s="5">
        <v>10428.795167274304</v>
      </c>
      <c r="K46" s="13">
        <f t="shared" si="1"/>
        <v>360697.65424624</v>
      </c>
    </row>
    <row r="47" spans="1:11" ht="12.75">
      <c r="A47" s="4">
        <v>39507</v>
      </c>
      <c r="B47" s="5">
        <v>81489.20946757539</v>
      </c>
      <c r="C47" s="5">
        <v>3104.148</v>
      </c>
      <c r="D47" s="5">
        <v>74451.1819725</v>
      </c>
      <c r="E47" s="5">
        <v>65347.02454646582</v>
      </c>
      <c r="F47" s="5">
        <v>84927.91410192072</v>
      </c>
      <c r="G47" s="5">
        <v>33751.310911802066</v>
      </c>
      <c r="H47" s="5">
        <v>10519.191985080175</v>
      </c>
      <c r="I47" s="5">
        <v>3076.0296257171813</v>
      </c>
      <c r="J47" s="5">
        <v>10829.152761238667</v>
      </c>
      <c r="K47" s="13">
        <f t="shared" si="1"/>
        <v>364391.0153723001</v>
      </c>
    </row>
    <row r="48" spans="1:11" ht="12.75">
      <c r="A48" s="4">
        <v>39538</v>
      </c>
      <c r="B48" s="5">
        <v>86246.39180659899</v>
      </c>
      <c r="C48" s="5">
        <v>2697</v>
      </c>
      <c r="D48" s="5">
        <v>69281.70222355</v>
      </c>
      <c r="E48" s="5">
        <v>65175.28379705019</v>
      </c>
      <c r="F48" s="5">
        <v>86699.33203018869</v>
      </c>
      <c r="G48" s="5">
        <v>33169.5011396427</v>
      </c>
      <c r="H48" s="5">
        <v>10501.512800412298</v>
      </c>
      <c r="I48" s="5">
        <v>3078.9687520224506</v>
      </c>
      <c r="J48" s="5">
        <v>12190.78637033468</v>
      </c>
      <c r="K48" s="13">
        <f t="shared" si="1"/>
        <v>366343.4789198</v>
      </c>
    </row>
    <row r="49" spans="1:11" ht="12.75">
      <c r="A49" s="4">
        <v>39568</v>
      </c>
      <c r="B49" s="5">
        <v>88057.6694786672</v>
      </c>
      <c r="C49" s="5">
        <v>4303.795</v>
      </c>
      <c r="D49" s="5">
        <v>66585.26024165</v>
      </c>
      <c r="E49" s="5">
        <v>65532.764992263845</v>
      </c>
      <c r="F49" s="5">
        <v>87304.87064004684</v>
      </c>
      <c r="G49" s="5">
        <v>32488.292385269087</v>
      </c>
      <c r="H49" s="5">
        <v>10383.796036059824</v>
      </c>
      <c r="I49" s="5">
        <v>3194.20689307542</v>
      </c>
      <c r="J49" s="5">
        <v>12428.893208367796</v>
      </c>
      <c r="K49" s="13">
        <f t="shared" si="1"/>
        <v>365975.75387540006</v>
      </c>
    </row>
    <row r="50" spans="1:11" ht="12.75">
      <c r="A50" s="4">
        <v>39599</v>
      </c>
      <c r="B50" s="5">
        <v>90865.15822572689</v>
      </c>
      <c r="C50" s="5">
        <v>5982.589</v>
      </c>
      <c r="D50" s="5">
        <v>67137.4588839</v>
      </c>
      <c r="E50" s="5">
        <v>65743.5243633385</v>
      </c>
      <c r="F50" s="5">
        <v>86888.21140176384</v>
      </c>
      <c r="G50" s="5">
        <v>31920.78216834939</v>
      </c>
      <c r="H50" s="5">
        <v>10394.214297575576</v>
      </c>
      <c r="I50" s="5">
        <v>3074.4766037105046</v>
      </c>
      <c r="J50" s="5">
        <v>12303.398328535284</v>
      </c>
      <c r="K50" s="13">
        <f t="shared" si="1"/>
        <v>368327.22427289997</v>
      </c>
    </row>
    <row r="51" spans="1:11" ht="12.75">
      <c r="A51" s="4">
        <v>39629</v>
      </c>
      <c r="B51" s="5">
        <v>86529.03558653015</v>
      </c>
      <c r="C51" s="5">
        <v>0</v>
      </c>
      <c r="D51" s="5">
        <v>63335.9079935</v>
      </c>
      <c r="E51" s="5">
        <v>65105.874608272155</v>
      </c>
      <c r="F51" s="5">
        <v>88076.95987428546</v>
      </c>
      <c r="G51" s="5">
        <v>30104.814877462166</v>
      </c>
      <c r="H51" s="5">
        <v>10320.024752953079</v>
      </c>
      <c r="I51" s="5">
        <v>2790.7913491162694</v>
      </c>
      <c r="J51" s="5">
        <v>11183.42384388072</v>
      </c>
      <c r="K51" s="13">
        <f t="shared" si="1"/>
        <v>357446.832886</v>
      </c>
    </row>
    <row r="52" spans="1:11" ht="12.75">
      <c r="A52" s="4">
        <v>39660</v>
      </c>
      <c r="B52" s="5">
        <v>87065.97110063233</v>
      </c>
      <c r="C52" s="5">
        <v>4990</v>
      </c>
      <c r="D52" s="5">
        <v>62809.333868199996</v>
      </c>
      <c r="E52" s="5">
        <v>65475.308859926896</v>
      </c>
      <c r="F52" s="5">
        <v>90915.18049947458</v>
      </c>
      <c r="G52" s="5">
        <v>27642.83114353015</v>
      </c>
      <c r="H52" s="5">
        <v>10432.40815228971</v>
      </c>
      <c r="I52" s="5">
        <v>2879.255145366065</v>
      </c>
      <c r="J52" s="5">
        <v>11306.461269780255</v>
      </c>
      <c r="K52" s="13">
        <f t="shared" si="1"/>
        <v>358526.75003919995</v>
      </c>
    </row>
    <row r="53" spans="1:11" ht="12.75">
      <c r="A53" s="4">
        <v>39691</v>
      </c>
      <c r="B53" s="5">
        <v>83472.21852124916</v>
      </c>
      <c r="C53" s="5">
        <v>6342.534</v>
      </c>
      <c r="D53" s="5">
        <v>64588.5519519</v>
      </c>
      <c r="E53" s="5">
        <v>64922.66360153978</v>
      </c>
      <c r="F53" s="5">
        <v>91210.27015294682</v>
      </c>
      <c r="G53" s="5">
        <v>27637.935790859854</v>
      </c>
      <c r="H53" s="5">
        <v>10476.176678626716</v>
      </c>
      <c r="I53" s="5">
        <v>2525.840272595671</v>
      </c>
      <c r="J53" s="5">
        <v>10931.222975681998</v>
      </c>
      <c r="K53" s="13">
        <f t="shared" si="1"/>
        <v>355764.87994540005</v>
      </c>
    </row>
    <row r="54" spans="1:11" ht="12.75">
      <c r="A54" s="4">
        <v>39721</v>
      </c>
      <c r="B54" s="5">
        <v>86467.52750305075</v>
      </c>
      <c r="C54" s="5">
        <v>3906</v>
      </c>
      <c r="D54" s="5">
        <v>62566.95135035</v>
      </c>
      <c r="E54" s="5">
        <v>65883.4390662761</v>
      </c>
      <c r="F54" s="5">
        <v>94128.38482487891</v>
      </c>
      <c r="G54" s="5">
        <v>26057.456015996497</v>
      </c>
      <c r="H54" s="5">
        <v>10412.349772672233</v>
      </c>
      <c r="I54" s="5">
        <v>2559.265956669916</v>
      </c>
      <c r="J54" s="5">
        <v>11382.882895705572</v>
      </c>
      <c r="K54" s="13">
        <f t="shared" si="1"/>
        <v>359458.2573856</v>
      </c>
    </row>
    <row r="55" spans="1:11" ht="12.75">
      <c r="A55" s="4">
        <v>39752</v>
      </c>
      <c r="B55" s="5">
        <v>96130.59990186561</v>
      </c>
      <c r="C55" s="5">
        <v>5959.297</v>
      </c>
      <c r="D55" s="5">
        <v>55300.96480664</v>
      </c>
      <c r="E55" s="5">
        <v>67128.07274775203</v>
      </c>
      <c r="F55" s="5">
        <v>97259.66000288582</v>
      </c>
      <c r="G55" s="5">
        <v>21580.40770305247</v>
      </c>
      <c r="H55" s="5">
        <v>12253.201084149172</v>
      </c>
      <c r="I55" s="5">
        <v>4532.255087400692</v>
      </c>
      <c r="J55" s="5">
        <v>11262.523106054221</v>
      </c>
      <c r="K55" s="13">
        <f t="shared" si="1"/>
        <v>365447.6844398</v>
      </c>
    </row>
    <row r="56" spans="1:11" ht="12.75">
      <c r="A56" s="4">
        <v>39782</v>
      </c>
      <c r="B56" s="5">
        <v>94017.42777073155</v>
      </c>
      <c r="C56" s="5">
        <v>6785.615</v>
      </c>
      <c r="D56" s="5">
        <v>55369.50838778</v>
      </c>
      <c r="E56" s="5">
        <v>68202.94110428561</v>
      </c>
      <c r="F56" s="5">
        <v>97326.87808235089</v>
      </c>
      <c r="G56" s="5">
        <v>21083.90237981082</v>
      </c>
      <c r="H56" s="5">
        <v>12452.104187087278</v>
      </c>
      <c r="I56" s="5">
        <v>5372.02536128883</v>
      </c>
      <c r="J56" s="5">
        <v>11980.313579465039</v>
      </c>
      <c r="K56" s="13">
        <f t="shared" si="1"/>
        <v>365805.10085279995</v>
      </c>
    </row>
    <row r="57" spans="1:11" ht="12.75">
      <c r="A57" s="4">
        <v>39813</v>
      </c>
      <c r="B57" s="5">
        <v>97198.71609409002</v>
      </c>
      <c r="C57" s="5">
        <v>0</v>
      </c>
      <c r="D57" s="5">
        <v>55255.29355157</v>
      </c>
      <c r="E57" s="5">
        <v>63672.90275901727</v>
      </c>
      <c r="F57" s="5">
        <v>100645.08410148244</v>
      </c>
      <c r="G57" s="5">
        <v>24007.998998107105</v>
      </c>
      <c r="H57" s="5">
        <v>12255.912800034246</v>
      </c>
      <c r="I57" s="5">
        <v>3657.3689338998333</v>
      </c>
      <c r="J57" s="5">
        <v>12019.424174999083</v>
      </c>
      <c r="K57" s="13">
        <f t="shared" si="1"/>
        <v>368712.7014132</v>
      </c>
    </row>
    <row r="58" spans="1:11" ht="12.75">
      <c r="A58" s="4">
        <v>39844</v>
      </c>
      <c r="B58" s="5">
        <v>95546.0031562</v>
      </c>
      <c r="C58" s="5">
        <v>4899</v>
      </c>
      <c r="D58" s="5">
        <v>58066.34255125999</v>
      </c>
      <c r="E58" s="5">
        <v>64738.16992516</v>
      </c>
      <c r="F58" s="5">
        <v>101998.05962388</v>
      </c>
      <c r="G58" s="5">
        <v>25117.80354378</v>
      </c>
      <c r="H58" s="5">
        <v>12318.752503656278</v>
      </c>
      <c r="I58" s="5">
        <v>3229.0846367251943</v>
      </c>
      <c r="J58" s="5">
        <v>12347.276276938526</v>
      </c>
      <c r="K58" s="13">
        <f aca="true" t="shared" si="2" ref="K58:K66">SUM(B58:J58)-C58</f>
        <v>373361.49221759994</v>
      </c>
    </row>
    <row r="59" spans="1:11" ht="12.75">
      <c r="A59" s="4">
        <v>39871</v>
      </c>
      <c r="B59" s="5">
        <v>100284.60808822</v>
      </c>
      <c r="C59" s="5">
        <v>1836</v>
      </c>
      <c r="D59" s="5">
        <v>56172.71647816</v>
      </c>
      <c r="E59" s="5">
        <v>65295.216672099996</v>
      </c>
      <c r="F59" s="5">
        <v>100623.92862588</v>
      </c>
      <c r="G59" s="5">
        <v>24167.16751082</v>
      </c>
      <c r="H59" s="5">
        <v>12370.187959392753</v>
      </c>
      <c r="I59" s="5">
        <v>3878.3209062936457</v>
      </c>
      <c r="J59" s="5">
        <v>12484.0194517336</v>
      </c>
      <c r="K59" s="13">
        <f t="shared" si="2"/>
        <v>375276.1656926</v>
      </c>
    </row>
    <row r="60" spans="1:11" ht="12.75">
      <c r="A60" s="4">
        <v>39903</v>
      </c>
      <c r="B60" s="5">
        <v>103931.31347744001</v>
      </c>
      <c r="C60" s="5">
        <v>0</v>
      </c>
      <c r="D60" s="5">
        <v>56243.30393674</v>
      </c>
      <c r="E60" s="5">
        <v>64825.690068489996</v>
      </c>
      <c r="F60" s="5">
        <v>102802.01696382</v>
      </c>
      <c r="G60" s="5">
        <v>22092.98333786</v>
      </c>
      <c r="H60" s="5">
        <v>12466.159969320426</v>
      </c>
      <c r="I60" s="5">
        <v>4082.225589743864</v>
      </c>
      <c r="J60" s="5">
        <v>12819.663687985709</v>
      </c>
      <c r="K60" s="13">
        <f t="shared" si="2"/>
        <v>379263.35703139997</v>
      </c>
    </row>
    <row r="61" spans="1:11" ht="12.75">
      <c r="A61" s="4">
        <v>39933</v>
      </c>
      <c r="B61" s="5">
        <v>102895.30989548001</v>
      </c>
      <c r="C61" s="5">
        <v>2924.35</v>
      </c>
      <c r="D61" s="5">
        <v>60193.813384880006</v>
      </c>
      <c r="E61" s="5">
        <v>65937.501111</v>
      </c>
      <c r="F61" s="5">
        <v>104099.70597784</v>
      </c>
      <c r="G61" s="5">
        <v>23046.221896439998</v>
      </c>
      <c r="H61" s="5">
        <v>12677.14146137242</v>
      </c>
      <c r="I61" s="5">
        <v>4727.317404181777</v>
      </c>
      <c r="J61" s="5">
        <v>12750.885445605805</v>
      </c>
      <c r="K61" s="13">
        <f t="shared" si="2"/>
        <v>386327.89657680003</v>
      </c>
    </row>
    <row r="62" spans="1:11" ht="12.75">
      <c r="A62" s="4">
        <v>39964</v>
      </c>
      <c r="B62" s="5">
        <v>97799.58089475</v>
      </c>
      <c r="C62" s="5">
        <v>0</v>
      </c>
      <c r="D62" s="5">
        <v>60058.12611705</v>
      </c>
      <c r="E62" s="5">
        <v>66198.1360522</v>
      </c>
      <c r="F62" s="5">
        <v>104888.7365493</v>
      </c>
      <c r="G62" s="5">
        <v>24126.243321349997</v>
      </c>
      <c r="H62" s="5">
        <v>12748.14533230253</v>
      </c>
      <c r="I62" s="5">
        <v>3945.194877970101</v>
      </c>
      <c r="J62" s="5">
        <v>12548.852276077369</v>
      </c>
      <c r="K62" s="13">
        <f t="shared" si="2"/>
        <v>382313.0154210001</v>
      </c>
    </row>
    <row r="63" spans="1:11" ht="12.75">
      <c r="A63" s="4">
        <v>39994</v>
      </c>
      <c r="B63" s="5">
        <v>99409.04354498</v>
      </c>
      <c r="C63" s="5">
        <v>804</v>
      </c>
      <c r="D63" s="5">
        <v>63008.21174074</v>
      </c>
      <c r="E63" s="5">
        <v>65913.60947832</v>
      </c>
      <c r="F63" s="5">
        <v>107758.64468436</v>
      </c>
      <c r="G63" s="5">
        <v>22341.0151496</v>
      </c>
      <c r="H63" s="5">
        <v>13009.171350843619</v>
      </c>
      <c r="I63" s="5">
        <v>4224.245572346594</v>
      </c>
      <c r="J63" s="5">
        <v>12615.397299609787</v>
      </c>
      <c r="K63" s="13">
        <f t="shared" si="2"/>
        <v>388279.3388208</v>
      </c>
    </row>
    <row r="64" spans="1:11" ht="12.75">
      <c r="A64" s="4">
        <v>40025</v>
      </c>
      <c r="B64" s="5">
        <v>92405.56885073692</v>
      </c>
      <c r="C64" s="5">
        <v>1419</v>
      </c>
      <c r="D64" s="5">
        <v>66841.05945281</v>
      </c>
      <c r="E64" s="5">
        <v>66400.30188966765</v>
      </c>
      <c r="F64" s="5">
        <v>108691.77388946834</v>
      </c>
      <c r="G64" s="5">
        <v>23143.339004770023</v>
      </c>
      <c r="H64" s="5">
        <v>12656.387479742989</v>
      </c>
      <c r="I64" s="5">
        <v>3643.9578113198477</v>
      </c>
      <c r="J64" s="5">
        <v>12488.458596684202</v>
      </c>
      <c r="K64" s="13">
        <f t="shared" si="2"/>
        <v>386270.8469752</v>
      </c>
    </row>
    <row r="65" spans="1:11" ht="12.75">
      <c r="A65" s="4">
        <v>40056</v>
      </c>
      <c r="B65" s="5">
        <v>96849.46558789999</v>
      </c>
      <c r="C65" s="5">
        <v>4478</v>
      </c>
      <c r="D65" s="5">
        <v>69479.01658699</v>
      </c>
      <c r="E65" s="5">
        <v>64219.44338932</v>
      </c>
      <c r="F65" s="5">
        <v>109883.74644313</v>
      </c>
      <c r="G65" s="5">
        <v>24041.46488937</v>
      </c>
      <c r="H65" s="5">
        <v>12648.80492793925</v>
      </c>
      <c r="I65" s="5">
        <v>3256.6812381824707</v>
      </c>
      <c r="J65" s="5">
        <v>13828.509346368282</v>
      </c>
      <c r="K65" s="13">
        <f t="shared" si="2"/>
        <v>394207.1324092</v>
      </c>
    </row>
    <row r="66" spans="1:11" ht="12.75">
      <c r="A66" s="4">
        <v>40086</v>
      </c>
      <c r="B66" s="5">
        <v>99244.8367012</v>
      </c>
      <c r="C66" s="5">
        <v>6364</v>
      </c>
      <c r="D66" s="5">
        <v>72398.68650972</v>
      </c>
      <c r="E66" s="5">
        <v>63128.88605296</v>
      </c>
      <c r="F66" s="5">
        <v>111643.48107944</v>
      </c>
      <c r="G66" s="5">
        <v>25403.693314520002</v>
      </c>
      <c r="H66" s="5">
        <v>12539.053168294877</v>
      </c>
      <c r="I66" s="5">
        <v>3132.508379371421</v>
      </c>
      <c r="J66" s="5">
        <v>13715.377862093705</v>
      </c>
      <c r="K66" s="13">
        <f t="shared" si="2"/>
        <v>401206.5230676</v>
      </c>
    </row>
    <row r="67" spans="1:11" ht="12.75">
      <c r="A67" s="4">
        <v>40117</v>
      </c>
      <c r="B67" s="5">
        <f>'Obligacje(A)'!B67+'Obligacje(A)'!J67</f>
        <v>100565.81891472441</v>
      </c>
      <c r="C67" s="5">
        <f>'Obligacje(A)'!J67</f>
        <v>4344</v>
      </c>
      <c r="D67" s="5">
        <f>'Obligacje(A)'!C67</f>
        <v>75559.42149463</v>
      </c>
      <c r="E67" s="5">
        <f>'Obligacje(A)'!D67</f>
        <v>64480.37363011121</v>
      </c>
      <c r="F67" s="5">
        <f>'Obligacje(A)'!E67</f>
        <v>110358.45483668889</v>
      </c>
      <c r="G67" s="5">
        <f>'Obligacje(A)'!F67</f>
        <v>25781.6260160605</v>
      </c>
      <c r="H67" s="5">
        <f>'Obligacje(A)'!G67</f>
        <v>12486.17269572345</v>
      </c>
      <c r="I67" s="5">
        <f>'Obligacje(A)'!H67</f>
        <v>3211.4528444933476</v>
      </c>
      <c r="J67" s="5">
        <f>'Obligacje(A)'!I67-'Obligacje(A)'!J67</f>
        <v>14209.044393968194</v>
      </c>
      <c r="K67" s="13">
        <f aca="true" t="shared" si="3" ref="K67:K73">SUM(B67:J67)-C67</f>
        <v>406652.36482639995</v>
      </c>
    </row>
    <row r="68" spans="1:11" ht="12.75">
      <c r="A68" s="4">
        <v>40147</v>
      </c>
      <c r="B68" s="5">
        <v>109004.77609839999</v>
      </c>
      <c r="C68" s="5">
        <v>4075.843</v>
      </c>
      <c r="D68" s="5">
        <v>76697.35344653</v>
      </c>
      <c r="E68" s="5">
        <v>54338.416139040004</v>
      </c>
      <c r="F68" s="5">
        <v>111728.13418046001</v>
      </c>
      <c r="G68" s="5">
        <v>26922.99434118</v>
      </c>
      <c r="H68" s="5">
        <v>12523.894142833831</v>
      </c>
      <c r="I68" s="5">
        <v>3508.814484853574</v>
      </c>
      <c r="J68" s="5">
        <v>14600.047219102591</v>
      </c>
      <c r="K68" s="13">
        <f t="shared" si="3"/>
        <v>409324.4300524</v>
      </c>
    </row>
    <row r="69" spans="1:11" ht="12.75">
      <c r="A69" s="4">
        <v>40178</v>
      </c>
      <c r="B69" s="5">
        <v>113065.4548347</v>
      </c>
      <c r="C69" s="5">
        <v>988</v>
      </c>
      <c r="D69" s="5">
        <v>78551.5309682</v>
      </c>
      <c r="E69" s="5">
        <v>53778.905971199994</v>
      </c>
      <c r="F69" s="5">
        <v>111046.1052638</v>
      </c>
      <c r="G69" s="5">
        <v>26808.210839400002</v>
      </c>
      <c r="H69" s="5">
        <v>12440.397922699007</v>
      </c>
      <c r="I69" s="5">
        <v>3888.2632185895677</v>
      </c>
      <c r="J69" s="5">
        <v>15149.706058411424</v>
      </c>
      <c r="K69" s="13">
        <f t="shared" si="3"/>
        <v>414728.575077</v>
      </c>
    </row>
    <row r="70" spans="1:11" ht="12.75">
      <c r="A70" s="4">
        <v>40209</v>
      </c>
      <c r="B70" s="5">
        <v>113934.56792293956</v>
      </c>
      <c r="C70" s="5">
        <v>2408</v>
      </c>
      <c r="D70" s="5">
        <v>85638.38454360001</v>
      </c>
      <c r="E70" s="5">
        <v>53582.77615414973</v>
      </c>
      <c r="F70" s="5">
        <v>113184.21300073442</v>
      </c>
      <c r="G70" s="5">
        <v>26198.158104137972</v>
      </c>
      <c r="H70" s="5">
        <v>12271.933112499457</v>
      </c>
      <c r="I70" s="5">
        <v>3983.515141254463</v>
      </c>
      <c r="J70" s="5">
        <v>14718.361160884378</v>
      </c>
      <c r="K70" s="13">
        <f t="shared" si="3"/>
        <v>423511.9091402</v>
      </c>
    </row>
    <row r="71" spans="1:11" ht="12.75">
      <c r="A71" s="4">
        <v>40237</v>
      </c>
      <c r="B71" s="5">
        <v>116327.60136052298</v>
      </c>
      <c r="C71" s="5">
        <v>0</v>
      </c>
      <c r="D71" s="5">
        <v>92250.9127512</v>
      </c>
      <c r="E71" s="5">
        <v>53539.90071514131</v>
      </c>
      <c r="F71" s="5">
        <v>111982.0533834222</v>
      </c>
      <c r="G71" s="5">
        <v>27349.621317390018</v>
      </c>
      <c r="H71" s="5">
        <v>12356.09704871915</v>
      </c>
      <c r="I71" s="5">
        <v>3852.547987806957</v>
      </c>
      <c r="J71" s="5">
        <v>15124.395390597383</v>
      </c>
      <c r="K71" s="13">
        <f t="shared" si="3"/>
        <v>432783.1299548</v>
      </c>
    </row>
    <row r="72" spans="1:11" ht="12.75">
      <c r="A72" s="4">
        <v>40268</v>
      </c>
      <c r="B72" s="5">
        <v>112950.2450725</v>
      </c>
      <c r="C72" s="5">
        <v>1785</v>
      </c>
      <c r="D72" s="5">
        <v>90521.25593</v>
      </c>
      <c r="E72" s="5">
        <v>53586.235453</v>
      </c>
      <c r="F72" s="5">
        <v>114014.3912095</v>
      </c>
      <c r="G72" s="5">
        <v>26663.56157175</v>
      </c>
      <c r="H72" s="5">
        <v>12431.66560227699</v>
      </c>
      <c r="I72" s="5">
        <v>3627.7825486866072</v>
      </c>
      <c r="J72" s="5">
        <v>16468.4796072864</v>
      </c>
      <c r="K72" s="13">
        <f t="shared" si="3"/>
        <v>430263.616995</v>
      </c>
    </row>
    <row r="73" spans="1:11" ht="12.75">
      <c r="A73" s="4">
        <v>40298</v>
      </c>
      <c r="B73" s="5">
        <v>110710.22191156336</v>
      </c>
      <c r="C73" s="5">
        <v>5928.45</v>
      </c>
      <c r="D73" s="5">
        <v>95950.0173838</v>
      </c>
      <c r="E73" s="5">
        <v>56524.96348362</v>
      </c>
      <c r="F73" s="5">
        <v>114942.11925491999</v>
      </c>
      <c r="G73" s="5">
        <v>28832.49768688</v>
      </c>
      <c r="H73" s="5">
        <v>12292.547922210939</v>
      </c>
      <c r="I73" s="5">
        <v>3679.3977313249775</v>
      </c>
      <c r="J73" s="5">
        <v>17095.466305480713</v>
      </c>
      <c r="K73" s="13">
        <f t="shared" si="3"/>
        <v>440027.2316797999</v>
      </c>
    </row>
    <row r="74" spans="1:11" ht="12.75">
      <c r="A74" s="4">
        <v>40329</v>
      </c>
      <c r="B74" s="5">
        <v>116667.01305761999</v>
      </c>
      <c r="C74" s="5">
        <v>2906</v>
      </c>
      <c r="D74" s="5">
        <v>99519.76365</v>
      </c>
      <c r="E74" s="5">
        <v>57188.56032258</v>
      </c>
      <c r="F74" s="5">
        <v>110719.17716628</v>
      </c>
      <c r="G74" s="5">
        <v>28579.86433572</v>
      </c>
      <c r="H74" s="5">
        <v>12192.365290592412</v>
      </c>
      <c r="I74" s="5">
        <v>3699.0896737341486</v>
      </c>
      <c r="J74" s="5">
        <v>18185.856386673448</v>
      </c>
      <c r="K74" s="13">
        <f aca="true" t="shared" si="4" ref="K74:K79">SUM(B74:J74)-C74</f>
        <v>446751.68988320004</v>
      </c>
    </row>
    <row r="75" spans="1:11" ht="12.75">
      <c r="A75" s="4">
        <v>40359</v>
      </c>
      <c r="B75" s="5">
        <v>123669.57085292999</v>
      </c>
      <c r="C75" s="5">
        <v>3998.934</v>
      </c>
      <c r="D75" s="5">
        <v>102658.55911885001</v>
      </c>
      <c r="E75" s="5">
        <v>57662.95162857</v>
      </c>
      <c r="F75" s="5">
        <v>109705.07518962</v>
      </c>
      <c r="G75" s="5">
        <v>27392.32788288</v>
      </c>
      <c r="H75" s="5">
        <v>11979.493279956308</v>
      </c>
      <c r="I75" s="5">
        <v>3549.238899431655</v>
      </c>
      <c r="J75" s="5">
        <v>17551.53002056203</v>
      </c>
      <c r="K75" s="13">
        <f t="shared" si="4"/>
        <v>454168.74687279994</v>
      </c>
    </row>
    <row r="76" spans="1:11" ht="12.75">
      <c r="A76" s="4">
        <v>40390</v>
      </c>
      <c r="B76" s="5">
        <v>117380.07401827125</v>
      </c>
      <c r="C76" s="5">
        <v>3720.32</v>
      </c>
      <c r="D76" s="5">
        <v>109910.8525883</v>
      </c>
      <c r="E76" s="5">
        <v>57130.78996513718</v>
      </c>
      <c r="F76" s="5">
        <v>111548.57002789428</v>
      </c>
      <c r="G76" s="5">
        <v>28414.264901032402</v>
      </c>
      <c r="H76" s="5">
        <v>11497.014109489326</v>
      </c>
      <c r="I76" s="5">
        <v>3339.6872185107095</v>
      </c>
      <c r="J76" s="5">
        <v>17151.835168564867</v>
      </c>
      <c r="K76" s="13">
        <f t="shared" si="4"/>
        <v>456373.0879972</v>
      </c>
    </row>
    <row r="77" spans="1:11" ht="12.75">
      <c r="A77" s="4">
        <v>40421</v>
      </c>
      <c r="B77" s="5">
        <v>112822.88415754098</v>
      </c>
      <c r="C77" s="5">
        <v>4892</v>
      </c>
      <c r="D77" s="5">
        <v>121438.3585144</v>
      </c>
      <c r="E77" s="5">
        <v>57292.895194519995</v>
      </c>
      <c r="F77" s="5">
        <v>110894.19139072</v>
      </c>
      <c r="G77" s="5">
        <v>28905.46846504</v>
      </c>
      <c r="H77" s="5">
        <v>11157.27921999142</v>
      </c>
      <c r="I77" s="5">
        <v>3503.5471168539702</v>
      </c>
      <c r="J77" s="5">
        <v>17277.768396733634</v>
      </c>
      <c r="K77" s="13">
        <f t="shared" si="4"/>
        <v>463292.3924558</v>
      </c>
    </row>
    <row r="78" spans="1:11" ht="12.75">
      <c r="A78" s="4">
        <v>40451</v>
      </c>
      <c r="B78" s="5">
        <v>122897.26000225435</v>
      </c>
      <c r="C78" s="5">
        <v>7476</v>
      </c>
      <c r="D78" s="5">
        <v>123593.04326865</v>
      </c>
      <c r="E78" s="5">
        <v>56657.979852669996</v>
      </c>
      <c r="F78" s="5">
        <v>112319.31646162</v>
      </c>
      <c r="G78" s="5">
        <v>27674.90685197</v>
      </c>
      <c r="H78" s="5">
        <v>11013.409109049035</v>
      </c>
      <c r="I78" s="5">
        <v>3588.5554958066914</v>
      </c>
      <c r="J78" s="5">
        <v>16640.1709897799</v>
      </c>
      <c r="K78" s="13">
        <f t="shared" si="4"/>
        <v>474384.6420317999</v>
      </c>
    </row>
    <row r="79" spans="1:11" ht="12.75">
      <c r="A79" s="4">
        <v>40482</v>
      </c>
      <c r="B79" s="5">
        <v>122910.60290788783</v>
      </c>
      <c r="C79" s="5">
        <v>6614</v>
      </c>
      <c r="D79" s="5">
        <v>123474.3668438</v>
      </c>
      <c r="E79" s="5">
        <v>58490.548051836886</v>
      </c>
      <c r="F79" s="5">
        <v>115141.3702761254</v>
      </c>
      <c r="G79" s="5">
        <v>28866.534276169034</v>
      </c>
      <c r="H79" s="5">
        <v>10610.120127791504</v>
      </c>
      <c r="I79" s="5">
        <v>3667.695083545399</v>
      </c>
      <c r="J79" s="5">
        <v>16926.41899644396</v>
      </c>
      <c r="K79" s="13">
        <f t="shared" si="4"/>
        <v>480087.6565636</v>
      </c>
    </row>
    <row r="80" spans="1:11" ht="12.75">
      <c r="A80" s="4">
        <v>40512</v>
      </c>
      <c r="B80" s="5">
        <v>115666.90516078999</v>
      </c>
      <c r="C80" s="5">
        <v>4787</v>
      </c>
      <c r="D80" s="5">
        <v>124791.44032427</v>
      </c>
      <c r="E80" s="5">
        <v>59025.01051667</v>
      </c>
      <c r="F80" s="5">
        <v>111906.66122532</v>
      </c>
      <c r="G80" s="5">
        <v>29579.87614064</v>
      </c>
      <c r="H80" s="5">
        <v>10169.929413107579</v>
      </c>
      <c r="I80" s="5">
        <v>3745.63553432745</v>
      </c>
      <c r="J80" s="5">
        <v>17362.585329634974</v>
      </c>
      <c r="K80" s="13">
        <f aca="true" t="shared" si="5" ref="K80:K85">SUM(B80:J80)-C80</f>
        <v>472248.04364476004</v>
      </c>
    </row>
    <row r="81" spans="1:11" ht="12.75">
      <c r="A81" s="4">
        <v>40543</v>
      </c>
      <c r="B81" s="5">
        <v>114547.34824621001</v>
      </c>
      <c r="C81" s="5">
        <v>4101</v>
      </c>
      <c r="D81" s="5">
        <v>124755.96224971</v>
      </c>
      <c r="E81" s="5">
        <v>59484.41527968</v>
      </c>
      <c r="F81" s="5">
        <v>116985.45588177</v>
      </c>
      <c r="G81" s="5">
        <v>30229.7086054</v>
      </c>
      <c r="H81" s="5">
        <v>10085.200910079047</v>
      </c>
      <c r="I81" s="5">
        <v>3861.905755862793</v>
      </c>
      <c r="J81" s="5">
        <v>18960.20997804816</v>
      </c>
      <c r="K81" s="13">
        <f t="shared" si="5"/>
        <v>478910.20690676</v>
      </c>
    </row>
    <row r="82" spans="1:11" ht="12.75">
      <c r="A82" s="4">
        <v>40574</v>
      </c>
      <c r="B82" s="5">
        <v>117516.86298562</v>
      </c>
      <c r="C82" s="5">
        <v>7023.95</v>
      </c>
      <c r="D82" s="5">
        <v>129823.84558995</v>
      </c>
      <c r="E82" s="5">
        <v>59831.33830211</v>
      </c>
      <c r="F82" s="5">
        <v>118561.68145533</v>
      </c>
      <c r="G82" s="5">
        <v>28826.150850510003</v>
      </c>
      <c r="H82" s="5">
        <v>9930.0825825104</v>
      </c>
      <c r="I82" s="5">
        <v>3988.7360493552233</v>
      </c>
      <c r="J82" s="5">
        <v>19056.445679684373</v>
      </c>
      <c r="K82" s="13">
        <f t="shared" si="5"/>
        <v>487535.14349507</v>
      </c>
    </row>
    <row r="83" spans="1:11" ht="12.75">
      <c r="A83" s="4">
        <v>40602</v>
      </c>
      <c r="B83" s="5">
        <v>116427.60754746001</v>
      </c>
      <c r="C83" s="5">
        <v>3863</v>
      </c>
      <c r="D83" s="5">
        <v>139264.79553288998</v>
      </c>
      <c r="E83" s="5">
        <v>60459.80152968001</v>
      </c>
      <c r="F83" s="5">
        <v>117737.89378302002</v>
      </c>
      <c r="G83" s="5">
        <v>27984.23828815</v>
      </c>
      <c r="H83" s="5">
        <v>9835.422769980416</v>
      </c>
      <c r="I83" s="5">
        <v>4067.6537275547003</v>
      </c>
      <c r="J83" s="5">
        <v>19548.3001130849</v>
      </c>
      <c r="K83" s="13">
        <f t="shared" si="5"/>
        <v>495325.71329182</v>
      </c>
    </row>
    <row r="84" spans="1:11" ht="12.75">
      <c r="A84" s="4">
        <v>40633</v>
      </c>
      <c r="B84" s="5">
        <v>124082.03689809999</v>
      </c>
      <c r="C84" s="5">
        <v>2458</v>
      </c>
      <c r="D84" s="5">
        <v>135600.57758029</v>
      </c>
      <c r="E84" s="5">
        <v>60259.44804339</v>
      </c>
      <c r="F84" s="5">
        <v>118741.44107297</v>
      </c>
      <c r="G84" s="5">
        <v>28450.100457629997</v>
      </c>
      <c r="H84" s="5">
        <v>9727.996094036003</v>
      </c>
      <c r="I84" s="5">
        <v>3971.691469185062</v>
      </c>
      <c r="J84" s="5">
        <v>20197.557211228934</v>
      </c>
      <c r="K84" s="13">
        <f t="shared" si="5"/>
        <v>501030.84882683</v>
      </c>
    </row>
    <row r="85" spans="1:11" ht="12.75">
      <c r="A85" s="4">
        <v>40663</v>
      </c>
      <c r="B85" s="15">
        <v>115571.43190791624</v>
      </c>
      <c r="C85" s="15">
        <v>0</v>
      </c>
      <c r="D85" s="15">
        <v>141396.73088465998</v>
      </c>
      <c r="E85" s="15">
        <v>61355.21086322041</v>
      </c>
      <c r="F85" s="15">
        <v>122824.79463677618</v>
      </c>
      <c r="G85" s="15">
        <v>30019.207278398753</v>
      </c>
      <c r="H85" s="15">
        <v>9669.680386928865</v>
      </c>
      <c r="I85" s="15">
        <v>4029.8108694580696</v>
      </c>
      <c r="J85" s="15">
        <v>21115.37351231148</v>
      </c>
      <c r="K85" s="13">
        <f t="shared" si="5"/>
        <v>505982.24033967</v>
      </c>
    </row>
    <row r="86" spans="1:11" ht="12.75">
      <c r="A86" s="4">
        <v>40694</v>
      </c>
      <c r="B86" s="15">
        <v>109666.83648966001</v>
      </c>
      <c r="C86" s="15">
        <v>5471</v>
      </c>
      <c r="D86" s="15">
        <v>147642.49277634</v>
      </c>
      <c r="E86" s="15">
        <v>60759.151869739995</v>
      </c>
      <c r="F86" s="15">
        <v>121063.6678641</v>
      </c>
      <c r="G86" s="15">
        <v>28800.57649373</v>
      </c>
      <c r="H86" s="15">
        <v>9479.463005562748</v>
      </c>
      <c r="I86" s="15">
        <v>3615.734753130408</v>
      </c>
      <c r="J86" s="15">
        <v>21502.53306575684</v>
      </c>
      <c r="K86" s="13">
        <f aca="true" t="shared" si="6" ref="K86:K91">SUM(B86:J86)-C86</f>
        <v>502530.45631802</v>
      </c>
    </row>
    <row r="87" spans="1:11" ht="12.75">
      <c r="A87" s="4">
        <v>40724</v>
      </c>
      <c r="B87" s="15">
        <v>111283.25090102</v>
      </c>
      <c r="C87" s="15">
        <v>6128.773</v>
      </c>
      <c r="D87" s="15">
        <v>151514.37043166</v>
      </c>
      <c r="E87" s="15">
        <v>58460.4365764</v>
      </c>
      <c r="F87" s="15">
        <v>123319.83007232001</v>
      </c>
      <c r="G87" s="15">
        <v>28265.809379690003</v>
      </c>
      <c r="H87" s="15">
        <v>9360.032294743418</v>
      </c>
      <c r="I87" s="15">
        <v>3468.2026128280722</v>
      </c>
      <c r="J87" s="15">
        <v>23048.399579298508</v>
      </c>
      <c r="K87" s="13">
        <f t="shared" si="6"/>
        <v>508720.33184796</v>
      </c>
    </row>
    <row r="88" spans="1:11" ht="12.75">
      <c r="A88" s="4">
        <v>40755</v>
      </c>
      <c r="B88" s="15">
        <v>108343.06771203587</v>
      </c>
      <c r="C88" s="15">
        <v>3505.16</v>
      </c>
      <c r="D88" s="15">
        <v>147205.34882484</v>
      </c>
      <c r="E88" s="15">
        <v>59228.29822963079</v>
      </c>
      <c r="F88" s="15">
        <v>121397.51339461486</v>
      </c>
      <c r="G88" s="15">
        <v>28957.36918755048</v>
      </c>
      <c r="H88" s="15">
        <v>9261.821195600129</v>
      </c>
      <c r="I88" s="15">
        <v>2902.3801436311983</v>
      </c>
      <c r="J88" s="15">
        <v>25291.06915951668</v>
      </c>
      <c r="K88" s="13">
        <f t="shared" si="6"/>
        <v>502586.86784742004</v>
      </c>
    </row>
    <row r="89" spans="1:11" ht="12.75">
      <c r="A89" s="4">
        <v>40786</v>
      </c>
      <c r="B89" s="15">
        <v>110378.35236296</v>
      </c>
      <c r="C89" s="15">
        <v>1743</v>
      </c>
      <c r="D89" s="15">
        <v>154314.51106622</v>
      </c>
      <c r="E89" s="15">
        <v>58610.55596866</v>
      </c>
      <c r="F89" s="15">
        <v>119187.15245414</v>
      </c>
      <c r="G89" s="15">
        <v>28551.53336348</v>
      </c>
      <c r="H89" s="15">
        <v>9034.54982311759</v>
      </c>
      <c r="I89" s="15">
        <v>2807.0158212319448</v>
      </c>
      <c r="J89" s="15">
        <v>24897.296052850463</v>
      </c>
      <c r="K89" s="13">
        <f t="shared" si="6"/>
        <v>507780.96691266005</v>
      </c>
    </row>
    <row r="90" spans="1:11" ht="12.75">
      <c r="A90" s="4">
        <v>40816</v>
      </c>
      <c r="B90" s="15">
        <v>100280.18817683999</v>
      </c>
      <c r="C90" s="15">
        <v>5286</v>
      </c>
      <c r="D90" s="15">
        <v>155808.242644</v>
      </c>
      <c r="E90" s="15">
        <v>58435.70369047</v>
      </c>
      <c r="F90" s="15">
        <v>119887.95654921</v>
      </c>
      <c r="G90" s="15">
        <v>28949.476896140004</v>
      </c>
      <c r="H90" s="15">
        <v>8986.763480930817</v>
      </c>
      <c r="I90" s="15">
        <v>2755.129857440606</v>
      </c>
      <c r="J90" s="15">
        <v>23132.457809078576</v>
      </c>
      <c r="K90" s="13">
        <f t="shared" si="6"/>
        <v>498235.91910411004</v>
      </c>
    </row>
    <row r="91" spans="1:11" ht="12.75">
      <c r="A91" s="4">
        <v>40847</v>
      </c>
      <c r="B91" s="15">
        <v>98345.35033151</v>
      </c>
      <c r="C91" s="15">
        <v>6272</v>
      </c>
      <c r="D91" s="15">
        <v>156629.02739234</v>
      </c>
      <c r="E91" s="15">
        <v>57975.27480157</v>
      </c>
      <c r="F91" s="15">
        <v>124247.16183853</v>
      </c>
      <c r="G91" s="15">
        <v>29620.362477379997</v>
      </c>
      <c r="H91" s="15">
        <v>8973.104388771771</v>
      </c>
      <c r="I91" s="15">
        <v>2516.9229009524365</v>
      </c>
      <c r="J91" s="15">
        <v>23892.49064738579</v>
      </c>
      <c r="K91" s="13">
        <f t="shared" si="6"/>
        <v>502199.69477844</v>
      </c>
    </row>
    <row r="92" spans="1:11" ht="12.75">
      <c r="A92" s="4">
        <v>40877</v>
      </c>
      <c r="B92" s="15">
        <v>104906.29556382001</v>
      </c>
      <c r="C92" s="15">
        <v>3577</v>
      </c>
      <c r="D92" s="15">
        <v>151504.11937456</v>
      </c>
      <c r="E92" s="15">
        <v>57080.974107550006</v>
      </c>
      <c r="F92" s="15">
        <v>121701.20443203</v>
      </c>
      <c r="G92" s="15">
        <v>31167.90712992</v>
      </c>
      <c r="H92" s="15">
        <v>8893.292488206795</v>
      </c>
      <c r="I92" s="15">
        <v>3331.2331980127165</v>
      </c>
      <c r="J92" s="15">
        <v>23762.81597953049</v>
      </c>
      <c r="K92" s="13">
        <f>SUM(B92:J92)-C92</f>
        <v>502347.84227362997</v>
      </c>
    </row>
    <row r="93" spans="1:11" ht="12.75">
      <c r="A93" s="4">
        <v>40908</v>
      </c>
      <c r="B93" s="15">
        <v>103303.27613225747</v>
      </c>
      <c r="C93" s="15">
        <v>0</v>
      </c>
      <c r="D93" s="15">
        <v>152492.65635862</v>
      </c>
      <c r="E93" s="15">
        <v>55542.39039355175</v>
      </c>
      <c r="F93" s="15">
        <v>122197.89737201761</v>
      </c>
      <c r="G93" s="15">
        <v>31674.295227143073</v>
      </c>
      <c r="H93" s="15">
        <v>8761.768670311134</v>
      </c>
      <c r="I93" s="15">
        <v>3756.4610558684103</v>
      </c>
      <c r="J93" s="15">
        <v>24542.662336040565</v>
      </c>
      <c r="K93" s="13">
        <f>SUM(B93:J93)-C93</f>
        <v>502271.40754581004</v>
      </c>
    </row>
    <row r="94" spans="1:11" ht="12.75">
      <c r="A94" s="4">
        <v>40939</v>
      </c>
      <c r="B94" s="15">
        <v>100112.87168873</v>
      </c>
      <c r="C94" s="15">
        <v>2663</v>
      </c>
      <c r="D94" s="15">
        <v>159616.32952131</v>
      </c>
      <c r="E94" s="15">
        <v>55547.842245470005</v>
      </c>
      <c r="F94" s="15">
        <v>122011.85527143</v>
      </c>
      <c r="G94" s="15">
        <v>29570.40605902</v>
      </c>
      <c r="H94" s="15">
        <v>8563.510602602295</v>
      </c>
      <c r="I94" s="15">
        <v>3093.2176602718896</v>
      </c>
      <c r="J94" s="15">
        <v>23708.297082665813</v>
      </c>
      <c r="K94" s="13">
        <v>502224.3301315</v>
      </c>
    </row>
    <row r="95" spans="1:11" ht="12.75">
      <c r="A95" s="4">
        <v>40968</v>
      </c>
      <c r="B95" s="15">
        <v>113399.5175412315</v>
      </c>
      <c r="C95" s="15">
        <v>6616</v>
      </c>
      <c r="D95" s="15">
        <v>159990.94315774</v>
      </c>
      <c r="E95" s="15">
        <v>54545.854513431914</v>
      </c>
      <c r="F95" s="15">
        <v>120439.07856988919</v>
      </c>
      <c r="G95" s="15">
        <v>30862.607403016136</v>
      </c>
      <c r="H95" s="15">
        <v>8595.646751887229</v>
      </c>
      <c r="I95" s="15">
        <v>2525.652561021513</v>
      </c>
      <c r="J95" s="15">
        <v>23691.06110212252</v>
      </c>
      <c r="K95" s="13">
        <v>514050.36160034</v>
      </c>
    </row>
    <row r="96" spans="1:11" ht="12.75">
      <c r="A96" s="4">
        <v>40999</v>
      </c>
      <c r="B96" s="15">
        <v>118844.12993057353</v>
      </c>
      <c r="C96" s="15">
        <v>7958.5</v>
      </c>
      <c r="D96" s="15">
        <v>163227.92248453997</v>
      </c>
      <c r="E96" s="15">
        <v>54256.546880452785</v>
      </c>
      <c r="F96" s="15">
        <v>120707.45732131682</v>
      </c>
      <c r="G96" s="15">
        <v>31287.119729218764</v>
      </c>
      <c r="H96" s="15">
        <v>8628.923716322613</v>
      </c>
      <c r="I96" s="15">
        <v>2748.1321543994104</v>
      </c>
      <c r="J96" s="15">
        <v>24966.974950856078</v>
      </c>
      <c r="K96" s="13">
        <v>524667.20716768</v>
      </c>
    </row>
    <row r="97" spans="1:11" ht="12.75">
      <c r="A97" s="4">
        <v>41029</v>
      </c>
      <c r="B97" s="15">
        <v>105208.31605428814</v>
      </c>
      <c r="C97" s="15">
        <v>0</v>
      </c>
      <c r="D97" s="15">
        <v>159991.62623464002</v>
      </c>
      <c r="E97" s="15">
        <v>55348.66340852027</v>
      </c>
      <c r="F97" s="15">
        <v>123420.9047814616</v>
      </c>
      <c r="G97" s="15">
        <v>33085.95016690131</v>
      </c>
      <c r="H97" s="15">
        <v>8598.836372013016</v>
      </c>
      <c r="I97" s="15">
        <v>2305.607467967548</v>
      </c>
      <c r="J97" s="15">
        <v>25202.14739687809</v>
      </c>
      <c r="K97" s="13">
        <v>513162.0518826701</v>
      </c>
    </row>
    <row r="98" spans="1:11" ht="12.75">
      <c r="A98" s="4">
        <v>41060</v>
      </c>
      <c r="B98" s="15">
        <v>104682.52152924</v>
      </c>
      <c r="C98" s="15">
        <v>2253</v>
      </c>
      <c r="D98" s="15">
        <v>167460.33652572</v>
      </c>
      <c r="E98" s="15">
        <v>56295.2110406</v>
      </c>
      <c r="F98" s="15">
        <v>123725.0568685</v>
      </c>
      <c r="G98" s="15">
        <v>33020.96518816</v>
      </c>
      <c r="H98" s="15">
        <v>8658.246292076878</v>
      </c>
      <c r="I98" s="15">
        <v>2263.605211099184</v>
      </c>
      <c r="J98" s="15">
        <v>25578.51325451394</v>
      </c>
      <c r="K98" s="13">
        <v>521684.4559099101</v>
      </c>
    </row>
    <row r="99" spans="1:11" ht="12.75">
      <c r="A99" s="4">
        <v>41090</v>
      </c>
      <c r="B99" s="15">
        <v>105928.7466991329</v>
      </c>
      <c r="C99" s="15">
        <v>3807</v>
      </c>
      <c r="D99" s="15">
        <v>173971.9321338</v>
      </c>
      <c r="E99" s="15">
        <v>56995.158756137</v>
      </c>
      <c r="F99" s="15">
        <v>120303.02227487261</v>
      </c>
      <c r="G99" s="15">
        <v>32984.88653983229</v>
      </c>
      <c r="H99" s="15">
        <v>8800.141799895628</v>
      </c>
      <c r="I99" s="15">
        <v>1890.6183412235569</v>
      </c>
      <c r="J99" s="15">
        <v>26026.233283195987</v>
      </c>
      <c r="K99" s="13">
        <v>526900.73982809</v>
      </c>
    </row>
    <row r="100" spans="1:11" ht="12.75">
      <c r="A100" s="4">
        <v>41121</v>
      </c>
      <c r="B100" s="15">
        <v>95381.11653038001</v>
      </c>
      <c r="C100" s="15">
        <v>0</v>
      </c>
      <c r="D100" s="15">
        <v>177390.78016894</v>
      </c>
      <c r="E100" s="15">
        <v>55746.36799221</v>
      </c>
      <c r="F100" s="15">
        <v>120584.05925775</v>
      </c>
      <c r="G100" s="15">
        <v>32880.34494163</v>
      </c>
      <c r="H100" s="15">
        <v>8703.099459406909</v>
      </c>
      <c r="I100" s="15">
        <v>1800.5229419358077</v>
      </c>
      <c r="J100" s="15">
        <v>25699.009962077285</v>
      </c>
      <c r="K100" s="13">
        <v>518185.30125433</v>
      </c>
    </row>
    <row r="101" spans="1:11" ht="12.75">
      <c r="A101" s="4">
        <v>41152</v>
      </c>
      <c r="B101" s="15">
        <v>96347.12813558</v>
      </c>
      <c r="C101" s="15">
        <v>2080</v>
      </c>
      <c r="D101" s="15">
        <v>180219.17649476</v>
      </c>
      <c r="E101" s="15">
        <v>56530.34651221</v>
      </c>
      <c r="F101" s="15">
        <v>119811.23577472</v>
      </c>
      <c r="G101" s="15">
        <v>34307.72357841</v>
      </c>
      <c r="H101" s="15">
        <v>8688.602382444922</v>
      </c>
      <c r="I101" s="15">
        <v>1849.2771</v>
      </c>
      <c r="J101" s="15">
        <v>24856.60771323508</v>
      </c>
      <c r="K101" s="13">
        <v>522610.09769136005</v>
      </c>
    </row>
    <row r="102" spans="1:11" ht="12.75">
      <c r="A102" s="4">
        <v>41182</v>
      </c>
      <c r="B102" s="15">
        <v>101995.22426170978</v>
      </c>
      <c r="C102" s="15">
        <v>0</v>
      </c>
      <c r="D102" s="15">
        <v>184195.24726769</v>
      </c>
      <c r="E102" s="15">
        <v>54680.513555799866</v>
      </c>
      <c r="F102" s="15">
        <v>116694.71065876583</v>
      </c>
      <c r="G102" s="15">
        <v>32493.73958643521</v>
      </c>
      <c r="H102" s="15">
        <v>8696.594676816483</v>
      </c>
      <c r="I102" s="15">
        <v>1851.0871241128152</v>
      </c>
      <c r="J102" s="15">
        <v>25379.6775</v>
      </c>
      <c r="K102" s="13">
        <v>525986.79463133</v>
      </c>
    </row>
    <row r="103" spans="1:11" ht="12.75">
      <c r="A103" s="4">
        <v>41213</v>
      </c>
      <c r="B103" s="15">
        <v>91356.92684835</v>
      </c>
      <c r="C103" s="15">
        <v>3666</v>
      </c>
      <c r="D103" s="15">
        <v>186335.08896062</v>
      </c>
      <c r="E103" s="15">
        <v>53521.15917796</v>
      </c>
      <c r="F103" s="15">
        <v>120584.75439288</v>
      </c>
      <c r="G103" s="15">
        <v>36248.323187550006</v>
      </c>
      <c r="H103" s="15">
        <v>8608.125465629035</v>
      </c>
      <c r="I103" s="15">
        <v>1873.2084334</v>
      </c>
      <c r="J103" s="15">
        <v>24687.33978180097</v>
      </c>
      <c r="K103" s="13">
        <v>523214.92624819</v>
      </c>
    </row>
    <row r="104" spans="1:11" ht="12.75">
      <c r="A104" s="4">
        <v>41243</v>
      </c>
      <c r="B104" s="15">
        <v>91428.54525022535</v>
      </c>
      <c r="C104" s="15">
        <v>0</v>
      </c>
      <c r="D104" s="15">
        <v>187719.64209872</v>
      </c>
      <c r="E104" s="15">
        <v>54134.004947623274</v>
      </c>
      <c r="F104" s="15">
        <v>119311.98418765033</v>
      </c>
      <c r="G104" s="15">
        <v>38782.313819404706</v>
      </c>
      <c r="H104" s="15">
        <v>8569.330528575276</v>
      </c>
      <c r="I104" s="15">
        <v>1870.595455474866</v>
      </c>
      <c r="J104" s="15">
        <v>25786.712964146183</v>
      </c>
      <c r="K104" s="13">
        <v>527603.12925182</v>
      </c>
    </row>
    <row r="105" spans="1:11" ht="12.75">
      <c r="A105" s="4">
        <v>41274</v>
      </c>
      <c r="B105" s="15">
        <v>87756.54063065</v>
      </c>
      <c r="C105" s="15">
        <v>0</v>
      </c>
      <c r="D105" s="15">
        <v>189889.01171917</v>
      </c>
      <c r="E105" s="15">
        <v>52796.57796584</v>
      </c>
      <c r="F105" s="15">
        <v>117370.22987185</v>
      </c>
      <c r="G105" s="15">
        <v>41728.7312029</v>
      </c>
      <c r="H105" s="15">
        <v>8504.949714653178</v>
      </c>
      <c r="I105" s="15">
        <v>1668.6455341195888</v>
      </c>
      <c r="J105" s="15">
        <v>27652.429757587233</v>
      </c>
      <c r="K105" s="13">
        <v>527367.11639677</v>
      </c>
    </row>
    <row r="106" spans="1:11" ht="12.75">
      <c r="A106" s="4">
        <v>41305</v>
      </c>
      <c r="B106" s="15">
        <v>96276.48346498999</v>
      </c>
      <c r="C106" s="15">
        <v>3390</v>
      </c>
      <c r="D106" s="15">
        <v>195009.50819919</v>
      </c>
      <c r="E106" s="15">
        <v>51903.00754777</v>
      </c>
      <c r="F106" s="15">
        <v>113571.04894166</v>
      </c>
      <c r="G106" s="15">
        <v>41354.76937775</v>
      </c>
      <c r="H106" s="15">
        <v>8474.27270515447</v>
      </c>
      <c r="I106" s="15">
        <v>1769.7522802281337</v>
      </c>
      <c r="J106" s="15">
        <v>26414.389007857397</v>
      </c>
      <c r="K106" s="13">
        <v>534773.2315246</v>
      </c>
    </row>
    <row r="107" spans="1:11" ht="12.75">
      <c r="A107" s="4">
        <v>41333</v>
      </c>
      <c r="B107" s="15">
        <v>99398.42398064883</v>
      </c>
      <c r="C107" s="15">
        <v>0</v>
      </c>
      <c r="D107" s="15">
        <v>202175.36162044</v>
      </c>
      <c r="E107" s="15">
        <v>50982.95705433975</v>
      </c>
      <c r="F107" s="15">
        <v>113274.73666226068</v>
      </c>
      <c r="G107" s="15">
        <v>42140.06740134294</v>
      </c>
      <c r="H107" s="15">
        <v>8435.162222631257</v>
      </c>
      <c r="I107" s="15">
        <v>1735.3395680964713</v>
      </c>
      <c r="J107" s="15">
        <v>27006.66854822005</v>
      </c>
      <c r="K107" s="13">
        <v>545148.71705798</v>
      </c>
    </row>
    <row r="108" spans="1:11" ht="12.75">
      <c r="A108" s="4">
        <v>41364</v>
      </c>
      <c r="B108" s="15">
        <v>104059.09714003174</v>
      </c>
      <c r="C108" s="15">
        <v>0</v>
      </c>
      <c r="D108" s="15">
        <v>205276.20611591998</v>
      </c>
      <c r="E108" s="15">
        <v>51401.96687587975</v>
      </c>
      <c r="F108" s="15">
        <v>113035.80674804054</v>
      </c>
      <c r="G108" s="15">
        <v>42089.4678648582</v>
      </c>
      <c r="H108" s="15">
        <v>8345.269561215739</v>
      </c>
      <c r="I108" s="15">
        <v>1551.8518841525702</v>
      </c>
      <c r="J108" s="15">
        <v>27378.520878051466</v>
      </c>
      <c r="K108" s="13">
        <v>553138.1870681499</v>
      </c>
    </row>
    <row r="109" spans="1:11" ht="12.75">
      <c r="A109" s="4">
        <v>41394</v>
      </c>
      <c r="B109" s="15">
        <v>99456.4803511</v>
      </c>
      <c r="C109" s="15">
        <v>0</v>
      </c>
      <c r="D109" s="15">
        <v>207066.46476911</v>
      </c>
      <c r="E109" s="15">
        <v>51468.368494099996</v>
      </c>
      <c r="F109" s="15">
        <v>115131.18260137999</v>
      </c>
      <c r="G109" s="15">
        <v>43855.83848131</v>
      </c>
      <c r="H109" s="15">
        <v>8329.845531783949</v>
      </c>
      <c r="I109" s="15">
        <v>1505.8745702395945</v>
      </c>
      <c r="J109" s="15">
        <v>27153.888457366455</v>
      </c>
      <c r="K109" s="13">
        <v>553967.94325639</v>
      </c>
    </row>
    <row r="110" spans="1:11" ht="12.75">
      <c r="A110" s="4">
        <v>41425</v>
      </c>
      <c r="B110" s="15">
        <v>105812.97021057001</v>
      </c>
      <c r="C110" s="15">
        <v>0</v>
      </c>
      <c r="D110" s="15">
        <v>207045.61143155</v>
      </c>
      <c r="E110" s="15">
        <v>52019.614213990004</v>
      </c>
      <c r="F110" s="15">
        <v>116748.10568777</v>
      </c>
      <c r="G110" s="15">
        <v>45738.05496132</v>
      </c>
      <c r="H110" s="15">
        <v>8269.659876823534</v>
      </c>
      <c r="I110" s="15">
        <v>1536.4010014672874</v>
      </c>
      <c r="J110" s="15">
        <v>28782.57461023918</v>
      </c>
      <c r="K110" s="13">
        <v>565952.99199373</v>
      </c>
    </row>
    <row r="111" spans="1:11" ht="12.75">
      <c r="A111" s="4">
        <v>41455</v>
      </c>
      <c r="B111" s="15">
        <v>113896.12456019844</v>
      </c>
      <c r="C111" s="15">
        <v>0</v>
      </c>
      <c r="D111" s="15">
        <v>201782.31388803996</v>
      </c>
      <c r="E111" s="15">
        <v>53099.115391971805</v>
      </c>
      <c r="F111" s="15">
        <v>117658.81406219536</v>
      </c>
      <c r="G111" s="15">
        <v>46499.25726870218</v>
      </c>
      <c r="H111" s="15">
        <v>8257.462463496051</v>
      </c>
      <c r="I111" s="15">
        <v>1471.9655648380437</v>
      </c>
      <c r="J111" s="15">
        <v>28553.453045448106</v>
      </c>
      <c r="K111" s="13">
        <v>571218.5062448898</v>
      </c>
    </row>
    <row r="112" spans="1:11" ht="12.75">
      <c r="A112" s="4">
        <v>41486</v>
      </c>
      <c r="B112" s="15">
        <v>104936.61744452</v>
      </c>
      <c r="C112" s="15">
        <v>0</v>
      </c>
      <c r="D112" s="15">
        <v>202127.10366529998</v>
      </c>
      <c r="E112" s="15">
        <v>53779.17038264</v>
      </c>
      <c r="F112" s="15">
        <v>120116.42417842</v>
      </c>
      <c r="G112" s="15">
        <v>47317.57631404</v>
      </c>
      <c r="H112" s="15">
        <v>8241.693189114629</v>
      </c>
      <c r="I112" s="15">
        <v>1365.7764134712036</v>
      </c>
      <c r="J112" s="15">
        <v>28295.960224664166</v>
      </c>
      <c r="K112" s="13">
        <v>566180.32181217</v>
      </c>
    </row>
    <row r="113" spans="1:11" ht="12.75">
      <c r="A113" s="4">
        <v>41517</v>
      </c>
      <c r="B113" s="15">
        <v>111113.85857696999</v>
      </c>
      <c r="C113" s="15">
        <v>0</v>
      </c>
      <c r="D113" s="15">
        <v>197883.13845385003</v>
      </c>
      <c r="E113" s="15">
        <v>54361.72673329</v>
      </c>
      <c r="F113" s="15">
        <v>120930.80508355999</v>
      </c>
      <c r="G113" s="15">
        <v>48941.587781</v>
      </c>
      <c r="H113" s="15">
        <v>8301.70350235723</v>
      </c>
      <c r="I113" s="15">
        <v>1355.7895541</v>
      </c>
      <c r="J113" s="15">
        <v>29020.60336201277</v>
      </c>
      <c r="K113" s="13">
        <v>571909.21304714</v>
      </c>
    </row>
    <row r="114" spans="1:11" ht="12.75">
      <c r="A114" s="4">
        <v>41547</v>
      </c>
      <c r="B114" s="15">
        <v>116168.88733917999</v>
      </c>
      <c r="C114" s="15">
        <v>0</v>
      </c>
      <c r="D114" s="15">
        <v>200559.44499245</v>
      </c>
      <c r="E114" s="15">
        <v>52816.29612693</v>
      </c>
      <c r="F114" s="15">
        <v>122701.85959044</v>
      </c>
      <c r="G114" s="15">
        <v>46139.65289379</v>
      </c>
      <c r="H114" s="15">
        <v>8337.014680558328</v>
      </c>
      <c r="I114" s="15">
        <v>1465.785155763289</v>
      </c>
      <c r="J114" s="15">
        <v>29674.50334462838</v>
      </c>
      <c r="K114" s="13">
        <v>577863.44412374</v>
      </c>
    </row>
    <row r="115" spans="1:11" ht="12.75">
      <c r="A115" s="4">
        <f>'Obligacje(A)'!A115</f>
        <v>41578</v>
      </c>
      <c r="B115" s="15">
        <v>112845.69189256</v>
      </c>
      <c r="C115" s="15">
        <v>2100</v>
      </c>
      <c r="D115" s="15">
        <v>193622.89718302</v>
      </c>
      <c r="E115" s="15">
        <v>51461.49653973</v>
      </c>
      <c r="F115" s="15">
        <v>126492.01121316</v>
      </c>
      <c r="G115" s="15">
        <v>49558.33260592</v>
      </c>
      <c r="H115" s="15">
        <v>8371.109492226033</v>
      </c>
      <c r="I115" s="15">
        <v>1509.455803093968</v>
      </c>
      <c r="J115" s="15">
        <v>30376.429366610002</v>
      </c>
      <c r="K115" s="13">
        <v>574237.42409632</v>
      </c>
    </row>
    <row r="116" spans="1:11" ht="12.75">
      <c r="A116" s="4">
        <f>'Obligacje(A)'!A116</f>
        <v>41608</v>
      </c>
      <c r="B116" s="15">
        <v>118524.03415641449</v>
      </c>
      <c r="C116" s="15">
        <v>0</v>
      </c>
      <c r="D116" s="15">
        <v>192085.6164794</v>
      </c>
      <c r="E116" s="15">
        <v>52145.73127843671</v>
      </c>
      <c r="F116" s="15">
        <v>128240.29979400396</v>
      </c>
      <c r="G116" s="15">
        <v>50995.98774820539</v>
      </c>
      <c r="H116" s="15">
        <v>9280.080166466823</v>
      </c>
      <c r="I116" s="15">
        <v>1518.9600993526974</v>
      </c>
      <c r="J116" s="15">
        <v>30716.47201999993</v>
      </c>
      <c r="K116" s="13">
        <v>583507.1817422798</v>
      </c>
    </row>
    <row r="117" spans="1:11" ht="12.75">
      <c r="A117" s="4">
        <f>'Obligacje(A)'!A117</f>
        <v>41639</v>
      </c>
      <c r="B117" s="15">
        <v>114686.2434866</v>
      </c>
      <c r="C117" s="15">
        <v>0</v>
      </c>
      <c r="D117" s="15">
        <v>193158.33113382</v>
      </c>
      <c r="E117" s="15">
        <v>51967.887478540004</v>
      </c>
      <c r="F117" s="15">
        <v>125773.0546098</v>
      </c>
      <c r="G117" s="15">
        <v>46748.59052846</v>
      </c>
      <c r="H117" s="15">
        <v>9371.998908432552</v>
      </c>
      <c r="I117" s="15">
        <v>1492.9687986423774</v>
      </c>
      <c r="J117" s="15">
        <v>31138.88007062507</v>
      </c>
      <c r="K117" s="13">
        <f aca="true" t="shared" si="7" ref="K117:K122">SUM(B117:J117)-C117</f>
        <v>574337.9550149201</v>
      </c>
    </row>
    <row r="118" spans="1:11" ht="12.75">
      <c r="A118" s="4">
        <f>'Obligacje(A)'!A118</f>
        <v>41670</v>
      </c>
      <c r="B118" s="15">
        <v>120858.0566898</v>
      </c>
      <c r="C118" s="15">
        <v>0</v>
      </c>
      <c r="D118" s="15">
        <v>186285.37032293</v>
      </c>
      <c r="E118" s="15">
        <v>52392.63978614</v>
      </c>
      <c r="F118" s="15">
        <v>132449.81463242</v>
      </c>
      <c r="G118" s="15">
        <v>46289.57914563001</v>
      </c>
      <c r="H118" s="15">
        <v>9460.994221929375</v>
      </c>
      <c r="I118" s="15">
        <v>1503.164844859287</v>
      </c>
      <c r="J118" s="15">
        <v>29616.23986802134</v>
      </c>
      <c r="K118" s="13">
        <f t="shared" si="7"/>
        <v>578855.8595117299</v>
      </c>
    </row>
    <row r="119" spans="1:11" ht="12.75">
      <c r="A119" s="4">
        <v>41698</v>
      </c>
      <c r="B119" s="15">
        <v>126875.79737480001</v>
      </c>
      <c r="C119" s="15">
        <v>0</v>
      </c>
      <c r="D119" s="15">
        <v>188704.82704594</v>
      </c>
      <c r="E119" s="15">
        <v>52608.73261189</v>
      </c>
      <c r="F119" s="15">
        <v>2665.96909875</v>
      </c>
      <c r="G119" s="15">
        <v>45643.15463546</v>
      </c>
      <c r="H119" s="15">
        <v>9809.996327549972</v>
      </c>
      <c r="I119" s="15">
        <v>1535.7389870885659</v>
      </c>
      <c r="J119" s="15">
        <v>30052.07425985146</v>
      </c>
      <c r="K119" s="13">
        <f t="shared" si="7"/>
        <v>457896.29034133</v>
      </c>
    </row>
    <row r="120" spans="1:11" ht="12.75">
      <c r="A120" s="4">
        <v>41729</v>
      </c>
      <c r="B120" s="15">
        <v>134267.1706024</v>
      </c>
      <c r="C120" s="15">
        <v>0</v>
      </c>
      <c r="D120" s="15">
        <v>186899.99478568</v>
      </c>
      <c r="E120" s="15">
        <v>52911.66797902</v>
      </c>
      <c r="F120" s="15">
        <v>3498.30656332</v>
      </c>
      <c r="G120" s="15">
        <v>45831.24667302</v>
      </c>
      <c r="H120" s="15">
        <v>9824.171074716156</v>
      </c>
      <c r="I120" s="15">
        <v>1534.5875257999996</v>
      </c>
      <c r="J120" s="15">
        <v>30001.211766583845</v>
      </c>
      <c r="K120" s="13">
        <f t="shared" si="7"/>
        <v>464768.35697053996</v>
      </c>
    </row>
    <row r="121" spans="1:11" ht="12.75">
      <c r="A121" s="4">
        <v>41759</v>
      </c>
      <c r="B121" s="15">
        <v>135420.38478205</v>
      </c>
      <c r="C121" s="15">
        <v>0</v>
      </c>
      <c r="D121" s="15">
        <v>187639.93060833</v>
      </c>
      <c r="E121" s="15">
        <v>53249.77956635</v>
      </c>
      <c r="F121" s="15">
        <v>3524.5281201899993</v>
      </c>
      <c r="G121" s="15">
        <v>46039.36066049</v>
      </c>
      <c r="H121" s="15">
        <v>9825.11551896648</v>
      </c>
      <c r="I121" s="15">
        <v>1617.2655611882392</v>
      </c>
      <c r="J121" s="15">
        <v>29029.139851185282</v>
      </c>
      <c r="K121" s="13">
        <f t="shared" si="7"/>
        <v>466345.5046687499</v>
      </c>
    </row>
    <row r="122" spans="1:11" ht="12.75">
      <c r="A122" s="4">
        <v>41790</v>
      </c>
      <c r="B122" s="15">
        <v>139911.4481192477</v>
      </c>
      <c r="C122" s="15">
        <v>0</v>
      </c>
      <c r="D122" s="15">
        <v>189653.31158731</v>
      </c>
      <c r="E122" s="15">
        <v>52673.819044057294</v>
      </c>
      <c r="F122" s="15">
        <v>3336.6090805057825</v>
      </c>
      <c r="G122" s="15">
        <v>46234.81135236018</v>
      </c>
      <c r="H122" s="15">
        <v>9784.60564343712</v>
      </c>
      <c r="I122" s="15">
        <v>1514.7799770451516</v>
      </c>
      <c r="J122" s="15">
        <v>28933.615471506757</v>
      </c>
      <c r="K122" s="13">
        <f t="shared" si="7"/>
        <v>472043.00027547</v>
      </c>
    </row>
    <row r="123" spans="1:11" ht="12.75">
      <c r="A123" s="4">
        <v>41820</v>
      </c>
      <c r="B123" s="15">
        <v>135379.19255947002</v>
      </c>
      <c r="C123" s="15">
        <v>0</v>
      </c>
      <c r="D123" s="15">
        <v>199821.33840260998</v>
      </c>
      <c r="E123" s="15">
        <v>53144.44702999</v>
      </c>
      <c r="F123" s="15">
        <v>3276.98522879</v>
      </c>
      <c r="G123" s="15">
        <v>44763.29894270001</v>
      </c>
      <c r="H123" s="15">
        <v>9806.757392553192</v>
      </c>
      <c r="I123" s="15">
        <v>1605.743430416037</v>
      </c>
      <c r="J123" s="15">
        <v>29215.117578900772</v>
      </c>
      <c r="K123" s="13">
        <f aca="true" t="shared" si="8" ref="K123:K129">SUM(B123:J123)-C123</f>
        <v>477012.8805654301</v>
      </c>
    </row>
    <row r="124" spans="1:11" ht="12.75">
      <c r="A124" s="4">
        <v>41851</v>
      </c>
      <c r="B124" s="15">
        <v>137819.12246744</v>
      </c>
      <c r="C124" s="15">
        <v>0</v>
      </c>
      <c r="D124" s="15">
        <v>196101.70479870003</v>
      </c>
      <c r="E124" s="15">
        <v>53437.03726531</v>
      </c>
      <c r="F124" s="15">
        <v>3469.0395956800003</v>
      </c>
      <c r="G124" s="15">
        <v>45094.636721270006</v>
      </c>
      <c r="H124" s="15">
        <v>9854.512698272478</v>
      </c>
      <c r="I124" s="15">
        <v>1488.4978603324337</v>
      </c>
      <c r="J124" s="15">
        <v>30083.903910665093</v>
      </c>
      <c r="K124" s="13">
        <f t="shared" si="8"/>
        <v>477348.45531767</v>
      </c>
    </row>
    <row r="125" spans="1:11" ht="12.75">
      <c r="A125" s="4">
        <f>'Obligacje(A)'!A125</f>
        <v>41882</v>
      </c>
      <c r="B125" s="15">
        <v>141738.93671712</v>
      </c>
      <c r="C125" s="15">
        <v>0</v>
      </c>
      <c r="D125" s="15">
        <v>193127.29869134</v>
      </c>
      <c r="E125" s="15">
        <v>53602.22278903</v>
      </c>
      <c r="F125" s="15">
        <v>3423.99049827</v>
      </c>
      <c r="G125" s="15">
        <v>44286.68640414</v>
      </c>
      <c r="H125" s="15">
        <v>9831.337084882438</v>
      </c>
      <c r="I125" s="15">
        <v>1506.9756267</v>
      </c>
      <c r="J125" s="15">
        <v>29793.647847227563</v>
      </c>
      <c r="K125" s="13">
        <f t="shared" si="8"/>
        <v>477311.09565871005</v>
      </c>
    </row>
    <row r="126" spans="1:11" ht="12.75">
      <c r="A126" s="4">
        <f>'Obligacje(A)'!A126</f>
        <v>41912</v>
      </c>
      <c r="B126" s="15">
        <v>140904.29725197004</v>
      </c>
      <c r="C126" s="15">
        <v>0</v>
      </c>
      <c r="D126" s="15">
        <v>197514.11962369998</v>
      </c>
      <c r="E126" s="15">
        <v>53434.3218281</v>
      </c>
      <c r="F126" s="15">
        <v>3521.2781863699997</v>
      </c>
      <c r="G126" s="15">
        <v>44099.28383316001</v>
      </c>
      <c r="H126" s="15">
        <v>9623.435524218808</v>
      </c>
      <c r="I126" s="15">
        <v>1549.1065131299013</v>
      </c>
      <c r="J126" s="15">
        <v>30035.92764205129</v>
      </c>
      <c r="K126" s="13">
        <f t="shared" si="8"/>
        <v>480681.77040270006</v>
      </c>
    </row>
    <row r="127" spans="1:11" ht="12.75">
      <c r="A127" s="4">
        <f>'Obligacje(A)'!A127</f>
        <v>41943</v>
      </c>
      <c r="B127" s="15">
        <v>147554.03099682002</v>
      </c>
      <c r="C127" s="15">
        <v>0</v>
      </c>
      <c r="D127" s="15">
        <v>195053.47953682</v>
      </c>
      <c r="E127" s="15">
        <v>53125.08588525</v>
      </c>
      <c r="F127" s="15">
        <v>3379.19091343</v>
      </c>
      <c r="G127" s="15">
        <v>45914.228553379995</v>
      </c>
      <c r="H127" s="15">
        <v>9636.025201667004</v>
      </c>
      <c r="I127" s="15">
        <v>2192.5740475</v>
      </c>
      <c r="J127" s="15">
        <v>29989.598698382997</v>
      </c>
      <c r="K127" s="13">
        <f t="shared" si="8"/>
        <v>486844.21383325005</v>
      </c>
    </row>
    <row r="128" spans="1:11" ht="12.75">
      <c r="A128" s="4">
        <f>'Obligacje(A)'!A128</f>
        <v>41973</v>
      </c>
      <c r="B128" s="15">
        <v>150981.43196359003</v>
      </c>
      <c r="C128" s="15">
        <v>0</v>
      </c>
      <c r="D128" s="15">
        <v>196608.91510385</v>
      </c>
      <c r="E128" s="15">
        <v>52206.17139856</v>
      </c>
      <c r="F128" s="15">
        <v>3427.28999543</v>
      </c>
      <c r="G128" s="15">
        <v>46489.34379446999</v>
      </c>
      <c r="H128" s="15">
        <v>9594.143456665644</v>
      </c>
      <c r="I128" s="15">
        <v>2098.0077428879895</v>
      </c>
      <c r="J128" s="15">
        <v>29787.366457466367</v>
      </c>
      <c r="K128" s="13">
        <f t="shared" si="8"/>
        <v>491192.66991292004</v>
      </c>
    </row>
    <row r="129" spans="1:11" ht="12.75">
      <c r="A129" s="4">
        <f>'Obligacje(A)'!A129</f>
        <v>42004</v>
      </c>
      <c r="B129" s="15">
        <v>150800.06926321</v>
      </c>
      <c r="C129" s="15">
        <v>0</v>
      </c>
      <c r="D129" s="15">
        <v>195985.96281824</v>
      </c>
      <c r="E129" s="15">
        <v>52821.251398559994</v>
      </c>
      <c r="F129" s="15">
        <v>3329.50375543</v>
      </c>
      <c r="G129" s="15">
        <v>46884.956623469996</v>
      </c>
      <c r="H129" s="15">
        <v>9321.313941283914</v>
      </c>
      <c r="I129" s="15">
        <v>2179.3937085507246</v>
      </c>
      <c r="J129" s="15">
        <v>30518.799804175356</v>
      </c>
      <c r="K129" s="13">
        <f t="shared" si="8"/>
        <v>491841.25131291995</v>
      </c>
    </row>
    <row r="130" spans="1:11" ht="12.75">
      <c r="A130" s="4">
        <f>'Obligacje(A)'!A130</f>
        <v>42035</v>
      </c>
      <c r="B130" s="15">
        <v>150018.92157152</v>
      </c>
      <c r="C130" s="15">
        <v>0</v>
      </c>
      <c r="D130" s="15">
        <v>202523.60329109</v>
      </c>
      <c r="E130" s="15">
        <v>51792.422700769996</v>
      </c>
      <c r="F130" s="15">
        <v>3268.55465054</v>
      </c>
      <c r="G130" s="15">
        <v>48521.46955863001</v>
      </c>
      <c r="H130" s="15">
        <v>9321.000448685794</v>
      </c>
      <c r="I130" s="15">
        <v>2255.40441</v>
      </c>
      <c r="J130" s="15">
        <v>29328.398439654207</v>
      </c>
      <c r="K130" s="13">
        <f aca="true" t="shared" si="9" ref="K130:K138">SUM(B130:J130)-C130</f>
        <v>497029.77507089</v>
      </c>
    </row>
    <row r="131" spans="1:11" ht="12.75">
      <c r="A131" s="4">
        <f>'Obligacje(A)'!A131</f>
        <v>42063</v>
      </c>
      <c r="B131" s="15">
        <v>159547.40838638975</v>
      </c>
      <c r="C131" s="15">
        <v>0</v>
      </c>
      <c r="D131" s="15">
        <v>202139.19975316</v>
      </c>
      <c r="E131" s="15">
        <v>52085.831698739545</v>
      </c>
      <c r="F131" s="15">
        <v>3188.2787934996763</v>
      </c>
      <c r="G131" s="15">
        <v>49960.16542225355</v>
      </c>
      <c r="H131" s="15">
        <v>9298.814485279485</v>
      </c>
      <c r="I131" s="15">
        <v>1836.6521914483324</v>
      </c>
      <c r="J131" s="15">
        <v>29890.795577389672</v>
      </c>
      <c r="K131" s="13">
        <f t="shared" si="9"/>
        <v>507947.14630816</v>
      </c>
    </row>
    <row r="132" spans="1:11" ht="12.75">
      <c r="A132" s="4">
        <f>'Obligacje(A)'!A132</f>
        <v>42094</v>
      </c>
      <c r="B132" s="15">
        <v>163107.76852839</v>
      </c>
      <c r="C132" s="15">
        <v>0</v>
      </c>
      <c r="D132" s="15">
        <v>203791.99843179</v>
      </c>
      <c r="E132" s="15">
        <v>52358.39389068</v>
      </c>
      <c r="F132" s="15">
        <v>3142.1676307899997</v>
      </c>
      <c r="G132" s="15">
        <v>48496.24274812</v>
      </c>
      <c r="H132" s="15">
        <v>9305.32228604031</v>
      </c>
      <c r="I132" s="15">
        <v>1809.4733814520712</v>
      </c>
      <c r="J132" s="15">
        <v>30904.13550099762</v>
      </c>
      <c r="K132" s="13">
        <f t="shared" si="9"/>
        <v>512915.50239825994</v>
      </c>
    </row>
    <row r="133" spans="1:11" ht="12.75">
      <c r="A133" s="4">
        <f>'Obligacje(A)'!A133</f>
        <v>42124</v>
      </c>
      <c r="B133" s="15">
        <v>162969.85496778</v>
      </c>
      <c r="C133" s="15">
        <v>0</v>
      </c>
      <c r="D133" s="15">
        <v>198590.10802875</v>
      </c>
      <c r="E133" s="15">
        <v>53222.95934501</v>
      </c>
      <c r="F133" s="15">
        <v>2895.52249244</v>
      </c>
      <c r="G133" s="15">
        <v>50425.10581038</v>
      </c>
      <c r="H133" s="15">
        <v>9271.265055442853</v>
      </c>
      <c r="I133" s="15">
        <v>1211.6224300000001</v>
      </c>
      <c r="J133" s="15">
        <v>31099.66126276715</v>
      </c>
      <c r="K133" s="13">
        <f t="shared" si="9"/>
        <v>509686.09939257003</v>
      </c>
    </row>
    <row r="134" spans="1:11" ht="12.75">
      <c r="A134" s="4">
        <f>'Obligacje(A)'!A134</f>
        <v>42155</v>
      </c>
      <c r="B134" s="15">
        <v>163988.81787668265</v>
      </c>
      <c r="C134" s="15">
        <v>0</v>
      </c>
      <c r="D134" s="15">
        <v>199894.78489436</v>
      </c>
      <c r="E134" s="15">
        <v>53754.78983929486</v>
      </c>
      <c r="F134" s="15">
        <v>2819.3323624593077</v>
      </c>
      <c r="G134" s="15">
        <v>50557.85104249316</v>
      </c>
      <c r="H134" s="15">
        <v>9342.557844075081</v>
      </c>
      <c r="I134" s="15">
        <v>1203.8409765121842</v>
      </c>
      <c r="J134" s="15">
        <v>32066.43006378274</v>
      </c>
      <c r="K134" s="13">
        <f t="shared" si="9"/>
        <v>513628.40489966</v>
      </c>
    </row>
    <row r="135" spans="1:11" ht="12.75">
      <c r="A135" s="4">
        <f>'Obligacje(A)'!A135</f>
        <v>42185</v>
      </c>
      <c r="B135" s="15">
        <v>166257.97673432</v>
      </c>
      <c r="C135" s="15">
        <v>0</v>
      </c>
      <c r="D135" s="15">
        <v>203707.72925006</v>
      </c>
      <c r="E135" s="15">
        <v>53271.107700379995</v>
      </c>
      <c r="F135" s="15">
        <v>2875.50947286</v>
      </c>
      <c r="G135" s="15">
        <v>49349.28142</v>
      </c>
      <c r="H135" s="15">
        <v>9412.752620416226</v>
      </c>
      <c r="I135" s="15">
        <v>1222.6572372012058</v>
      </c>
      <c r="J135" s="15">
        <v>31936.359590422566</v>
      </c>
      <c r="K135" s="13">
        <f t="shared" si="9"/>
        <v>518033.37402566</v>
      </c>
    </row>
    <row r="136" spans="1:11" ht="12.75">
      <c r="A136" s="4">
        <f>'Obligacje(A)'!A136</f>
        <v>42216</v>
      </c>
      <c r="B136" s="15">
        <v>164905.44528935998</v>
      </c>
      <c r="C136" s="15">
        <v>0</v>
      </c>
      <c r="D136" s="15">
        <v>204952.85622274</v>
      </c>
      <c r="E136" s="15">
        <v>53058.2207935</v>
      </c>
      <c r="F136" s="15">
        <v>2927.97157302</v>
      </c>
      <c r="G136" s="15">
        <v>49777.39323572</v>
      </c>
      <c r="H136" s="15">
        <v>9456.294466712501</v>
      </c>
      <c r="I136" s="15">
        <v>1223.34816195285</v>
      </c>
      <c r="J136" s="15">
        <v>32429.547742494648</v>
      </c>
      <c r="K136" s="13">
        <f t="shared" si="9"/>
        <v>518731.0774855</v>
      </c>
    </row>
    <row r="137" spans="1:11" ht="12.75">
      <c r="A137" s="4">
        <f>'Obligacje(A)'!A137</f>
        <v>42247</v>
      </c>
      <c r="B137" s="15">
        <v>169960.90645084</v>
      </c>
      <c r="C137" s="15">
        <v>0</v>
      </c>
      <c r="D137" s="15">
        <v>205605.50430626</v>
      </c>
      <c r="E137" s="15">
        <v>52535.3197935</v>
      </c>
      <c r="F137" s="15">
        <v>2945.15757302</v>
      </c>
      <c r="G137" s="15">
        <v>49079.13916572</v>
      </c>
      <c r="H137" s="15">
        <v>9535.556799155514</v>
      </c>
      <c r="I137" s="15">
        <v>1221.276235830855</v>
      </c>
      <c r="J137" s="15">
        <v>32568.49746117363</v>
      </c>
      <c r="K137" s="13">
        <f t="shared" si="9"/>
        <v>523451.35778550006</v>
      </c>
    </row>
    <row r="138" spans="1:11" ht="12.75">
      <c r="A138" s="4">
        <f>'Obligacje(A)'!A138</f>
        <v>42277</v>
      </c>
      <c r="B138" s="15">
        <v>176671.97590852002</v>
      </c>
      <c r="C138" s="15">
        <v>0</v>
      </c>
      <c r="D138" s="15">
        <v>208162.57014147</v>
      </c>
      <c r="E138" s="15">
        <v>52542.35858039</v>
      </c>
      <c r="F138" s="15">
        <v>2954.87699041</v>
      </c>
      <c r="G138" s="15">
        <v>49657.70812418</v>
      </c>
      <c r="H138" s="15">
        <v>9668.327649824501</v>
      </c>
      <c r="I138" s="15">
        <v>1229.330616</v>
      </c>
      <c r="J138" s="15">
        <v>32821.100649435495</v>
      </c>
      <c r="K138" s="13">
        <f t="shared" si="9"/>
        <v>533708.24866023</v>
      </c>
    </row>
    <row r="139" spans="1:11" ht="12.75">
      <c r="A139" s="4">
        <f>'Obligacje(A)'!A139</f>
        <v>42308</v>
      </c>
      <c r="B139" s="15">
        <v>162221.81413852298</v>
      </c>
      <c r="C139" s="15">
        <v>0</v>
      </c>
      <c r="D139" s="15">
        <v>205951.30929026997</v>
      </c>
      <c r="E139" s="15">
        <v>50314.911839349064</v>
      </c>
      <c r="F139" s="15">
        <v>2852.990962309457</v>
      </c>
      <c r="G139" s="15">
        <v>50909.1107834518</v>
      </c>
      <c r="H139" s="15">
        <v>9710.966525678055</v>
      </c>
      <c r="I139" s="15">
        <v>1097.3480831678164</v>
      </c>
      <c r="J139" s="15">
        <v>31250.049316950804</v>
      </c>
      <c r="K139" s="13">
        <f aca="true" t="shared" si="10" ref="K139:K146">SUM(B139:J139)-C139</f>
        <v>514308.50093969994</v>
      </c>
    </row>
    <row r="140" spans="1:11" ht="12.75">
      <c r="A140" s="4">
        <f>'Obligacje(A)'!A140</f>
        <v>42338</v>
      </c>
      <c r="B140" s="15">
        <v>167822.90025967</v>
      </c>
      <c r="C140" s="15">
        <v>0</v>
      </c>
      <c r="D140" s="15">
        <v>206565.49436443</v>
      </c>
      <c r="E140" s="15">
        <v>51570.01454465</v>
      </c>
      <c r="F140" s="15">
        <v>2798.66607604</v>
      </c>
      <c r="G140" s="15">
        <v>50234.06352139</v>
      </c>
      <c r="H140" s="15">
        <v>10651.212881727784</v>
      </c>
      <c r="I140" s="15">
        <v>1112.4646599999999</v>
      </c>
      <c r="J140" s="15">
        <v>32698.060351142212</v>
      </c>
      <c r="K140" s="13">
        <f t="shared" si="10"/>
        <v>523452.87665904994</v>
      </c>
    </row>
    <row r="141" spans="1:11" ht="12.75">
      <c r="A141" s="4">
        <f>'Obligacje(A)'!A141</f>
        <v>42369</v>
      </c>
      <c r="B141" s="15">
        <v>171499.75240862</v>
      </c>
      <c r="C141" s="15">
        <v>0</v>
      </c>
      <c r="D141" s="15">
        <v>206759.54772238003</v>
      </c>
      <c r="E141" s="15">
        <v>52133.37109535</v>
      </c>
      <c r="F141" s="15">
        <v>2507.0589192699995</v>
      </c>
      <c r="G141" s="15">
        <v>47077.33483847001</v>
      </c>
      <c r="H141" s="15">
        <v>10706.503164428721</v>
      </c>
      <c r="I141" s="15">
        <v>1684.5120302199955</v>
      </c>
      <c r="J141" s="15">
        <v>31327.397913211276</v>
      </c>
      <c r="K141" s="13">
        <f t="shared" si="10"/>
        <v>523695.47809195</v>
      </c>
    </row>
    <row r="142" spans="1:11" ht="12.75">
      <c r="A142" s="4">
        <f>'Obligacje(A)'!A142</f>
        <v>42400</v>
      </c>
      <c r="B142" s="15">
        <v>177448.04717143203</v>
      </c>
      <c r="C142" s="15">
        <v>0</v>
      </c>
      <c r="D142" s="15">
        <v>193698.56313721996</v>
      </c>
      <c r="E142" s="15">
        <v>51624.21601344331</v>
      </c>
      <c r="F142" s="15">
        <v>2010.5413765850233</v>
      </c>
      <c r="G142" s="15">
        <v>46564.63536118866</v>
      </c>
      <c r="H142" s="15">
        <v>10793.089688413782</v>
      </c>
      <c r="I142" s="15">
        <v>1154.0678096918327</v>
      </c>
      <c r="J142" s="15">
        <v>31616.761329665344</v>
      </c>
      <c r="K142" s="13">
        <f t="shared" si="10"/>
        <v>514909.9218876399</v>
      </c>
    </row>
    <row r="143" spans="1:11" ht="12.75">
      <c r="A143" s="4">
        <f>'Obligacje(A)'!A143</f>
        <v>42429</v>
      </c>
      <c r="B143" s="15">
        <v>206242.53597214</v>
      </c>
      <c r="C143" s="15">
        <v>0</v>
      </c>
      <c r="D143" s="15">
        <v>186548.12135157993</v>
      </c>
      <c r="E143" s="15">
        <v>51980.7718702</v>
      </c>
      <c r="F143" s="15">
        <v>1936.95522846</v>
      </c>
      <c r="G143" s="15">
        <v>48551.84979972</v>
      </c>
      <c r="H143" s="15">
        <v>10813.655808619553</v>
      </c>
      <c r="I143" s="15">
        <v>1149.0778042032696</v>
      </c>
      <c r="J143" s="15">
        <v>31950.45858819718</v>
      </c>
      <c r="K143" s="13">
        <f t="shared" si="10"/>
        <v>539173.42642312</v>
      </c>
    </row>
    <row r="144" spans="1:11" ht="12.75">
      <c r="A144" s="4">
        <f>'Obligacje(A)'!A144</f>
        <v>42460</v>
      </c>
      <c r="B144" s="15">
        <v>212456.83535718</v>
      </c>
      <c r="C144" s="15">
        <v>0</v>
      </c>
      <c r="D144" s="15">
        <v>190163.94026918</v>
      </c>
      <c r="E144" s="15">
        <v>51059.915081340005</v>
      </c>
      <c r="F144" s="15">
        <v>1936.67648814</v>
      </c>
      <c r="G144" s="15">
        <v>48707.62799682</v>
      </c>
      <c r="H144" s="15">
        <v>11010.324652743773</v>
      </c>
      <c r="I144" s="15">
        <v>1030.86422</v>
      </c>
      <c r="J144" s="15">
        <v>31762.45184569623</v>
      </c>
      <c r="K144" s="13">
        <f t="shared" si="10"/>
        <v>548128.6359111</v>
      </c>
    </row>
    <row r="145" spans="1:11" ht="12.75">
      <c r="A145" s="4">
        <f>'Obligacje(A)'!A145</f>
        <v>42490</v>
      </c>
      <c r="B145" s="15">
        <v>215335.11479363978</v>
      </c>
      <c r="C145" s="15">
        <v>0</v>
      </c>
      <c r="D145" s="15">
        <v>188260.41595026993</v>
      </c>
      <c r="E145" s="15">
        <v>50643.03454600182</v>
      </c>
      <c r="F145" s="15">
        <v>1789.365736610794</v>
      </c>
      <c r="G145" s="15">
        <v>50601.49365613732</v>
      </c>
      <c r="H145" s="15">
        <v>11196.414425153083</v>
      </c>
      <c r="I145" s="15">
        <v>985.1551516770058</v>
      </c>
      <c r="J145" s="15">
        <v>31762.36874248022</v>
      </c>
      <c r="K145" s="13">
        <f t="shared" si="10"/>
        <v>550573.36300197</v>
      </c>
    </row>
    <row r="146" spans="1:11" ht="12.75">
      <c r="A146" s="4">
        <f>'Obligacje(A)'!A146</f>
        <v>42521</v>
      </c>
      <c r="B146" s="15">
        <v>218985.0365871</v>
      </c>
      <c r="C146" s="15">
        <v>0</v>
      </c>
      <c r="D146" s="15">
        <v>192537.52318005002</v>
      </c>
      <c r="E146" s="15">
        <v>50373.063634599996</v>
      </c>
      <c r="F146" s="15">
        <v>1797.90191875</v>
      </c>
      <c r="G146" s="15">
        <v>51614.605150749994</v>
      </c>
      <c r="H146" s="15">
        <v>11342.260421886569</v>
      </c>
      <c r="I146" s="15">
        <v>1022.43678</v>
      </c>
      <c r="J146" s="15">
        <v>32673.28436916343</v>
      </c>
      <c r="K146" s="13">
        <f t="shared" si="10"/>
        <v>560346.1120423</v>
      </c>
    </row>
    <row r="147" spans="1:11" ht="12.75">
      <c r="A147" s="4">
        <f>'Obligacje(A)'!A147</f>
        <v>42551</v>
      </c>
      <c r="B147" s="15">
        <v>218947.30579148998</v>
      </c>
      <c r="C147" s="15">
        <v>0</v>
      </c>
      <c r="D147" s="15">
        <v>196493.71237286</v>
      </c>
      <c r="E147" s="15">
        <v>50312.747377169995</v>
      </c>
      <c r="F147" s="15">
        <v>1829.9762461999999</v>
      </c>
      <c r="G147" s="15">
        <v>51269.33956837</v>
      </c>
      <c r="H147" s="15">
        <v>11478.77423653399</v>
      </c>
      <c r="I147" s="15">
        <v>1010.3234966160096</v>
      </c>
      <c r="J147" s="15">
        <v>33434.04390687001</v>
      </c>
      <c r="K147" s="13">
        <f aca="true" t="shared" si="11" ref="K147:K163">SUM(B147:J147)-C147</f>
        <v>564776.2229961099</v>
      </c>
    </row>
    <row r="148" spans="1:11" ht="12.75">
      <c r="A148" s="4">
        <f>'Obligacje(A)'!A148</f>
        <v>42582</v>
      </c>
      <c r="B148" s="15">
        <v>217329.13448984062</v>
      </c>
      <c r="C148" s="15">
        <v>0</v>
      </c>
      <c r="D148" s="15">
        <v>192821.51585010998</v>
      </c>
      <c r="E148" s="15">
        <v>49209.93267048107</v>
      </c>
      <c r="F148" s="15">
        <v>1765.8949220769562</v>
      </c>
      <c r="G148" s="15">
        <v>52355.978195088406</v>
      </c>
      <c r="H148" s="15">
        <v>11590.11766991781</v>
      </c>
      <c r="I148" s="15">
        <v>1024.0632304737615</v>
      </c>
      <c r="J148" s="15">
        <v>33345.15372978136</v>
      </c>
      <c r="K148" s="13">
        <f t="shared" si="11"/>
        <v>559441.79075777</v>
      </c>
    </row>
    <row r="149" spans="1:11" ht="12.75">
      <c r="A149" s="4">
        <f>'Obligacje(A)'!A149</f>
        <v>42613</v>
      </c>
      <c r="B149" s="15">
        <v>221774.06452587998</v>
      </c>
      <c r="C149" s="15">
        <v>0</v>
      </c>
      <c r="D149" s="15">
        <v>196444.31144621994</v>
      </c>
      <c r="E149" s="15">
        <v>49950.50828456</v>
      </c>
      <c r="F149" s="15">
        <v>1826.74888386</v>
      </c>
      <c r="G149" s="15">
        <v>53894.79803362</v>
      </c>
      <c r="H149" s="15">
        <v>11653.954710774702</v>
      </c>
      <c r="I149" s="15">
        <v>1051.1190822626716</v>
      </c>
      <c r="J149" s="15">
        <v>34209.61139882263</v>
      </c>
      <c r="K149" s="13">
        <f t="shared" si="11"/>
        <v>570805.1163659999</v>
      </c>
    </row>
    <row r="150" spans="1:11" ht="12.75">
      <c r="A150" s="4">
        <f>'Obligacje(A)'!A150</f>
        <v>42643</v>
      </c>
      <c r="B150" s="15">
        <v>223295.44426887998</v>
      </c>
      <c r="C150" s="15">
        <v>0</v>
      </c>
      <c r="D150" s="15">
        <v>200566.40042196997</v>
      </c>
      <c r="E150" s="15">
        <v>50662.74002756001</v>
      </c>
      <c r="F150" s="15">
        <v>1851.5951356100002</v>
      </c>
      <c r="G150" s="15">
        <v>54850.22153937</v>
      </c>
      <c r="H150" s="15">
        <v>11763.15053635829</v>
      </c>
      <c r="I150" s="15">
        <v>1099.1138584484206</v>
      </c>
      <c r="J150" s="15">
        <v>35097.6910528033</v>
      </c>
      <c r="K150" s="13">
        <f t="shared" si="11"/>
        <v>579186.3568409999</v>
      </c>
    </row>
    <row r="151" spans="1:11" ht="12.75">
      <c r="A151" s="4">
        <f>'Obligacje(A)'!A151</f>
        <v>42674</v>
      </c>
      <c r="B151" s="15">
        <v>226747.26977892002</v>
      </c>
      <c r="C151" s="15">
        <v>0</v>
      </c>
      <c r="D151" s="15">
        <v>198119.38941873</v>
      </c>
      <c r="E151" s="15">
        <v>50997.434303639995</v>
      </c>
      <c r="F151" s="15">
        <v>1908.1454300900002</v>
      </c>
      <c r="G151" s="15">
        <v>55193.896320529995</v>
      </c>
      <c r="H151" s="15">
        <v>11521.097843406666</v>
      </c>
      <c r="I151" s="15">
        <v>1097.4943087108122</v>
      </c>
      <c r="J151" s="15">
        <v>34862.991424972526</v>
      </c>
      <c r="K151" s="13">
        <f t="shared" si="11"/>
        <v>580447.7188290001</v>
      </c>
    </row>
    <row r="152" spans="1:11" ht="12.75">
      <c r="A152" s="4">
        <f>'Obligacje(A)'!A152</f>
        <v>42704</v>
      </c>
      <c r="B152" s="15">
        <v>238811.96602679</v>
      </c>
      <c r="C152" s="15">
        <v>0</v>
      </c>
      <c r="D152" s="15">
        <v>188138.35581757</v>
      </c>
      <c r="E152" s="15">
        <v>51761.50361516</v>
      </c>
      <c r="F152" s="15">
        <v>1982.78338521</v>
      </c>
      <c r="G152" s="15">
        <v>55734.81170796</v>
      </c>
      <c r="H152" s="15">
        <v>11702.146556612208</v>
      </c>
      <c r="I152" s="15">
        <v>974.665482593351</v>
      </c>
      <c r="J152" s="15">
        <v>35358.170850224444</v>
      </c>
      <c r="K152" s="13">
        <f t="shared" si="11"/>
        <v>584464.40344212</v>
      </c>
    </row>
    <row r="153" spans="1:11" ht="12.75">
      <c r="A153" s="4">
        <f>'Obligacje(A)'!A153</f>
        <v>42735</v>
      </c>
      <c r="B153" s="15">
        <v>235521.31917608494</v>
      </c>
      <c r="C153" s="15">
        <v>0</v>
      </c>
      <c r="D153" s="15">
        <v>192555.75253178</v>
      </c>
      <c r="E153" s="15">
        <v>59037.09740751877</v>
      </c>
      <c r="F153" s="15">
        <v>2039.0751271159443</v>
      </c>
      <c r="G153" s="15">
        <v>50187.10706150813</v>
      </c>
      <c r="H153" s="15">
        <v>11796.728935320743</v>
      </c>
      <c r="I153" s="15">
        <v>1027.8231759315859</v>
      </c>
      <c r="J153" s="15">
        <v>35769.97752377991</v>
      </c>
      <c r="K153" s="13">
        <f t="shared" si="11"/>
        <v>587934.8809390401</v>
      </c>
    </row>
    <row r="154" spans="1:11" ht="12.75">
      <c r="A154" s="4">
        <f>'Obligacje(A)'!A154</f>
        <v>42766</v>
      </c>
      <c r="B154" s="15">
        <v>239925.41153084</v>
      </c>
      <c r="C154" s="15">
        <v>0</v>
      </c>
      <c r="D154" s="15">
        <v>193783.49013032002</v>
      </c>
      <c r="E154" s="15">
        <v>59276.49747596</v>
      </c>
      <c r="F154" s="15">
        <v>2014.7622000100002</v>
      </c>
      <c r="G154" s="15">
        <v>49109.958152759995</v>
      </c>
      <c r="H154" s="15">
        <v>12235.002168101244</v>
      </c>
      <c r="I154" s="15">
        <v>1009.1402657413719</v>
      </c>
      <c r="J154" s="15">
        <v>35255.67854398738</v>
      </c>
      <c r="K154" s="13">
        <f t="shared" si="11"/>
        <v>592609.94046772</v>
      </c>
    </row>
    <row r="155" spans="1:11" ht="12.75">
      <c r="A155" s="4">
        <f>'Obligacje(A)'!A155</f>
        <v>42794</v>
      </c>
      <c r="B155" s="15">
        <v>251433.36359112</v>
      </c>
      <c r="C155" s="15">
        <v>0</v>
      </c>
      <c r="D155" s="15">
        <v>195069.61385456</v>
      </c>
      <c r="E155" s="15">
        <v>59277.901112080006</v>
      </c>
      <c r="F155" s="15">
        <v>2028.06368398</v>
      </c>
      <c r="G155" s="15">
        <v>48794.561775480004</v>
      </c>
      <c r="H155" s="15">
        <v>12545.530379847567</v>
      </c>
      <c r="I155" s="15">
        <v>1032.20722836</v>
      </c>
      <c r="J155" s="15">
        <v>35710.65288713243</v>
      </c>
      <c r="K155" s="13">
        <f t="shared" si="11"/>
        <v>605891.8945125602</v>
      </c>
    </row>
    <row r="156" spans="1:11" ht="12.75">
      <c r="A156" s="4">
        <f>'Obligacje(A)'!A156</f>
        <v>42825</v>
      </c>
      <c r="B156" s="15">
        <v>245919.20985242003</v>
      </c>
      <c r="C156" s="15">
        <v>0</v>
      </c>
      <c r="D156" s="15">
        <v>204960.12003276002</v>
      </c>
      <c r="E156" s="15">
        <v>60072.34605308</v>
      </c>
      <c r="F156" s="15">
        <v>2086.03054873</v>
      </c>
      <c r="G156" s="15">
        <v>48741.26489398</v>
      </c>
      <c r="H156" s="15">
        <v>12845.46755032192</v>
      </c>
      <c r="I156" s="15">
        <v>1042.0328770210133</v>
      </c>
      <c r="J156" s="15">
        <v>36000.63159124707</v>
      </c>
      <c r="K156" s="13">
        <f t="shared" si="11"/>
        <v>611667.10339956</v>
      </c>
    </row>
    <row r="157" spans="1:11" ht="12.75">
      <c r="A157" s="4">
        <f>'Obligacje(A)'!A157</f>
        <v>42855</v>
      </c>
      <c r="B157" s="15">
        <v>243786.86675148463</v>
      </c>
      <c r="C157" s="15">
        <v>0</v>
      </c>
      <c r="D157" s="15">
        <v>210151.74459570998</v>
      </c>
      <c r="E157" s="15">
        <v>60514.542734111186</v>
      </c>
      <c r="F157" s="15">
        <v>2026.738339964473</v>
      </c>
      <c r="G157" s="15">
        <v>47997.73350283911</v>
      </c>
      <c r="H157" s="15">
        <v>13136.035088730934</v>
      </c>
      <c r="I157" s="15">
        <v>1059.588029914505</v>
      </c>
      <c r="J157" s="15">
        <v>35790.64406972513</v>
      </c>
      <c r="K157" s="13">
        <f t="shared" si="11"/>
        <v>614463.8931124802</v>
      </c>
    </row>
    <row r="158" spans="1:11" ht="12.75">
      <c r="A158" s="4">
        <f>'Obligacje(A)'!A158</f>
        <v>42886</v>
      </c>
      <c r="B158" s="15">
        <v>244262.57984325</v>
      </c>
      <c r="C158" s="15">
        <v>0</v>
      </c>
      <c r="D158" s="15">
        <v>209521.89926593</v>
      </c>
      <c r="E158" s="15">
        <v>62635.356443079996</v>
      </c>
      <c r="F158" s="15">
        <v>2102.9154512299997</v>
      </c>
      <c r="G158" s="15">
        <v>49623.77953748</v>
      </c>
      <c r="H158" s="15">
        <v>13543.49717811455</v>
      </c>
      <c r="I158" s="15">
        <v>1081.0356738599999</v>
      </c>
      <c r="J158" s="15">
        <v>35267.69673661544</v>
      </c>
      <c r="K158" s="13">
        <f t="shared" si="11"/>
        <v>618038.76012956</v>
      </c>
    </row>
    <row r="159" spans="1:11" ht="12.75">
      <c r="A159" s="4">
        <f>'Obligacje(A)'!A159</f>
        <v>42916</v>
      </c>
      <c r="B159" s="15">
        <v>247288.02424032002</v>
      </c>
      <c r="C159" s="15">
        <v>0</v>
      </c>
      <c r="D159" s="15">
        <v>211738.16527344</v>
      </c>
      <c r="E159" s="15">
        <v>59568.870658559994</v>
      </c>
      <c r="F159" s="15">
        <v>2065.9072693599996</v>
      </c>
      <c r="G159" s="15">
        <v>50205.32404808</v>
      </c>
      <c r="H159" s="15">
        <v>13830.868881617704</v>
      </c>
      <c r="I159" s="15">
        <v>1139.5334739711896</v>
      </c>
      <c r="J159" s="15">
        <v>35583.6363605711</v>
      </c>
      <c r="K159" s="13">
        <f t="shared" si="11"/>
        <v>621420.33020592</v>
      </c>
    </row>
    <row r="160" spans="1:11" ht="12.75">
      <c r="A160" s="4">
        <f>'Obligacje(A)'!A160</f>
        <v>42947</v>
      </c>
      <c r="B160" s="15">
        <v>240568.85192456003</v>
      </c>
      <c r="C160" s="15">
        <v>0</v>
      </c>
      <c r="D160" s="15">
        <v>209126.98263432</v>
      </c>
      <c r="E160" s="15">
        <v>59634.69502127999</v>
      </c>
      <c r="F160" s="15">
        <v>1999.3691366799999</v>
      </c>
      <c r="G160" s="15">
        <v>51496.90991004</v>
      </c>
      <c r="H160" s="15">
        <v>14062.797891986864</v>
      </c>
      <c r="I160" s="15">
        <v>1166.9800962887668</v>
      </c>
      <c r="J160" s="15">
        <v>38047.56478180437</v>
      </c>
      <c r="K160" s="13">
        <f t="shared" si="11"/>
        <v>616104.15139696</v>
      </c>
    </row>
    <row r="161" spans="1:11" ht="12.75">
      <c r="A161" s="4">
        <f>'Obligacje(A)'!A161</f>
        <v>42978</v>
      </c>
      <c r="B161" s="15">
        <v>242343.12109643998</v>
      </c>
      <c r="C161" s="15">
        <v>0</v>
      </c>
      <c r="D161" s="15">
        <v>208552.33487268</v>
      </c>
      <c r="E161" s="15">
        <v>59902.138356719995</v>
      </c>
      <c r="F161" s="15">
        <v>2150.4899688200003</v>
      </c>
      <c r="G161" s="15">
        <v>52102.02503154</v>
      </c>
      <c r="H161" s="15">
        <v>14417.108297648509</v>
      </c>
      <c r="I161" s="15">
        <v>1149.0434970011502</v>
      </c>
      <c r="J161" s="15">
        <v>38029.46262819034</v>
      </c>
      <c r="K161" s="13">
        <f t="shared" si="11"/>
        <v>618645.7237490399</v>
      </c>
    </row>
    <row r="162" spans="1:11" ht="12.75">
      <c r="A162" s="4">
        <f>'Obligacje(A)'!A162</f>
        <v>43008</v>
      </c>
      <c r="B162" s="15">
        <v>244826.85086898477</v>
      </c>
      <c r="C162" s="15">
        <v>0</v>
      </c>
      <c r="D162" s="15">
        <v>205101.94952131997</v>
      </c>
      <c r="E162" s="15">
        <v>59847.95251854397</v>
      </c>
      <c r="F162" s="15">
        <v>2223.828065319617</v>
      </c>
      <c r="G162" s="15">
        <v>54623.28785450921</v>
      </c>
      <c r="H162" s="15">
        <v>14595.854640805486</v>
      </c>
      <c r="I162" s="15">
        <v>1150.3829568659178</v>
      </c>
      <c r="J162" s="15">
        <v>36689.02862925102</v>
      </c>
      <c r="K162" s="13">
        <f t="shared" si="11"/>
        <v>619059.1350556001</v>
      </c>
    </row>
    <row r="163" spans="1:11" ht="12.75">
      <c r="A163" s="4">
        <f>'Obligacje(A)'!A163</f>
        <v>43039</v>
      </c>
      <c r="B163" s="15">
        <v>243676.47741710005</v>
      </c>
      <c r="C163" s="15">
        <v>0</v>
      </c>
      <c r="D163" s="15">
        <v>201911.3558034</v>
      </c>
      <c r="E163" s="15">
        <v>59595.2881186</v>
      </c>
      <c r="F163" s="15">
        <v>2225.1938141</v>
      </c>
      <c r="G163" s="15">
        <v>54123.7602153</v>
      </c>
      <c r="H163" s="15">
        <v>15204.625574051131</v>
      </c>
      <c r="I163" s="15">
        <v>1141.4149962000001</v>
      </c>
      <c r="J163" s="15">
        <v>36974.68640644887</v>
      </c>
      <c r="K163" s="13">
        <f t="shared" si="11"/>
        <v>614852.8023452001</v>
      </c>
    </row>
    <row r="164" spans="1:11" ht="12.75">
      <c r="A164" s="4">
        <f>'Obligacje(A)'!A164</f>
        <v>43069</v>
      </c>
      <c r="B164" s="15">
        <v>249891.82665669997</v>
      </c>
      <c r="C164" s="15">
        <v>0</v>
      </c>
      <c r="D164" s="15">
        <v>200024.07749604995</v>
      </c>
      <c r="E164" s="15">
        <v>60088.7947603</v>
      </c>
      <c r="F164" s="15">
        <v>2283.83995055</v>
      </c>
      <c r="G164" s="15">
        <v>55850.376228149995</v>
      </c>
      <c r="H164" s="15">
        <v>15625.283550696613</v>
      </c>
      <c r="I164" s="15">
        <v>1139.8387094180412</v>
      </c>
      <c r="J164" s="15">
        <v>37787.247552735345</v>
      </c>
      <c r="K164" s="13">
        <v>622691.2849046</v>
      </c>
    </row>
    <row r="165" spans="1:11" ht="12.75">
      <c r="A165" s="4">
        <f>'Obligacje(A)'!A165</f>
        <v>43100</v>
      </c>
      <c r="B165" s="15">
        <v>243897.43687597604</v>
      </c>
      <c r="C165" s="15">
        <v>0</v>
      </c>
      <c r="D165" s="15">
        <v>202714.47273635</v>
      </c>
      <c r="E165" s="15">
        <v>59802.220194163245</v>
      </c>
      <c r="F165" s="15">
        <v>2330.040938641262</v>
      </c>
      <c r="G165" s="15">
        <v>57112.46514731644</v>
      </c>
      <c r="H165" s="15">
        <v>15949.19901064667</v>
      </c>
      <c r="I165" s="15">
        <v>1129.1824290303523</v>
      </c>
      <c r="J165" s="15">
        <v>38168.04562423599</v>
      </c>
      <c r="K165" s="13">
        <v>621103.0629563599</v>
      </c>
    </row>
    <row r="166" spans="1:11" ht="12.75">
      <c r="A166" s="4">
        <f>'Obligacje(A)'!A166</f>
        <v>43131</v>
      </c>
      <c r="B166" s="15">
        <v>248005.29560184001</v>
      </c>
      <c r="C166" s="15">
        <v>0</v>
      </c>
      <c r="D166" s="15">
        <v>199571.81018721</v>
      </c>
      <c r="E166" s="15">
        <v>61024.63481402</v>
      </c>
      <c r="F166" s="15">
        <v>2404.57209337</v>
      </c>
      <c r="G166" s="15">
        <v>58754.54589600999</v>
      </c>
      <c r="H166" s="15">
        <v>16261.296378786265</v>
      </c>
      <c r="I166" s="15">
        <v>1073.0040203931044</v>
      </c>
      <c r="J166" s="15">
        <v>38697.07716201063</v>
      </c>
      <c r="K166" s="13">
        <v>625792.23615364</v>
      </c>
    </row>
    <row r="167" spans="1:11" ht="12.75">
      <c r="A167" s="4">
        <f>'Obligacje(A)'!A167</f>
        <v>43159</v>
      </c>
      <c r="B167" s="15">
        <v>255456.5094164</v>
      </c>
      <c r="C167" s="15">
        <v>0</v>
      </c>
      <c r="D167" s="15">
        <v>200465.47326404002</v>
      </c>
      <c r="E167" s="15">
        <v>61645.38837372</v>
      </c>
      <c r="F167" s="15">
        <v>2407.1347078199997</v>
      </c>
      <c r="G167" s="15">
        <v>58191.61949278</v>
      </c>
      <c r="H167" s="15">
        <v>16576.3760628266</v>
      </c>
      <c r="I167" s="15">
        <v>1077.87548515209</v>
      </c>
      <c r="J167" s="15">
        <v>40133.8597263013</v>
      </c>
      <c r="K167" s="13">
        <v>635954.23652904</v>
      </c>
    </row>
    <row r="168" spans="1:11" ht="12.75">
      <c r="A168" s="4">
        <f>'Obligacje(A)'!A168</f>
        <v>43190</v>
      </c>
      <c r="B168" s="15">
        <v>255780.12678886176</v>
      </c>
      <c r="C168" s="15">
        <v>0</v>
      </c>
      <c r="D168" s="15">
        <v>202816.41997897002</v>
      </c>
      <c r="E168" s="15">
        <v>62342.386078205294</v>
      </c>
      <c r="F168" s="15">
        <v>2409.864374167916</v>
      </c>
      <c r="G168" s="15">
        <v>57844.39141018233</v>
      </c>
      <c r="H168" s="15">
        <v>16834.239035931507</v>
      </c>
      <c r="I168" s="15">
        <v>1063.7887723321303</v>
      </c>
      <c r="J168" s="15">
        <v>40326.04861238905</v>
      </c>
      <c r="K168" s="13">
        <v>639417.26505104</v>
      </c>
    </row>
    <row r="169" spans="1:11" ht="12.75">
      <c r="A169" s="4">
        <f>'Obligacje(A)'!A169</f>
        <v>43220</v>
      </c>
      <c r="B169" s="15">
        <v>250441.64181990005</v>
      </c>
      <c r="C169" s="15">
        <v>0</v>
      </c>
      <c r="D169" s="15">
        <v>197686.67243414998</v>
      </c>
      <c r="E169" s="15">
        <v>61695.126282699995</v>
      </c>
      <c r="F169" s="15">
        <v>2313.7036249499997</v>
      </c>
      <c r="G169" s="15">
        <v>58109.549748800004</v>
      </c>
      <c r="H169" s="15">
        <v>17031.556042073214</v>
      </c>
      <c r="I169" s="15">
        <v>1056.7630421122071</v>
      </c>
      <c r="J169" s="15">
        <v>39921.53892671458</v>
      </c>
      <c r="K169" s="13">
        <v>628256.5519214</v>
      </c>
    </row>
    <row r="170" spans="1:11" ht="12.75">
      <c r="A170" s="4">
        <f>'Obligacje(A)'!A170</f>
        <v>43251</v>
      </c>
      <c r="B170" s="15">
        <v>257865.88330556</v>
      </c>
      <c r="C170" s="15">
        <v>0</v>
      </c>
      <c r="D170" s="15">
        <v>196697.32952751</v>
      </c>
      <c r="E170" s="15">
        <v>61831.82682638</v>
      </c>
      <c r="F170" s="15">
        <v>2305.0456185300004</v>
      </c>
      <c r="G170" s="15">
        <v>58635.16371418</v>
      </c>
      <c r="H170" s="15">
        <v>17331.527000069666</v>
      </c>
      <c r="I170" s="15">
        <v>1126.472909358201</v>
      </c>
      <c r="J170" s="15">
        <v>39913.689277572135</v>
      </c>
      <c r="K170" s="13">
        <v>635706.9381791599</v>
      </c>
    </row>
    <row r="171" spans="1:11" ht="12.75">
      <c r="A171" s="4">
        <f>'Obligacje(A)'!A171</f>
        <v>43281</v>
      </c>
      <c r="B171" s="15">
        <v>263151.11280635564</v>
      </c>
      <c r="C171" s="15">
        <v>0</v>
      </c>
      <c r="D171" s="15">
        <v>192140.14070653002</v>
      </c>
      <c r="E171" s="15">
        <v>62407.66391998475</v>
      </c>
      <c r="F171" s="15">
        <v>2207.0522821280824</v>
      </c>
      <c r="G171" s="15">
        <v>57033.37219850145</v>
      </c>
      <c r="H171" s="15">
        <v>18020.694466090445</v>
      </c>
      <c r="I171" s="15">
        <v>1141.4569789846732</v>
      </c>
      <c r="J171" s="15">
        <v>40481.86864038494</v>
      </c>
      <c r="K171" s="13">
        <v>636583.36199896</v>
      </c>
    </row>
    <row r="172" spans="1:11" ht="12.75">
      <c r="A172" s="4">
        <f>'Obligacje(A)'!A172</f>
        <v>43312</v>
      </c>
      <c r="B172" s="15">
        <v>260468.93976824</v>
      </c>
      <c r="C172" s="15">
        <v>0</v>
      </c>
      <c r="D172" s="15">
        <v>190630.08206028998</v>
      </c>
      <c r="E172" s="15">
        <v>62789.66610821999</v>
      </c>
      <c r="F172" s="15">
        <v>2162.38608207</v>
      </c>
      <c r="G172" s="15">
        <v>58871.27685109</v>
      </c>
      <c r="H172" s="15">
        <v>18420.340011808184</v>
      </c>
      <c r="I172" s="15">
        <v>1157.239744225928</v>
      </c>
      <c r="J172" s="15">
        <v>40150.40551209589</v>
      </c>
      <c r="K172" s="13">
        <v>634650.3361380401</v>
      </c>
    </row>
    <row r="173" spans="1:11" ht="12.75">
      <c r="A173" s="4">
        <f>'Obligacje(A)'!A173</f>
        <v>43343</v>
      </c>
      <c r="B173" s="15">
        <v>261229.86751215998</v>
      </c>
      <c r="C173" s="15">
        <v>0</v>
      </c>
      <c r="D173" s="15">
        <v>187864.76605873</v>
      </c>
      <c r="E173" s="15">
        <v>63448.855209539994</v>
      </c>
      <c r="F173" s="15">
        <v>2203.23498649</v>
      </c>
      <c r="G173" s="15">
        <v>59306.28886845</v>
      </c>
      <c r="H173" s="15">
        <v>18746.795434899403</v>
      </c>
      <c r="I173" s="15">
        <v>1177.2991267355462</v>
      </c>
      <c r="J173" s="15">
        <v>41031.71453327506</v>
      </c>
      <c r="K173" s="13">
        <v>635008.82173028</v>
      </c>
    </row>
    <row r="174" spans="1:11" ht="12.75">
      <c r="A174" s="4">
        <f>'Obligacje(A)'!A174</f>
        <v>43373</v>
      </c>
      <c r="B174" s="15">
        <v>262031.4995646443</v>
      </c>
      <c r="C174" s="15">
        <v>0</v>
      </c>
      <c r="D174" s="15">
        <v>189958.72884862998</v>
      </c>
      <c r="E174" s="15">
        <v>64275.817293711734</v>
      </c>
      <c r="F174" s="15">
        <v>2134.66762263963</v>
      </c>
      <c r="G174" s="15">
        <v>58837.41995255778</v>
      </c>
      <c r="H174" s="15">
        <v>19061.935797531984</v>
      </c>
      <c r="I174" s="15">
        <v>1187.1152200483955</v>
      </c>
      <c r="J174" s="15">
        <v>41887.238473516176</v>
      </c>
      <c r="K174" s="13">
        <v>639374.42277328</v>
      </c>
    </row>
    <row r="175" spans="1:11" ht="12.75">
      <c r="A175" s="4">
        <f>'Obligacje(A)'!A175</f>
        <v>43404</v>
      </c>
      <c r="B175" s="15">
        <v>262889.56509712007</v>
      </c>
      <c r="C175" s="15">
        <v>0</v>
      </c>
      <c r="D175" s="15">
        <v>192266.83157736002</v>
      </c>
      <c r="E175" s="15">
        <v>63094.096015359995</v>
      </c>
      <c r="F175" s="15">
        <v>2105.9318493600003</v>
      </c>
      <c r="G175" s="15">
        <v>58424.78379672</v>
      </c>
      <c r="H175" s="15">
        <v>19270.758114378714</v>
      </c>
      <c r="I175" s="15">
        <v>1184.0832586533372</v>
      </c>
      <c r="J175" s="15">
        <v>46393.28233696795</v>
      </c>
      <c r="K175" s="13">
        <v>645629.33204592</v>
      </c>
    </row>
    <row r="176" spans="1:11" ht="12.75">
      <c r="A176" s="4">
        <f>'Obligacje(A)'!A176</f>
        <v>43434</v>
      </c>
      <c r="B176" s="15">
        <v>263576.05564235</v>
      </c>
      <c r="C176" s="15">
        <v>0</v>
      </c>
      <c r="D176" s="15">
        <v>192196.30609329997</v>
      </c>
      <c r="E176" s="15">
        <v>63049.926168800004</v>
      </c>
      <c r="F176" s="15">
        <v>2168.5299240500003</v>
      </c>
      <c r="G176" s="15">
        <v>58220.94162785001</v>
      </c>
      <c r="H176" s="15">
        <v>19706.546804748235</v>
      </c>
      <c r="I176" s="15">
        <v>1235.5696472917364</v>
      </c>
      <c r="J176" s="15">
        <v>46074.24815821002</v>
      </c>
      <c r="K176" s="13">
        <v>646228.1240666001</v>
      </c>
    </row>
    <row r="177" spans="1:11" ht="12.75">
      <c r="A177" s="4">
        <f>'Obligacje(A)'!A177</f>
        <v>43465</v>
      </c>
      <c r="B177" s="15">
        <v>264075.29100096</v>
      </c>
      <c r="C177" s="15">
        <v>0</v>
      </c>
      <c r="D177" s="15">
        <v>191459.01230496</v>
      </c>
      <c r="E177" s="15">
        <v>65090.52623424</v>
      </c>
      <c r="F177" s="15">
        <v>2258.78171392</v>
      </c>
      <c r="G177" s="15">
        <v>55373.31578592</v>
      </c>
      <c r="H177" s="15">
        <v>20021.063171791957</v>
      </c>
      <c r="I177" s="15">
        <v>1292.4112644496745</v>
      </c>
      <c r="J177" s="15">
        <v>47324.51564999837</v>
      </c>
      <c r="K177" s="13">
        <v>646894.9171262399</v>
      </c>
    </row>
    <row r="178" spans="1:11" ht="12.75">
      <c r="A178" s="4">
        <f>'Obligacje(A)'!A178</f>
        <v>43496</v>
      </c>
      <c r="B178" s="15">
        <v>282727.23577853997</v>
      </c>
      <c r="C178" s="15">
        <v>0</v>
      </c>
      <c r="D178" s="15">
        <v>181551.22246278</v>
      </c>
      <c r="E178" s="15">
        <v>65103.928951789996</v>
      </c>
      <c r="F178" s="15">
        <v>2278.25144807</v>
      </c>
      <c r="G178" s="15">
        <v>54469.63905844</v>
      </c>
      <c r="H178" s="15">
        <v>20325.49977450341</v>
      </c>
      <c r="I178" s="15">
        <v>1677.8690605338102</v>
      </c>
      <c r="J178" s="15">
        <v>47734.06195538277</v>
      </c>
      <c r="K178" s="13">
        <v>655867.70849004</v>
      </c>
    </row>
    <row r="179" spans="1:11" ht="12.75">
      <c r="A179" s="4">
        <f>'Obligacje(A)'!A179</f>
        <v>43524</v>
      </c>
      <c r="B179" s="15">
        <v>298331.05501590995</v>
      </c>
      <c r="C179" s="15">
        <v>0</v>
      </c>
      <c r="D179" s="15">
        <v>172336.94319977995</v>
      </c>
      <c r="E179" s="15">
        <v>65118.99466961999</v>
      </c>
      <c r="F179" s="15">
        <v>2238.34644807</v>
      </c>
      <c r="G179" s="15">
        <v>53335.81578407</v>
      </c>
      <c r="H179" s="15">
        <v>20633.44329173981</v>
      </c>
      <c r="I179" s="15">
        <v>1706.5497886596631</v>
      </c>
      <c r="J179" s="15">
        <v>48247.80439219052</v>
      </c>
      <c r="K179" s="13">
        <v>661948.9525900398</v>
      </c>
    </row>
    <row r="180" spans="1:11" ht="12.75">
      <c r="A180" s="4">
        <f>'Obligacje(A)'!A180</f>
        <v>43555</v>
      </c>
      <c r="B180" s="15">
        <v>301566.0752724235</v>
      </c>
      <c r="C180" s="15">
        <v>0</v>
      </c>
      <c r="D180" s="15">
        <v>175826.71609255</v>
      </c>
      <c r="E180" s="15">
        <v>63720.82814754404</v>
      </c>
      <c r="F180" s="15">
        <v>2178.5724684536963</v>
      </c>
      <c r="G180" s="15">
        <v>53148.654440799444</v>
      </c>
      <c r="H180" s="15">
        <v>20984.022341253632</v>
      </c>
      <c r="I180" s="15">
        <v>1745.098473163887</v>
      </c>
      <c r="J180" s="15">
        <v>48658.94470965179</v>
      </c>
      <c r="K180" s="13">
        <v>667828.91194584</v>
      </c>
    </row>
    <row r="181" spans="1:11" ht="12.75">
      <c r="A181" s="4">
        <f>'Obligacje(A)'!A181</f>
        <v>43585</v>
      </c>
      <c r="B181" s="15">
        <v>300432.3909683</v>
      </c>
      <c r="C181" s="15">
        <v>0</v>
      </c>
      <c r="D181" s="15">
        <v>173504.32360769</v>
      </c>
      <c r="E181" s="15">
        <v>63655.08959688999</v>
      </c>
      <c r="F181" s="15">
        <v>2143.95181187</v>
      </c>
      <c r="G181" s="15">
        <v>53778.466926199995</v>
      </c>
      <c r="H181" s="15">
        <v>21100.121450557428</v>
      </c>
      <c r="I181" s="15">
        <v>3105.714267896416</v>
      </c>
      <c r="J181" s="15">
        <v>51044.552994236146</v>
      </c>
      <c r="K181" s="13">
        <v>668764.6116236398</v>
      </c>
    </row>
    <row r="182" spans="1:11" ht="12.75">
      <c r="A182" s="4">
        <f>'Obligacje(A)'!A182</f>
        <v>43616</v>
      </c>
      <c r="B182" s="15">
        <v>302925.69101700006</v>
      </c>
      <c r="C182" s="15">
        <v>0</v>
      </c>
      <c r="D182" s="15">
        <v>172858.32219210002</v>
      </c>
      <c r="E182" s="15">
        <v>63274.079771000004</v>
      </c>
      <c r="F182" s="15">
        <v>1992.9135683000002</v>
      </c>
      <c r="G182" s="15">
        <v>55005.709223</v>
      </c>
      <c r="H182" s="15">
        <v>21652.369497219686</v>
      </c>
      <c r="I182" s="15">
        <v>3172.2644378846876</v>
      </c>
      <c r="J182" s="15">
        <v>48626.96852109562</v>
      </c>
      <c r="K182" s="13">
        <v>669508.3182276</v>
      </c>
    </row>
    <row r="183" spans="1:11" ht="12.75">
      <c r="A183" s="4">
        <f>'Obligacje(A)'!A183</f>
        <v>43646</v>
      </c>
      <c r="B183" s="15">
        <v>304524.70945256593</v>
      </c>
      <c r="C183" s="15">
        <v>0</v>
      </c>
      <c r="D183" s="15">
        <v>173737.37015720003</v>
      </c>
      <c r="E183" s="15">
        <v>62792.680534307605</v>
      </c>
      <c r="F183" s="15">
        <v>1989.345208426215</v>
      </c>
      <c r="G183" s="15">
        <v>53782.75972571167</v>
      </c>
      <c r="H183" s="15">
        <v>22475.00123091534</v>
      </c>
      <c r="I183" s="15">
        <v>3251.4343023521533</v>
      </c>
      <c r="J183" s="15">
        <v>47947.95152108112</v>
      </c>
      <c r="K183" s="13">
        <v>670501.25213256</v>
      </c>
    </row>
    <row r="184" spans="1:11" ht="12.75">
      <c r="A184" s="4">
        <f>'Obligacje(A)'!A184</f>
        <v>43677</v>
      </c>
      <c r="B184" s="15">
        <v>307131.7109234</v>
      </c>
      <c r="C184" s="15">
        <v>505</v>
      </c>
      <c r="D184" s="15">
        <v>167734.35526413002</v>
      </c>
      <c r="E184" s="15">
        <v>63826.230915960004</v>
      </c>
      <c r="F184" s="15">
        <v>1967.0642891700002</v>
      </c>
      <c r="G184" s="15">
        <v>58940.12947904</v>
      </c>
      <c r="H184" s="15">
        <v>23173.01302283729</v>
      </c>
      <c r="I184" s="15">
        <v>3415.5534626395524</v>
      </c>
      <c r="J184" s="15">
        <v>47550.798842063145</v>
      </c>
      <c r="K184" s="13">
        <v>673738.8561992402</v>
      </c>
    </row>
    <row r="185" spans="1:11" ht="12.75">
      <c r="A185" s="4">
        <f>'Obligacje(A)'!A185</f>
        <v>43708</v>
      </c>
      <c r="B185" s="15">
        <v>307939.95737539604</v>
      </c>
      <c r="C185" s="15">
        <v>0</v>
      </c>
      <c r="D185" s="15">
        <v>165985.61671072</v>
      </c>
      <c r="E185" s="15">
        <v>63959.54304516407</v>
      </c>
      <c r="F185" s="15">
        <v>1970.3216679143993</v>
      </c>
      <c r="G185" s="15">
        <v>60334.660433604695</v>
      </c>
      <c r="H185" s="15">
        <v>24082.776768662578</v>
      </c>
      <c r="I185" s="15">
        <v>3474.083343413083</v>
      </c>
      <c r="J185" s="15">
        <v>47197.754376485085</v>
      </c>
      <c r="K185" s="13">
        <v>674944.7137213601</v>
      </c>
    </row>
    <row r="186" spans="1:11" ht="12.75">
      <c r="A186" s="4">
        <f>'Obligacje(A)'!A186</f>
        <v>43738</v>
      </c>
      <c r="B186" s="15">
        <v>309983.0841249</v>
      </c>
      <c r="C186" s="15">
        <v>0</v>
      </c>
      <c r="D186" s="15">
        <v>163200.9600904</v>
      </c>
      <c r="E186" s="15">
        <v>62634.038238</v>
      </c>
      <c r="F186" s="15">
        <v>2018.9470517000002</v>
      </c>
      <c r="G186" s="15">
        <v>62149.674280399995</v>
      </c>
      <c r="H186" s="15">
        <v>24969.857554219474</v>
      </c>
      <c r="I186" s="15">
        <v>3463.6385445053625</v>
      </c>
      <c r="J186" s="15">
        <v>47473.759528275164</v>
      </c>
      <c r="K186" s="13">
        <v>675893.9594123999</v>
      </c>
    </row>
    <row r="187" spans="1:11" ht="12.75">
      <c r="A187" s="4">
        <f>'Obligacje(A)'!A187</f>
        <v>43769</v>
      </c>
      <c r="B187" s="15">
        <v>303806.3932729</v>
      </c>
      <c r="C187" s="15">
        <v>0</v>
      </c>
      <c r="D187" s="15">
        <v>159177.1467816</v>
      </c>
      <c r="E187" s="15">
        <v>62948.393190200004</v>
      </c>
      <c r="F187" s="15">
        <v>2003.8370517</v>
      </c>
      <c r="G187" s="15">
        <v>64787.85941099999</v>
      </c>
      <c r="H187" s="15">
        <v>25849.049680710683</v>
      </c>
      <c r="I187" s="15">
        <v>3554.972259219111</v>
      </c>
      <c r="J187" s="15">
        <v>48151.73676507021</v>
      </c>
      <c r="K187" s="13">
        <v>670279.3884124</v>
      </c>
    </row>
    <row r="188" spans="1:11" ht="12.75">
      <c r="A188" s="4">
        <f>'Obligacje(A)'!A188</f>
        <v>43799</v>
      </c>
      <c r="B188" s="15">
        <v>305233.6543229</v>
      </c>
      <c r="C188" s="15">
        <v>0</v>
      </c>
      <c r="D188" s="15">
        <v>157908.8088316</v>
      </c>
      <c r="E188" s="15">
        <v>63308.3803902</v>
      </c>
      <c r="F188" s="15">
        <v>2018.1630517000003</v>
      </c>
      <c r="G188" s="15">
        <v>66279.915711</v>
      </c>
      <c r="H188" s="15">
        <v>26673.09296097156</v>
      </c>
      <c r="I188" s="15">
        <v>3549.931072820548</v>
      </c>
      <c r="J188" s="15">
        <v>46159.111071207895</v>
      </c>
      <c r="K188" s="13">
        <v>671131.0574123999</v>
      </c>
    </row>
    <row r="189" spans="1:11" ht="12.75">
      <c r="A189" s="4">
        <f>'Obligacje(A)'!A189</f>
        <v>43830</v>
      </c>
      <c r="B189" s="15">
        <v>304972.46481742</v>
      </c>
      <c r="C189" s="15">
        <v>0</v>
      </c>
      <c r="D189" s="15">
        <v>157320.73491868</v>
      </c>
      <c r="E189" s="15">
        <v>64274.42227796</v>
      </c>
      <c r="F189" s="15">
        <v>2048.15387566</v>
      </c>
      <c r="G189" s="15">
        <v>67363.3814228</v>
      </c>
      <c r="H189" s="15">
        <v>27466.344893446425</v>
      </c>
      <c r="I189" s="15">
        <v>3482.0129689091527</v>
      </c>
      <c r="J189" s="15">
        <v>46652.41869464442</v>
      </c>
      <c r="K189" s="13">
        <v>673579.9338695201</v>
      </c>
    </row>
    <row r="190" spans="1:11" ht="12.75">
      <c r="A190" s="4">
        <f>'Obligacje(A)'!A190</f>
        <v>43861</v>
      </c>
      <c r="B190" s="15">
        <v>317986.73429884005</v>
      </c>
      <c r="C190" s="15">
        <v>0</v>
      </c>
      <c r="D190" s="15">
        <v>154478.98992536</v>
      </c>
      <c r="E190" s="15">
        <v>64779.10202312001</v>
      </c>
      <c r="F190" s="15">
        <v>2078.65906252</v>
      </c>
      <c r="G190" s="15">
        <v>64506.32108167999</v>
      </c>
      <c r="H190" s="15">
        <v>28899.22896675703</v>
      </c>
      <c r="I190" s="15">
        <v>3493.0807623536984</v>
      </c>
      <c r="J190" s="15">
        <v>48753.71110480928</v>
      </c>
      <c r="K190" s="13">
        <v>684975.8272254402</v>
      </c>
    </row>
    <row r="191" spans="1:11" ht="12.75">
      <c r="A191" s="4">
        <f>'Obligacje(A)'!A191</f>
        <v>43890</v>
      </c>
      <c r="B191" s="15">
        <v>314052.5126307013</v>
      </c>
      <c r="C191" s="15">
        <v>100</v>
      </c>
      <c r="D191" s="15">
        <v>157847.81043665003</v>
      </c>
      <c r="E191" s="15">
        <v>65140.49708759904</v>
      </c>
      <c r="F191" s="15">
        <v>2055.843338374464</v>
      </c>
      <c r="G191" s="15">
        <v>64808.0668261714</v>
      </c>
      <c r="H191" s="15">
        <v>30112.134975847403</v>
      </c>
      <c r="I191" s="15">
        <v>3507.798846590443</v>
      </c>
      <c r="J191" s="15">
        <v>48697.336366585965</v>
      </c>
      <c r="K191" s="13">
        <v>686222.00050852</v>
      </c>
    </row>
    <row r="192" spans="1:11" ht="12.75">
      <c r="A192" s="4">
        <f>'Obligacje(A)'!A192</f>
        <v>43921</v>
      </c>
      <c r="B192" s="15">
        <v>351420.1508856101</v>
      </c>
      <c r="C192" s="15">
        <v>0</v>
      </c>
      <c r="D192" s="15">
        <v>152422.11256655</v>
      </c>
      <c r="E192" s="15">
        <v>64281.649589739995</v>
      </c>
      <c r="F192" s="15">
        <v>1990.6080072900002</v>
      </c>
      <c r="G192" s="15">
        <v>50043.50786754</v>
      </c>
      <c r="H192" s="15">
        <v>31333.622264695845</v>
      </c>
      <c r="I192" s="15">
        <v>3539.9634080805713</v>
      </c>
      <c r="J192" s="15">
        <v>47599.403458373585</v>
      </c>
      <c r="K192" s="13">
        <v>702631.0180478801</v>
      </c>
    </row>
    <row r="193" spans="1:11" ht="12.75">
      <c r="A193" s="4">
        <f>'Obligacje(A)'!A193</f>
        <v>43951</v>
      </c>
      <c r="B193" s="15">
        <v>408920.30852963</v>
      </c>
      <c r="C193" s="15">
        <v>2000</v>
      </c>
      <c r="D193" s="15">
        <v>139163.01350642</v>
      </c>
      <c r="E193" s="15">
        <v>63918.78468022</v>
      </c>
      <c r="F193" s="15">
        <v>1941.30281287</v>
      </c>
      <c r="G193" s="15">
        <v>50225.56251513</v>
      </c>
      <c r="H193" s="15">
        <v>34917.33974064629</v>
      </c>
      <c r="I193" s="15">
        <v>4210.110726314704</v>
      </c>
      <c r="J193" s="15">
        <v>45871.18936440901</v>
      </c>
      <c r="K193" s="13">
        <v>749167.61187564</v>
      </c>
    </row>
    <row r="194" spans="2:11" ht="12.75">
      <c r="B194" s="15"/>
      <c r="C194" s="15"/>
      <c r="D194" s="15"/>
      <c r="E194" s="15"/>
      <c r="F194" s="15"/>
      <c r="G194" s="15"/>
      <c r="H194" s="15"/>
      <c r="I194" s="15"/>
      <c r="J194" s="15"/>
      <c r="K194" s="13"/>
    </row>
    <row r="195" spans="2:11" ht="12.75">
      <c r="B195" s="15"/>
      <c r="C195" s="15"/>
      <c r="D195" s="15"/>
      <c r="E195" s="15"/>
      <c r="F195" s="15"/>
      <c r="G195" s="15"/>
      <c r="H195" s="15"/>
      <c r="I195" s="15"/>
      <c r="J195" s="15"/>
      <c r="K195" s="13"/>
    </row>
    <row r="196" spans="2:11" ht="12.75">
      <c r="B196" s="15"/>
      <c r="C196" s="15"/>
      <c r="D196" s="15"/>
      <c r="E196" s="15"/>
      <c r="F196" s="15"/>
      <c r="G196" s="15"/>
      <c r="H196" s="15"/>
      <c r="I196" s="15"/>
      <c r="J196" s="15"/>
      <c r="K196" s="13"/>
    </row>
    <row r="197" spans="2:11" ht="12.75">
      <c r="B197" s="15"/>
      <c r="C197" s="15"/>
      <c r="D197" s="15"/>
      <c r="E197" s="15"/>
      <c r="F197" s="15"/>
      <c r="G197" s="15"/>
      <c r="H197" s="15"/>
      <c r="I197" s="15"/>
      <c r="J197" s="15"/>
      <c r="K197" s="13"/>
    </row>
  </sheetData>
  <sheetProtection/>
  <mergeCells count="10">
    <mergeCell ref="A1:A2"/>
    <mergeCell ref="B1:C1"/>
    <mergeCell ref="D1:D2"/>
    <mergeCell ref="E1:E2"/>
    <mergeCell ref="J1:J2"/>
    <mergeCell ref="K1:K2"/>
    <mergeCell ref="F1:F2"/>
    <mergeCell ref="G1:G2"/>
    <mergeCell ref="H1:H2"/>
    <mergeCell ref="I1:I2"/>
  </mergeCells>
  <printOptions/>
  <pageMargins left="0.79" right="0.79" top="0.98" bottom="0.98" header="0.5" footer="0.5"/>
  <pageSetup horizontalDpi="600" verticalDpi="600" orientation="landscape" paperSize="9" r:id="rId1"/>
  <ignoredErrors>
    <ignoredError sqref="K3:K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K193"/>
  <sheetViews>
    <sheetView zoomScale="130" zoomScaleNormal="130" zoomScalePageLayoutView="0" workbookViewId="0" topLeftCell="A1">
      <pane ySplit="2" topLeftCell="A177" activePane="bottomLeft" state="frozen"/>
      <selection pane="topLeft" activeCell="A1" sqref="A1"/>
      <selection pane="bottomLeft" activeCell="F197" sqref="F197"/>
    </sheetView>
  </sheetViews>
  <sheetFormatPr defaultColWidth="0" defaultRowHeight="12.75"/>
  <cols>
    <col min="1" max="1" width="11.375" style="1" customWidth="1"/>
    <col min="2" max="2" width="12.625" style="7" customWidth="1"/>
    <col min="3" max="4" width="12.375" style="7" customWidth="1"/>
    <col min="5" max="5" width="16.75390625" style="7" customWidth="1"/>
    <col min="6" max="6" width="12.00390625" style="7" customWidth="1"/>
    <col min="7" max="7" width="13.25390625" style="7" customWidth="1"/>
    <col min="8" max="8" width="11.375" style="7" customWidth="1"/>
    <col min="9" max="11" width="13.375" style="7" customWidth="1"/>
    <col min="12" max="16384" width="0" style="0" hidden="1" customWidth="1"/>
  </cols>
  <sheetData>
    <row r="1" spans="1:11" ht="12.75">
      <c r="A1" s="45" t="s">
        <v>2</v>
      </c>
      <c r="B1" s="47" t="s">
        <v>3</v>
      </c>
      <c r="C1" s="47" t="s">
        <v>1</v>
      </c>
      <c r="D1" s="45" t="s">
        <v>1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8" t="s">
        <v>10</v>
      </c>
    </row>
    <row r="2" spans="1:11" ht="12.75">
      <c r="A2" s="46"/>
      <c r="B2" s="14" t="s">
        <v>10</v>
      </c>
      <c r="C2" s="14" t="s">
        <v>11</v>
      </c>
      <c r="D2" s="46"/>
      <c r="E2" s="46"/>
      <c r="F2" s="46"/>
      <c r="G2" s="46"/>
      <c r="H2" s="46"/>
      <c r="I2" s="46"/>
      <c r="J2" s="46"/>
      <c r="K2" s="49"/>
    </row>
    <row r="3" spans="1:11" ht="12.75">
      <c r="A3" s="4">
        <v>38168</v>
      </c>
      <c r="B3" s="5">
        <v>21432.12</v>
      </c>
      <c r="C3" s="5">
        <v>1532.91</v>
      </c>
      <c r="D3" s="5">
        <v>207.75</v>
      </c>
      <c r="E3" s="5">
        <v>6268.84</v>
      </c>
      <c r="F3" s="5">
        <v>3148.52</v>
      </c>
      <c r="G3" s="5">
        <v>6092.96</v>
      </c>
      <c r="H3" s="5">
        <v>3537.95</v>
      </c>
      <c r="I3" s="5">
        <v>1205.1</v>
      </c>
      <c r="J3" s="5">
        <v>9050.05</v>
      </c>
      <c r="K3" s="13">
        <f aca="true" t="shared" si="0" ref="K3:K57">SUM(B3:J3)-C3</f>
        <v>50943.28999999999</v>
      </c>
    </row>
    <row r="4" spans="1:11" ht="12.75">
      <c r="A4" s="4">
        <v>38199</v>
      </c>
      <c r="B4" s="5">
        <v>19712.23</v>
      </c>
      <c r="C4" s="5">
        <v>571.04</v>
      </c>
      <c r="D4" s="5">
        <v>270.84</v>
      </c>
      <c r="E4" s="5">
        <v>6146.98</v>
      </c>
      <c r="F4" s="5">
        <v>3717.61</v>
      </c>
      <c r="G4" s="5">
        <v>6893.7</v>
      </c>
      <c r="H4" s="5">
        <v>3662.71</v>
      </c>
      <c r="I4" s="5">
        <v>2332.82</v>
      </c>
      <c r="J4" s="5">
        <v>8706.4</v>
      </c>
      <c r="K4" s="13">
        <f t="shared" si="0"/>
        <v>51443.29</v>
      </c>
    </row>
    <row r="5" spans="1:11" ht="12.75">
      <c r="A5" s="4">
        <v>38230</v>
      </c>
      <c r="B5" s="5">
        <v>20283.3</v>
      </c>
      <c r="C5" s="5">
        <v>606.4</v>
      </c>
      <c r="D5" s="5">
        <v>684.26</v>
      </c>
      <c r="E5" s="5">
        <v>5919.05</v>
      </c>
      <c r="F5" s="5">
        <v>3498.67</v>
      </c>
      <c r="G5" s="5">
        <v>7287.05</v>
      </c>
      <c r="H5" s="5">
        <v>3806.04</v>
      </c>
      <c r="I5" s="5">
        <v>2621.55</v>
      </c>
      <c r="J5" s="5">
        <v>8543.37</v>
      </c>
      <c r="K5" s="13">
        <f t="shared" si="0"/>
        <v>52643.29000000001</v>
      </c>
    </row>
    <row r="6" spans="1:11" ht="12.75">
      <c r="A6" s="4">
        <v>38260</v>
      </c>
      <c r="B6" s="5">
        <v>20201.05</v>
      </c>
      <c r="C6" s="5">
        <v>703.95</v>
      </c>
      <c r="D6" s="5">
        <v>778.59</v>
      </c>
      <c r="E6" s="5">
        <v>5560.87</v>
      </c>
      <c r="F6" s="5">
        <v>3234.45</v>
      </c>
      <c r="G6" s="5">
        <v>7673.41</v>
      </c>
      <c r="H6" s="5">
        <v>3676.78</v>
      </c>
      <c r="I6" s="5">
        <v>2649.19</v>
      </c>
      <c r="J6" s="5">
        <v>8125.66</v>
      </c>
      <c r="K6" s="13">
        <f t="shared" si="0"/>
        <v>51900</v>
      </c>
    </row>
    <row r="7" spans="1:11" ht="12.75">
      <c r="A7" s="4">
        <v>38291</v>
      </c>
      <c r="B7" s="5">
        <v>20015.35</v>
      </c>
      <c r="C7" s="5">
        <v>900</v>
      </c>
      <c r="D7" s="5">
        <v>744.72</v>
      </c>
      <c r="E7" s="5">
        <v>5826.04</v>
      </c>
      <c r="F7" s="5">
        <v>3594.99</v>
      </c>
      <c r="G7" s="5">
        <v>6647.87</v>
      </c>
      <c r="H7" s="5">
        <v>3698.28</v>
      </c>
      <c r="I7" s="5">
        <v>2670.5</v>
      </c>
      <c r="J7" s="5">
        <v>8402.25</v>
      </c>
      <c r="K7" s="13">
        <f t="shared" si="0"/>
        <v>51600</v>
      </c>
    </row>
    <row r="8" spans="1:11" ht="12.75">
      <c r="A8" s="4">
        <v>38321</v>
      </c>
      <c r="B8" s="5">
        <v>20990.36</v>
      </c>
      <c r="C8" s="5">
        <v>1489.95</v>
      </c>
      <c r="D8" s="5">
        <v>639.03</v>
      </c>
      <c r="E8" s="5">
        <v>5418.69</v>
      </c>
      <c r="F8" s="5">
        <v>2485.45</v>
      </c>
      <c r="G8" s="5">
        <v>6007.05</v>
      </c>
      <c r="H8" s="5">
        <v>3572.77</v>
      </c>
      <c r="I8" s="5">
        <v>3543.09</v>
      </c>
      <c r="J8" s="5">
        <v>7943.56</v>
      </c>
      <c r="K8" s="13">
        <f t="shared" si="0"/>
        <v>50600</v>
      </c>
    </row>
    <row r="9" spans="1:11" ht="12.75">
      <c r="A9" s="4">
        <v>38352</v>
      </c>
      <c r="B9" s="5">
        <v>19456.27</v>
      </c>
      <c r="C9" s="5">
        <v>0</v>
      </c>
      <c r="D9" s="5">
        <v>267.47</v>
      </c>
      <c r="E9" s="5">
        <v>5246.74</v>
      </c>
      <c r="F9" s="5">
        <v>3101.14</v>
      </c>
      <c r="G9" s="5">
        <v>6238.54</v>
      </c>
      <c r="H9" s="5">
        <v>3358.44</v>
      </c>
      <c r="I9" s="5">
        <v>4399.59</v>
      </c>
      <c r="J9" s="5">
        <v>4831.81</v>
      </c>
      <c r="K9" s="13">
        <f t="shared" si="0"/>
        <v>46900</v>
      </c>
    </row>
    <row r="10" spans="1:11" ht="12.75">
      <c r="A10" s="4">
        <v>38383</v>
      </c>
      <c r="B10" s="5">
        <v>22092.7</v>
      </c>
      <c r="C10" s="5">
        <v>3789.5</v>
      </c>
      <c r="D10" s="5">
        <v>345.69</v>
      </c>
      <c r="E10" s="5">
        <v>5284.92</v>
      </c>
      <c r="F10" s="5">
        <v>1893.16</v>
      </c>
      <c r="G10" s="5">
        <v>5370.38</v>
      </c>
      <c r="H10" s="5">
        <v>3391.97</v>
      </c>
      <c r="I10" s="5">
        <v>5469.01</v>
      </c>
      <c r="J10" s="5">
        <v>1479.99</v>
      </c>
      <c r="K10" s="13">
        <f t="shared" si="0"/>
        <v>45327.82</v>
      </c>
    </row>
    <row r="11" spans="1:11" ht="12.75">
      <c r="A11" s="4">
        <v>38411</v>
      </c>
      <c r="B11" s="5">
        <v>17842.07</v>
      </c>
      <c r="C11" s="5">
        <v>130.73</v>
      </c>
      <c r="D11" s="5">
        <v>580.11</v>
      </c>
      <c r="E11" s="5">
        <v>5102.3</v>
      </c>
      <c r="F11" s="5">
        <v>1926.33</v>
      </c>
      <c r="G11" s="5">
        <v>5606.95</v>
      </c>
      <c r="H11" s="5">
        <v>3269.12</v>
      </c>
      <c r="I11" s="5">
        <v>5142.91</v>
      </c>
      <c r="J11" s="5">
        <v>4858.03</v>
      </c>
      <c r="K11" s="13">
        <f t="shared" si="0"/>
        <v>44327.82</v>
      </c>
    </row>
    <row r="12" spans="1:11" ht="12.75">
      <c r="A12" s="4">
        <v>38442</v>
      </c>
      <c r="B12" s="5">
        <v>18076.59</v>
      </c>
      <c r="C12" s="5">
        <v>103.31</v>
      </c>
      <c r="D12" s="5">
        <v>481.25</v>
      </c>
      <c r="E12" s="5">
        <v>4776.23</v>
      </c>
      <c r="F12" s="5">
        <v>1924.64</v>
      </c>
      <c r="G12" s="5">
        <v>5142.12</v>
      </c>
      <c r="H12" s="5">
        <v>2820.97</v>
      </c>
      <c r="I12" s="5">
        <v>4628.82</v>
      </c>
      <c r="J12" s="5">
        <v>4877.2</v>
      </c>
      <c r="K12" s="13">
        <f t="shared" si="0"/>
        <v>42727.82</v>
      </c>
    </row>
    <row r="13" spans="1:11" ht="12.75">
      <c r="A13" s="4">
        <v>38472</v>
      </c>
      <c r="B13" s="5">
        <v>17360.99</v>
      </c>
      <c r="C13" s="5">
        <v>0</v>
      </c>
      <c r="D13" s="5">
        <v>461.45</v>
      </c>
      <c r="E13" s="5">
        <v>4250.35</v>
      </c>
      <c r="F13" s="5">
        <v>2355.73</v>
      </c>
      <c r="G13" s="5">
        <v>4749.61</v>
      </c>
      <c r="H13" s="5">
        <v>2688.44</v>
      </c>
      <c r="I13" s="5">
        <v>5785.99</v>
      </c>
      <c r="J13" s="5">
        <v>4947.44</v>
      </c>
      <c r="K13" s="13">
        <f t="shared" si="0"/>
        <v>42600</v>
      </c>
    </row>
    <row r="14" spans="1:11" ht="12.75">
      <c r="A14" s="4">
        <v>38503</v>
      </c>
      <c r="B14" s="5">
        <v>17780.82</v>
      </c>
      <c r="C14" s="5">
        <v>136</v>
      </c>
      <c r="D14" s="5">
        <v>457.33</v>
      </c>
      <c r="E14" s="5">
        <v>4398.4</v>
      </c>
      <c r="F14" s="5">
        <v>1808.41</v>
      </c>
      <c r="G14" s="5">
        <v>5141.11</v>
      </c>
      <c r="H14" s="5">
        <v>2692.84</v>
      </c>
      <c r="I14" s="5">
        <v>4563.25</v>
      </c>
      <c r="J14" s="5">
        <v>4757.84</v>
      </c>
      <c r="K14" s="13">
        <f t="shared" si="0"/>
        <v>41600</v>
      </c>
    </row>
    <row r="15" spans="1:11" ht="12.75">
      <c r="A15" s="4">
        <v>38533</v>
      </c>
      <c r="B15" s="5">
        <v>17260</v>
      </c>
      <c r="C15" s="5">
        <v>100</v>
      </c>
      <c r="D15" s="5">
        <v>545.95</v>
      </c>
      <c r="E15" s="5">
        <v>4098.6</v>
      </c>
      <c r="F15" s="5">
        <v>1693.57</v>
      </c>
      <c r="G15" s="5">
        <v>4657.37</v>
      </c>
      <c r="H15" s="5">
        <v>2450.34</v>
      </c>
      <c r="I15" s="5">
        <v>3824.96</v>
      </c>
      <c r="J15" s="5">
        <v>4769.21</v>
      </c>
      <c r="K15" s="13">
        <f t="shared" si="0"/>
        <v>39300</v>
      </c>
    </row>
    <row r="16" spans="1:11" ht="12.75">
      <c r="A16" s="4">
        <v>38564</v>
      </c>
      <c r="B16" s="5">
        <v>16545.36</v>
      </c>
      <c r="C16" s="5">
        <v>697.55</v>
      </c>
      <c r="D16" s="5">
        <v>491.92</v>
      </c>
      <c r="E16" s="5">
        <v>3024.3</v>
      </c>
      <c r="F16" s="5">
        <v>1489.59</v>
      </c>
      <c r="G16" s="5">
        <v>4862.06</v>
      </c>
      <c r="H16" s="5">
        <v>2365.23</v>
      </c>
      <c r="I16" s="5">
        <v>3346.77</v>
      </c>
      <c r="J16" s="5">
        <v>4174.77</v>
      </c>
      <c r="K16" s="13">
        <f t="shared" si="0"/>
        <v>36300</v>
      </c>
    </row>
    <row r="17" spans="1:11" ht="12.75">
      <c r="A17" s="4">
        <v>38595</v>
      </c>
      <c r="B17" s="5">
        <v>13636.24</v>
      </c>
      <c r="C17" s="5">
        <v>0</v>
      </c>
      <c r="D17" s="5">
        <v>480.1</v>
      </c>
      <c r="E17" s="5">
        <v>2780.58</v>
      </c>
      <c r="F17" s="5">
        <v>1254.27</v>
      </c>
      <c r="G17" s="5">
        <v>4344.62</v>
      </c>
      <c r="H17" s="5">
        <v>2113.81</v>
      </c>
      <c r="I17" s="5">
        <v>3015.65</v>
      </c>
      <c r="J17" s="5">
        <v>4174.73</v>
      </c>
      <c r="K17" s="13">
        <f t="shared" si="0"/>
        <v>31800</v>
      </c>
    </row>
    <row r="18" spans="1:11" ht="12.75">
      <c r="A18" s="4">
        <v>38625</v>
      </c>
      <c r="B18" s="5">
        <v>12389.8</v>
      </c>
      <c r="C18" s="5">
        <v>0</v>
      </c>
      <c r="D18" s="5">
        <v>293.61</v>
      </c>
      <c r="E18" s="5">
        <v>2425.43</v>
      </c>
      <c r="F18" s="5">
        <v>1273.44</v>
      </c>
      <c r="G18" s="5">
        <v>4286.05</v>
      </c>
      <c r="H18" s="5">
        <v>1980.4</v>
      </c>
      <c r="I18" s="5">
        <v>2528.22</v>
      </c>
      <c r="J18" s="5">
        <v>3923.05</v>
      </c>
      <c r="K18" s="13">
        <f t="shared" si="0"/>
        <v>29100.000000000004</v>
      </c>
    </row>
    <row r="19" spans="1:11" ht="12.75">
      <c r="A19" s="4">
        <v>38656</v>
      </c>
      <c r="B19" s="5">
        <v>10470.65</v>
      </c>
      <c r="C19" s="5">
        <v>208.68</v>
      </c>
      <c r="D19" s="5">
        <v>288.76</v>
      </c>
      <c r="E19" s="5">
        <v>2596.25</v>
      </c>
      <c r="F19" s="5">
        <v>938.65</v>
      </c>
      <c r="G19" s="5">
        <v>3616.79</v>
      </c>
      <c r="H19" s="5">
        <v>1883.94</v>
      </c>
      <c r="I19" s="5">
        <v>2709.38</v>
      </c>
      <c r="J19" s="5">
        <v>3795.58</v>
      </c>
      <c r="K19" s="13">
        <f t="shared" si="0"/>
        <v>26300</v>
      </c>
    </row>
    <row r="20" spans="1:11" ht="12.75">
      <c r="A20" s="4">
        <v>38686</v>
      </c>
      <c r="B20" s="5">
        <v>9248.85</v>
      </c>
      <c r="C20" s="5">
        <v>25</v>
      </c>
      <c r="D20" s="5">
        <v>274.69</v>
      </c>
      <c r="E20" s="5">
        <v>2056.73</v>
      </c>
      <c r="F20" s="5">
        <v>1106.79</v>
      </c>
      <c r="G20" s="5">
        <v>2850.6</v>
      </c>
      <c r="H20" s="5">
        <v>1786.28</v>
      </c>
      <c r="I20" s="5">
        <v>2265.43</v>
      </c>
      <c r="J20" s="5">
        <v>3810.63</v>
      </c>
      <c r="K20" s="13">
        <f t="shared" si="0"/>
        <v>23400.000000000004</v>
      </c>
    </row>
    <row r="21" spans="1:11" ht="12.75">
      <c r="A21" s="4">
        <v>38717</v>
      </c>
      <c r="B21" s="5">
        <v>9756.61</v>
      </c>
      <c r="C21" s="5">
        <v>0</v>
      </c>
      <c r="D21" s="5">
        <v>274.29</v>
      </c>
      <c r="E21" s="5">
        <v>1895.91</v>
      </c>
      <c r="F21" s="5">
        <v>1984.96</v>
      </c>
      <c r="G21" s="5">
        <v>1984.57</v>
      </c>
      <c r="H21" s="5">
        <v>1647.91</v>
      </c>
      <c r="I21" s="5">
        <v>2289.12</v>
      </c>
      <c r="J21" s="5">
        <v>4566.63</v>
      </c>
      <c r="K21" s="13">
        <f t="shared" si="0"/>
        <v>24400</v>
      </c>
    </row>
    <row r="22" spans="1:11" ht="12.75">
      <c r="A22" s="4">
        <v>38748</v>
      </c>
      <c r="B22" s="5">
        <v>11230.77</v>
      </c>
      <c r="C22" s="5">
        <v>35</v>
      </c>
      <c r="D22" s="5">
        <v>199.54</v>
      </c>
      <c r="E22" s="5">
        <v>1904.66</v>
      </c>
      <c r="F22" s="5">
        <v>734.75</v>
      </c>
      <c r="G22" s="5">
        <v>1981.64</v>
      </c>
      <c r="H22" s="5">
        <v>1620.6</v>
      </c>
      <c r="I22" s="5">
        <v>2270.34</v>
      </c>
      <c r="J22" s="5">
        <v>4057.7</v>
      </c>
      <c r="K22" s="13">
        <f t="shared" si="0"/>
        <v>24000</v>
      </c>
    </row>
    <row r="23" spans="1:11" ht="12.75">
      <c r="A23" s="4">
        <v>38776</v>
      </c>
      <c r="B23" s="5">
        <v>10846.2</v>
      </c>
      <c r="C23" s="5">
        <v>1030</v>
      </c>
      <c r="D23" s="5">
        <v>82.89</v>
      </c>
      <c r="E23" s="5">
        <v>1493.27</v>
      </c>
      <c r="F23" s="5">
        <v>648.9</v>
      </c>
      <c r="G23" s="5">
        <v>1839.15</v>
      </c>
      <c r="H23" s="5">
        <v>1571.47</v>
      </c>
      <c r="I23" s="5">
        <v>1894.88</v>
      </c>
      <c r="J23" s="5">
        <v>4423.24</v>
      </c>
      <c r="K23" s="13">
        <f t="shared" si="0"/>
        <v>22800</v>
      </c>
    </row>
    <row r="24" spans="1:11" ht="12.75">
      <c r="A24" s="4">
        <v>38807</v>
      </c>
      <c r="B24" s="5">
        <v>8897.36</v>
      </c>
      <c r="C24" s="5">
        <v>342.6</v>
      </c>
      <c r="D24" s="5">
        <v>72.59</v>
      </c>
      <c r="E24" s="5">
        <v>1392</v>
      </c>
      <c r="F24" s="5">
        <v>483.66</v>
      </c>
      <c r="G24" s="5">
        <v>2453.45</v>
      </c>
      <c r="H24" s="5">
        <v>1249.66</v>
      </c>
      <c r="I24" s="5">
        <v>1668.61</v>
      </c>
      <c r="J24" s="5">
        <v>4682.67</v>
      </c>
      <c r="K24" s="13">
        <f t="shared" si="0"/>
        <v>20900</v>
      </c>
    </row>
    <row r="25" spans="1:11" ht="12.75">
      <c r="A25" s="4">
        <v>38837</v>
      </c>
      <c r="B25" s="5">
        <v>9588.64</v>
      </c>
      <c r="C25" s="5">
        <v>465.76</v>
      </c>
      <c r="D25" s="5">
        <v>73.72</v>
      </c>
      <c r="E25" s="5">
        <v>1334.09</v>
      </c>
      <c r="F25" s="5">
        <v>554.27</v>
      </c>
      <c r="G25" s="5">
        <v>1587.02</v>
      </c>
      <c r="H25" s="5">
        <v>1008.4</v>
      </c>
      <c r="I25" s="5">
        <v>1259.79</v>
      </c>
      <c r="J25" s="5">
        <v>4694.07</v>
      </c>
      <c r="K25" s="13">
        <f t="shared" si="0"/>
        <v>20100</v>
      </c>
    </row>
    <row r="26" spans="1:11" ht="12.75">
      <c r="A26" s="4">
        <v>38868</v>
      </c>
      <c r="B26" s="5">
        <v>10827.15</v>
      </c>
      <c r="C26" s="5">
        <v>0</v>
      </c>
      <c r="D26" s="5">
        <v>70.6</v>
      </c>
      <c r="E26" s="5">
        <v>1348.46</v>
      </c>
      <c r="F26" s="5">
        <v>694.7</v>
      </c>
      <c r="G26" s="5">
        <v>1502.71</v>
      </c>
      <c r="H26" s="5">
        <v>791.99</v>
      </c>
      <c r="I26" s="5">
        <v>1276.78</v>
      </c>
      <c r="J26" s="5">
        <v>4087.61</v>
      </c>
      <c r="K26" s="13">
        <f t="shared" si="0"/>
        <v>20600</v>
      </c>
    </row>
    <row r="27" spans="1:11" ht="12.75">
      <c r="A27" s="4">
        <v>38898</v>
      </c>
      <c r="B27" s="5">
        <v>9652.4</v>
      </c>
      <c r="C27" s="5">
        <v>0</v>
      </c>
      <c r="D27" s="5">
        <v>60.73</v>
      </c>
      <c r="E27" s="5">
        <v>1433.88</v>
      </c>
      <c r="F27" s="5">
        <v>550.68</v>
      </c>
      <c r="G27" s="5">
        <v>1502.54</v>
      </c>
      <c r="H27" s="5">
        <v>830.1</v>
      </c>
      <c r="I27" s="5">
        <v>1239.44</v>
      </c>
      <c r="J27" s="5">
        <v>5130.23</v>
      </c>
      <c r="K27" s="13">
        <f t="shared" si="0"/>
        <v>20400</v>
      </c>
    </row>
    <row r="28" spans="1:11" ht="12.75">
      <c r="A28" s="4">
        <v>38929</v>
      </c>
      <c r="B28" s="5">
        <v>9943.89</v>
      </c>
      <c r="C28" s="5">
        <v>612.16</v>
      </c>
      <c r="D28" s="5">
        <v>40.68</v>
      </c>
      <c r="E28" s="5">
        <v>1533.17</v>
      </c>
      <c r="F28" s="5">
        <v>692.06</v>
      </c>
      <c r="G28" s="5">
        <v>1757.9</v>
      </c>
      <c r="H28" s="5">
        <v>845.14</v>
      </c>
      <c r="I28" s="5">
        <v>1292.2</v>
      </c>
      <c r="J28" s="5">
        <v>4894.96</v>
      </c>
      <c r="K28" s="13">
        <f t="shared" si="0"/>
        <v>20999.999999999996</v>
      </c>
    </row>
    <row r="29" spans="1:11" ht="12.75">
      <c r="A29" s="4">
        <v>38960</v>
      </c>
      <c r="B29" s="5">
        <v>9700.92</v>
      </c>
      <c r="C29" s="5">
        <v>350</v>
      </c>
      <c r="D29" s="5">
        <v>42.54</v>
      </c>
      <c r="E29" s="5">
        <v>1590.31</v>
      </c>
      <c r="F29" s="5">
        <v>1164.56</v>
      </c>
      <c r="G29" s="5">
        <v>2119.94</v>
      </c>
      <c r="H29" s="5">
        <v>879.18</v>
      </c>
      <c r="I29" s="5">
        <v>1296.94</v>
      </c>
      <c r="J29" s="5">
        <v>5205.61</v>
      </c>
      <c r="K29" s="13">
        <f t="shared" si="0"/>
        <v>22000</v>
      </c>
    </row>
    <row r="30" spans="1:11" ht="12.75">
      <c r="A30" s="4">
        <f>'Obligacje(A)'!A29</f>
        <v>38960</v>
      </c>
      <c r="B30" s="5">
        <v>10042.95</v>
      </c>
      <c r="C30" s="5">
        <v>90</v>
      </c>
      <c r="D30" s="5">
        <v>38.04</v>
      </c>
      <c r="E30" s="5">
        <v>1845.42</v>
      </c>
      <c r="F30" s="5">
        <v>2191.59</v>
      </c>
      <c r="G30" s="5">
        <v>1988.47</v>
      </c>
      <c r="H30" s="5">
        <v>859.76</v>
      </c>
      <c r="I30" s="5">
        <v>1047.3</v>
      </c>
      <c r="J30" s="5">
        <v>5186.47</v>
      </c>
      <c r="K30" s="13">
        <f t="shared" si="0"/>
        <v>23200</v>
      </c>
    </row>
    <row r="31" spans="1:11" ht="12.75">
      <c r="A31" s="4">
        <f>'Obligacje(A)'!A30</f>
        <v>38990</v>
      </c>
      <c r="B31" s="5">
        <v>9596.57</v>
      </c>
      <c r="C31" s="5">
        <v>20</v>
      </c>
      <c r="D31" s="5">
        <v>14.65</v>
      </c>
      <c r="E31" s="5">
        <v>1783.52</v>
      </c>
      <c r="F31" s="5">
        <v>2691.96</v>
      </c>
      <c r="G31" s="5">
        <v>1988.26</v>
      </c>
      <c r="H31" s="5">
        <v>823.79</v>
      </c>
      <c r="I31" s="5">
        <v>1172.53</v>
      </c>
      <c r="J31" s="5">
        <v>4928.72</v>
      </c>
      <c r="K31" s="13">
        <f t="shared" si="0"/>
        <v>23000</v>
      </c>
    </row>
    <row r="32" spans="1:11" ht="12.75">
      <c r="A32" s="4">
        <v>39051</v>
      </c>
      <c r="B32" s="5">
        <v>9379.98</v>
      </c>
      <c r="C32" s="5">
        <v>0</v>
      </c>
      <c r="D32" s="5">
        <v>4.65</v>
      </c>
      <c r="E32" s="5">
        <v>1923.93</v>
      </c>
      <c r="F32" s="5">
        <v>3072.91</v>
      </c>
      <c r="G32" s="5">
        <v>2123.19</v>
      </c>
      <c r="H32" s="5">
        <v>814.51</v>
      </c>
      <c r="I32" s="5">
        <v>1443.24</v>
      </c>
      <c r="J32" s="5">
        <v>4937.59</v>
      </c>
      <c r="K32" s="13">
        <f t="shared" si="0"/>
        <v>23700</v>
      </c>
    </row>
    <row r="33" spans="1:11" ht="12.75">
      <c r="A33" s="4">
        <v>39082</v>
      </c>
      <c r="B33" s="5">
        <v>10804.86</v>
      </c>
      <c r="C33" s="5">
        <v>0</v>
      </c>
      <c r="D33" s="5">
        <v>6.48</v>
      </c>
      <c r="E33" s="5">
        <v>1993.83</v>
      </c>
      <c r="F33" s="5">
        <v>2496.55</v>
      </c>
      <c r="G33" s="5">
        <v>2464.52</v>
      </c>
      <c r="H33" s="5">
        <v>810.34</v>
      </c>
      <c r="I33" s="5">
        <v>1416.44</v>
      </c>
      <c r="J33" s="5">
        <v>5806.98</v>
      </c>
      <c r="K33" s="13">
        <f t="shared" si="0"/>
        <v>25800</v>
      </c>
    </row>
    <row r="34" spans="1:11" ht="12.75">
      <c r="A34" s="4">
        <v>39113</v>
      </c>
      <c r="B34" s="5">
        <v>8856.73</v>
      </c>
      <c r="C34" s="5">
        <v>58</v>
      </c>
      <c r="D34" s="5">
        <v>20.18</v>
      </c>
      <c r="E34" s="5">
        <v>1807.39</v>
      </c>
      <c r="F34" s="5">
        <v>2105.46</v>
      </c>
      <c r="G34" s="5">
        <v>2468.91</v>
      </c>
      <c r="H34" s="5">
        <v>756.78</v>
      </c>
      <c r="I34" s="5">
        <v>1095.76</v>
      </c>
      <c r="J34" s="5">
        <v>6188.79</v>
      </c>
      <c r="K34" s="13">
        <f t="shared" si="0"/>
        <v>23300</v>
      </c>
    </row>
    <row r="35" spans="1:11" ht="12.75">
      <c r="A35" s="4">
        <v>39141</v>
      </c>
      <c r="B35" s="5">
        <v>9109.74</v>
      </c>
      <c r="C35" s="5">
        <v>40</v>
      </c>
      <c r="D35" s="5">
        <v>20.09</v>
      </c>
      <c r="E35" s="5">
        <v>1778.48</v>
      </c>
      <c r="F35" s="5">
        <v>804.99</v>
      </c>
      <c r="G35" s="5">
        <v>3450</v>
      </c>
      <c r="H35" s="5">
        <v>709.27</v>
      </c>
      <c r="I35" s="5">
        <v>1152.42</v>
      </c>
      <c r="J35" s="5">
        <v>6075.01</v>
      </c>
      <c r="K35" s="13">
        <f t="shared" si="0"/>
        <v>23100</v>
      </c>
    </row>
    <row r="36" spans="1:11" ht="12.75">
      <c r="A36" s="4">
        <v>39172</v>
      </c>
      <c r="B36" s="5">
        <v>8726.25</v>
      </c>
      <c r="C36" s="5">
        <v>40</v>
      </c>
      <c r="D36" s="5">
        <v>20.02</v>
      </c>
      <c r="E36" s="5">
        <v>1898.81</v>
      </c>
      <c r="F36" s="5">
        <v>810.21</v>
      </c>
      <c r="G36" s="5">
        <v>3479.59</v>
      </c>
      <c r="H36" s="5">
        <v>656.34</v>
      </c>
      <c r="I36" s="5">
        <v>1298.81</v>
      </c>
      <c r="J36" s="5">
        <v>5909.97</v>
      </c>
      <c r="K36" s="13">
        <f t="shared" si="0"/>
        <v>22800.000000000004</v>
      </c>
    </row>
    <row r="37" spans="1:11" ht="12.75">
      <c r="A37" s="4">
        <v>39202</v>
      </c>
      <c r="B37" s="5">
        <v>8142.58</v>
      </c>
      <c r="C37" s="5">
        <v>190</v>
      </c>
      <c r="D37" s="5">
        <v>40.72</v>
      </c>
      <c r="E37" s="5">
        <v>1879.55</v>
      </c>
      <c r="F37" s="5">
        <v>1053.02</v>
      </c>
      <c r="G37" s="5">
        <v>3310.77</v>
      </c>
      <c r="H37" s="5">
        <v>611.12</v>
      </c>
      <c r="I37" s="5">
        <v>1276.93</v>
      </c>
      <c r="J37" s="5">
        <v>6285.31</v>
      </c>
      <c r="K37" s="13">
        <f t="shared" si="0"/>
        <v>22600</v>
      </c>
    </row>
    <row r="38" spans="1:11" ht="12.75">
      <c r="A38" s="4">
        <v>39233</v>
      </c>
      <c r="B38" s="5">
        <v>7614.64</v>
      </c>
      <c r="C38" s="5">
        <v>146.97</v>
      </c>
      <c r="D38" s="5">
        <v>43.33</v>
      </c>
      <c r="E38" s="5">
        <v>1627.43</v>
      </c>
      <c r="F38" s="5">
        <v>1107.49</v>
      </c>
      <c r="G38" s="5">
        <v>3337.34</v>
      </c>
      <c r="H38" s="5">
        <v>555.53</v>
      </c>
      <c r="I38" s="5">
        <v>1313.2</v>
      </c>
      <c r="J38" s="5">
        <v>5901.04</v>
      </c>
      <c r="K38" s="13">
        <f t="shared" si="0"/>
        <v>21500</v>
      </c>
    </row>
    <row r="39" spans="1:11" ht="12.75">
      <c r="A39" s="4">
        <v>39263</v>
      </c>
      <c r="B39" s="5">
        <v>7239.54</v>
      </c>
      <c r="C39" s="5">
        <v>0</v>
      </c>
      <c r="D39" s="5">
        <v>51.77</v>
      </c>
      <c r="E39" s="5">
        <v>1226.31</v>
      </c>
      <c r="F39" s="5">
        <v>1134.9</v>
      </c>
      <c r="G39" s="5">
        <v>2830.44</v>
      </c>
      <c r="H39" s="5">
        <v>500.08</v>
      </c>
      <c r="I39" s="5">
        <v>1289.92</v>
      </c>
      <c r="J39" s="5">
        <v>5727.04</v>
      </c>
      <c r="K39" s="13">
        <f t="shared" si="0"/>
        <v>20000</v>
      </c>
    </row>
    <row r="40" spans="1:11" ht="12.75">
      <c r="A40" s="4">
        <v>39294</v>
      </c>
      <c r="B40" s="5">
        <v>6542.33</v>
      </c>
      <c r="C40" s="5">
        <v>0</v>
      </c>
      <c r="D40" s="5">
        <v>51.6</v>
      </c>
      <c r="E40" s="5">
        <v>1193.01</v>
      </c>
      <c r="F40" s="5">
        <v>1025.12</v>
      </c>
      <c r="G40" s="5">
        <v>2957.45</v>
      </c>
      <c r="H40" s="5">
        <v>443.22</v>
      </c>
      <c r="I40" s="5">
        <v>1120.04</v>
      </c>
      <c r="J40" s="5">
        <v>5167.23</v>
      </c>
      <c r="K40" s="13">
        <f t="shared" si="0"/>
        <v>18500</v>
      </c>
    </row>
    <row r="41" spans="1:11" ht="12.75">
      <c r="A41" s="4">
        <v>39325</v>
      </c>
      <c r="B41" s="5">
        <v>6080.91</v>
      </c>
      <c r="C41" s="5">
        <v>0</v>
      </c>
      <c r="D41" s="5">
        <v>51.76</v>
      </c>
      <c r="E41" s="5">
        <v>1012.1</v>
      </c>
      <c r="F41" s="5">
        <v>1077.48</v>
      </c>
      <c r="G41" s="5">
        <v>2692.65</v>
      </c>
      <c r="H41" s="5">
        <v>397.72</v>
      </c>
      <c r="I41" s="5">
        <v>1061.21</v>
      </c>
      <c r="J41" s="5">
        <v>4926.17</v>
      </c>
      <c r="K41" s="13">
        <f t="shared" si="0"/>
        <v>17300</v>
      </c>
    </row>
    <row r="42" spans="1:11" ht="12.75">
      <c r="A42" s="4">
        <v>39355</v>
      </c>
      <c r="B42" s="5">
        <v>5942.76</v>
      </c>
      <c r="C42" s="5">
        <v>0</v>
      </c>
      <c r="D42" s="5">
        <v>48.38</v>
      </c>
      <c r="E42" s="5">
        <v>814.24</v>
      </c>
      <c r="F42" s="5">
        <v>944.12</v>
      </c>
      <c r="G42" s="5">
        <v>2691.07</v>
      </c>
      <c r="H42" s="5">
        <v>383.63</v>
      </c>
      <c r="I42" s="5">
        <v>1040.69</v>
      </c>
      <c r="J42" s="5">
        <v>4835.11</v>
      </c>
      <c r="K42" s="13">
        <f t="shared" si="0"/>
        <v>16700</v>
      </c>
    </row>
    <row r="43" spans="1:11" ht="12.75">
      <c r="A43" s="4">
        <v>39386</v>
      </c>
      <c r="B43" s="5">
        <v>6296.75</v>
      </c>
      <c r="C43" s="5">
        <v>0</v>
      </c>
      <c r="D43" s="5">
        <v>46.96</v>
      </c>
      <c r="E43" s="5">
        <v>837.15</v>
      </c>
      <c r="F43" s="5">
        <v>549.12</v>
      </c>
      <c r="G43" s="5">
        <v>2466.89</v>
      </c>
      <c r="H43" s="5">
        <v>356.8</v>
      </c>
      <c r="I43" s="5">
        <v>1015.76</v>
      </c>
      <c r="J43" s="5">
        <v>4530.57</v>
      </c>
      <c r="K43" s="13">
        <f t="shared" si="0"/>
        <v>16099.999999999998</v>
      </c>
    </row>
    <row r="44" spans="1:11" ht="12.75">
      <c r="A44" s="4">
        <v>39416</v>
      </c>
      <c r="B44" s="5">
        <v>6476.2</v>
      </c>
      <c r="C44" s="5">
        <v>0</v>
      </c>
      <c r="D44" s="5">
        <v>15.96</v>
      </c>
      <c r="E44" s="5">
        <v>776.7</v>
      </c>
      <c r="F44" s="5">
        <v>340.93</v>
      </c>
      <c r="G44" s="5">
        <v>2454.58</v>
      </c>
      <c r="H44" s="5">
        <v>330.94</v>
      </c>
      <c r="I44" s="5">
        <v>868.48</v>
      </c>
      <c r="J44" s="5">
        <v>4236.21</v>
      </c>
      <c r="K44" s="13">
        <f t="shared" si="0"/>
        <v>15500</v>
      </c>
    </row>
    <row r="45" spans="1:11" ht="12.75">
      <c r="A45" s="4">
        <v>39447</v>
      </c>
      <c r="B45" s="5">
        <v>11468.16</v>
      </c>
      <c r="C45" s="5">
        <v>0</v>
      </c>
      <c r="D45" s="5">
        <v>16.31</v>
      </c>
      <c r="E45" s="5">
        <v>868.15</v>
      </c>
      <c r="F45" s="5">
        <v>2484.84</v>
      </c>
      <c r="G45" s="5">
        <v>2343.85</v>
      </c>
      <c r="H45" s="5">
        <v>323.14</v>
      </c>
      <c r="I45" s="5">
        <v>764.58</v>
      </c>
      <c r="J45" s="5">
        <v>4317.19</v>
      </c>
      <c r="K45" s="13">
        <f t="shared" si="0"/>
        <v>22586.219999999998</v>
      </c>
    </row>
    <row r="46" spans="1:11" ht="12.75">
      <c r="A46" s="4">
        <v>39478</v>
      </c>
      <c r="B46" s="5">
        <v>7730.58</v>
      </c>
      <c r="C46" s="5">
        <v>231</v>
      </c>
      <c r="D46" s="5">
        <v>18.99</v>
      </c>
      <c r="E46" s="5">
        <v>686.95</v>
      </c>
      <c r="F46" s="5">
        <v>1080.25</v>
      </c>
      <c r="G46" s="5">
        <v>937.83</v>
      </c>
      <c r="H46" s="5">
        <v>323.36</v>
      </c>
      <c r="I46" s="5">
        <v>827.66</v>
      </c>
      <c r="J46" s="5">
        <v>4022.05</v>
      </c>
      <c r="K46" s="13">
        <f t="shared" si="0"/>
        <v>15627.670000000002</v>
      </c>
    </row>
    <row r="47" spans="1:11" ht="12.75">
      <c r="A47" s="4">
        <v>39507</v>
      </c>
      <c r="B47" s="5">
        <v>6964.64</v>
      </c>
      <c r="C47" s="5">
        <v>0</v>
      </c>
      <c r="D47" s="5">
        <v>18.99</v>
      </c>
      <c r="E47" s="5">
        <v>527.33</v>
      </c>
      <c r="F47" s="5">
        <v>870.25</v>
      </c>
      <c r="G47" s="5">
        <v>862.66</v>
      </c>
      <c r="H47" s="5">
        <v>286.13</v>
      </c>
      <c r="I47" s="5">
        <v>751.9</v>
      </c>
      <c r="J47" s="5">
        <v>4045.77</v>
      </c>
      <c r="K47" s="13">
        <f t="shared" si="0"/>
        <v>14327.669999999998</v>
      </c>
    </row>
    <row r="48" spans="1:11" ht="12.75">
      <c r="A48" s="4">
        <v>39538</v>
      </c>
      <c r="B48" s="5">
        <v>6687.52</v>
      </c>
      <c r="C48" s="5">
        <v>0</v>
      </c>
      <c r="D48" s="5">
        <v>11.49</v>
      </c>
      <c r="E48" s="5">
        <v>433.64</v>
      </c>
      <c r="F48" s="5">
        <v>1123.86</v>
      </c>
      <c r="G48" s="5">
        <v>673.71</v>
      </c>
      <c r="H48" s="5">
        <v>249.92</v>
      </c>
      <c r="I48" s="5">
        <v>536.83</v>
      </c>
      <c r="J48" s="5">
        <v>3423.77</v>
      </c>
      <c r="K48" s="13">
        <f t="shared" si="0"/>
        <v>13140.740000000002</v>
      </c>
    </row>
    <row r="49" spans="1:11" ht="12.75">
      <c r="A49" s="4">
        <v>39568</v>
      </c>
      <c r="B49" s="5">
        <v>7948.96</v>
      </c>
      <c r="C49" s="5">
        <v>0</v>
      </c>
      <c r="D49" s="5">
        <v>6.89</v>
      </c>
      <c r="E49" s="5">
        <v>421.38</v>
      </c>
      <c r="F49" s="5">
        <v>2002.5</v>
      </c>
      <c r="G49" s="5">
        <v>886.57</v>
      </c>
      <c r="H49" s="5">
        <v>231.22</v>
      </c>
      <c r="I49" s="5">
        <v>443.64</v>
      </c>
      <c r="J49" s="5">
        <v>3373.99</v>
      </c>
      <c r="K49" s="13">
        <f t="shared" si="0"/>
        <v>15315.149999999998</v>
      </c>
    </row>
    <row r="50" spans="1:11" ht="12.75">
      <c r="A50" s="4">
        <v>39599</v>
      </c>
      <c r="B50" s="5">
        <v>12255.09</v>
      </c>
      <c r="C50" s="5">
        <v>0</v>
      </c>
      <c r="D50" s="5">
        <v>26.89</v>
      </c>
      <c r="E50" s="5">
        <v>531.39</v>
      </c>
      <c r="F50" s="5">
        <v>3735.5</v>
      </c>
      <c r="G50" s="5">
        <v>1427.31</v>
      </c>
      <c r="H50" s="5">
        <v>263.88</v>
      </c>
      <c r="I50" s="5">
        <v>472.72</v>
      </c>
      <c r="J50" s="5">
        <v>3895.88</v>
      </c>
      <c r="K50" s="13">
        <f t="shared" si="0"/>
        <v>22608.660000000003</v>
      </c>
    </row>
    <row r="51" spans="1:11" ht="12.75">
      <c r="A51" s="4">
        <v>39629</v>
      </c>
      <c r="B51" s="5">
        <v>16022.09</v>
      </c>
      <c r="C51" s="5">
        <v>0</v>
      </c>
      <c r="D51" s="5">
        <v>1358.74</v>
      </c>
      <c r="E51" s="5">
        <v>651.82</v>
      </c>
      <c r="F51" s="5">
        <v>4660.19</v>
      </c>
      <c r="G51" s="5">
        <v>1896.1</v>
      </c>
      <c r="H51" s="5">
        <v>326.81</v>
      </c>
      <c r="I51" s="5">
        <v>608.53</v>
      </c>
      <c r="J51" s="5">
        <v>4678.55</v>
      </c>
      <c r="K51" s="13">
        <f t="shared" si="0"/>
        <v>30202.829999999998</v>
      </c>
    </row>
    <row r="52" spans="1:11" ht="12.75">
      <c r="A52" s="4">
        <v>39660</v>
      </c>
      <c r="B52" s="5">
        <v>21995.39</v>
      </c>
      <c r="C52" s="5">
        <v>0</v>
      </c>
      <c r="D52" s="5">
        <v>1081.04</v>
      </c>
      <c r="E52" s="5">
        <v>878.51</v>
      </c>
      <c r="F52" s="5">
        <v>3412.5</v>
      </c>
      <c r="G52" s="5">
        <v>2578.81</v>
      </c>
      <c r="H52" s="5">
        <v>335.04</v>
      </c>
      <c r="I52" s="5">
        <v>816.17</v>
      </c>
      <c r="J52" s="5">
        <v>4683.38</v>
      </c>
      <c r="K52" s="13">
        <f t="shared" si="0"/>
        <v>35780.84</v>
      </c>
    </row>
    <row r="53" spans="1:11" ht="12.75">
      <c r="A53" s="4">
        <v>39691</v>
      </c>
      <c r="B53" s="5">
        <v>24215.77</v>
      </c>
      <c r="C53" s="5">
        <v>1786</v>
      </c>
      <c r="D53" s="5">
        <v>1079.55</v>
      </c>
      <c r="E53" s="5">
        <v>1261.13</v>
      </c>
      <c r="F53" s="5">
        <v>3379.3</v>
      </c>
      <c r="G53" s="5">
        <v>2717.02</v>
      </c>
      <c r="H53" s="5">
        <v>366.33</v>
      </c>
      <c r="I53" s="5">
        <v>864.51</v>
      </c>
      <c r="J53" s="5">
        <v>4730.33</v>
      </c>
      <c r="K53" s="13">
        <f t="shared" si="0"/>
        <v>38613.94</v>
      </c>
    </row>
    <row r="54" spans="1:11" ht="12.75">
      <c r="A54" s="4">
        <v>39721</v>
      </c>
      <c r="B54" s="5">
        <v>22188.26</v>
      </c>
      <c r="C54" s="5">
        <v>1200</v>
      </c>
      <c r="D54" s="5">
        <v>1464.23</v>
      </c>
      <c r="E54" s="5">
        <v>1675.35</v>
      </c>
      <c r="F54" s="5">
        <v>3550.74</v>
      </c>
      <c r="G54" s="5">
        <v>2570.87</v>
      </c>
      <c r="H54" s="5">
        <v>345.89</v>
      </c>
      <c r="I54" s="5">
        <v>776.03</v>
      </c>
      <c r="J54" s="5">
        <v>3822.43</v>
      </c>
      <c r="K54" s="13">
        <f t="shared" si="0"/>
        <v>36393.799999999996</v>
      </c>
    </row>
    <row r="55" spans="1:11" ht="12.75">
      <c r="A55" s="4">
        <v>39752</v>
      </c>
      <c r="B55" s="5">
        <v>24027.55</v>
      </c>
      <c r="C55" s="5">
        <v>890</v>
      </c>
      <c r="D55" s="5">
        <v>393.91</v>
      </c>
      <c r="E55" s="5">
        <v>1350.09</v>
      </c>
      <c r="F55" s="5">
        <v>1915.83</v>
      </c>
      <c r="G55" s="5">
        <v>2066.3</v>
      </c>
      <c r="H55" s="5">
        <v>1144.93</v>
      </c>
      <c r="I55" s="5">
        <v>1708.89</v>
      </c>
      <c r="J55" s="5">
        <v>4018.65</v>
      </c>
      <c r="K55" s="13">
        <f t="shared" si="0"/>
        <v>36626.15</v>
      </c>
    </row>
    <row r="56" spans="1:11" ht="12.75">
      <c r="A56" s="4">
        <v>39782</v>
      </c>
      <c r="B56" s="5">
        <v>28786.08</v>
      </c>
      <c r="C56" s="5">
        <v>2012.75</v>
      </c>
      <c r="D56" s="5">
        <v>865.63</v>
      </c>
      <c r="E56" s="5">
        <v>1231.76</v>
      </c>
      <c r="F56" s="5">
        <v>1797.53</v>
      </c>
      <c r="G56" s="5">
        <v>2357.11</v>
      </c>
      <c r="H56" s="5">
        <v>1243.7</v>
      </c>
      <c r="I56" s="5">
        <v>1830.04</v>
      </c>
      <c r="J56" s="5">
        <v>4081.39</v>
      </c>
      <c r="K56" s="13">
        <f t="shared" si="0"/>
        <v>42193.24</v>
      </c>
    </row>
    <row r="57" spans="1:11" ht="12.75">
      <c r="A57" s="4">
        <v>39813</v>
      </c>
      <c r="B57" s="5">
        <v>38113.31</v>
      </c>
      <c r="C57" s="5">
        <v>0</v>
      </c>
      <c r="D57" s="5">
        <v>619.85</v>
      </c>
      <c r="E57" s="5">
        <v>2064.1</v>
      </c>
      <c r="F57" s="5">
        <v>991.92</v>
      </c>
      <c r="G57" s="5">
        <v>2152.26</v>
      </c>
      <c r="H57" s="5">
        <v>1265.03</v>
      </c>
      <c r="I57" s="5">
        <v>1634.45</v>
      </c>
      <c r="J57" s="5">
        <v>3562.52</v>
      </c>
      <c r="K57" s="13">
        <f t="shared" si="0"/>
        <v>50403.43999999999</v>
      </c>
    </row>
    <row r="58" spans="1:11" ht="12.75">
      <c r="A58" s="4">
        <v>39844</v>
      </c>
      <c r="B58" s="5">
        <v>37917.82</v>
      </c>
      <c r="C58" s="5">
        <v>3594</v>
      </c>
      <c r="D58" s="5">
        <v>564.34</v>
      </c>
      <c r="E58" s="5">
        <v>2350.62</v>
      </c>
      <c r="F58" s="5">
        <v>415.82</v>
      </c>
      <c r="G58" s="5">
        <v>2126.21</v>
      </c>
      <c r="H58" s="5">
        <v>1050.72</v>
      </c>
      <c r="I58" s="5">
        <v>1513.84</v>
      </c>
      <c r="J58" s="5">
        <v>3251.14</v>
      </c>
      <c r="K58" s="13">
        <f aca="true" t="shared" si="1" ref="K58:K73">SUM(B58:J58)-C58</f>
        <v>49190.509999999995</v>
      </c>
    </row>
    <row r="59" spans="1:11" ht="12.75">
      <c r="A59" s="4">
        <v>39871</v>
      </c>
      <c r="B59" s="5">
        <v>38298.61</v>
      </c>
      <c r="C59" s="5">
        <v>455</v>
      </c>
      <c r="D59" s="5">
        <v>356.78</v>
      </c>
      <c r="E59" s="5">
        <v>2423.39</v>
      </c>
      <c r="F59" s="5">
        <v>1038.78</v>
      </c>
      <c r="G59" s="5">
        <v>1776.15</v>
      </c>
      <c r="H59" s="5">
        <v>799.63</v>
      </c>
      <c r="I59" s="5">
        <v>2256.21</v>
      </c>
      <c r="J59" s="5">
        <v>2997.09</v>
      </c>
      <c r="K59" s="13">
        <f t="shared" si="1"/>
        <v>49946.64</v>
      </c>
    </row>
    <row r="60" spans="1:11" ht="12.75">
      <c r="A60" s="4">
        <v>39903</v>
      </c>
      <c r="B60" s="5">
        <v>40893.59</v>
      </c>
      <c r="C60" s="5">
        <v>0</v>
      </c>
      <c r="D60" s="5">
        <v>2843.32</v>
      </c>
      <c r="E60" s="5">
        <v>1976.1</v>
      </c>
      <c r="F60" s="5">
        <v>1212.91</v>
      </c>
      <c r="G60" s="5">
        <v>1784.33</v>
      </c>
      <c r="H60" s="5">
        <v>644.68</v>
      </c>
      <c r="I60" s="5">
        <v>1978.57</v>
      </c>
      <c r="J60" s="5">
        <v>3254.23</v>
      </c>
      <c r="K60" s="13">
        <f t="shared" si="1"/>
        <v>54587.73</v>
      </c>
    </row>
    <row r="61" spans="1:11" ht="12.75">
      <c r="A61" s="4">
        <v>39933</v>
      </c>
      <c r="B61" s="5">
        <v>43797.71</v>
      </c>
      <c r="C61" s="5">
        <v>403</v>
      </c>
      <c r="D61" s="5">
        <v>3208.63</v>
      </c>
      <c r="E61" s="5">
        <v>2116.66</v>
      </c>
      <c r="F61" s="5">
        <v>1014.41</v>
      </c>
      <c r="G61" s="5">
        <v>3113.14</v>
      </c>
      <c r="H61" s="5">
        <v>541.59</v>
      </c>
      <c r="I61" s="5">
        <v>1869.59</v>
      </c>
      <c r="J61" s="5">
        <v>3550.93</v>
      </c>
      <c r="K61" s="13">
        <f t="shared" si="1"/>
        <v>59212.659999999996</v>
      </c>
    </row>
    <row r="62" spans="1:11" ht="12.75">
      <c r="A62" s="4">
        <v>39964</v>
      </c>
      <c r="B62" s="5">
        <v>44772.69</v>
      </c>
      <c r="C62" s="5">
        <v>0</v>
      </c>
      <c r="D62" s="5">
        <v>3206.36</v>
      </c>
      <c r="E62" s="5">
        <v>2256.65</v>
      </c>
      <c r="F62" s="5">
        <v>1202.51</v>
      </c>
      <c r="G62" s="5">
        <v>2792.79</v>
      </c>
      <c r="H62" s="5">
        <v>452.17</v>
      </c>
      <c r="I62" s="5">
        <v>1688.74</v>
      </c>
      <c r="J62" s="5">
        <v>3307.08</v>
      </c>
      <c r="K62" s="13">
        <f t="shared" si="1"/>
        <v>59678.990000000005</v>
      </c>
    </row>
    <row r="63" spans="1:11" ht="12.75">
      <c r="A63" s="4">
        <v>39994</v>
      </c>
      <c r="B63" s="5">
        <v>43585.32</v>
      </c>
      <c r="C63" s="5">
        <v>0</v>
      </c>
      <c r="D63" s="5">
        <v>4972.88</v>
      </c>
      <c r="E63" s="5">
        <v>2081.45</v>
      </c>
      <c r="F63" s="5">
        <v>867.51</v>
      </c>
      <c r="G63" s="5">
        <v>3807.45</v>
      </c>
      <c r="H63" s="5">
        <v>353.27</v>
      </c>
      <c r="I63" s="5">
        <v>1664.55</v>
      </c>
      <c r="J63" s="5">
        <v>3032.11</v>
      </c>
      <c r="K63" s="13">
        <f t="shared" si="1"/>
        <v>60364.53999999999</v>
      </c>
    </row>
    <row r="64" spans="1:11" ht="12.75">
      <c r="A64" s="4">
        <v>40025</v>
      </c>
      <c r="B64" s="5">
        <v>46214.56</v>
      </c>
      <c r="C64" s="5">
        <v>0</v>
      </c>
      <c r="D64" s="5">
        <v>5294.72</v>
      </c>
      <c r="E64" s="5">
        <v>2945.81</v>
      </c>
      <c r="F64" s="5">
        <v>1184.91</v>
      </c>
      <c r="G64" s="5">
        <v>3735.02</v>
      </c>
      <c r="H64" s="5">
        <v>313.44</v>
      </c>
      <c r="I64" s="5">
        <v>1562.15</v>
      </c>
      <c r="J64" s="5">
        <v>3076.98</v>
      </c>
      <c r="K64" s="13">
        <f t="shared" si="1"/>
        <v>64327.590000000004</v>
      </c>
    </row>
    <row r="65" spans="1:11" ht="12.75">
      <c r="A65" s="4">
        <v>40056</v>
      </c>
      <c r="B65" s="5">
        <v>46919.87</v>
      </c>
      <c r="C65" s="5">
        <v>2519</v>
      </c>
      <c r="D65" s="5">
        <v>2696.72</v>
      </c>
      <c r="E65" s="5">
        <v>4623.26</v>
      </c>
      <c r="F65" s="5">
        <v>1094.91</v>
      </c>
      <c r="G65" s="5">
        <v>3694.4</v>
      </c>
      <c r="H65" s="5">
        <v>265.73</v>
      </c>
      <c r="I65" s="5">
        <v>1405.01</v>
      </c>
      <c r="J65" s="5">
        <v>2854.89</v>
      </c>
      <c r="K65" s="13">
        <f t="shared" si="1"/>
        <v>63554.79000000002</v>
      </c>
    </row>
    <row r="66" spans="1:11" ht="12.75">
      <c r="A66" s="4">
        <v>40086</v>
      </c>
      <c r="B66" s="5">
        <v>43123.28</v>
      </c>
      <c r="C66" s="5">
        <v>632</v>
      </c>
      <c r="D66" s="5">
        <v>2152.57</v>
      </c>
      <c r="E66" s="5">
        <v>5839.35</v>
      </c>
      <c r="F66" s="5">
        <v>1371.46</v>
      </c>
      <c r="G66" s="5">
        <v>3515.18</v>
      </c>
      <c r="H66" s="5">
        <v>251.05</v>
      </c>
      <c r="I66" s="5">
        <v>1711.84</v>
      </c>
      <c r="J66" s="5">
        <v>2792.7</v>
      </c>
      <c r="K66" s="13">
        <f t="shared" si="1"/>
        <v>60757.42999999999</v>
      </c>
    </row>
    <row r="67" spans="1:11" ht="12.75">
      <c r="A67" s="4">
        <v>40117</v>
      </c>
      <c r="B67" s="5">
        <f>'Bony Skarbowe(A)'!B67+'Bony Skarbowe(A)'!J67</f>
        <v>40516.43</v>
      </c>
      <c r="C67" s="5">
        <f>'Bony Skarbowe(A)'!J67</f>
        <v>90</v>
      </c>
      <c r="D67" s="5">
        <f>'Bony Skarbowe(A)'!C67</f>
        <v>2888.75</v>
      </c>
      <c r="E67" s="5">
        <f>'Bony Skarbowe(A)'!D67</f>
        <v>5075.64</v>
      </c>
      <c r="F67" s="5">
        <f>'Bony Skarbowe(A)'!E67</f>
        <v>543.84</v>
      </c>
      <c r="G67" s="5">
        <f>'Bony Skarbowe(A)'!F67</f>
        <v>2893.08</v>
      </c>
      <c r="H67" s="5">
        <f>'Bony Skarbowe(A)'!G67</f>
        <v>204.5</v>
      </c>
      <c r="I67" s="5">
        <f>'Bony Skarbowe(A)'!H67</f>
        <v>1695.87</v>
      </c>
      <c r="J67" s="5">
        <f>'Bony Skarbowe(A)'!I67-'Bony Skarbowe(A)'!J67</f>
        <v>2748.21</v>
      </c>
      <c r="K67" s="13">
        <f t="shared" si="1"/>
        <v>56566.32</v>
      </c>
    </row>
    <row r="68" spans="1:11" ht="12.75">
      <c r="A68" s="4">
        <v>40147</v>
      </c>
      <c r="B68" s="5">
        <v>39787.54</v>
      </c>
      <c r="C68" s="5">
        <v>681</v>
      </c>
      <c r="D68" s="5">
        <v>3212.95</v>
      </c>
      <c r="E68" s="5">
        <v>2503.32</v>
      </c>
      <c r="F68" s="5">
        <v>536.55</v>
      </c>
      <c r="G68" s="5">
        <v>2602.01</v>
      </c>
      <c r="H68" s="5">
        <v>164.92</v>
      </c>
      <c r="I68" s="5">
        <v>1418.36</v>
      </c>
      <c r="J68" s="5">
        <v>2463.86</v>
      </c>
      <c r="K68" s="13">
        <f t="shared" si="1"/>
        <v>52689.51</v>
      </c>
    </row>
    <row r="69" spans="1:11" ht="12.75">
      <c r="A69" s="4">
        <v>40178</v>
      </c>
      <c r="B69" s="5">
        <v>32742.42</v>
      </c>
      <c r="C69" s="5">
        <v>0</v>
      </c>
      <c r="D69" s="5">
        <v>3261.75</v>
      </c>
      <c r="E69" s="5">
        <v>2525.74</v>
      </c>
      <c r="F69" s="5">
        <v>546.55</v>
      </c>
      <c r="G69" s="5">
        <v>2661.99</v>
      </c>
      <c r="H69" s="5">
        <v>137.12</v>
      </c>
      <c r="I69" s="5">
        <v>1286.9</v>
      </c>
      <c r="J69" s="5">
        <v>4382.13</v>
      </c>
      <c r="K69" s="13">
        <f t="shared" si="1"/>
        <v>47544.6</v>
      </c>
    </row>
    <row r="70" spans="1:11" ht="12.75">
      <c r="A70" s="4">
        <v>40209</v>
      </c>
      <c r="B70" s="5">
        <v>34075.18</v>
      </c>
      <c r="C70" s="5">
        <v>685</v>
      </c>
      <c r="D70" s="5">
        <v>3275.93</v>
      </c>
      <c r="E70" s="5">
        <v>2575.85</v>
      </c>
      <c r="F70" s="5">
        <v>501.55</v>
      </c>
      <c r="G70" s="5">
        <v>2757.17</v>
      </c>
      <c r="H70" s="5">
        <v>133.96</v>
      </c>
      <c r="I70" s="5">
        <v>1489.57</v>
      </c>
      <c r="J70" s="5">
        <v>3268.39</v>
      </c>
      <c r="K70" s="13">
        <f t="shared" si="1"/>
        <v>48077.6</v>
      </c>
    </row>
    <row r="71" spans="1:11" ht="12.75">
      <c r="A71" s="4">
        <v>40237</v>
      </c>
      <c r="B71" s="5">
        <v>32619.46</v>
      </c>
      <c r="C71" s="5">
        <v>0</v>
      </c>
      <c r="D71" s="5">
        <v>2830.15</v>
      </c>
      <c r="E71" s="5">
        <v>2641.35</v>
      </c>
      <c r="F71" s="5">
        <v>386.55</v>
      </c>
      <c r="G71" s="5">
        <v>2309.03</v>
      </c>
      <c r="H71" s="5">
        <v>96.28</v>
      </c>
      <c r="I71" s="5">
        <v>1106.85</v>
      </c>
      <c r="J71" s="5">
        <v>4668.02</v>
      </c>
      <c r="K71" s="13">
        <f t="shared" si="1"/>
        <v>46657.69</v>
      </c>
    </row>
    <row r="72" spans="1:11" ht="12.75">
      <c r="A72" s="4">
        <v>40268</v>
      </c>
      <c r="B72" s="5">
        <v>34670.28</v>
      </c>
      <c r="C72" s="5">
        <v>800</v>
      </c>
      <c r="D72" s="5">
        <v>2966.67</v>
      </c>
      <c r="E72" s="5">
        <v>2040.33</v>
      </c>
      <c r="F72" s="5">
        <v>398.15</v>
      </c>
      <c r="G72" s="5">
        <v>2665.76</v>
      </c>
      <c r="H72" s="5">
        <v>95.87</v>
      </c>
      <c r="I72" s="5">
        <v>1058.99</v>
      </c>
      <c r="J72" s="5">
        <v>4223.9</v>
      </c>
      <c r="K72" s="13">
        <f t="shared" si="1"/>
        <v>48119.950000000004</v>
      </c>
    </row>
    <row r="73" spans="1:11" ht="12.75">
      <c r="A73" s="4">
        <v>40298</v>
      </c>
      <c r="B73" s="5">
        <v>31456.37</v>
      </c>
      <c r="C73" s="5">
        <v>1200</v>
      </c>
      <c r="D73" s="5">
        <v>2723.61</v>
      </c>
      <c r="E73" s="5">
        <v>1830.32</v>
      </c>
      <c r="F73" s="5">
        <v>1424.15</v>
      </c>
      <c r="G73" s="5">
        <v>2967.15</v>
      </c>
      <c r="H73" s="5">
        <v>76.2</v>
      </c>
      <c r="I73" s="5">
        <v>994.38</v>
      </c>
      <c r="J73" s="5">
        <v>3766.54</v>
      </c>
      <c r="K73" s="13">
        <f t="shared" si="1"/>
        <v>45238.719999999994</v>
      </c>
    </row>
    <row r="74" spans="1:11" ht="12.75">
      <c r="A74" s="4">
        <v>40329</v>
      </c>
      <c r="B74" s="5">
        <v>28953.02</v>
      </c>
      <c r="C74" s="5">
        <v>734</v>
      </c>
      <c r="D74" s="5">
        <v>3480.66</v>
      </c>
      <c r="E74" s="5">
        <v>1605.44</v>
      </c>
      <c r="F74" s="5">
        <v>793.55</v>
      </c>
      <c r="G74" s="5">
        <v>2466.59</v>
      </c>
      <c r="H74" s="5">
        <v>65.2</v>
      </c>
      <c r="I74" s="5">
        <v>991.99</v>
      </c>
      <c r="J74" s="5">
        <v>4183.34</v>
      </c>
      <c r="K74" s="13">
        <f aca="true" t="shared" si="2" ref="K74:K79">SUM(B74:J74)-C74</f>
        <v>42539.79000000001</v>
      </c>
    </row>
    <row r="75" spans="1:11" ht="12.75">
      <c r="A75" s="4">
        <v>40359</v>
      </c>
      <c r="B75" s="5">
        <v>26531.08</v>
      </c>
      <c r="C75" s="5">
        <v>0</v>
      </c>
      <c r="D75" s="5">
        <v>2906.18</v>
      </c>
      <c r="E75" s="5">
        <v>1472.67</v>
      </c>
      <c r="F75" s="5">
        <v>1082</v>
      </c>
      <c r="G75" s="5">
        <v>3137.24</v>
      </c>
      <c r="H75" s="5">
        <v>60.69</v>
      </c>
      <c r="I75" s="5">
        <v>898.04</v>
      </c>
      <c r="J75" s="5">
        <v>3641.59</v>
      </c>
      <c r="K75" s="13">
        <f t="shared" si="2"/>
        <v>39729.490000000005</v>
      </c>
    </row>
    <row r="76" spans="1:11" ht="12.75">
      <c r="A76" s="4">
        <v>40390</v>
      </c>
      <c r="B76" s="5">
        <v>22773.08</v>
      </c>
      <c r="C76" s="5">
        <v>378</v>
      </c>
      <c r="D76" s="5">
        <v>3613.15</v>
      </c>
      <c r="E76" s="5">
        <v>1415.29</v>
      </c>
      <c r="F76" s="5">
        <v>1835.34</v>
      </c>
      <c r="G76" s="5">
        <v>3440.85</v>
      </c>
      <c r="H76" s="5">
        <v>56.14</v>
      </c>
      <c r="I76" s="5">
        <v>896.4</v>
      </c>
      <c r="J76" s="5">
        <v>5449.63</v>
      </c>
      <c r="K76" s="13">
        <f t="shared" si="2"/>
        <v>39479.880000000005</v>
      </c>
    </row>
    <row r="77" spans="1:11" ht="12.75">
      <c r="A77" s="4">
        <v>40421</v>
      </c>
      <c r="B77" s="5">
        <v>21157.45</v>
      </c>
      <c r="C77" s="5">
        <v>0</v>
      </c>
      <c r="D77" s="5">
        <v>3196.38</v>
      </c>
      <c r="E77" s="5">
        <v>1608.93</v>
      </c>
      <c r="F77" s="5">
        <v>2924.2</v>
      </c>
      <c r="G77" s="5">
        <v>4031.72</v>
      </c>
      <c r="H77" s="5">
        <v>54.94</v>
      </c>
      <c r="I77" s="5">
        <v>875.66</v>
      </c>
      <c r="J77" s="5">
        <v>4150.7</v>
      </c>
      <c r="K77" s="13">
        <f t="shared" si="2"/>
        <v>37999.98</v>
      </c>
    </row>
    <row r="78" spans="1:11" ht="12.75">
      <c r="A78" s="4">
        <v>40451</v>
      </c>
      <c r="B78" s="5">
        <v>23410.83</v>
      </c>
      <c r="C78" s="5">
        <v>1013</v>
      </c>
      <c r="D78" s="5">
        <v>2955.42</v>
      </c>
      <c r="E78" s="5">
        <v>1205.76</v>
      </c>
      <c r="F78" s="5">
        <v>2951.5</v>
      </c>
      <c r="G78" s="5">
        <v>3200.66</v>
      </c>
      <c r="H78" s="5">
        <v>43.15</v>
      </c>
      <c r="I78" s="5">
        <v>790.68</v>
      </c>
      <c r="J78" s="5">
        <v>907.03</v>
      </c>
      <c r="K78" s="13">
        <f t="shared" si="2"/>
        <v>35465.03</v>
      </c>
    </row>
    <row r="79" spans="1:11" ht="12.75">
      <c r="A79" s="4">
        <v>40482</v>
      </c>
      <c r="B79" s="5">
        <v>23970.98</v>
      </c>
      <c r="C79" s="5">
        <v>520</v>
      </c>
      <c r="D79" s="5">
        <v>2978.93</v>
      </c>
      <c r="E79" s="5">
        <v>1034.55</v>
      </c>
      <c r="F79" s="5">
        <v>1935.5</v>
      </c>
      <c r="G79" s="5">
        <v>3215.84</v>
      </c>
      <c r="H79" s="5">
        <v>23.75</v>
      </c>
      <c r="I79" s="5">
        <v>756.31</v>
      </c>
      <c r="J79" s="5">
        <v>1131.19</v>
      </c>
      <c r="K79" s="13">
        <f t="shared" si="2"/>
        <v>35047.05</v>
      </c>
    </row>
    <row r="80" spans="1:11" ht="12.75">
      <c r="A80" s="4">
        <v>40512</v>
      </c>
      <c r="B80" s="5">
        <v>22793.63</v>
      </c>
      <c r="C80" s="5">
        <v>75</v>
      </c>
      <c r="D80" s="5">
        <v>3156.42</v>
      </c>
      <c r="E80" s="5">
        <v>960.7</v>
      </c>
      <c r="F80" s="5">
        <v>3078.5</v>
      </c>
      <c r="G80" s="5">
        <v>2555.92</v>
      </c>
      <c r="H80" s="5">
        <v>16.25</v>
      </c>
      <c r="I80" s="5">
        <v>788.44</v>
      </c>
      <c r="J80" s="5">
        <v>1697.19</v>
      </c>
      <c r="K80" s="13">
        <f aca="true" t="shared" si="3" ref="K80:K85">SUM(B80:J80)-C80</f>
        <v>35047.05000000001</v>
      </c>
    </row>
    <row r="81" spans="1:11" ht="12.75">
      <c r="A81" s="4">
        <v>40543</v>
      </c>
      <c r="B81" s="15">
        <v>15870.96</v>
      </c>
      <c r="C81" s="15">
        <v>0</v>
      </c>
      <c r="D81" s="15">
        <v>3500.53</v>
      </c>
      <c r="E81" s="15">
        <v>1144.76</v>
      </c>
      <c r="F81" s="15">
        <v>1730.5</v>
      </c>
      <c r="G81" s="15">
        <v>2477.29</v>
      </c>
      <c r="H81" s="15">
        <v>11.25</v>
      </c>
      <c r="I81" s="15">
        <v>816.54</v>
      </c>
      <c r="J81" s="15">
        <v>2414.31</v>
      </c>
      <c r="K81" s="13">
        <f t="shared" si="3"/>
        <v>27966.14</v>
      </c>
    </row>
    <row r="82" spans="1:11" ht="12.75">
      <c r="A82" s="4">
        <v>40574</v>
      </c>
      <c r="B82" s="15">
        <v>16196.1</v>
      </c>
      <c r="C82" s="15">
        <v>800</v>
      </c>
      <c r="D82" s="15">
        <v>2730.34</v>
      </c>
      <c r="E82" s="15">
        <v>1004.93</v>
      </c>
      <c r="F82" s="15">
        <v>2499.5</v>
      </c>
      <c r="G82" s="15">
        <v>2503.38</v>
      </c>
      <c r="H82" s="15">
        <v>7.3</v>
      </c>
      <c r="I82" s="15">
        <v>594.1</v>
      </c>
      <c r="J82" s="15">
        <v>2144.49</v>
      </c>
      <c r="K82" s="13">
        <f t="shared" si="3"/>
        <v>27680.14</v>
      </c>
    </row>
    <row r="83" spans="1:11" ht="12.75">
      <c r="A83" s="4">
        <v>40602</v>
      </c>
      <c r="B83" s="5">
        <v>19792.63</v>
      </c>
      <c r="C83" s="5">
        <v>298</v>
      </c>
      <c r="D83" s="5">
        <v>3147.2</v>
      </c>
      <c r="E83" s="5">
        <v>1068.43</v>
      </c>
      <c r="F83" s="5">
        <v>1849.5</v>
      </c>
      <c r="G83" s="5">
        <v>2674.04</v>
      </c>
      <c r="H83" s="5">
        <v>6.87</v>
      </c>
      <c r="I83" s="5">
        <v>523.53</v>
      </c>
      <c r="J83" s="5">
        <v>2248.7</v>
      </c>
      <c r="K83" s="13">
        <f t="shared" si="3"/>
        <v>31310.9</v>
      </c>
    </row>
    <row r="84" spans="1:11" ht="12.75">
      <c r="A84" s="4">
        <v>40633</v>
      </c>
      <c r="B84" s="15">
        <v>19016.06</v>
      </c>
      <c r="C84" s="15">
        <v>540</v>
      </c>
      <c r="D84" s="15">
        <v>4103.04</v>
      </c>
      <c r="E84" s="15">
        <v>1251.02</v>
      </c>
      <c r="F84" s="15">
        <v>2035.5</v>
      </c>
      <c r="G84" s="15">
        <v>2480.77</v>
      </c>
      <c r="H84" s="15">
        <v>6.35</v>
      </c>
      <c r="I84" s="15">
        <v>510.66</v>
      </c>
      <c r="J84" s="15">
        <v>2335.19</v>
      </c>
      <c r="K84" s="13">
        <f t="shared" si="3"/>
        <v>31738.59</v>
      </c>
    </row>
    <row r="85" spans="1:11" ht="12.75">
      <c r="A85" s="4">
        <v>40663</v>
      </c>
      <c r="B85" s="15">
        <v>18423.53</v>
      </c>
      <c r="C85" s="15">
        <v>0</v>
      </c>
      <c r="D85" s="15">
        <v>4797.38</v>
      </c>
      <c r="E85" s="15">
        <v>1497.61</v>
      </c>
      <c r="F85" s="15">
        <v>1938.6</v>
      </c>
      <c r="G85" s="15">
        <v>2388.95</v>
      </c>
      <c r="H85" s="15">
        <v>9.04</v>
      </c>
      <c r="I85" s="15">
        <v>508.16</v>
      </c>
      <c r="J85" s="15">
        <v>2522.1</v>
      </c>
      <c r="K85" s="13">
        <f t="shared" si="3"/>
        <v>32085.37</v>
      </c>
    </row>
    <row r="86" spans="1:11" ht="12.75">
      <c r="A86" s="4">
        <v>40694</v>
      </c>
      <c r="B86" s="15">
        <v>16639.05</v>
      </c>
      <c r="C86" s="15">
        <v>0</v>
      </c>
      <c r="D86" s="15">
        <v>4401.12</v>
      </c>
      <c r="E86" s="15">
        <v>1656.87</v>
      </c>
      <c r="F86" s="15">
        <v>3125.6</v>
      </c>
      <c r="G86" s="15">
        <v>3147.16</v>
      </c>
      <c r="H86" s="15">
        <v>9.85</v>
      </c>
      <c r="I86" s="15">
        <v>594.97</v>
      </c>
      <c r="J86" s="15">
        <v>2521.75</v>
      </c>
      <c r="K86" s="13">
        <f aca="true" t="shared" si="4" ref="K86:K91">SUM(B86:J86)-C86</f>
        <v>32096.369999999995</v>
      </c>
    </row>
    <row r="87" spans="1:11" ht="12.75">
      <c r="A87" s="4">
        <v>40724</v>
      </c>
      <c r="B87" s="15">
        <v>15268.97</v>
      </c>
      <c r="C87" s="15">
        <v>222</v>
      </c>
      <c r="D87" s="15">
        <v>4006.12</v>
      </c>
      <c r="E87" s="15">
        <v>1434.64</v>
      </c>
      <c r="F87" s="15">
        <v>1745</v>
      </c>
      <c r="G87" s="15">
        <v>2510.37</v>
      </c>
      <c r="H87" s="15">
        <v>9.44</v>
      </c>
      <c r="I87" s="15">
        <v>749.72</v>
      </c>
      <c r="J87" s="15">
        <v>2249.37</v>
      </c>
      <c r="K87" s="13">
        <f t="shared" si="4"/>
        <v>27973.629999999997</v>
      </c>
    </row>
    <row r="88" spans="1:11" ht="12.75">
      <c r="A88" s="4">
        <v>40755</v>
      </c>
      <c r="B88" s="15">
        <v>11556.28</v>
      </c>
      <c r="C88" s="15">
        <v>0</v>
      </c>
      <c r="D88" s="15">
        <v>3766.78</v>
      </c>
      <c r="E88" s="15">
        <v>1235.82</v>
      </c>
      <c r="F88" s="15">
        <v>2485.87</v>
      </c>
      <c r="G88" s="15">
        <v>2127.11</v>
      </c>
      <c r="H88" s="15">
        <v>9.54</v>
      </c>
      <c r="I88" s="15">
        <v>257.22</v>
      </c>
      <c r="J88" s="15">
        <v>2167.21</v>
      </c>
      <c r="K88" s="13">
        <f t="shared" si="4"/>
        <v>23605.83</v>
      </c>
    </row>
    <row r="89" spans="1:11" ht="12.75">
      <c r="A89" s="4">
        <v>40786</v>
      </c>
      <c r="B89" s="15">
        <v>8471.11</v>
      </c>
      <c r="C89" s="15">
        <v>0</v>
      </c>
      <c r="D89" s="15">
        <v>3160.77</v>
      </c>
      <c r="E89" s="15">
        <v>1395.08</v>
      </c>
      <c r="F89" s="15">
        <v>2312.22</v>
      </c>
      <c r="G89" s="15">
        <v>1545.7</v>
      </c>
      <c r="H89" s="15">
        <v>7.93</v>
      </c>
      <c r="I89" s="15">
        <v>207.52</v>
      </c>
      <c r="J89" s="15">
        <v>1649.21</v>
      </c>
      <c r="K89" s="13">
        <f t="shared" si="4"/>
        <v>18749.54</v>
      </c>
    </row>
    <row r="90" spans="1:11" ht="12.75">
      <c r="A90" s="4">
        <v>40816</v>
      </c>
      <c r="B90" s="15">
        <v>8541.34</v>
      </c>
      <c r="C90" s="15">
        <v>0</v>
      </c>
      <c r="D90" s="15">
        <v>1870.96</v>
      </c>
      <c r="E90" s="15">
        <v>889.09</v>
      </c>
      <c r="F90" s="15">
        <v>3198.89</v>
      </c>
      <c r="G90" s="15">
        <v>1685.36</v>
      </c>
      <c r="H90" s="15">
        <v>7.09</v>
      </c>
      <c r="I90" s="15">
        <v>231.4</v>
      </c>
      <c r="J90" s="15">
        <v>1145.01</v>
      </c>
      <c r="K90" s="13">
        <f t="shared" si="4"/>
        <v>17569.14</v>
      </c>
    </row>
    <row r="91" spans="1:11" ht="12.75">
      <c r="A91" s="4">
        <v>40847</v>
      </c>
      <c r="B91" s="15">
        <v>8714.04</v>
      </c>
      <c r="C91" s="15">
        <v>0</v>
      </c>
      <c r="D91" s="15">
        <v>1646.76</v>
      </c>
      <c r="E91" s="15">
        <v>870.29</v>
      </c>
      <c r="F91" s="15">
        <v>2780.77</v>
      </c>
      <c r="G91" s="15">
        <v>1926.46</v>
      </c>
      <c r="H91" s="15">
        <v>7.34</v>
      </c>
      <c r="I91" s="15">
        <v>269.68</v>
      </c>
      <c r="J91" s="15">
        <v>531.25</v>
      </c>
      <c r="K91" s="13">
        <f t="shared" si="4"/>
        <v>16746.59</v>
      </c>
    </row>
    <row r="92" spans="1:11" ht="12.75">
      <c r="A92" s="4">
        <v>40877</v>
      </c>
      <c r="B92" s="15">
        <v>10101.04</v>
      </c>
      <c r="C92" s="15">
        <v>0</v>
      </c>
      <c r="D92" s="15">
        <v>1546.76</v>
      </c>
      <c r="E92" s="15">
        <v>653.19</v>
      </c>
      <c r="F92" s="15">
        <v>2570.77</v>
      </c>
      <c r="G92" s="15">
        <v>1137.78</v>
      </c>
      <c r="H92" s="15">
        <v>7.34</v>
      </c>
      <c r="I92" s="15">
        <v>220.63</v>
      </c>
      <c r="J92" s="15">
        <v>509.08</v>
      </c>
      <c r="K92" s="13">
        <f aca="true" t="shared" si="5" ref="K92:K97">SUM(B92:J92)-C92</f>
        <v>16746.590000000004</v>
      </c>
    </row>
    <row r="93" spans="1:11" ht="12.75">
      <c r="A93" s="4">
        <v>40908</v>
      </c>
      <c r="B93" s="15">
        <v>7044.38</v>
      </c>
      <c r="C93" s="15">
        <v>0</v>
      </c>
      <c r="D93" s="15">
        <v>1734.26</v>
      </c>
      <c r="E93" s="15">
        <v>728.69</v>
      </c>
      <c r="F93" s="15">
        <v>1011</v>
      </c>
      <c r="G93" s="15">
        <v>942.27</v>
      </c>
      <c r="H93" s="15">
        <v>7.34</v>
      </c>
      <c r="I93" s="15">
        <v>12.03</v>
      </c>
      <c r="J93" s="15">
        <v>533.85</v>
      </c>
      <c r="K93" s="13">
        <f t="shared" si="5"/>
        <v>12013.820000000002</v>
      </c>
    </row>
    <row r="94" spans="1:11" ht="12.75">
      <c r="A94" s="4">
        <v>40939</v>
      </c>
      <c r="B94" s="15">
        <v>8697.94</v>
      </c>
      <c r="C94" s="15">
        <v>100</v>
      </c>
      <c r="D94" s="15">
        <v>618.26</v>
      </c>
      <c r="E94" s="15">
        <v>1503.83</v>
      </c>
      <c r="F94" s="15">
        <v>1301</v>
      </c>
      <c r="G94" s="15">
        <v>1129.04</v>
      </c>
      <c r="H94" s="15">
        <v>7.34</v>
      </c>
      <c r="I94" s="15">
        <v>17.33</v>
      </c>
      <c r="J94" s="15">
        <v>961.98</v>
      </c>
      <c r="K94" s="13">
        <f t="shared" si="5"/>
        <v>14236.72</v>
      </c>
    </row>
    <row r="95" spans="1:11" ht="12.75">
      <c r="A95" s="4">
        <v>40968</v>
      </c>
      <c r="B95" s="15">
        <v>6728.32</v>
      </c>
      <c r="C95" s="15">
        <v>640</v>
      </c>
      <c r="D95" s="15">
        <v>538.8</v>
      </c>
      <c r="E95" s="15">
        <v>1192.53</v>
      </c>
      <c r="F95" s="15">
        <v>996.2</v>
      </c>
      <c r="G95" s="15">
        <v>1385.73</v>
      </c>
      <c r="H95" s="15">
        <v>7.22</v>
      </c>
      <c r="I95" s="15">
        <v>11.5</v>
      </c>
      <c r="J95" s="15">
        <v>939.84</v>
      </c>
      <c r="K95" s="13">
        <f t="shared" si="5"/>
        <v>11800.14</v>
      </c>
    </row>
    <row r="96" spans="1:11" ht="12.75">
      <c r="A96" s="4">
        <v>40999</v>
      </c>
      <c r="B96" s="15">
        <v>6118.42</v>
      </c>
      <c r="C96" s="15">
        <v>0</v>
      </c>
      <c r="D96" s="15">
        <v>331.6</v>
      </c>
      <c r="E96" s="15">
        <v>1108.75</v>
      </c>
      <c r="F96" s="15">
        <v>1100</v>
      </c>
      <c r="G96" s="15">
        <v>1352.46</v>
      </c>
      <c r="H96" s="15">
        <v>4.78</v>
      </c>
      <c r="I96" s="15">
        <v>11.97</v>
      </c>
      <c r="J96" s="15">
        <v>807.13</v>
      </c>
      <c r="K96" s="13">
        <f t="shared" si="5"/>
        <v>10835.109999999999</v>
      </c>
    </row>
    <row r="97" spans="1:11" ht="12.75">
      <c r="A97" s="4">
        <v>41029</v>
      </c>
      <c r="B97" s="15">
        <v>5990.2</v>
      </c>
      <c r="C97" s="15">
        <v>0</v>
      </c>
      <c r="D97" s="15">
        <v>1181.6</v>
      </c>
      <c r="E97" s="15">
        <v>1326.56</v>
      </c>
      <c r="F97" s="15">
        <v>1207.56</v>
      </c>
      <c r="G97" s="15">
        <v>1494.35</v>
      </c>
      <c r="H97" s="15">
        <v>5.15</v>
      </c>
      <c r="I97" s="15">
        <v>12.12</v>
      </c>
      <c r="J97" s="15">
        <v>949.68</v>
      </c>
      <c r="K97" s="13">
        <f t="shared" si="5"/>
        <v>12167.22</v>
      </c>
    </row>
    <row r="98" spans="1:11" ht="12.75">
      <c r="A98" s="4">
        <v>41060</v>
      </c>
      <c r="B98" s="15">
        <v>6884.86</v>
      </c>
      <c r="C98" s="15">
        <v>615</v>
      </c>
      <c r="D98" s="15">
        <v>241.1</v>
      </c>
      <c r="E98" s="15">
        <v>1266.2</v>
      </c>
      <c r="F98" s="15">
        <v>781</v>
      </c>
      <c r="G98" s="15">
        <v>1568.13</v>
      </c>
      <c r="H98" s="15">
        <v>5.15</v>
      </c>
      <c r="I98" s="15">
        <v>14.12</v>
      </c>
      <c r="J98" s="15">
        <v>901.6600000000001</v>
      </c>
      <c r="K98" s="13">
        <f aca="true" t="shared" si="6" ref="K98:K103">SUM(B98:J98)-C98</f>
        <v>11662.220000000001</v>
      </c>
    </row>
    <row r="99" spans="1:11" ht="12.75">
      <c r="A99" s="4">
        <v>41090</v>
      </c>
      <c r="B99" s="15">
        <v>6920.05</v>
      </c>
      <c r="C99" s="15">
        <v>0</v>
      </c>
      <c r="D99" s="15">
        <v>357.6</v>
      </c>
      <c r="E99" s="15">
        <v>1283.61</v>
      </c>
      <c r="F99" s="15">
        <v>275</v>
      </c>
      <c r="G99" s="15">
        <v>1903.26</v>
      </c>
      <c r="H99" s="15">
        <v>5.15</v>
      </c>
      <c r="I99" s="15">
        <v>14.12</v>
      </c>
      <c r="J99" s="15">
        <v>903.43</v>
      </c>
      <c r="K99" s="13">
        <f t="shared" si="6"/>
        <v>11662.220000000001</v>
      </c>
    </row>
    <row r="100" spans="1:11" ht="12.75">
      <c r="A100" s="4">
        <v>41121</v>
      </c>
      <c r="B100" s="15">
        <v>5858.47</v>
      </c>
      <c r="C100" s="15">
        <v>0</v>
      </c>
      <c r="D100" s="15">
        <v>805.91</v>
      </c>
      <c r="E100" s="15">
        <v>1497.73</v>
      </c>
      <c r="F100" s="15">
        <v>996.27</v>
      </c>
      <c r="G100" s="15">
        <v>1517.99</v>
      </c>
      <c r="H100" s="15">
        <v>5.15</v>
      </c>
      <c r="I100" s="15">
        <v>14.17</v>
      </c>
      <c r="J100" s="15">
        <v>966.53</v>
      </c>
      <c r="K100" s="13">
        <f t="shared" si="6"/>
        <v>11662.220000000001</v>
      </c>
    </row>
    <row r="101" spans="1:11" ht="12.75">
      <c r="A101" s="4">
        <v>41152</v>
      </c>
      <c r="B101" s="15">
        <v>5230.33</v>
      </c>
      <c r="C101" s="15">
        <v>0</v>
      </c>
      <c r="D101" s="15">
        <v>681.41</v>
      </c>
      <c r="E101" s="15">
        <v>1229.93</v>
      </c>
      <c r="F101" s="15">
        <v>503.89</v>
      </c>
      <c r="G101" s="15">
        <v>1182.96</v>
      </c>
      <c r="H101" s="15">
        <v>5.15</v>
      </c>
      <c r="I101" s="15">
        <v>13.77</v>
      </c>
      <c r="J101" s="15">
        <v>817.94</v>
      </c>
      <c r="K101" s="13">
        <f t="shared" si="6"/>
        <v>9665.380000000001</v>
      </c>
    </row>
    <row r="102" spans="1:11" ht="12.75">
      <c r="A102" s="4">
        <v>41182</v>
      </c>
      <c r="B102" s="15">
        <v>5240.1</v>
      </c>
      <c r="C102" s="15">
        <v>0</v>
      </c>
      <c r="D102" s="15">
        <v>724.81</v>
      </c>
      <c r="E102" s="15">
        <v>1221.25</v>
      </c>
      <c r="F102" s="15">
        <v>503.89</v>
      </c>
      <c r="G102" s="15">
        <v>1160.46</v>
      </c>
      <c r="H102" s="15">
        <v>5.15</v>
      </c>
      <c r="I102" s="15">
        <v>11.77</v>
      </c>
      <c r="J102" s="15">
        <v>797.95</v>
      </c>
      <c r="K102" s="13">
        <f t="shared" si="6"/>
        <v>9665.380000000001</v>
      </c>
    </row>
    <row r="103" spans="1:11" ht="12.75">
      <c r="A103" s="4">
        <v>41213</v>
      </c>
      <c r="B103" s="15">
        <v>5332.91</v>
      </c>
      <c r="C103" s="15">
        <v>0</v>
      </c>
      <c r="D103" s="15">
        <v>769.31</v>
      </c>
      <c r="E103" s="15">
        <v>1189.22</v>
      </c>
      <c r="F103" s="15">
        <v>503.89</v>
      </c>
      <c r="G103" s="15">
        <v>1053.51</v>
      </c>
      <c r="H103" s="15">
        <v>5.15</v>
      </c>
      <c r="I103" s="15">
        <v>11.84</v>
      </c>
      <c r="J103" s="15">
        <v>799.55</v>
      </c>
      <c r="K103" s="13">
        <f t="shared" si="6"/>
        <v>9665.38</v>
      </c>
    </row>
    <row r="104" spans="1:11" ht="12.75">
      <c r="A104" s="4">
        <v>41243</v>
      </c>
      <c r="B104" s="15">
        <v>4423.05</v>
      </c>
      <c r="C104" s="15">
        <v>0</v>
      </c>
      <c r="D104" s="15">
        <v>735.81</v>
      </c>
      <c r="E104" s="15">
        <v>932.75</v>
      </c>
      <c r="F104" s="15">
        <v>564.57</v>
      </c>
      <c r="G104" s="15">
        <v>912.58</v>
      </c>
      <c r="H104" s="15">
        <v>5.15</v>
      </c>
      <c r="I104" s="15">
        <v>11.91</v>
      </c>
      <c r="J104" s="15">
        <v>747.45</v>
      </c>
      <c r="K104" s="13">
        <f aca="true" t="shared" si="7" ref="K104:K112">SUM(B104:J104)-C104</f>
        <v>8333.27</v>
      </c>
    </row>
    <row r="105" spans="1:11" ht="12.75">
      <c r="A105" s="4">
        <v>41274</v>
      </c>
      <c r="B105" s="15">
        <v>3769.78</v>
      </c>
      <c r="C105" s="15">
        <v>0</v>
      </c>
      <c r="D105" s="15">
        <v>589.71</v>
      </c>
      <c r="E105" s="15">
        <v>516.79</v>
      </c>
      <c r="F105" s="15">
        <v>368.89</v>
      </c>
      <c r="G105" s="15">
        <v>559.13</v>
      </c>
      <c r="H105" s="15">
        <v>5.15</v>
      </c>
      <c r="I105" s="15">
        <v>6.43</v>
      </c>
      <c r="J105" s="15">
        <v>294.49</v>
      </c>
      <c r="K105" s="13">
        <f t="shared" si="7"/>
        <v>6110.37</v>
      </c>
    </row>
    <row r="106" spans="1:11" ht="12.75">
      <c r="A106" s="4">
        <v>41305</v>
      </c>
      <c r="B106" s="15">
        <v>4088.79</v>
      </c>
      <c r="C106" s="15">
        <v>0</v>
      </c>
      <c r="D106" s="15">
        <v>601.81</v>
      </c>
      <c r="E106" s="15">
        <v>881</v>
      </c>
      <c r="F106" s="15">
        <v>862.91</v>
      </c>
      <c r="G106" s="15">
        <v>1291.86</v>
      </c>
      <c r="H106" s="15">
        <v>2.93</v>
      </c>
      <c r="I106" s="15">
        <v>2.88</v>
      </c>
      <c r="J106" s="15">
        <v>389.14</v>
      </c>
      <c r="K106" s="13">
        <f t="shared" si="7"/>
        <v>8121.320000000001</v>
      </c>
    </row>
    <row r="107" spans="1:11" ht="12.75">
      <c r="A107" s="4">
        <v>41333</v>
      </c>
      <c r="B107" s="15">
        <v>3518.28</v>
      </c>
      <c r="C107" s="15">
        <v>0</v>
      </c>
      <c r="D107" s="15">
        <v>132.01</v>
      </c>
      <c r="E107" s="15">
        <v>883.56</v>
      </c>
      <c r="F107" s="15">
        <v>1370.9</v>
      </c>
      <c r="G107" s="15">
        <v>1482.88</v>
      </c>
      <c r="H107" s="15">
        <v>4.87</v>
      </c>
      <c r="I107" s="15">
        <v>3.59</v>
      </c>
      <c r="J107" s="15">
        <v>282.2</v>
      </c>
      <c r="K107" s="13">
        <f t="shared" si="7"/>
        <v>7678.29</v>
      </c>
    </row>
    <row r="108" spans="1:11" ht="12.75">
      <c r="A108" s="4">
        <v>41364</v>
      </c>
      <c r="B108" s="15">
        <v>4696.43</v>
      </c>
      <c r="C108" s="15">
        <v>0</v>
      </c>
      <c r="D108" s="15">
        <v>268.6</v>
      </c>
      <c r="E108" s="15">
        <v>713.95</v>
      </c>
      <c r="F108" s="15">
        <v>341.56</v>
      </c>
      <c r="G108" s="15">
        <v>1491.66</v>
      </c>
      <c r="H108" s="15">
        <v>4.55</v>
      </c>
      <c r="I108" s="15">
        <v>14.33</v>
      </c>
      <c r="J108" s="15">
        <v>901.79</v>
      </c>
      <c r="K108" s="13">
        <f t="shared" si="7"/>
        <v>8432.87</v>
      </c>
    </row>
    <row r="109" spans="1:11" ht="12.75">
      <c r="A109" s="4">
        <v>41394</v>
      </c>
      <c r="B109" s="15">
        <v>4305.88</v>
      </c>
      <c r="C109" s="15">
        <v>0</v>
      </c>
      <c r="D109" s="15">
        <v>248.8</v>
      </c>
      <c r="E109" s="15">
        <v>1039.75</v>
      </c>
      <c r="F109" s="15">
        <v>781.56</v>
      </c>
      <c r="G109" s="15">
        <v>1339.22</v>
      </c>
      <c r="H109" s="15">
        <v>4.55</v>
      </c>
      <c r="I109" s="15">
        <v>16.84</v>
      </c>
      <c r="J109" s="15">
        <v>696.27</v>
      </c>
      <c r="K109" s="13">
        <f t="shared" si="7"/>
        <v>8432.87</v>
      </c>
    </row>
    <row r="110" spans="1:11" ht="12.75">
      <c r="A110" s="4">
        <v>41425</v>
      </c>
      <c r="B110" s="15">
        <v>2957.95</v>
      </c>
      <c r="C110" s="15">
        <v>0</v>
      </c>
      <c r="D110" s="15">
        <v>161.6</v>
      </c>
      <c r="E110" s="15">
        <v>625.32</v>
      </c>
      <c r="F110" s="15">
        <v>50</v>
      </c>
      <c r="G110" s="15">
        <v>437.19</v>
      </c>
      <c r="H110" s="15">
        <v>2.84</v>
      </c>
      <c r="I110" s="15">
        <v>21.39</v>
      </c>
      <c r="J110" s="15">
        <v>574.05</v>
      </c>
      <c r="K110" s="13">
        <f t="shared" si="7"/>
        <v>4830.34</v>
      </c>
    </row>
    <row r="111" spans="1:11" ht="12.75">
      <c r="A111" s="4">
        <v>41455</v>
      </c>
      <c r="B111" s="15">
        <v>2088.57</v>
      </c>
      <c r="C111" s="15">
        <v>0</v>
      </c>
      <c r="D111" s="15">
        <v>103.4</v>
      </c>
      <c r="E111" s="15">
        <v>385.35</v>
      </c>
      <c r="F111" s="15">
        <v>0</v>
      </c>
      <c r="G111" s="15">
        <v>349.9</v>
      </c>
      <c r="H111" s="15">
        <v>2.85</v>
      </c>
      <c r="I111" s="15">
        <v>13.88</v>
      </c>
      <c r="J111" s="15">
        <v>139.55</v>
      </c>
      <c r="K111" s="13">
        <f t="shared" si="7"/>
        <v>3083.5000000000005</v>
      </c>
    </row>
    <row r="112" spans="1:11" ht="12.75">
      <c r="A112" s="4">
        <v>41486</v>
      </c>
      <c r="B112" s="15">
        <v>2010.82</v>
      </c>
      <c r="C112" s="15">
        <v>0</v>
      </c>
      <c r="D112" s="15">
        <v>104.9</v>
      </c>
      <c r="E112" s="15">
        <v>493.35</v>
      </c>
      <c r="F112" s="15">
        <v>0</v>
      </c>
      <c r="G112" s="15">
        <v>325.5</v>
      </c>
      <c r="H112" s="15">
        <v>2.85</v>
      </c>
      <c r="I112" s="15">
        <v>14.01</v>
      </c>
      <c r="J112" s="15">
        <v>132.07</v>
      </c>
      <c r="K112" s="13">
        <f t="shared" si="7"/>
        <v>3083.5</v>
      </c>
    </row>
    <row r="113" spans="1:11" ht="12.75">
      <c r="A113" s="4">
        <v>41517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3">
        <f aca="true" t="shared" si="8" ref="K113:K120">SUM(B113:J113)-C113</f>
        <v>0</v>
      </c>
    </row>
    <row r="114" spans="1:11" ht="12.75">
      <c r="A114" s="4">
        <v>41547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3">
        <f t="shared" si="8"/>
        <v>0</v>
      </c>
    </row>
    <row r="115" spans="1:11" ht="12.75">
      <c r="A115" s="4">
        <f>'Obligacje(A)'!A115</f>
        <v>41578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3">
        <f t="shared" si="8"/>
        <v>0</v>
      </c>
    </row>
    <row r="116" spans="1:11" ht="12.75">
      <c r="A116" s="4">
        <f>'Obligacje(A)'!A116</f>
        <v>41608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3">
        <f t="shared" si="8"/>
        <v>0</v>
      </c>
    </row>
    <row r="117" spans="1:11" ht="12.75">
      <c r="A117" s="4">
        <f>'Obligacje(A)'!A117</f>
        <v>41639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3">
        <f t="shared" si="8"/>
        <v>0</v>
      </c>
    </row>
    <row r="118" spans="1:11" ht="12.75">
      <c r="A118" s="4">
        <f>'Obligacje(A)'!A118</f>
        <v>41670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3">
        <f t="shared" si="8"/>
        <v>0</v>
      </c>
    </row>
    <row r="119" spans="1:11" ht="12.75">
      <c r="A119" s="4">
        <v>41698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3">
        <f t="shared" si="8"/>
        <v>0</v>
      </c>
    </row>
    <row r="120" spans="1:11" ht="12.75">
      <c r="A120" s="4">
        <v>41729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3">
        <f t="shared" si="8"/>
        <v>0</v>
      </c>
    </row>
    <row r="121" spans="1:11" ht="12.75">
      <c r="A121" s="4">
        <v>41759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3">
        <f aca="true" t="shared" si="9" ref="K121:K126">SUM(B121:J121)-C121</f>
        <v>0</v>
      </c>
    </row>
    <row r="122" spans="1:11" ht="12.75">
      <c r="A122" s="4">
        <v>41790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3">
        <f t="shared" si="9"/>
        <v>0</v>
      </c>
    </row>
    <row r="123" spans="1:11" ht="12.75">
      <c r="A123" s="4">
        <v>41820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3">
        <f t="shared" si="9"/>
        <v>0</v>
      </c>
    </row>
    <row r="124" spans="1:11" ht="12.75">
      <c r="A124" s="4">
        <v>41851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3">
        <f t="shared" si="9"/>
        <v>0</v>
      </c>
    </row>
    <row r="125" spans="1:11" ht="12.75">
      <c r="A125" s="4">
        <f>'Obligacje(A)'!A125</f>
        <v>41882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3">
        <f t="shared" si="9"/>
        <v>0</v>
      </c>
    </row>
    <row r="126" spans="1:11" ht="12.75">
      <c r="A126" s="4">
        <f>'Obligacje(A)'!A126</f>
        <v>41912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3">
        <f t="shared" si="9"/>
        <v>0</v>
      </c>
    </row>
    <row r="127" spans="1:11" ht="12.75">
      <c r="A127" s="4">
        <f>'Obligacje(A)'!A127</f>
        <v>41943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3">
        <f aca="true" t="shared" si="10" ref="K127:K132">SUM(B127:J127)-C127</f>
        <v>0</v>
      </c>
    </row>
    <row r="128" spans="1:11" ht="12.75">
      <c r="A128" s="4">
        <f>'Obligacje(A)'!A128</f>
        <v>41973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3">
        <f t="shared" si="10"/>
        <v>0</v>
      </c>
    </row>
    <row r="129" spans="1:11" ht="12.75">
      <c r="A129" s="4">
        <f>'Obligacje(A)'!A129</f>
        <v>42004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3">
        <f t="shared" si="10"/>
        <v>0</v>
      </c>
    </row>
    <row r="130" spans="1:11" ht="12.75">
      <c r="A130" s="4">
        <f>'Obligacje(A)'!A130</f>
        <v>42035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3">
        <f t="shared" si="10"/>
        <v>0</v>
      </c>
    </row>
    <row r="131" spans="1:11" ht="12.75">
      <c r="A131" s="4">
        <f>'Obligacje(A)'!A131</f>
        <v>42063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3">
        <f t="shared" si="10"/>
        <v>0</v>
      </c>
    </row>
    <row r="132" spans="1:11" ht="12.75">
      <c r="A132" s="4">
        <f>'Obligacje(A)'!A132</f>
        <v>42094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3">
        <f t="shared" si="10"/>
        <v>0</v>
      </c>
    </row>
    <row r="133" spans="1:11" ht="12.75">
      <c r="A133" s="4">
        <f>'Obligacje(A)'!A133</f>
        <v>42124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3">
        <f aca="true" t="shared" si="11" ref="K133:K138">SUM(B133:J133)-C133</f>
        <v>0</v>
      </c>
    </row>
    <row r="134" spans="1:11" ht="12.75">
      <c r="A134" s="4">
        <f>'Obligacje(A)'!A134</f>
        <v>42155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3">
        <f t="shared" si="11"/>
        <v>0</v>
      </c>
    </row>
    <row r="135" spans="1:11" ht="12.75">
      <c r="A135" s="4">
        <f>'Obligacje(A)'!A135</f>
        <v>42185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3">
        <f t="shared" si="11"/>
        <v>0</v>
      </c>
    </row>
    <row r="136" spans="1:11" ht="12.75">
      <c r="A136" s="4">
        <f>'Obligacje(A)'!A136</f>
        <v>42216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3">
        <f t="shared" si="11"/>
        <v>0</v>
      </c>
    </row>
    <row r="137" spans="1:11" ht="12.75">
      <c r="A137" s="4">
        <f>'Obligacje(A)'!A137</f>
        <v>42247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3">
        <f t="shared" si="11"/>
        <v>0</v>
      </c>
    </row>
    <row r="138" spans="1:11" ht="12.75">
      <c r="A138" s="4">
        <f>'Obligacje(A)'!A138</f>
        <v>42277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3">
        <f t="shared" si="11"/>
        <v>0</v>
      </c>
    </row>
    <row r="139" spans="1:11" ht="12.75">
      <c r="A139" s="4">
        <f>'Obligacje(A)'!A139</f>
        <v>42308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3">
        <f aca="true" t="shared" si="12" ref="K139:K146">SUM(B139:J139)-C139</f>
        <v>0</v>
      </c>
    </row>
    <row r="140" spans="1:11" ht="12.75">
      <c r="A140" s="4">
        <f>'Obligacje(A)'!A140</f>
        <v>42338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3">
        <f t="shared" si="12"/>
        <v>0</v>
      </c>
    </row>
    <row r="141" spans="1:11" ht="12.75">
      <c r="A141" s="4">
        <f>'Obligacje(A)'!A141</f>
        <v>42369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3">
        <f t="shared" si="12"/>
        <v>0</v>
      </c>
    </row>
    <row r="142" spans="1:11" ht="12.75">
      <c r="A142" s="4">
        <f>'Obligacje(A)'!A142</f>
        <v>42400</v>
      </c>
      <c r="B142" s="15">
        <v>2020.3</v>
      </c>
      <c r="C142" s="15">
        <v>0</v>
      </c>
      <c r="D142" s="15">
        <v>0</v>
      </c>
      <c r="E142" s="15">
        <v>270</v>
      </c>
      <c r="F142" s="15">
        <v>0</v>
      </c>
      <c r="G142" s="15">
        <v>0</v>
      </c>
      <c r="H142" s="15">
        <v>0</v>
      </c>
      <c r="I142" s="15">
        <v>0</v>
      </c>
      <c r="J142" s="15">
        <v>110</v>
      </c>
      <c r="K142" s="13">
        <f t="shared" si="12"/>
        <v>2400.3</v>
      </c>
    </row>
    <row r="143" spans="1:11" ht="12.75">
      <c r="A143" s="4">
        <f>'Obligacje(A)'!A143</f>
        <v>42429</v>
      </c>
      <c r="B143" s="15">
        <v>4265.3</v>
      </c>
      <c r="C143" s="15">
        <v>0</v>
      </c>
      <c r="D143" s="15">
        <v>50</v>
      </c>
      <c r="E143" s="15">
        <v>292.5</v>
      </c>
      <c r="F143" s="15">
        <v>0</v>
      </c>
      <c r="G143" s="15">
        <v>70</v>
      </c>
      <c r="H143" s="15">
        <v>0</v>
      </c>
      <c r="I143" s="15">
        <v>0</v>
      </c>
      <c r="J143" s="15">
        <v>112.5</v>
      </c>
      <c r="K143" s="13">
        <f t="shared" si="12"/>
        <v>4790.3</v>
      </c>
    </row>
    <row r="144" spans="1:11" ht="12.75">
      <c r="A144" s="4">
        <f>'Obligacje(A)'!A144</f>
        <v>42460</v>
      </c>
      <c r="B144" s="15">
        <v>5831.15</v>
      </c>
      <c r="C144" s="15">
        <v>0</v>
      </c>
      <c r="D144" s="15">
        <v>50.65</v>
      </c>
      <c r="E144" s="15">
        <v>254.5</v>
      </c>
      <c r="F144" s="15">
        <v>0</v>
      </c>
      <c r="G144" s="15">
        <v>151.5</v>
      </c>
      <c r="H144" s="15">
        <v>0</v>
      </c>
      <c r="I144" s="15">
        <v>15</v>
      </c>
      <c r="J144" s="15">
        <v>179.5</v>
      </c>
      <c r="K144" s="13">
        <f t="shared" si="12"/>
        <v>6482.299999999999</v>
      </c>
    </row>
    <row r="145" spans="1:11" ht="12.75">
      <c r="A145" s="4">
        <f>'Obligacje(A)'!A145</f>
        <v>42490</v>
      </c>
      <c r="B145" s="15">
        <v>5824.85</v>
      </c>
      <c r="C145" s="15">
        <v>0</v>
      </c>
      <c r="D145" s="15">
        <v>61.15</v>
      </c>
      <c r="E145" s="15">
        <v>244</v>
      </c>
      <c r="F145" s="15">
        <v>0</v>
      </c>
      <c r="G145" s="15">
        <v>157.8</v>
      </c>
      <c r="H145" s="15">
        <v>0</v>
      </c>
      <c r="I145" s="15">
        <v>15</v>
      </c>
      <c r="J145" s="15">
        <v>179.5</v>
      </c>
      <c r="K145" s="13">
        <f t="shared" si="12"/>
        <v>6482.3</v>
      </c>
    </row>
    <row r="146" spans="1:11" ht="12.75">
      <c r="A146" s="4">
        <f>'Obligacje(A)'!A146</f>
        <v>42521</v>
      </c>
      <c r="B146" s="15">
        <v>5919.85</v>
      </c>
      <c r="C146" s="15">
        <v>0</v>
      </c>
      <c r="D146" s="15">
        <v>38.15</v>
      </c>
      <c r="E146" s="15">
        <v>242</v>
      </c>
      <c r="F146" s="15">
        <v>0</v>
      </c>
      <c r="G146" s="15">
        <v>87.8</v>
      </c>
      <c r="H146" s="15">
        <v>0</v>
      </c>
      <c r="I146" s="15">
        <v>15</v>
      </c>
      <c r="J146" s="15">
        <v>179.5</v>
      </c>
      <c r="K146" s="13">
        <f t="shared" si="12"/>
        <v>6482.3</v>
      </c>
    </row>
    <row r="147" spans="1:11" ht="12.75">
      <c r="A147" s="4">
        <f>'Obligacje(A)'!A147</f>
        <v>42551</v>
      </c>
      <c r="B147" s="15">
        <v>5920.65</v>
      </c>
      <c r="C147" s="15">
        <v>0</v>
      </c>
      <c r="D147" s="15">
        <v>41.15</v>
      </c>
      <c r="E147" s="15">
        <v>239</v>
      </c>
      <c r="F147" s="15">
        <v>0</v>
      </c>
      <c r="G147" s="15">
        <v>87</v>
      </c>
      <c r="H147" s="15">
        <v>0</v>
      </c>
      <c r="I147" s="15">
        <v>15</v>
      </c>
      <c r="J147" s="15">
        <v>179.5</v>
      </c>
      <c r="K147" s="13">
        <f aca="true" t="shared" si="13" ref="K147:K152">SUM(B147:J147)-C147</f>
        <v>6482.299999999999</v>
      </c>
    </row>
    <row r="148" spans="1:11" ht="12.75">
      <c r="A148" s="4">
        <f>'Obligacje(A)'!A148</f>
        <v>42582</v>
      </c>
      <c r="B148" s="15">
        <v>5905.65</v>
      </c>
      <c r="C148" s="15">
        <v>0</v>
      </c>
      <c r="D148" s="15">
        <v>16.15</v>
      </c>
      <c r="E148" s="15">
        <v>279</v>
      </c>
      <c r="F148" s="15">
        <v>0</v>
      </c>
      <c r="G148" s="15">
        <v>87</v>
      </c>
      <c r="H148" s="15">
        <v>0</v>
      </c>
      <c r="I148" s="15">
        <v>15</v>
      </c>
      <c r="J148" s="15">
        <v>179.5</v>
      </c>
      <c r="K148" s="13">
        <f t="shared" si="13"/>
        <v>6482.299999999999</v>
      </c>
    </row>
    <row r="149" spans="1:11" ht="12.75">
      <c r="A149" s="4">
        <f>'Obligacje(A)'!A149</f>
        <v>42613</v>
      </c>
      <c r="B149" s="15">
        <v>3908</v>
      </c>
      <c r="C149" s="15">
        <v>0</v>
      </c>
      <c r="D149" s="15">
        <v>0</v>
      </c>
      <c r="E149" s="15">
        <v>22.5</v>
      </c>
      <c r="F149" s="15">
        <v>0</v>
      </c>
      <c r="G149" s="15">
        <v>67</v>
      </c>
      <c r="H149" s="15">
        <v>0</v>
      </c>
      <c r="I149" s="15">
        <v>15</v>
      </c>
      <c r="J149" s="15">
        <v>69.5</v>
      </c>
      <c r="K149" s="13">
        <f t="shared" si="13"/>
        <v>4082</v>
      </c>
    </row>
    <row r="150" spans="1:11" ht="12.75">
      <c r="A150" s="4">
        <f>'Obligacje(A)'!A150</f>
        <v>42643</v>
      </c>
      <c r="B150" s="15">
        <v>1543</v>
      </c>
      <c r="C150" s="15">
        <v>0</v>
      </c>
      <c r="D150" s="15">
        <v>0</v>
      </c>
      <c r="E150" s="15">
        <v>0</v>
      </c>
      <c r="F150" s="15">
        <v>0</v>
      </c>
      <c r="G150" s="15">
        <v>67</v>
      </c>
      <c r="H150" s="15">
        <v>0</v>
      </c>
      <c r="I150" s="15">
        <v>15</v>
      </c>
      <c r="J150" s="15">
        <v>67</v>
      </c>
      <c r="K150" s="13">
        <f t="shared" si="13"/>
        <v>1692</v>
      </c>
    </row>
    <row r="151" spans="1:11" ht="12.75">
      <c r="A151" s="4">
        <f>'Obligacje(A)'!A151</f>
        <v>42674</v>
      </c>
      <c r="B151" s="15">
        <v>1548</v>
      </c>
      <c r="C151" s="15">
        <v>0</v>
      </c>
      <c r="D151" s="15">
        <v>0</v>
      </c>
      <c r="E151" s="15">
        <v>0</v>
      </c>
      <c r="F151" s="15">
        <v>0</v>
      </c>
      <c r="G151" s="15">
        <v>67</v>
      </c>
      <c r="H151" s="15">
        <v>0</v>
      </c>
      <c r="I151" s="15">
        <v>10</v>
      </c>
      <c r="J151" s="15">
        <v>67</v>
      </c>
      <c r="K151" s="13">
        <f t="shared" si="13"/>
        <v>1692</v>
      </c>
    </row>
    <row r="152" spans="1:11" ht="12.75">
      <c r="A152" s="4">
        <f>'Obligacje(A)'!A152</f>
        <v>42704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3">
        <f t="shared" si="13"/>
        <v>0</v>
      </c>
    </row>
    <row r="153" spans="1:11" ht="12.75">
      <c r="A153" s="4">
        <f>'Obligacje(A)'!A153</f>
        <v>42735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3">
        <f aca="true" t="shared" si="14" ref="K153:K158">SUM(B153:J153)-C153</f>
        <v>0</v>
      </c>
    </row>
    <row r="154" spans="1:11" ht="12.75">
      <c r="A154" s="4">
        <f>'Obligacje(A)'!A154</f>
        <v>42766</v>
      </c>
      <c r="B154" s="15">
        <v>2463.2</v>
      </c>
      <c r="C154" s="15">
        <v>0</v>
      </c>
      <c r="D154" s="15">
        <v>20</v>
      </c>
      <c r="E154" s="15">
        <v>26.8</v>
      </c>
      <c r="F154" s="15">
        <v>0</v>
      </c>
      <c r="G154" s="15">
        <v>345</v>
      </c>
      <c r="H154" s="15">
        <v>0</v>
      </c>
      <c r="I154" s="15">
        <v>0</v>
      </c>
      <c r="J154" s="15">
        <v>1170</v>
      </c>
      <c r="K154" s="13">
        <f t="shared" si="14"/>
        <v>4025</v>
      </c>
    </row>
    <row r="155" spans="1:11" ht="12.75">
      <c r="A155" s="4">
        <f>'Obligacje(A)'!A155</f>
        <v>42794</v>
      </c>
      <c r="B155" s="15">
        <v>3933.2</v>
      </c>
      <c r="C155" s="15">
        <v>0</v>
      </c>
      <c r="D155" s="15">
        <v>49</v>
      </c>
      <c r="E155" s="15">
        <v>78.4</v>
      </c>
      <c r="F155" s="15">
        <v>0</v>
      </c>
      <c r="G155" s="15">
        <v>345</v>
      </c>
      <c r="H155" s="15">
        <v>0</v>
      </c>
      <c r="I155" s="15">
        <v>0</v>
      </c>
      <c r="J155" s="15">
        <v>1570</v>
      </c>
      <c r="K155" s="13">
        <f t="shared" si="14"/>
        <v>5975.6</v>
      </c>
    </row>
    <row r="156" spans="1:11" ht="12.75">
      <c r="A156" s="4">
        <f>'Obligacje(A)'!A156</f>
        <v>42825</v>
      </c>
      <c r="B156" s="15">
        <v>3905.9</v>
      </c>
      <c r="C156" s="15">
        <v>0</v>
      </c>
      <c r="D156" s="15">
        <v>69</v>
      </c>
      <c r="E156" s="15">
        <v>79.7</v>
      </c>
      <c r="F156" s="15">
        <v>0</v>
      </c>
      <c r="G156" s="15">
        <v>351</v>
      </c>
      <c r="H156" s="15">
        <v>0</v>
      </c>
      <c r="I156" s="15">
        <v>0</v>
      </c>
      <c r="J156" s="15">
        <v>1570</v>
      </c>
      <c r="K156" s="13">
        <f t="shared" si="14"/>
        <v>5975.6</v>
      </c>
    </row>
    <row r="157" spans="1:11" ht="12.75">
      <c r="A157" s="4">
        <f>'Obligacje(A)'!A157</f>
        <v>42855</v>
      </c>
      <c r="B157" s="15">
        <v>3911.42</v>
      </c>
      <c r="C157" s="15">
        <v>0</v>
      </c>
      <c r="D157" s="15">
        <v>69</v>
      </c>
      <c r="E157" s="15">
        <v>84.18</v>
      </c>
      <c r="F157" s="15">
        <v>0</v>
      </c>
      <c r="G157" s="15">
        <v>341</v>
      </c>
      <c r="H157" s="15">
        <v>0</v>
      </c>
      <c r="I157" s="15">
        <v>0</v>
      </c>
      <c r="J157" s="15">
        <v>1570</v>
      </c>
      <c r="K157" s="13">
        <f t="shared" si="14"/>
        <v>5975.6</v>
      </c>
    </row>
    <row r="158" spans="1:11" ht="12.75">
      <c r="A158" s="4">
        <f>'Obligacje(A)'!A158</f>
        <v>42886</v>
      </c>
      <c r="B158" s="15">
        <v>4204</v>
      </c>
      <c r="C158" s="15">
        <v>0</v>
      </c>
      <c r="D158" s="15">
        <v>79</v>
      </c>
      <c r="E158" s="15">
        <v>116.6</v>
      </c>
      <c r="F158" s="15">
        <v>0</v>
      </c>
      <c r="G158" s="15">
        <v>6</v>
      </c>
      <c r="H158" s="15">
        <v>0</v>
      </c>
      <c r="I158" s="15">
        <v>0</v>
      </c>
      <c r="J158" s="15">
        <v>1570</v>
      </c>
      <c r="K158" s="13">
        <f t="shared" si="14"/>
        <v>5975.6</v>
      </c>
    </row>
    <row r="159" spans="1:11" ht="12.75">
      <c r="A159" s="4">
        <f>'Obligacje(A)'!A159</f>
        <v>42916</v>
      </c>
      <c r="B159" s="15">
        <v>4199</v>
      </c>
      <c r="C159" s="15">
        <v>0</v>
      </c>
      <c r="D159" s="15">
        <v>79</v>
      </c>
      <c r="E159" s="15">
        <v>116.6</v>
      </c>
      <c r="F159" s="15">
        <v>0</v>
      </c>
      <c r="G159" s="15">
        <v>11</v>
      </c>
      <c r="H159" s="15">
        <v>0</v>
      </c>
      <c r="I159" s="15">
        <v>0</v>
      </c>
      <c r="J159" s="15">
        <v>1570</v>
      </c>
      <c r="K159" s="13">
        <f>SUM(B159:J159)-C159</f>
        <v>5975.6</v>
      </c>
    </row>
    <row r="160" spans="1:11" ht="12.75">
      <c r="A160" s="4">
        <f>'Obligacje(A)'!A160</f>
        <v>42947</v>
      </c>
      <c r="B160" s="15">
        <v>4194</v>
      </c>
      <c r="C160" s="15">
        <v>0</v>
      </c>
      <c r="D160" s="15">
        <v>79</v>
      </c>
      <c r="E160" s="15">
        <v>116.6</v>
      </c>
      <c r="F160" s="15">
        <v>0</v>
      </c>
      <c r="G160" s="15">
        <v>16</v>
      </c>
      <c r="H160" s="15">
        <v>0</v>
      </c>
      <c r="I160" s="15">
        <v>0</v>
      </c>
      <c r="J160" s="15">
        <v>1570</v>
      </c>
      <c r="K160" s="13">
        <f>SUM(B160:J160)-C160</f>
        <v>5975.6</v>
      </c>
    </row>
    <row r="161" spans="1:11" ht="12.75">
      <c r="A161" s="4">
        <f>'Obligacje(A)'!A161</f>
        <v>42978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3">
        <v>0</v>
      </c>
    </row>
    <row r="162" spans="1:11" ht="12.75">
      <c r="A162" s="4">
        <f>'Obligacje(A)'!A162</f>
        <v>43008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3">
        <v>0</v>
      </c>
    </row>
    <row r="163" spans="1:11" ht="12.75">
      <c r="A163" s="4">
        <f>'Obligacje(A)'!A163</f>
        <v>43039</v>
      </c>
      <c r="B163" s="15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3">
        <v>0</v>
      </c>
    </row>
    <row r="164" spans="1:11" ht="12.75">
      <c r="A164" s="4">
        <f>'Obligacje(A)'!A164</f>
        <v>43069</v>
      </c>
      <c r="B164" s="15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3">
        <v>0</v>
      </c>
    </row>
    <row r="165" spans="1:11" ht="12.75">
      <c r="A165" s="4">
        <f>'Obligacje(A)'!A165</f>
        <v>43100</v>
      </c>
      <c r="B165" s="15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3">
        <v>0</v>
      </c>
    </row>
    <row r="166" spans="1:11" ht="12.75">
      <c r="A166" s="4">
        <f>'Obligacje(A)'!A166</f>
        <v>43131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3">
        <v>0</v>
      </c>
    </row>
    <row r="167" spans="1:11" ht="12.75">
      <c r="A167" s="4">
        <f>'Obligacje(A)'!A167</f>
        <v>43159</v>
      </c>
      <c r="B167" s="15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3">
        <v>0</v>
      </c>
    </row>
    <row r="168" spans="1:11" ht="12.75">
      <c r="A168" s="4">
        <f>'Obligacje(A)'!A168</f>
        <v>43190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3">
        <v>0</v>
      </c>
    </row>
    <row r="169" spans="1:11" ht="12.75">
      <c r="A169" s="4">
        <f>'Obligacje(A)'!A169</f>
        <v>43220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3">
        <v>0</v>
      </c>
    </row>
    <row r="170" spans="1:11" ht="12.75">
      <c r="A170" s="4">
        <f>'Obligacje(A)'!A170</f>
        <v>43251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3">
        <v>0</v>
      </c>
    </row>
    <row r="171" spans="1:11" ht="12.75">
      <c r="A171" s="4">
        <f>'Obligacje(A)'!A171</f>
        <v>43281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3">
        <v>0</v>
      </c>
    </row>
    <row r="172" spans="1:11" ht="12.75">
      <c r="A172" s="4">
        <f>'Obligacje(A)'!A172</f>
        <v>43312</v>
      </c>
      <c r="B172" s="15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3">
        <v>0</v>
      </c>
    </row>
    <row r="173" spans="1:11" ht="12.75">
      <c r="A173" s="4">
        <f>'Obligacje(A)'!A173</f>
        <v>43343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3">
        <v>0</v>
      </c>
    </row>
    <row r="174" spans="1:11" ht="12.75">
      <c r="A174" s="4">
        <f>'Obligacje(A)'!A174</f>
        <v>43373</v>
      </c>
      <c r="B174" s="15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3">
        <v>0</v>
      </c>
    </row>
    <row r="175" spans="1:11" ht="12.75">
      <c r="A175" s="4">
        <f>'Obligacje(A)'!A175</f>
        <v>43404</v>
      </c>
      <c r="B175" s="15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3">
        <v>0</v>
      </c>
    </row>
    <row r="176" spans="1:11" ht="12.75">
      <c r="A176" s="4">
        <f>'Obligacje(A)'!A176</f>
        <v>43434</v>
      </c>
      <c r="B176" s="15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3">
        <v>0</v>
      </c>
    </row>
    <row r="177" spans="1:11" ht="12.75">
      <c r="A177" s="4">
        <f>'Obligacje(A)'!A177</f>
        <v>43465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3">
        <v>0</v>
      </c>
    </row>
    <row r="178" spans="1:11" ht="12.75">
      <c r="A178" s="4">
        <f>'Obligacje(A)'!A178</f>
        <v>43496</v>
      </c>
      <c r="B178" s="15">
        <v>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3">
        <v>0</v>
      </c>
    </row>
    <row r="179" spans="1:11" ht="12.75">
      <c r="A179" s="4">
        <f>'Obligacje(A)'!A179</f>
        <v>43524</v>
      </c>
      <c r="B179" s="15">
        <v>0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3">
        <v>0</v>
      </c>
    </row>
    <row r="180" spans="1:11" ht="12.75">
      <c r="A180" s="4">
        <f>'Obligacje(A)'!A180</f>
        <v>43555</v>
      </c>
      <c r="B180" s="15">
        <v>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3">
        <v>0</v>
      </c>
    </row>
    <row r="181" spans="1:11" ht="12.75">
      <c r="A181" s="4">
        <f>'Obligacje(A)'!A181</f>
        <v>43585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3">
        <v>0</v>
      </c>
    </row>
    <row r="182" spans="1:11" ht="12.75">
      <c r="A182" s="4">
        <f>'Obligacje(A)'!A182</f>
        <v>43616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3">
        <v>0</v>
      </c>
    </row>
    <row r="183" spans="1:11" ht="12.75">
      <c r="A183" s="4">
        <f>'Obligacje(A)'!A183</f>
        <v>43646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3">
        <v>0</v>
      </c>
    </row>
    <row r="184" spans="1:11" ht="12.75">
      <c r="A184" s="4">
        <f>'Obligacje(A)'!A184</f>
        <v>43677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3">
        <v>0</v>
      </c>
    </row>
    <row r="185" spans="1:11" ht="12.75">
      <c r="A185" s="4">
        <f>'Obligacje(A)'!A185</f>
        <v>43708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3">
        <v>0</v>
      </c>
    </row>
    <row r="186" spans="1:11" ht="12.75">
      <c r="A186" s="4">
        <f>'Obligacje(A)'!A186</f>
        <v>43738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3">
        <v>0</v>
      </c>
    </row>
    <row r="187" spans="1:11" ht="12.75">
      <c r="A187" s="4">
        <f>'Obligacje(A)'!A187</f>
        <v>43769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3">
        <v>0</v>
      </c>
    </row>
    <row r="188" spans="1:11" ht="12.75">
      <c r="A188" s="4">
        <f>'Obligacje(A)'!A188</f>
        <v>43799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3">
        <v>0</v>
      </c>
    </row>
    <row r="189" spans="1:11" ht="12.75">
      <c r="A189" s="4">
        <f>'Obligacje(A)'!A189</f>
        <v>43830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3">
        <v>0</v>
      </c>
    </row>
    <row r="190" spans="1:11" ht="12.75">
      <c r="A190" s="4">
        <f>'Obligacje(A)'!A190</f>
        <v>43861</v>
      </c>
      <c r="B190" s="15">
        <v>0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3">
        <v>0</v>
      </c>
    </row>
    <row r="191" spans="1:11" ht="12.75">
      <c r="A191" s="4">
        <f>'Obligacje(A)'!A191</f>
        <v>43890</v>
      </c>
      <c r="B191" s="15">
        <v>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3">
        <v>0</v>
      </c>
    </row>
    <row r="192" spans="1:11" ht="12.75">
      <c r="A192" s="4">
        <f>'Obligacje(A)'!A192</f>
        <v>43921</v>
      </c>
      <c r="B192" s="15">
        <v>0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3">
        <v>0</v>
      </c>
    </row>
    <row r="193" spans="1:11" ht="12.75">
      <c r="A193" s="4">
        <f>'Obligacje(A)'!A193</f>
        <v>43951</v>
      </c>
      <c r="B193" s="15">
        <v>13914.96</v>
      </c>
      <c r="C193" s="15">
        <v>0</v>
      </c>
      <c r="D193" s="15">
        <v>400</v>
      </c>
      <c r="E193" s="15">
        <v>435.89</v>
      </c>
      <c r="F193" s="15">
        <v>0</v>
      </c>
      <c r="G193" s="15">
        <v>1038.65</v>
      </c>
      <c r="H193" s="15">
        <v>0</v>
      </c>
      <c r="I193" s="15">
        <v>0</v>
      </c>
      <c r="J193" s="15">
        <v>1957</v>
      </c>
      <c r="K193" s="13">
        <v>17746.5</v>
      </c>
    </row>
  </sheetData>
  <sheetProtection/>
  <mergeCells count="10">
    <mergeCell ref="A1:A2"/>
    <mergeCell ref="B1:C1"/>
    <mergeCell ref="E1:E2"/>
    <mergeCell ref="F1:F2"/>
    <mergeCell ref="K1:K2"/>
    <mergeCell ref="D1:D2"/>
    <mergeCell ref="G1:G2"/>
    <mergeCell ref="H1:H2"/>
    <mergeCell ref="I1:I2"/>
    <mergeCell ref="J1:J2"/>
  </mergeCells>
  <printOptions/>
  <pageMargins left="0.79" right="0.79" top="0.98" bottom="0.98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IV194"/>
  <sheetViews>
    <sheetView zoomScale="130" zoomScaleNormal="130" zoomScalePageLayoutView="0" workbookViewId="0" topLeftCell="A1">
      <pane ySplit="2" topLeftCell="A175" activePane="bottomLeft" state="frozen"/>
      <selection pane="topLeft" activeCell="A1" sqref="A1"/>
      <selection pane="bottomLeft" activeCell="B193" sqref="B193"/>
    </sheetView>
  </sheetViews>
  <sheetFormatPr defaultColWidth="0" defaultRowHeight="12.75"/>
  <cols>
    <col min="1" max="1" width="11.375" style="1" customWidth="1"/>
    <col min="2" max="2" width="12.625" style="7" customWidth="1"/>
    <col min="3" max="4" width="12.375" style="7" customWidth="1"/>
    <col min="5" max="5" width="16.75390625" style="7" customWidth="1"/>
    <col min="6" max="6" width="12.00390625" style="7" customWidth="1"/>
    <col min="7" max="7" width="13.25390625" style="7" customWidth="1"/>
    <col min="8" max="8" width="11.375" style="7" customWidth="1"/>
    <col min="9" max="11" width="13.375" style="7" customWidth="1"/>
    <col min="12" max="16384" width="0" style="0" hidden="1" customWidth="1"/>
  </cols>
  <sheetData>
    <row r="1" spans="1:11" ht="12.75">
      <c r="A1" s="45" t="s">
        <v>2</v>
      </c>
      <c r="B1" s="47" t="s">
        <v>3</v>
      </c>
      <c r="C1" s="47" t="s">
        <v>1</v>
      </c>
      <c r="D1" s="45" t="s">
        <v>1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8" t="s">
        <v>10</v>
      </c>
    </row>
    <row r="2" spans="1:11" ht="12.75">
      <c r="A2" s="46"/>
      <c r="B2" s="14" t="s">
        <v>10</v>
      </c>
      <c r="C2" s="14" t="s">
        <v>11</v>
      </c>
      <c r="D2" s="46"/>
      <c r="E2" s="46"/>
      <c r="F2" s="46"/>
      <c r="G2" s="46"/>
      <c r="H2" s="46"/>
      <c r="I2" s="46"/>
      <c r="J2" s="46"/>
      <c r="K2" s="49"/>
    </row>
    <row r="3" spans="1:11" ht="12.75">
      <c r="A3" s="4">
        <f>'Bony Skarbowe(B)'!A3</f>
        <v>38168</v>
      </c>
      <c r="B3" s="5">
        <f>'Obligacje(B)'!B3+'Bony Skarbowe(B)'!B3</f>
        <v>79061.00615494254</v>
      </c>
      <c r="C3" s="5">
        <f>IF('Obligacje(B)'!C3="-",'Bony Skarbowe(B)'!C3,'Obligacje(B)'!C3+'Bony Skarbowe(B)'!C3)</f>
        <v>1532.91</v>
      </c>
      <c r="D3" s="5">
        <f>'Obligacje(B)'!D3+'Bony Skarbowe(B)'!D3</f>
        <v>52394.57899999999</v>
      </c>
      <c r="E3" s="5">
        <f>'Obligacje(B)'!E3+'Bony Skarbowe(B)'!E3</f>
        <v>47402.78994734968</v>
      </c>
      <c r="F3" s="5">
        <f>'Obligacje(B)'!F3+'Bony Skarbowe(B)'!F3</f>
        <v>34865.049143121</v>
      </c>
      <c r="G3" s="5">
        <f>'Obligacje(B)'!G3+'Bony Skarbowe(B)'!G3</f>
        <v>17538.143442486868</v>
      </c>
      <c r="H3" s="5">
        <f>'Obligacje(B)'!H3+'Bony Skarbowe(B)'!H3</f>
        <v>20635.117520338048</v>
      </c>
      <c r="I3" s="5">
        <f>'Obligacje(B)'!I3+'Bony Skarbowe(B)'!I3</f>
        <v>3382.7891555675415</v>
      </c>
      <c r="J3" s="5">
        <f>'Obligacje(B)'!J3+'Bony Skarbowe(B)'!J3</f>
        <v>11065.781336194312</v>
      </c>
      <c r="K3" s="13">
        <f aca="true" t="shared" si="0" ref="K3:K57">SUM(B3:J3)-C3</f>
        <v>266345.2557</v>
      </c>
    </row>
    <row r="4" spans="1:11" ht="12.75">
      <c r="A4" s="4">
        <f>'Bony Skarbowe(B)'!A4</f>
        <v>38199</v>
      </c>
      <c r="B4" s="5">
        <f>'Obligacje(B)'!B4+'Bony Skarbowe(B)'!B4</f>
        <v>78170.92242291772</v>
      </c>
      <c r="C4" s="5">
        <f>IF('Obligacje(B)'!C4="-",'Bony Skarbowe(B)'!C4,'Obligacje(B)'!C4+'Bony Skarbowe(B)'!C4)</f>
        <v>571.04</v>
      </c>
      <c r="D4" s="5">
        <f>'Obligacje(B)'!D4+'Bony Skarbowe(B)'!D4</f>
        <v>52320.38249999999</v>
      </c>
      <c r="E4" s="5">
        <f>'Obligacje(B)'!E4+'Bony Skarbowe(B)'!E4</f>
        <v>47836.85937256437</v>
      </c>
      <c r="F4" s="5">
        <f>'Obligacje(B)'!F4+'Bony Skarbowe(B)'!F4</f>
        <v>35866.69616664542</v>
      </c>
      <c r="G4" s="5">
        <f>'Obligacje(B)'!G4+'Bony Skarbowe(B)'!G4</f>
        <v>18303.813448468773</v>
      </c>
      <c r="H4" s="5">
        <f>'Obligacje(B)'!H4+'Bony Skarbowe(B)'!H4</f>
        <v>21118.461423176203</v>
      </c>
      <c r="I4" s="5">
        <f>'Obligacje(B)'!I4+'Bony Skarbowe(B)'!I4</f>
        <v>4745.240996653427</v>
      </c>
      <c r="J4" s="5">
        <f>'Obligacje(B)'!J4+'Bony Skarbowe(B)'!J4</f>
        <v>10863.91276957405</v>
      </c>
      <c r="K4" s="13">
        <f t="shared" si="0"/>
        <v>269226.28909999994</v>
      </c>
    </row>
    <row r="5" spans="1:11" ht="12.75">
      <c r="A5" s="4">
        <f>'Bony Skarbowe(B)'!A5</f>
        <v>38230</v>
      </c>
      <c r="B5" s="5">
        <f>'Obligacje(B)'!B5+'Bony Skarbowe(B)'!B5</f>
        <v>77134.34074886928</v>
      </c>
      <c r="C5" s="5">
        <f>IF('Obligacje(B)'!C5="-",'Bony Skarbowe(B)'!C5,'Obligacje(B)'!C5+'Bony Skarbowe(B)'!C5)</f>
        <v>606.4</v>
      </c>
      <c r="D5" s="5">
        <f>'Obligacje(B)'!D5+'Bony Skarbowe(B)'!D5</f>
        <v>53761.11298242</v>
      </c>
      <c r="E5" s="5">
        <f>'Obligacje(B)'!E5+'Bony Skarbowe(B)'!E5</f>
        <v>47703.787207626934</v>
      </c>
      <c r="F5" s="5">
        <f>'Obligacje(B)'!F5+'Bony Skarbowe(B)'!F5</f>
        <v>36246.988881940415</v>
      </c>
      <c r="G5" s="5">
        <f>'Obligacje(B)'!G5+'Bony Skarbowe(B)'!G5</f>
        <v>18048.898251969003</v>
      </c>
      <c r="H5" s="5">
        <f>'Obligacje(B)'!H5+'Bony Skarbowe(B)'!H5</f>
        <v>21229.013300082064</v>
      </c>
      <c r="I5" s="5">
        <f>'Obligacje(B)'!I5+'Bony Skarbowe(B)'!I5</f>
        <v>4644.429262649817</v>
      </c>
      <c r="J5" s="5">
        <f>'Obligacje(B)'!J5+'Bony Skarbowe(B)'!J5</f>
        <v>10625.384264442506</v>
      </c>
      <c r="K5" s="13">
        <f t="shared" si="0"/>
        <v>269393.9549</v>
      </c>
    </row>
    <row r="6" spans="1:11" ht="12.75">
      <c r="A6" s="4">
        <f>'Bony Skarbowe(B)'!A6</f>
        <v>38260</v>
      </c>
      <c r="B6" s="5">
        <f>'Obligacje(B)'!B6+'Bony Skarbowe(B)'!B6</f>
        <v>79920.94965305849</v>
      </c>
      <c r="C6" s="5">
        <f>IF('Obligacje(B)'!C6="-",'Bony Skarbowe(B)'!C6,'Obligacje(B)'!C6+'Bony Skarbowe(B)'!C6)</f>
        <v>703.95</v>
      </c>
      <c r="D6" s="5">
        <f>'Obligacje(B)'!D6+'Bony Skarbowe(B)'!D6</f>
        <v>55701.65180614</v>
      </c>
      <c r="E6" s="5">
        <f>'Obligacje(B)'!E6+'Bony Skarbowe(B)'!E6</f>
        <v>48196.336805429906</v>
      </c>
      <c r="F6" s="5">
        <f>'Obligacje(B)'!F6+'Bony Skarbowe(B)'!F6</f>
        <v>37465.45312380412</v>
      </c>
      <c r="G6" s="5">
        <f>'Obligacje(B)'!G6+'Bony Skarbowe(B)'!G6</f>
        <v>18002.827828647074</v>
      </c>
      <c r="H6" s="5">
        <f>'Obligacje(B)'!H6+'Bony Skarbowe(B)'!H6</f>
        <v>21373.553940519756</v>
      </c>
      <c r="I6" s="5">
        <f>'Obligacje(B)'!I6+'Bony Skarbowe(B)'!I6</f>
        <v>4763.020050139616</v>
      </c>
      <c r="J6" s="5">
        <f>'Obligacje(B)'!J6+'Bony Skarbowe(B)'!J6</f>
        <v>11249.022092261028</v>
      </c>
      <c r="K6" s="13">
        <f t="shared" si="0"/>
        <v>276672.8152999999</v>
      </c>
    </row>
    <row r="7" spans="1:11" ht="12.75">
      <c r="A7" s="4">
        <f>'Bony Skarbowe(B)'!A7</f>
        <v>38291</v>
      </c>
      <c r="B7" s="5">
        <f>'Obligacje(B)'!B7+'Bony Skarbowe(B)'!B7</f>
        <v>79750.96342808945</v>
      </c>
      <c r="C7" s="5">
        <f>IF('Obligacje(B)'!C7="-",'Bony Skarbowe(B)'!C7,'Obligacje(B)'!C7+'Bony Skarbowe(B)'!C7)</f>
        <v>900</v>
      </c>
      <c r="D7" s="5">
        <f>'Obligacje(B)'!D7+'Bony Skarbowe(B)'!D7</f>
        <v>58418.94947702999</v>
      </c>
      <c r="E7" s="5">
        <f>'Obligacje(B)'!E7+'Bony Skarbowe(B)'!E7</f>
        <v>49010.99693911592</v>
      </c>
      <c r="F7" s="5">
        <f>'Obligacje(B)'!F7+'Bony Skarbowe(B)'!F7</f>
        <v>38016.057001026675</v>
      </c>
      <c r="G7" s="5">
        <f>'Obligacje(B)'!G7+'Bony Skarbowe(B)'!G7</f>
        <v>17712.270384017364</v>
      </c>
      <c r="H7" s="5">
        <f>'Obligacje(B)'!H7+'Bony Skarbowe(B)'!H7</f>
        <v>20973.97975097147</v>
      </c>
      <c r="I7" s="5">
        <f>'Obligacje(B)'!I7+'Bony Skarbowe(B)'!I7</f>
        <v>5229.3761729937505</v>
      </c>
      <c r="J7" s="5">
        <f>'Obligacje(B)'!J7+'Bony Skarbowe(B)'!J7</f>
        <v>11764.86184675536</v>
      </c>
      <c r="K7" s="13">
        <f t="shared" si="0"/>
        <v>280877.455</v>
      </c>
    </row>
    <row r="8" spans="1:11" ht="12.75">
      <c r="A8" s="4">
        <f>'Bony Skarbowe(B)'!A8</f>
        <v>38321</v>
      </c>
      <c r="B8" s="5">
        <f>'Obligacje(B)'!B8+'Bony Skarbowe(B)'!B8</f>
        <v>81231.3174933605</v>
      </c>
      <c r="C8" s="5">
        <f>IF('Obligacje(B)'!C8="-",'Bony Skarbowe(B)'!C8,'Obligacje(B)'!C8+'Bony Skarbowe(B)'!C8)</f>
        <v>1489.95</v>
      </c>
      <c r="D8" s="5">
        <f>'Obligacje(B)'!D8+'Bony Skarbowe(B)'!D8</f>
        <v>62311.52104758</v>
      </c>
      <c r="E8" s="5">
        <f>'Obligacje(B)'!E8+'Bony Skarbowe(B)'!E8</f>
        <v>49495.11648507225</v>
      </c>
      <c r="F8" s="5">
        <f>'Obligacje(B)'!F8+'Bony Skarbowe(B)'!F8</f>
        <v>37800.98695682233</v>
      </c>
      <c r="G8" s="5">
        <f>'Obligacje(B)'!G8+'Bony Skarbowe(B)'!G8</f>
        <v>17549.451005454634</v>
      </c>
      <c r="H8" s="5">
        <f>'Obligacje(B)'!H8+'Bony Skarbowe(B)'!H8</f>
        <v>20445.54085963865</v>
      </c>
      <c r="I8" s="5">
        <f>'Obligacje(B)'!I8+'Bony Skarbowe(B)'!I8</f>
        <v>6622.942290126266</v>
      </c>
      <c r="J8" s="5">
        <f>'Obligacje(B)'!J8+'Bony Skarbowe(B)'!J8</f>
        <v>11575.430061945364</v>
      </c>
      <c r="K8" s="13">
        <f t="shared" si="0"/>
        <v>287032.3062</v>
      </c>
    </row>
    <row r="9" spans="1:11" ht="12.75">
      <c r="A9" s="4">
        <f>'Bony Skarbowe(B)'!A9</f>
        <v>38352</v>
      </c>
      <c r="B9" s="5">
        <f>'Obligacje(B)'!B9+'Bony Skarbowe(B)'!B9</f>
        <v>77129.0960455139</v>
      </c>
      <c r="C9" s="5">
        <f>IF('Obligacje(B)'!C9="-",'Bony Skarbowe(B)'!C9,'Obligacje(B)'!C9+'Bony Skarbowe(B)'!C9)</f>
        <v>0</v>
      </c>
      <c r="D9" s="5">
        <f>'Obligacje(B)'!D9+'Bony Skarbowe(B)'!D9</f>
        <v>62317.9093386</v>
      </c>
      <c r="E9" s="5">
        <f>'Obligacje(B)'!E9+'Bony Skarbowe(B)'!E9</f>
        <v>49147.29482705069</v>
      </c>
      <c r="F9" s="5">
        <f>'Obligacje(B)'!F9+'Bony Skarbowe(B)'!F9</f>
        <v>39195.48212276979</v>
      </c>
      <c r="G9" s="5">
        <f>'Obligacje(B)'!G9+'Bony Skarbowe(B)'!G9</f>
        <v>18583.58303469235</v>
      </c>
      <c r="H9" s="5">
        <f>'Obligacje(B)'!H9+'Bony Skarbowe(B)'!H9</f>
        <v>20377.543306953954</v>
      </c>
      <c r="I9" s="5">
        <f>'Obligacje(B)'!I9+'Bony Skarbowe(B)'!I9</f>
        <v>7467.391849390255</v>
      </c>
      <c r="J9" s="5">
        <f>'Obligacje(B)'!J9+'Bony Skarbowe(B)'!J9</f>
        <v>8332.208075029064</v>
      </c>
      <c r="K9" s="13">
        <f t="shared" si="0"/>
        <v>282550.5086</v>
      </c>
    </row>
    <row r="10" spans="1:11" ht="12.75">
      <c r="A10" s="4">
        <f>'Bony Skarbowe(B)'!A10</f>
        <v>38383</v>
      </c>
      <c r="B10" s="5">
        <f>'Obligacje(B)'!B10+'Bony Skarbowe(B)'!B10</f>
        <v>82871.08057270716</v>
      </c>
      <c r="C10" s="5">
        <f>IF('Obligacje(B)'!C10="-",'Bony Skarbowe(B)'!C10,'Obligacje(B)'!C10+'Bony Skarbowe(B)'!C10)</f>
        <v>6569.5</v>
      </c>
      <c r="D10" s="5">
        <f>'Obligacje(B)'!D10+'Bony Skarbowe(B)'!D10</f>
        <v>60821.24993746001</v>
      </c>
      <c r="E10" s="5">
        <f>'Obligacje(B)'!E10+'Bony Skarbowe(B)'!E10</f>
        <v>49825.25607653814</v>
      </c>
      <c r="F10" s="5">
        <f>'Obligacje(B)'!F10+'Bony Skarbowe(B)'!F10</f>
        <v>40627.40276109556</v>
      </c>
      <c r="G10" s="5">
        <f>'Obligacje(B)'!G10+'Bony Skarbowe(B)'!G10</f>
        <v>18924.556205932597</v>
      </c>
      <c r="H10" s="5">
        <f>'Obligacje(B)'!H10+'Bony Skarbowe(B)'!H10</f>
        <v>20257.21300455066</v>
      </c>
      <c r="I10" s="5">
        <f>'Obligacje(B)'!I10+'Bony Skarbowe(B)'!I10</f>
        <v>9030.65609481113</v>
      </c>
      <c r="J10" s="5">
        <f>'Obligacje(B)'!J10+'Bony Skarbowe(B)'!J10</f>
        <v>5972.755346904763</v>
      </c>
      <c r="K10" s="13">
        <f t="shared" si="0"/>
        <v>288330.17000000004</v>
      </c>
    </row>
    <row r="11" spans="1:11" ht="12.75">
      <c r="A11" s="4">
        <f>'Bony Skarbowe(B)'!A11</f>
        <v>38411</v>
      </c>
      <c r="B11" s="5">
        <f>'Obligacje(B)'!B11+'Bony Skarbowe(B)'!B11</f>
        <v>75597.58944710031</v>
      </c>
      <c r="C11" s="5">
        <f>IF('Obligacje(B)'!C11="-",'Bony Skarbowe(B)'!C11,'Obligacje(B)'!C11+'Bony Skarbowe(B)'!C11)</f>
        <v>1272.33</v>
      </c>
      <c r="D11" s="5">
        <f>'Obligacje(B)'!D11+'Bony Skarbowe(B)'!D11</f>
        <v>65030.764748329995</v>
      </c>
      <c r="E11" s="5">
        <f>'Obligacje(B)'!E11+'Bony Skarbowe(B)'!E11</f>
        <v>50141.57265557103</v>
      </c>
      <c r="F11" s="5">
        <f>'Obligacje(B)'!F11+'Bony Skarbowe(B)'!F11</f>
        <v>41105.52722167069</v>
      </c>
      <c r="G11" s="5">
        <f>'Obligacje(B)'!G11+'Bony Skarbowe(B)'!G11</f>
        <v>20166.692990231975</v>
      </c>
      <c r="H11" s="5">
        <f>'Obligacje(B)'!H11+'Bony Skarbowe(B)'!H11</f>
        <v>20225.12892845483</v>
      </c>
      <c r="I11" s="5">
        <f>'Obligacje(B)'!I11+'Bony Skarbowe(B)'!I11</f>
        <v>8901.19605327323</v>
      </c>
      <c r="J11" s="5">
        <f>'Obligacje(B)'!J11+'Bony Skarbowe(B)'!J11</f>
        <v>10272.611255367941</v>
      </c>
      <c r="K11" s="13">
        <f t="shared" si="0"/>
        <v>291441.0833</v>
      </c>
    </row>
    <row r="12" spans="1:11" ht="12.75">
      <c r="A12" s="4">
        <f>'Bony Skarbowe(B)'!A12</f>
        <v>38442</v>
      </c>
      <c r="B12" s="5">
        <f>'Obligacje(B)'!B12+'Bony Skarbowe(B)'!B12</f>
        <v>78822.47812873225</v>
      </c>
      <c r="C12" s="5">
        <f>IF('Obligacje(B)'!C12="-",'Bony Skarbowe(B)'!C12,'Obligacje(B)'!C12+'Bony Skarbowe(B)'!C12)</f>
        <v>1353.31</v>
      </c>
      <c r="D12" s="5">
        <f>'Obligacje(B)'!D12+'Bony Skarbowe(B)'!D12</f>
        <v>65519.82874009999</v>
      </c>
      <c r="E12" s="5">
        <f>'Obligacje(B)'!E12+'Bony Skarbowe(B)'!E12</f>
        <v>50548.27748442067</v>
      </c>
      <c r="F12" s="5">
        <f>'Obligacje(B)'!F12+'Bony Skarbowe(B)'!F12</f>
        <v>42929.85516117623</v>
      </c>
      <c r="G12" s="5">
        <f>'Obligacje(B)'!G12+'Bony Skarbowe(B)'!G12</f>
        <v>21250.667191976438</v>
      </c>
      <c r="H12" s="5">
        <f>'Obligacje(B)'!H12+'Bony Skarbowe(B)'!H12</f>
        <v>19949.219546693577</v>
      </c>
      <c r="I12" s="5">
        <f>'Obligacje(B)'!I12+'Bony Skarbowe(B)'!I12</f>
        <v>8196.063588842253</v>
      </c>
      <c r="J12" s="5">
        <f>'Obligacje(B)'!J12+'Bony Skarbowe(B)'!J12</f>
        <v>10418.850758058546</v>
      </c>
      <c r="K12" s="13">
        <f t="shared" si="0"/>
        <v>297635.2405999999</v>
      </c>
    </row>
    <row r="13" spans="1:11" ht="12.75">
      <c r="A13" s="4">
        <f>'Bony Skarbowe(B)'!A13</f>
        <v>38472</v>
      </c>
      <c r="B13" s="5">
        <f>'Obligacje(B)'!B13+'Bony Skarbowe(B)'!B13</f>
        <v>72570.69780092934</v>
      </c>
      <c r="C13" s="5">
        <f>IF('Obligacje(B)'!C13="-",'Bony Skarbowe(B)'!C13,'Obligacje(B)'!C13+'Bony Skarbowe(B)'!C13)</f>
        <v>378</v>
      </c>
      <c r="D13" s="5">
        <f>'Obligacje(B)'!D13+'Bony Skarbowe(B)'!D13</f>
        <v>69323.70566195</v>
      </c>
      <c r="E13" s="5">
        <f>'Obligacje(B)'!E13+'Bony Skarbowe(B)'!E13</f>
        <v>50715.28981541164</v>
      </c>
      <c r="F13" s="5">
        <f>'Obligacje(B)'!F13+'Bony Skarbowe(B)'!F13</f>
        <v>44490.433126040996</v>
      </c>
      <c r="G13" s="5">
        <f>'Obligacje(B)'!G13+'Bony Skarbowe(B)'!G13</f>
        <v>21518.858599333507</v>
      </c>
      <c r="H13" s="5">
        <f>'Obligacje(B)'!H13+'Bony Skarbowe(B)'!H13</f>
        <v>19873.21151632281</v>
      </c>
      <c r="I13" s="5">
        <f>'Obligacje(B)'!I13+'Bony Skarbowe(B)'!I13</f>
        <v>9167.243789055046</v>
      </c>
      <c r="J13" s="5">
        <f>'Obligacje(B)'!J13+'Bony Skarbowe(B)'!J13</f>
        <v>10769.011490956662</v>
      </c>
      <c r="K13" s="13">
        <f t="shared" si="0"/>
        <v>298428.4518</v>
      </c>
    </row>
    <row r="14" spans="1:11" ht="12.75">
      <c r="A14" s="4">
        <f>'Bony Skarbowe(B)'!A14</f>
        <v>38503</v>
      </c>
      <c r="B14" s="5">
        <f>'Obligacje(B)'!B14+'Bony Skarbowe(B)'!B14</f>
        <v>71479.20017568555</v>
      </c>
      <c r="C14" s="5">
        <f>IF('Obligacje(B)'!C14="-",'Bony Skarbowe(B)'!C14,'Obligacje(B)'!C14+'Bony Skarbowe(B)'!C14)</f>
        <v>423</v>
      </c>
      <c r="D14" s="5">
        <f>'Obligacje(B)'!D14+'Bony Skarbowe(B)'!D14</f>
        <v>73998.3123401</v>
      </c>
      <c r="E14" s="5">
        <f>'Obligacje(B)'!E14+'Bony Skarbowe(B)'!E14</f>
        <v>50993.49813486919</v>
      </c>
      <c r="F14" s="5">
        <f>'Obligacje(B)'!F14+'Bony Skarbowe(B)'!F14</f>
        <v>45536.28727093629</v>
      </c>
      <c r="G14" s="5">
        <f>'Obligacje(B)'!G14+'Bony Skarbowe(B)'!G14</f>
        <v>22622.263400236247</v>
      </c>
      <c r="H14" s="5">
        <f>'Obligacje(B)'!H14+'Bony Skarbowe(B)'!H14</f>
        <v>19546.857954970907</v>
      </c>
      <c r="I14" s="5">
        <f>'Obligacje(B)'!I14+'Bony Skarbowe(B)'!I14</f>
        <v>8838.982242655962</v>
      </c>
      <c r="J14" s="5">
        <f>'Obligacje(B)'!J14+'Bony Skarbowe(B)'!J14</f>
        <v>10700.859980545854</v>
      </c>
      <c r="K14" s="13">
        <f t="shared" si="0"/>
        <v>303716.2615</v>
      </c>
    </row>
    <row r="15" spans="1:11" ht="12.75">
      <c r="A15" s="4">
        <f>'Bony Skarbowe(B)'!A15</f>
        <v>38533</v>
      </c>
      <c r="B15" s="5">
        <f>'Obligacje(B)'!B15+'Bony Skarbowe(B)'!B15</f>
        <v>73392.1496452183</v>
      </c>
      <c r="C15" s="5">
        <f>IF('Obligacje(B)'!C15="-",'Bony Skarbowe(B)'!C15,'Obligacje(B)'!C15+'Bony Skarbowe(B)'!C15)</f>
        <v>100</v>
      </c>
      <c r="D15" s="5">
        <f>'Obligacje(B)'!D15+'Bony Skarbowe(B)'!D15</f>
        <v>73951.87372947996</v>
      </c>
      <c r="E15" s="5">
        <f>'Obligacje(B)'!E15+'Bony Skarbowe(B)'!E15</f>
        <v>51326.55353758935</v>
      </c>
      <c r="F15" s="5">
        <f>'Obligacje(B)'!F15+'Bony Skarbowe(B)'!F15</f>
        <v>46483.6199776702</v>
      </c>
      <c r="G15" s="5">
        <f>'Obligacje(B)'!G15+'Bony Skarbowe(B)'!G15</f>
        <v>23281.49283359754</v>
      </c>
      <c r="H15" s="5">
        <f>'Obligacje(B)'!H15+'Bony Skarbowe(B)'!H15</f>
        <v>19503.002718032985</v>
      </c>
      <c r="I15" s="5">
        <f>'Obligacje(B)'!I15+'Bony Skarbowe(B)'!I15</f>
        <v>8059.355147684074</v>
      </c>
      <c r="J15" s="5">
        <f>'Obligacje(B)'!J15+'Bony Skarbowe(B)'!J15</f>
        <v>10969.780210727557</v>
      </c>
      <c r="K15" s="13">
        <f t="shared" si="0"/>
        <v>306967.8277999999</v>
      </c>
    </row>
    <row r="16" spans="1:11" ht="12.75">
      <c r="A16" s="4">
        <f>'Bony Skarbowe(B)'!A16</f>
        <v>38564</v>
      </c>
      <c r="B16" s="5">
        <f>'Obligacje(B)'!B16+'Bony Skarbowe(B)'!B16</f>
        <v>74572.69885861158</v>
      </c>
      <c r="C16" s="5">
        <f>IF('Obligacje(B)'!C16="-",'Bony Skarbowe(B)'!C16,'Obligacje(B)'!C16+'Bony Skarbowe(B)'!C16)</f>
        <v>3079.215</v>
      </c>
      <c r="D16" s="5">
        <f>'Obligacje(B)'!D16+'Bony Skarbowe(B)'!D16</f>
        <v>73325.32718824</v>
      </c>
      <c r="E16" s="5">
        <f>'Obligacje(B)'!E16+'Bony Skarbowe(B)'!E16</f>
        <v>51205.04456044059</v>
      </c>
      <c r="F16" s="5">
        <f>'Obligacje(B)'!F16+'Bony Skarbowe(B)'!F16</f>
        <v>47999.95107971007</v>
      </c>
      <c r="G16" s="5">
        <f>'Obligacje(B)'!G16+'Bony Skarbowe(B)'!G16</f>
        <v>24856.295454180254</v>
      </c>
      <c r="H16" s="5">
        <f>'Obligacje(B)'!H16+'Bony Skarbowe(B)'!H16</f>
        <v>19565.981916083707</v>
      </c>
      <c r="I16" s="5">
        <f>'Obligacje(B)'!I16+'Bony Skarbowe(B)'!I16</f>
        <v>7964.988463672347</v>
      </c>
      <c r="J16" s="5">
        <f>'Obligacje(B)'!J16+'Bony Skarbowe(B)'!J16</f>
        <v>11290.85907906144</v>
      </c>
      <c r="K16" s="13">
        <f t="shared" si="0"/>
        <v>310781.1465999999</v>
      </c>
    </row>
    <row r="17" spans="1:11" ht="12.75">
      <c r="A17" s="4">
        <f>'Bony Skarbowe(B)'!A17</f>
        <v>38595</v>
      </c>
      <c r="B17" s="5">
        <f>'Obligacje(B)'!B17+'Bony Skarbowe(B)'!B17</f>
        <v>65915.26617244647</v>
      </c>
      <c r="C17" s="5">
        <f>IF('Obligacje(B)'!C17="-",'Bony Skarbowe(B)'!C17,'Obligacje(B)'!C17+'Bony Skarbowe(B)'!C17)</f>
        <v>502</v>
      </c>
      <c r="D17" s="5">
        <f>'Obligacje(B)'!D17+'Bony Skarbowe(B)'!D17</f>
        <v>74297.83537765002</v>
      </c>
      <c r="E17" s="5">
        <f>'Obligacje(B)'!E17+'Bony Skarbowe(B)'!E17</f>
        <v>50527.74993009212</v>
      </c>
      <c r="F17" s="5">
        <f>'Obligacje(B)'!F17+'Bony Skarbowe(B)'!F17</f>
        <v>49418.092207639485</v>
      </c>
      <c r="G17" s="5">
        <f>'Obligacje(B)'!G17+'Bony Skarbowe(B)'!G17</f>
        <v>26460.230085196934</v>
      </c>
      <c r="H17" s="5">
        <f>'Obligacje(B)'!H17+'Bony Skarbowe(B)'!H17</f>
        <v>18533.314024311472</v>
      </c>
      <c r="I17" s="5">
        <f>'Obligacje(B)'!I17+'Bony Skarbowe(B)'!I17</f>
        <v>7288.901082503382</v>
      </c>
      <c r="J17" s="5">
        <f>'Obligacje(B)'!J17+'Bony Skarbowe(B)'!J17</f>
        <v>11064.458820160158</v>
      </c>
      <c r="K17" s="13">
        <f t="shared" si="0"/>
        <v>303505.84770000004</v>
      </c>
    </row>
    <row r="18" spans="1:11" ht="12.75">
      <c r="A18" s="4">
        <f>'Bony Skarbowe(B)'!A18</f>
        <v>38625</v>
      </c>
      <c r="B18" s="5">
        <f>'Obligacje(B)'!B18+'Bony Skarbowe(B)'!B18</f>
        <v>68403.09684527504</v>
      </c>
      <c r="C18" s="5">
        <f>IF('Obligacje(B)'!C18="-",'Bony Skarbowe(B)'!C18,'Obligacje(B)'!C18+'Bony Skarbowe(B)'!C18)</f>
        <v>1141.597</v>
      </c>
      <c r="D18" s="5">
        <f>'Obligacje(B)'!D18+'Bony Skarbowe(B)'!D18</f>
        <v>73183.06252594001</v>
      </c>
      <c r="E18" s="5">
        <f>'Obligacje(B)'!E18+'Bony Skarbowe(B)'!E18</f>
        <v>50674.96656092327</v>
      </c>
      <c r="F18" s="5">
        <f>'Obligacje(B)'!F18+'Bony Skarbowe(B)'!F18</f>
        <v>51245.12749958255</v>
      </c>
      <c r="G18" s="5">
        <f>'Obligacje(B)'!G18+'Bony Skarbowe(B)'!G18</f>
        <v>27062.867716263638</v>
      </c>
      <c r="H18" s="5">
        <f>'Obligacje(B)'!H18+'Bony Skarbowe(B)'!H18</f>
        <v>18829.920044059836</v>
      </c>
      <c r="I18" s="5">
        <f>'Obligacje(B)'!I18+'Bony Skarbowe(B)'!I18</f>
        <v>7024.455891211726</v>
      </c>
      <c r="J18" s="5">
        <f>'Obligacje(B)'!J18+'Bony Skarbowe(B)'!J18</f>
        <v>10694.416816743942</v>
      </c>
      <c r="K18" s="13">
        <f t="shared" si="0"/>
        <v>307117.91390000004</v>
      </c>
    </row>
    <row r="19" spans="1:11" ht="12.75">
      <c r="A19" s="4">
        <f>'Bony Skarbowe(B)'!A19</f>
        <v>38656</v>
      </c>
      <c r="B19" s="5">
        <f>'Obligacje(B)'!B19+'Bony Skarbowe(B)'!B19</f>
        <v>65728.31381092887</v>
      </c>
      <c r="C19" s="5">
        <f>IF('Obligacje(B)'!C19="-",'Bony Skarbowe(B)'!C19,'Obligacje(B)'!C19+'Bony Skarbowe(B)'!C19)</f>
        <v>1333.155</v>
      </c>
      <c r="D19" s="5">
        <f>'Obligacje(B)'!D19+'Bony Skarbowe(B)'!D19</f>
        <v>70577.72841608999</v>
      </c>
      <c r="E19" s="5">
        <f>'Obligacje(B)'!E19+'Bony Skarbowe(B)'!E19</f>
        <v>51544.79944426104</v>
      </c>
      <c r="F19" s="5">
        <f>'Obligacje(B)'!F19+'Bony Skarbowe(B)'!F19</f>
        <v>52370.70183132014</v>
      </c>
      <c r="G19" s="5">
        <f>'Obligacje(B)'!G19+'Bony Skarbowe(B)'!G19</f>
        <v>28559.75564944723</v>
      </c>
      <c r="H19" s="5">
        <f>'Obligacje(B)'!H19+'Bony Skarbowe(B)'!H19</f>
        <v>18626.885352579207</v>
      </c>
      <c r="I19" s="5">
        <f>'Obligacje(B)'!I19+'Bony Skarbowe(B)'!I19</f>
        <v>9546.075340783209</v>
      </c>
      <c r="J19" s="5">
        <f>'Obligacje(B)'!J19+'Bony Skarbowe(B)'!J19</f>
        <v>10624.979854590285</v>
      </c>
      <c r="K19" s="13">
        <f t="shared" si="0"/>
        <v>307579.2396999999</v>
      </c>
    </row>
    <row r="20" spans="1:11" ht="12.75">
      <c r="A20" s="4">
        <f>'Bony Skarbowe(B)'!A20</f>
        <v>38686</v>
      </c>
      <c r="B20" s="5">
        <f>'Obligacje(B)'!B20+'Bony Skarbowe(B)'!B20</f>
        <v>65978.49978477832</v>
      </c>
      <c r="C20" s="5">
        <f>IF('Obligacje(B)'!C20="-",'Bony Skarbowe(B)'!C20,'Obligacje(B)'!C20+'Bony Skarbowe(B)'!C20)</f>
        <v>831.176</v>
      </c>
      <c r="D20" s="5">
        <f>'Obligacje(B)'!D20+'Bony Skarbowe(B)'!D20</f>
        <v>69895.14848582001</v>
      </c>
      <c r="E20" s="5">
        <f>'Obligacje(B)'!E20+'Bony Skarbowe(B)'!E20</f>
        <v>53069.40693211978</v>
      </c>
      <c r="F20" s="5">
        <f>'Obligacje(B)'!F20+'Bony Skarbowe(B)'!F20</f>
        <v>53665.97663581</v>
      </c>
      <c r="G20" s="5">
        <f>'Obligacje(B)'!G20+'Bony Skarbowe(B)'!G20</f>
        <v>29039.770095318498</v>
      </c>
      <c r="H20" s="5">
        <f>'Obligacje(B)'!H20+'Bony Skarbowe(B)'!H20</f>
        <v>17403.048250685104</v>
      </c>
      <c r="I20" s="5">
        <f>'Obligacje(B)'!I20+'Bony Skarbowe(B)'!I20</f>
        <v>7979.377802647901</v>
      </c>
      <c r="J20" s="5">
        <f>'Obligacje(B)'!J20+'Bony Skarbowe(B)'!J20</f>
        <v>10576.6870028204</v>
      </c>
      <c r="K20" s="13">
        <f t="shared" si="0"/>
        <v>307607.9149900001</v>
      </c>
    </row>
    <row r="21" spans="1:11" ht="12.75">
      <c r="A21" s="4">
        <f>'Bony Skarbowe(B)'!A21</f>
        <v>38717</v>
      </c>
      <c r="B21" s="5">
        <f>'Obligacje(B)'!B21+'Bony Skarbowe(B)'!B21</f>
        <v>71152.36512041588</v>
      </c>
      <c r="C21" s="5">
        <f>IF('Obligacje(B)'!C21="-",'Bony Skarbowe(B)'!C21,'Obligacje(B)'!C21+'Bony Skarbowe(B)'!C21)</f>
        <v>0</v>
      </c>
      <c r="D21" s="5">
        <f>'Obligacje(B)'!D21+'Bony Skarbowe(B)'!D21</f>
        <v>68931.41725681</v>
      </c>
      <c r="E21" s="5">
        <f>'Obligacje(B)'!E21+'Bony Skarbowe(B)'!E21</f>
        <v>53298.87447213356</v>
      </c>
      <c r="F21" s="5">
        <f>'Obligacje(B)'!F21+'Bony Skarbowe(B)'!F21</f>
        <v>54824.402661705826</v>
      </c>
      <c r="G21" s="5">
        <f>'Obligacje(B)'!G21+'Bony Skarbowe(B)'!G21</f>
        <v>29097.97237665613</v>
      </c>
      <c r="H21" s="5">
        <f>'Obligacje(B)'!H21+'Bony Skarbowe(B)'!H21</f>
        <v>16876.53910332838</v>
      </c>
      <c r="I21" s="5">
        <f>'Obligacje(B)'!I21+'Bony Skarbowe(B)'!I21</f>
        <v>6649.975009641265</v>
      </c>
      <c r="J21" s="5">
        <f>'Obligacje(B)'!J21+'Bony Skarbowe(B)'!J21</f>
        <v>10568.802894308985</v>
      </c>
      <c r="K21" s="13">
        <f t="shared" si="0"/>
        <v>311400.348895</v>
      </c>
    </row>
    <row r="22" spans="1:11" ht="12.75">
      <c r="A22" s="4">
        <f>'Bony Skarbowe(B)'!A22</f>
        <v>38748</v>
      </c>
      <c r="B22" s="5">
        <f>'Obligacje(B)'!B22+'Bony Skarbowe(B)'!B22</f>
        <v>73412.0085925358</v>
      </c>
      <c r="C22" s="5">
        <f>IF('Obligacje(B)'!C22="-",'Bony Skarbowe(B)'!C22,'Obligacje(B)'!C22+'Bony Skarbowe(B)'!C22)</f>
        <v>1875.085</v>
      </c>
      <c r="D22" s="5">
        <f>'Obligacje(B)'!D22+'Bony Skarbowe(B)'!D22</f>
        <v>71555.04446635999</v>
      </c>
      <c r="E22" s="5">
        <f>'Obligacje(B)'!E22+'Bony Skarbowe(B)'!E22</f>
        <v>53836.426702179255</v>
      </c>
      <c r="F22" s="5">
        <f>'Obligacje(B)'!F22+'Bony Skarbowe(B)'!F22</f>
        <v>55833.70370983969</v>
      </c>
      <c r="G22" s="5">
        <f>'Obligacje(B)'!G22+'Bony Skarbowe(B)'!G22</f>
        <v>31283.42785180388</v>
      </c>
      <c r="H22" s="5">
        <f>'Obligacje(B)'!H22+'Bony Skarbowe(B)'!H22</f>
        <v>16743.43055471913</v>
      </c>
      <c r="I22" s="5">
        <f>'Obligacje(B)'!I22+'Bony Skarbowe(B)'!I22</f>
        <v>7625.192850733749</v>
      </c>
      <c r="J22" s="5">
        <f>'Obligacje(B)'!J22+'Bony Skarbowe(B)'!J22</f>
        <v>10118.847791828484</v>
      </c>
      <c r="K22" s="13">
        <f t="shared" si="0"/>
        <v>320408.08252</v>
      </c>
    </row>
    <row r="23" spans="1:11" ht="12.75">
      <c r="A23" s="4">
        <f>'Bony Skarbowe(B)'!A23</f>
        <v>38776</v>
      </c>
      <c r="B23" s="5">
        <f>'Obligacje(B)'!B23+'Bony Skarbowe(B)'!B23</f>
        <v>71708.21529279821</v>
      </c>
      <c r="C23" s="5">
        <f>IF('Obligacje(B)'!C23="-",'Bony Skarbowe(B)'!C23,'Obligacje(B)'!C23+'Bony Skarbowe(B)'!C23)</f>
        <v>3297.905</v>
      </c>
      <c r="D23" s="5">
        <f>'Obligacje(B)'!D23+'Bony Skarbowe(B)'!D23</f>
        <v>74406.89630964998</v>
      </c>
      <c r="E23" s="5">
        <f>'Obligacje(B)'!E23+'Bony Skarbowe(B)'!E23</f>
        <v>53447.82679927831</v>
      </c>
      <c r="F23" s="5">
        <f>'Obligacje(B)'!F23+'Bony Skarbowe(B)'!F23</f>
        <v>55658.04531660562</v>
      </c>
      <c r="G23" s="5">
        <f>'Obligacje(B)'!G23+'Bony Skarbowe(B)'!G23</f>
        <v>32312.05807615196</v>
      </c>
      <c r="H23" s="5">
        <f>'Obligacje(B)'!H23+'Bony Skarbowe(B)'!H23</f>
        <v>16397.586031234936</v>
      </c>
      <c r="I23" s="5">
        <f>'Obligacje(B)'!I23+'Bony Skarbowe(B)'!I23</f>
        <v>7863.290725080559</v>
      </c>
      <c r="J23" s="5">
        <f>'Obligacje(B)'!J23+'Bony Skarbowe(B)'!J23</f>
        <v>10654.576674200398</v>
      </c>
      <c r="K23" s="13">
        <f t="shared" si="0"/>
        <v>322448.495225</v>
      </c>
    </row>
    <row r="24" spans="1:11" ht="12.75">
      <c r="A24" s="4">
        <f>'Bony Skarbowe(B)'!A24</f>
        <v>38807</v>
      </c>
      <c r="B24" s="5">
        <f>'Obligacje(B)'!B24+'Bony Skarbowe(B)'!B24</f>
        <v>73084.7701963634</v>
      </c>
      <c r="C24" s="5">
        <f>IF('Obligacje(B)'!C24="-",'Bony Skarbowe(B)'!C24,'Obligacje(B)'!C24+'Bony Skarbowe(B)'!C24)</f>
        <v>2650.8379999999997</v>
      </c>
      <c r="D24" s="5">
        <f>'Obligacje(B)'!D24+'Bony Skarbowe(B)'!D24</f>
        <v>73179.70109794999</v>
      </c>
      <c r="E24" s="5">
        <f>'Obligacje(B)'!E24+'Bony Skarbowe(B)'!E24</f>
        <v>54724.43540754499</v>
      </c>
      <c r="F24" s="5">
        <f>'Obligacje(B)'!F24+'Bony Skarbowe(B)'!F24</f>
        <v>58355.78579886008</v>
      </c>
      <c r="G24" s="5">
        <f>'Obligacje(B)'!G24+'Bony Skarbowe(B)'!G24</f>
        <v>33182.21760669939</v>
      </c>
      <c r="H24" s="5">
        <f>'Obligacje(B)'!H24+'Bony Skarbowe(B)'!H24</f>
        <v>15718.313548384742</v>
      </c>
      <c r="I24" s="5">
        <f>'Obligacje(B)'!I24+'Bony Skarbowe(B)'!I24</f>
        <v>6592.748170540194</v>
      </c>
      <c r="J24" s="5">
        <f>'Obligacje(B)'!J24+'Bony Skarbowe(B)'!J24</f>
        <v>11024.204048657193</v>
      </c>
      <c r="K24" s="13">
        <f t="shared" si="0"/>
        <v>325862.175875</v>
      </c>
    </row>
    <row r="25" spans="1:11" ht="12.75">
      <c r="A25" s="4">
        <f>'Bony Skarbowe(B)'!A25</f>
        <v>38837</v>
      </c>
      <c r="B25" s="5">
        <f>'Obligacje(B)'!B25+'Bony Skarbowe(B)'!B25</f>
        <v>73677.44908130413</v>
      </c>
      <c r="C25" s="5">
        <f>IF('Obligacje(B)'!C25="-",'Bony Skarbowe(B)'!C25,'Obligacje(B)'!C25+'Bony Skarbowe(B)'!C25)</f>
        <v>1819.016</v>
      </c>
      <c r="D25" s="5">
        <f>'Obligacje(B)'!D25+'Bony Skarbowe(B)'!D25</f>
        <v>74501.42540337001</v>
      </c>
      <c r="E25" s="5">
        <f>'Obligacje(B)'!E25+'Bony Skarbowe(B)'!E25</f>
        <v>55201.91782046821</v>
      </c>
      <c r="F25" s="5">
        <f>'Obligacje(B)'!F25+'Bony Skarbowe(B)'!F25</f>
        <v>59754.28641531653</v>
      </c>
      <c r="G25" s="5">
        <f>'Obligacje(B)'!G25+'Bony Skarbowe(B)'!G25</f>
        <v>33077.25433910734</v>
      </c>
      <c r="H25" s="5">
        <f>'Obligacje(B)'!H25+'Bony Skarbowe(B)'!H25</f>
        <v>14767.420999343716</v>
      </c>
      <c r="I25" s="5">
        <f>'Obligacje(B)'!I25+'Bony Skarbowe(B)'!I25</f>
        <v>5669.31802184832</v>
      </c>
      <c r="J25" s="5">
        <f>'Obligacje(B)'!J25+'Bony Skarbowe(B)'!J25</f>
        <v>9957.992764241733</v>
      </c>
      <c r="K25" s="13">
        <f t="shared" si="0"/>
        <v>326607.064845</v>
      </c>
    </row>
    <row r="26" spans="1:11" ht="12.75">
      <c r="A26" s="4">
        <f>'Bony Skarbowe(B)'!A26</f>
        <v>38868</v>
      </c>
      <c r="B26" s="5">
        <f>'Obligacje(B)'!B26+'Bony Skarbowe(B)'!B26</f>
        <v>75262.4563317084</v>
      </c>
      <c r="C26" s="5">
        <f>IF('Obligacje(B)'!C26="-",'Bony Skarbowe(B)'!C26,'Obligacje(B)'!C26+'Bony Skarbowe(B)'!C26)</f>
        <v>0</v>
      </c>
      <c r="D26" s="5">
        <f>'Obligacje(B)'!D26+'Bony Skarbowe(B)'!D26</f>
        <v>73132.14775491</v>
      </c>
      <c r="E26" s="5">
        <f>'Obligacje(B)'!E26+'Bony Skarbowe(B)'!E26</f>
        <v>55530.54599773428</v>
      </c>
      <c r="F26" s="5">
        <f>'Obligacje(B)'!F26+'Bony Skarbowe(B)'!F26</f>
        <v>61124.10291481097</v>
      </c>
      <c r="G26" s="5">
        <f>'Obligacje(B)'!G26+'Bony Skarbowe(B)'!G26</f>
        <v>33089.42582365006</v>
      </c>
      <c r="H26" s="5">
        <f>'Obligacje(B)'!H26+'Bony Skarbowe(B)'!H26</f>
        <v>14240.186975387005</v>
      </c>
      <c r="I26" s="5">
        <f>'Obligacje(B)'!I26+'Bony Skarbowe(B)'!I26</f>
        <v>6242.1425718744695</v>
      </c>
      <c r="J26" s="5">
        <f>'Obligacje(B)'!J26+'Bony Skarbowe(B)'!J26</f>
        <v>10296.127964924814</v>
      </c>
      <c r="K26" s="13">
        <f t="shared" si="0"/>
        <v>328917.13633500005</v>
      </c>
    </row>
    <row r="27" spans="1:11" ht="12.75">
      <c r="A27" s="4">
        <f>'Bony Skarbowe(B)'!A27</f>
        <v>38898</v>
      </c>
      <c r="B27" s="5">
        <f>'Obligacje(B)'!B27+'Bony Skarbowe(B)'!B27</f>
        <v>79878.43349270195</v>
      </c>
      <c r="C27" s="5">
        <f>IF('Obligacje(B)'!C27="-",'Bony Skarbowe(B)'!C27,'Obligacje(B)'!C27+'Bony Skarbowe(B)'!C27)</f>
        <v>497.27</v>
      </c>
      <c r="D27" s="5">
        <f>'Obligacje(B)'!D27+'Bony Skarbowe(B)'!D27</f>
        <v>69621.3467912</v>
      </c>
      <c r="E27" s="5">
        <f>'Obligacje(B)'!E27+'Bony Skarbowe(B)'!E27</f>
        <v>55939.14524840829</v>
      </c>
      <c r="F27" s="5">
        <f>'Obligacje(B)'!F27+'Bony Skarbowe(B)'!F27</f>
        <v>62407.277850997976</v>
      </c>
      <c r="G27" s="5">
        <f>'Obligacje(B)'!G27+'Bony Skarbowe(B)'!G27</f>
        <v>35062.88007202514</v>
      </c>
      <c r="H27" s="5">
        <f>'Obligacje(B)'!H27+'Bony Skarbowe(B)'!H27</f>
        <v>14111.483109573912</v>
      </c>
      <c r="I27" s="5">
        <f>'Obligacje(B)'!I27+'Bony Skarbowe(B)'!I27</f>
        <v>6591.8202374362445</v>
      </c>
      <c r="J27" s="5">
        <f>'Obligacje(B)'!J27+'Bony Skarbowe(B)'!J27</f>
        <v>11983.049502656453</v>
      </c>
      <c r="K27" s="13">
        <f t="shared" si="0"/>
        <v>335595.43630499986</v>
      </c>
    </row>
    <row r="28" spans="1:11" ht="12.75">
      <c r="A28" s="4">
        <f>'Bony Skarbowe(B)'!A28</f>
        <v>38929</v>
      </c>
      <c r="B28" s="5">
        <f>'Obligacje(B)'!B28+'Bony Skarbowe(B)'!B28</f>
        <v>79353.91315756328</v>
      </c>
      <c r="C28" s="5">
        <f>IF('Obligacje(B)'!C28="-",'Bony Skarbowe(B)'!C28,'Obligacje(B)'!C28+'Bony Skarbowe(B)'!C28)</f>
        <v>4610.532</v>
      </c>
      <c r="D28" s="5">
        <f>'Obligacje(B)'!D28+'Bony Skarbowe(B)'!D28</f>
        <v>71710.2078472</v>
      </c>
      <c r="E28" s="5">
        <f>'Obligacje(B)'!E28+'Bony Skarbowe(B)'!E28</f>
        <v>56477.6714404004</v>
      </c>
      <c r="F28" s="5">
        <f>'Obligacje(B)'!F28+'Bony Skarbowe(B)'!F28</f>
        <v>63946.52050089313</v>
      </c>
      <c r="G28" s="5">
        <f>'Obligacje(B)'!G28+'Bony Skarbowe(B)'!G28</f>
        <v>34499.02982650304</v>
      </c>
      <c r="H28" s="5">
        <f>'Obligacje(B)'!H28+'Bony Skarbowe(B)'!H28</f>
        <v>14257.318892583318</v>
      </c>
      <c r="I28" s="5">
        <f>'Obligacje(B)'!I28+'Bony Skarbowe(B)'!I28</f>
        <v>6568.916620874639</v>
      </c>
      <c r="J28" s="5">
        <f>'Obligacje(B)'!J28+'Bony Skarbowe(B)'!J28</f>
        <v>11565.85641898217</v>
      </c>
      <c r="K28" s="13">
        <f t="shared" si="0"/>
        <v>338379.43470499996</v>
      </c>
    </row>
    <row r="29" spans="1:11" ht="12.75">
      <c r="A29" s="4">
        <f>'Bony Skarbowe(B)'!A29</f>
        <v>38960</v>
      </c>
      <c r="B29" s="5">
        <f>'Obligacje(B)'!B29+'Bony Skarbowe(B)'!B29</f>
        <v>77965.97940333227</v>
      </c>
      <c r="C29" s="5">
        <f>IF('Obligacje(B)'!C29="-",'Bony Skarbowe(B)'!C29,'Obligacje(B)'!C29+'Bony Skarbowe(B)'!C29)</f>
        <v>4690.148</v>
      </c>
      <c r="D29" s="5">
        <f>'Obligacje(B)'!D29+'Bony Skarbowe(B)'!D29</f>
        <v>70648.2961848</v>
      </c>
      <c r="E29" s="5">
        <f>'Obligacje(B)'!E29+'Bony Skarbowe(B)'!E29</f>
        <v>55508.28200965096</v>
      </c>
      <c r="F29" s="5">
        <f>'Obligacje(B)'!F29+'Bony Skarbowe(B)'!F29</f>
        <v>65268.4559485583</v>
      </c>
      <c r="G29" s="5">
        <f>'Obligacje(B)'!G29+'Bony Skarbowe(B)'!G29</f>
        <v>35318.36281642794</v>
      </c>
      <c r="H29" s="5">
        <f>'Obligacje(B)'!H29+'Bony Skarbowe(B)'!H29</f>
        <v>13400.589895730629</v>
      </c>
      <c r="I29" s="5">
        <f>'Obligacje(B)'!I29+'Bony Skarbowe(B)'!I29</f>
        <v>6521.478565950967</v>
      </c>
      <c r="J29" s="5">
        <f>'Obligacje(B)'!J29+'Bony Skarbowe(B)'!J29</f>
        <v>11680.736945548922</v>
      </c>
      <c r="K29" s="13">
        <f t="shared" si="0"/>
        <v>336312.18176999997</v>
      </c>
    </row>
    <row r="30" spans="1:11" ht="12.75">
      <c r="A30" s="4">
        <f>'Bony Skarbowe(B)'!A30</f>
        <v>38960</v>
      </c>
      <c r="B30" s="5">
        <f>'Obligacje(B)'!B30+'Bony Skarbowe(B)'!B30</f>
        <v>80302.91816785524</v>
      </c>
      <c r="C30" s="5">
        <f>IF('Obligacje(B)'!C30="-",'Bony Skarbowe(B)'!C30,'Obligacje(B)'!C30+'Bony Skarbowe(B)'!C30)</f>
        <v>5742.554</v>
      </c>
      <c r="D30" s="5">
        <f>'Obligacje(B)'!D30+'Bony Skarbowe(B)'!D30</f>
        <v>72094.9638568</v>
      </c>
      <c r="E30" s="5">
        <f>'Obligacje(B)'!E30+'Bony Skarbowe(B)'!E30</f>
        <v>56328.55126696343</v>
      </c>
      <c r="F30" s="5">
        <f>'Obligacje(B)'!F30+'Bony Skarbowe(B)'!F30</f>
        <v>67762.87095615828</v>
      </c>
      <c r="G30" s="5">
        <f>'Obligacje(B)'!G30+'Bony Skarbowe(B)'!G30</f>
        <v>34919.66870485226</v>
      </c>
      <c r="H30" s="5">
        <f>'Obligacje(B)'!H30+'Bony Skarbowe(B)'!H30</f>
        <v>13447.140769693326</v>
      </c>
      <c r="I30" s="5">
        <f>'Obligacje(B)'!I30+'Bony Skarbowe(B)'!I30</f>
        <v>5689.869227607174</v>
      </c>
      <c r="J30" s="5">
        <f>'Obligacje(B)'!J30+'Bony Skarbowe(B)'!J30</f>
        <v>12125.863170070283</v>
      </c>
      <c r="K30" s="13">
        <f t="shared" si="0"/>
        <v>342671.84611999994</v>
      </c>
    </row>
    <row r="31" spans="1:11" ht="12.75">
      <c r="A31" s="4">
        <f>'Bony Skarbowe(B)'!A31</f>
        <v>38990</v>
      </c>
      <c r="B31" s="5">
        <f>'Obligacje(B)'!B31+'Bony Skarbowe(B)'!B31</f>
        <v>81234.54024316985</v>
      </c>
      <c r="C31" s="5">
        <f>IF('Obligacje(B)'!C31="-",'Bony Skarbowe(B)'!C31,'Obligacje(B)'!C31+'Bony Skarbowe(B)'!C31)</f>
        <v>5964.445</v>
      </c>
      <c r="D31" s="5">
        <f>'Obligacje(B)'!D31+'Bony Skarbowe(B)'!D31</f>
        <v>72955.09859119999</v>
      </c>
      <c r="E31" s="5">
        <f>'Obligacje(B)'!E31+'Bony Skarbowe(B)'!E31</f>
        <v>57277.99133224705</v>
      </c>
      <c r="F31" s="5">
        <f>'Obligacje(B)'!F31+'Bony Skarbowe(B)'!F31</f>
        <v>69780.65851827312</v>
      </c>
      <c r="G31" s="5">
        <f>'Obligacje(B)'!G31+'Bony Skarbowe(B)'!G31</f>
        <v>35604.753252113165</v>
      </c>
      <c r="H31" s="5">
        <f>'Obligacje(B)'!H31+'Bony Skarbowe(B)'!H31</f>
        <v>13461.935042863115</v>
      </c>
      <c r="I31" s="5">
        <f>'Obligacje(B)'!I31+'Bony Skarbowe(B)'!I31</f>
        <v>5908.018385671903</v>
      </c>
      <c r="J31" s="5">
        <f>'Obligacje(B)'!J31+'Bony Skarbowe(B)'!J31</f>
        <v>12004.972464461829</v>
      </c>
      <c r="K31" s="13">
        <f t="shared" si="0"/>
        <v>348227.96783</v>
      </c>
    </row>
    <row r="32" spans="1:11" ht="12.75">
      <c r="A32" s="4">
        <f>'Bony Skarbowe(B)'!A32</f>
        <v>39051</v>
      </c>
      <c r="B32" s="5">
        <f>'Obligacje(B)'!B32+'Bony Skarbowe(B)'!B32</f>
        <v>79795.4784515642</v>
      </c>
      <c r="C32" s="5">
        <f>IF('Obligacje(B)'!C32="-",'Bony Skarbowe(B)'!C32,'Obligacje(B)'!C32+'Bony Skarbowe(B)'!C32)</f>
        <v>6807.705</v>
      </c>
      <c r="D32" s="5">
        <f>'Obligacje(B)'!D32+'Bony Skarbowe(B)'!D32</f>
        <v>71240.49084654999</v>
      </c>
      <c r="E32" s="5">
        <f>'Obligacje(B)'!E32+'Bony Skarbowe(B)'!E32</f>
        <v>57972.21759645451</v>
      </c>
      <c r="F32" s="5">
        <f>'Obligacje(B)'!F32+'Bony Skarbowe(B)'!F32</f>
        <v>70690.64807671489</v>
      </c>
      <c r="G32" s="5">
        <f>'Obligacje(B)'!G32+'Bony Skarbowe(B)'!G32</f>
        <v>36720.525464770886</v>
      </c>
      <c r="H32" s="5">
        <f>'Obligacje(B)'!H32+'Bony Skarbowe(B)'!H32</f>
        <v>13197.115788302746</v>
      </c>
      <c r="I32" s="5">
        <f>'Obligacje(B)'!I32+'Bony Skarbowe(B)'!I32</f>
        <v>7202.979952625323</v>
      </c>
      <c r="J32" s="5">
        <f>'Obligacje(B)'!J32+'Bony Skarbowe(B)'!J32</f>
        <v>12689.947775657443</v>
      </c>
      <c r="K32" s="13">
        <f t="shared" si="0"/>
        <v>349509.4039526401</v>
      </c>
    </row>
    <row r="33" spans="1:11" ht="12.75">
      <c r="A33" s="4">
        <f>'Bony Skarbowe(B)'!A33</f>
        <v>39082</v>
      </c>
      <c r="B33" s="5">
        <f>'Obligacje(B)'!B33+'Bony Skarbowe(B)'!B33</f>
        <v>78546.55441206931</v>
      </c>
      <c r="C33" s="5">
        <f>IF('Obligacje(B)'!C33="-",'Bony Skarbowe(B)'!C33,'Obligacje(B)'!C33+'Bony Skarbowe(B)'!C33)</f>
        <v>0</v>
      </c>
      <c r="D33" s="5">
        <f>'Obligacje(B)'!D33+'Bony Skarbowe(B)'!D33</f>
        <v>74377.0327845</v>
      </c>
      <c r="E33" s="5">
        <f>'Obligacje(B)'!E33+'Bony Skarbowe(B)'!E33</f>
        <v>58403.66777333358</v>
      </c>
      <c r="F33" s="5">
        <f>'Obligacje(B)'!F33+'Bony Skarbowe(B)'!F33</f>
        <v>71909.864076297</v>
      </c>
      <c r="G33" s="5">
        <f>'Obligacje(B)'!G33+'Bony Skarbowe(B)'!G33</f>
        <v>36650.539769017196</v>
      </c>
      <c r="H33" s="5">
        <f>'Obligacje(B)'!H33+'Bony Skarbowe(B)'!H33</f>
        <v>12871.827156896486</v>
      </c>
      <c r="I33" s="5">
        <f>'Obligacje(B)'!I33+'Bony Skarbowe(B)'!I33</f>
        <v>4968.525922502002</v>
      </c>
      <c r="J33" s="5">
        <f>'Obligacje(B)'!J33+'Bony Skarbowe(B)'!J33</f>
        <v>12322.624258984408</v>
      </c>
      <c r="K33" s="13">
        <f t="shared" si="0"/>
        <v>350050.63615359995</v>
      </c>
    </row>
    <row r="34" spans="1:11" ht="12.75">
      <c r="A34" s="4">
        <f>'Bony Skarbowe(B)'!A34</f>
        <v>39113</v>
      </c>
      <c r="B34" s="5">
        <f>'Obligacje(B)'!B34+'Bony Skarbowe(B)'!B34</f>
        <v>74134.37193919018</v>
      </c>
      <c r="C34" s="5">
        <f>IF('Obligacje(B)'!C34="-",'Bony Skarbowe(B)'!C34,'Obligacje(B)'!C34+'Bony Skarbowe(B)'!C34)</f>
        <v>5462.006</v>
      </c>
      <c r="D34" s="5">
        <f>'Obligacje(B)'!D34+'Bony Skarbowe(B)'!D34</f>
        <v>78522.44707589998</v>
      </c>
      <c r="E34" s="5">
        <f>'Obligacje(B)'!E34+'Bony Skarbowe(B)'!E34</f>
        <v>59134.48460451226</v>
      </c>
      <c r="F34" s="5">
        <f>'Obligacje(B)'!F34+'Bony Skarbowe(B)'!F34</f>
        <v>72624.75831240266</v>
      </c>
      <c r="G34" s="5">
        <f>'Obligacje(B)'!G34+'Bony Skarbowe(B)'!G34</f>
        <v>37434.168298095</v>
      </c>
      <c r="H34" s="5">
        <f>'Obligacje(B)'!H34+'Bony Skarbowe(B)'!H34</f>
        <v>12907.402009842646</v>
      </c>
      <c r="I34" s="5">
        <f>'Obligacje(B)'!I34+'Bony Skarbowe(B)'!I34</f>
        <v>4646.685383165513</v>
      </c>
      <c r="J34" s="5">
        <f>'Obligacje(B)'!J34+'Bony Skarbowe(B)'!J34</f>
        <v>12997.31724361174</v>
      </c>
      <c r="K34" s="13">
        <f t="shared" si="0"/>
        <v>352401.63486671995</v>
      </c>
    </row>
    <row r="35" spans="1:11" ht="12.75">
      <c r="A35" s="4">
        <f>'Bony Skarbowe(B)'!A35</f>
        <v>39141</v>
      </c>
      <c r="B35" s="5">
        <f>'Obligacje(B)'!B35+'Bony Skarbowe(B)'!B35</f>
        <v>78929.26558037392</v>
      </c>
      <c r="C35" s="5">
        <f>IF('Obligacje(B)'!C35="-",'Bony Skarbowe(B)'!C35,'Obligacje(B)'!C35+'Bony Skarbowe(B)'!C35)</f>
        <v>5310.52</v>
      </c>
      <c r="D35" s="5">
        <f>'Obligacje(B)'!D35+'Bony Skarbowe(B)'!D35</f>
        <v>76497.8556059</v>
      </c>
      <c r="E35" s="5">
        <f>'Obligacje(B)'!E35+'Bony Skarbowe(B)'!E35</f>
        <v>59694.48875578299</v>
      </c>
      <c r="F35" s="5">
        <f>'Obligacje(B)'!F35+'Bony Skarbowe(B)'!F35</f>
        <v>72420.52853148965</v>
      </c>
      <c r="G35" s="5">
        <f>'Obligacje(B)'!G35+'Bony Skarbowe(B)'!G35</f>
        <v>39115.641770627815</v>
      </c>
      <c r="H35" s="5">
        <f>'Obligacje(B)'!H35+'Bony Skarbowe(B)'!H35</f>
        <v>12678.431773971215</v>
      </c>
      <c r="I35" s="5">
        <f>'Obligacje(B)'!I35+'Bony Skarbowe(B)'!I35</f>
        <v>4731.801802601143</v>
      </c>
      <c r="J35" s="5">
        <f>'Obligacje(B)'!J35+'Bony Skarbowe(B)'!J35</f>
        <v>12838.324589973283</v>
      </c>
      <c r="K35" s="13">
        <f t="shared" si="0"/>
        <v>356906.33841072</v>
      </c>
    </row>
    <row r="36" spans="1:11" ht="12.75">
      <c r="A36" s="4">
        <f>'Bony Skarbowe(B)'!A36</f>
        <v>39172</v>
      </c>
      <c r="B36" s="5">
        <f>'Obligacje(B)'!B36+'Bony Skarbowe(B)'!B36</f>
        <v>75630.16759338879</v>
      </c>
      <c r="C36" s="5">
        <f>IF('Obligacje(B)'!C36="-",'Bony Skarbowe(B)'!C36,'Obligacje(B)'!C36+'Bony Skarbowe(B)'!C36)</f>
        <v>3299</v>
      </c>
      <c r="D36" s="5">
        <f>'Obligacje(B)'!D36+'Bony Skarbowe(B)'!D36</f>
        <v>78034.79119510001</v>
      </c>
      <c r="E36" s="5">
        <f>'Obligacje(B)'!E36+'Bony Skarbowe(B)'!E36</f>
        <v>59293.04840486901</v>
      </c>
      <c r="F36" s="5">
        <f>'Obligacje(B)'!F36+'Bony Skarbowe(B)'!F36</f>
        <v>73998.34771796322</v>
      </c>
      <c r="G36" s="5">
        <f>'Obligacje(B)'!G36+'Bony Skarbowe(B)'!G36</f>
        <v>39411.8173060476</v>
      </c>
      <c r="H36" s="5">
        <f>'Obligacje(B)'!H36+'Bony Skarbowe(B)'!H36</f>
        <v>12263.822518312554</v>
      </c>
      <c r="I36" s="5">
        <f>'Obligacje(B)'!I36+'Bony Skarbowe(B)'!I36</f>
        <v>5184.175961512992</v>
      </c>
      <c r="J36" s="5">
        <f>'Obligacje(B)'!J36+'Bony Skarbowe(B)'!J36</f>
        <v>13844.449327285853</v>
      </c>
      <c r="K36" s="13">
        <f t="shared" si="0"/>
        <v>357660.6200244801</v>
      </c>
    </row>
    <row r="37" spans="1:11" ht="12.75">
      <c r="A37" s="4">
        <f>'Bony Skarbowe(B)'!A37</f>
        <v>39202</v>
      </c>
      <c r="B37" s="5">
        <f>'Obligacje(B)'!B37+'Bony Skarbowe(B)'!B37</f>
        <v>76247.56991365585</v>
      </c>
      <c r="C37" s="5">
        <f>IF('Obligacje(B)'!C37="-",'Bony Skarbowe(B)'!C37,'Obligacje(B)'!C37+'Bony Skarbowe(B)'!C37)</f>
        <v>6221.189</v>
      </c>
      <c r="D37" s="5">
        <f>'Obligacje(B)'!D37+'Bony Skarbowe(B)'!D37</f>
        <v>78975.65924505</v>
      </c>
      <c r="E37" s="5">
        <f>'Obligacje(B)'!E37+'Bony Skarbowe(B)'!E37</f>
        <v>59670.374889184546</v>
      </c>
      <c r="F37" s="5">
        <f>'Obligacje(B)'!F37+'Bony Skarbowe(B)'!F37</f>
        <v>73977.64368485336</v>
      </c>
      <c r="G37" s="5">
        <f>'Obligacje(B)'!G37+'Bony Skarbowe(B)'!G37</f>
        <v>39044.47934509454</v>
      </c>
      <c r="H37" s="5">
        <f>'Obligacje(B)'!H37+'Bony Skarbowe(B)'!H37</f>
        <v>11984.18938108746</v>
      </c>
      <c r="I37" s="5">
        <f>'Obligacje(B)'!I37+'Bony Skarbowe(B)'!I37</f>
        <v>4715.140307410361</v>
      </c>
      <c r="J37" s="5">
        <f>'Obligacje(B)'!J37+'Bony Skarbowe(B)'!J37</f>
        <v>13486.620747903875</v>
      </c>
      <c r="K37" s="13">
        <f t="shared" si="0"/>
        <v>358101.67751424</v>
      </c>
    </row>
    <row r="38" spans="1:11" ht="12.75">
      <c r="A38" s="4">
        <f>'Bony Skarbowe(B)'!A38</f>
        <v>39233</v>
      </c>
      <c r="B38" s="5">
        <f>'Obligacje(B)'!B38+'Bony Skarbowe(B)'!B38</f>
        <v>72160.33861311212</v>
      </c>
      <c r="C38" s="5">
        <f>IF('Obligacje(B)'!C38="-",'Bony Skarbowe(B)'!C38,'Obligacje(B)'!C38+'Bony Skarbowe(B)'!C38)</f>
        <v>3783.0609999999997</v>
      </c>
      <c r="D38" s="5">
        <f>'Obligacje(B)'!D38+'Bony Skarbowe(B)'!D38</f>
        <v>78270.81371295</v>
      </c>
      <c r="E38" s="5">
        <f>'Obligacje(B)'!E38+'Bony Skarbowe(B)'!E38</f>
        <v>60399.60806180264</v>
      </c>
      <c r="F38" s="5">
        <f>'Obligacje(B)'!F38+'Bony Skarbowe(B)'!F38</f>
        <v>75588.61611344671</v>
      </c>
      <c r="G38" s="5">
        <f>'Obligacje(B)'!G38+'Bony Skarbowe(B)'!G38</f>
        <v>39235.421681818116</v>
      </c>
      <c r="H38" s="5">
        <f>'Obligacje(B)'!H38+'Bony Skarbowe(B)'!H38</f>
        <v>11748.618793320184</v>
      </c>
      <c r="I38" s="5">
        <f>'Obligacje(B)'!I38+'Bony Skarbowe(B)'!I38</f>
        <v>4985.489292181495</v>
      </c>
      <c r="J38" s="5">
        <f>'Obligacje(B)'!J38+'Bony Skarbowe(B)'!J38</f>
        <v>13652.54319152873</v>
      </c>
      <c r="K38" s="13">
        <f t="shared" si="0"/>
        <v>356041.44946016005</v>
      </c>
    </row>
    <row r="39" spans="1:11" ht="12.75">
      <c r="A39" s="4">
        <f>'Bony Skarbowe(B)'!A39</f>
        <v>39263</v>
      </c>
      <c r="B39" s="5">
        <f>'Obligacje(B)'!B39+'Bony Skarbowe(B)'!B39</f>
        <v>71317.0784371704</v>
      </c>
      <c r="C39" s="5">
        <f>IF('Obligacje(B)'!C39="-",'Bony Skarbowe(B)'!C39,'Obligacje(B)'!C39+'Bony Skarbowe(B)'!C39)</f>
        <v>2196.411</v>
      </c>
      <c r="D39" s="5">
        <f>'Obligacje(B)'!D39+'Bony Skarbowe(B)'!D39</f>
        <v>73619.97228965</v>
      </c>
      <c r="E39" s="5">
        <f>'Obligacje(B)'!E39+'Bony Skarbowe(B)'!E39</f>
        <v>61445.461937207496</v>
      </c>
      <c r="F39" s="5">
        <f>'Obligacje(B)'!F39+'Bony Skarbowe(B)'!F39</f>
        <v>79216.2986110383</v>
      </c>
      <c r="G39" s="5">
        <f>'Obligacje(B)'!G39+'Bony Skarbowe(B)'!G39</f>
        <v>40438.59771894916</v>
      </c>
      <c r="H39" s="5">
        <f>'Obligacje(B)'!H39+'Bony Skarbowe(B)'!H39</f>
        <v>11493.270936766152</v>
      </c>
      <c r="I39" s="5">
        <f>'Obligacje(B)'!I39+'Bony Skarbowe(B)'!I39</f>
        <v>4376.7817461321665</v>
      </c>
      <c r="J39" s="5">
        <f>'Obligacje(B)'!J39+'Bony Skarbowe(B)'!J39</f>
        <v>14089.508555406297</v>
      </c>
      <c r="K39" s="13">
        <f t="shared" si="0"/>
        <v>355996.97023231996</v>
      </c>
    </row>
    <row r="40" spans="1:11" ht="12.75">
      <c r="A40" s="4">
        <f>'Bony Skarbowe(B)'!A40</f>
        <v>39294</v>
      </c>
      <c r="B40" s="5">
        <f>'Obligacje(B)'!B40+'Bony Skarbowe(B)'!B40</f>
        <v>67892.2819430938</v>
      </c>
      <c r="C40" s="5">
        <f>IF('Obligacje(B)'!C40="-",'Bony Skarbowe(B)'!C40,'Obligacje(B)'!C40+'Bony Skarbowe(B)'!C40)</f>
        <v>3622.376</v>
      </c>
      <c r="D40" s="5">
        <f>'Obligacje(B)'!D40+'Bony Skarbowe(B)'!D40</f>
        <v>73274.54310575001</v>
      </c>
      <c r="E40" s="5">
        <f>'Obligacje(B)'!E40+'Bony Skarbowe(B)'!E40</f>
        <v>62455.19844995301</v>
      </c>
      <c r="F40" s="5">
        <f>'Obligacje(B)'!F40+'Bony Skarbowe(B)'!F40</f>
        <v>81166.91636944163</v>
      </c>
      <c r="G40" s="5">
        <f>'Obligacje(B)'!G40+'Bony Skarbowe(B)'!G40</f>
        <v>41715.22924407219</v>
      </c>
      <c r="H40" s="5">
        <f>'Obligacje(B)'!H40+'Bony Skarbowe(B)'!H40</f>
        <v>11421.090486908408</v>
      </c>
      <c r="I40" s="5">
        <f>'Obligacje(B)'!I40+'Bony Skarbowe(B)'!I40</f>
        <v>4564.9231416563125</v>
      </c>
      <c r="J40" s="5">
        <f>'Obligacje(B)'!J40+'Bony Skarbowe(B)'!J40</f>
        <v>13737.846796724629</v>
      </c>
      <c r="K40" s="13">
        <f t="shared" si="0"/>
        <v>356228.0295376</v>
      </c>
    </row>
    <row r="41" spans="1:11" ht="12.75">
      <c r="A41" s="4">
        <f>'Bony Skarbowe(B)'!A41</f>
        <v>39325</v>
      </c>
      <c r="B41" s="5">
        <f>'Obligacje(B)'!B41+'Bony Skarbowe(B)'!B41</f>
        <v>67810.8135958276</v>
      </c>
      <c r="C41" s="5">
        <f>IF('Obligacje(B)'!C41="-",'Bony Skarbowe(B)'!C41,'Obligacje(B)'!C41+'Bony Skarbowe(B)'!C41)</f>
        <v>3820.221</v>
      </c>
      <c r="D41" s="5">
        <f>'Obligacje(B)'!D41+'Bony Skarbowe(B)'!D41</f>
        <v>71061.59349335</v>
      </c>
      <c r="E41" s="5">
        <f>'Obligacje(B)'!E41+'Bony Skarbowe(B)'!E41</f>
        <v>62791.2501713042</v>
      </c>
      <c r="F41" s="5">
        <f>'Obligacje(B)'!F41+'Bony Skarbowe(B)'!F41</f>
        <v>81505.725952578</v>
      </c>
      <c r="G41" s="5">
        <f>'Obligacje(B)'!G41+'Bony Skarbowe(B)'!G41</f>
        <v>42793.34608117</v>
      </c>
      <c r="H41" s="5">
        <f>'Obligacje(B)'!H41+'Bony Skarbowe(B)'!H41</f>
        <v>11158.3666761056</v>
      </c>
      <c r="I41" s="5">
        <f>'Obligacje(B)'!I41+'Bony Skarbowe(B)'!I41</f>
        <v>4318.737097940841</v>
      </c>
      <c r="J41" s="5">
        <f>'Obligacje(B)'!J41+'Bony Skarbowe(B)'!J41</f>
        <v>13478.5261018037</v>
      </c>
      <c r="K41" s="13">
        <f t="shared" si="0"/>
        <v>354918.35917007993</v>
      </c>
    </row>
    <row r="42" spans="1:11" ht="12.75">
      <c r="A42" s="4">
        <f>'Bony Skarbowe(B)'!A42</f>
        <v>39355</v>
      </c>
      <c r="B42" s="5">
        <f>'Obligacje(B)'!B42+'Bony Skarbowe(B)'!B42</f>
        <v>72068.92213090815</v>
      </c>
      <c r="C42" s="5">
        <f>IF('Obligacje(B)'!C42="-",'Bony Skarbowe(B)'!C42,'Obligacje(B)'!C42+'Bony Skarbowe(B)'!C42)</f>
        <v>1657.137</v>
      </c>
      <c r="D42" s="5">
        <f>'Obligacje(B)'!D42+'Bony Skarbowe(B)'!D42</f>
        <v>70495.32972425</v>
      </c>
      <c r="E42" s="5">
        <f>'Obligacje(B)'!E42+'Bony Skarbowe(B)'!E42</f>
        <v>63563.918273189716</v>
      </c>
      <c r="F42" s="5">
        <f>'Obligacje(B)'!F42+'Bony Skarbowe(B)'!F42</f>
        <v>82454.74637383551</v>
      </c>
      <c r="G42" s="5">
        <f>'Obligacje(B)'!G42+'Bony Skarbowe(B)'!G42</f>
        <v>42107.56769903342</v>
      </c>
      <c r="H42" s="5">
        <f>'Obligacje(B)'!H42+'Bony Skarbowe(B)'!H42</f>
        <v>11122.689797501209</v>
      </c>
      <c r="I42" s="5">
        <f>'Obligacje(B)'!I42+'Bony Skarbowe(B)'!I42</f>
        <v>4588.8001704488925</v>
      </c>
      <c r="J42" s="5">
        <f>'Obligacje(B)'!J42+'Bony Skarbowe(B)'!J42</f>
        <v>13602.191417233087</v>
      </c>
      <c r="K42" s="13">
        <f t="shared" si="0"/>
        <v>360004.1655864</v>
      </c>
    </row>
    <row r="43" spans="1:11" ht="12.75">
      <c r="A43" s="4">
        <f>'Bony Skarbowe(B)'!A43</f>
        <v>39386</v>
      </c>
      <c r="B43" s="5">
        <f>'Obligacje(B)'!B43+'Bony Skarbowe(B)'!B43</f>
        <v>71352.58395155997</v>
      </c>
      <c r="C43" s="5">
        <f>IF('Obligacje(B)'!C43="-",'Bony Skarbowe(B)'!C43,'Obligacje(B)'!C43+'Bony Skarbowe(B)'!C43)</f>
        <v>6280.247</v>
      </c>
      <c r="D43" s="5">
        <f>'Obligacje(B)'!D43+'Bony Skarbowe(B)'!D43</f>
        <v>76178.38065195</v>
      </c>
      <c r="E43" s="5">
        <f>'Obligacje(B)'!E43+'Bony Skarbowe(B)'!E43</f>
        <v>63934.43618672498</v>
      </c>
      <c r="F43" s="5">
        <f>'Obligacje(B)'!F43+'Bony Skarbowe(B)'!F43</f>
        <v>84137.29802870887</v>
      </c>
      <c r="G43" s="5">
        <f>'Obligacje(B)'!G43+'Bony Skarbowe(B)'!G43</f>
        <v>41539.6543321284</v>
      </c>
      <c r="H43" s="5">
        <f>'Obligacje(B)'!H43+'Bony Skarbowe(B)'!H43</f>
        <v>11071.600850476078</v>
      </c>
      <c r="I43" s="5">
        <f>'Obligacje(B)'!I43+'Bony Skarbowe(B)'!I43</f>
        <v>4420.609540897164</v>
      </c>
      <c r="J43" s="5">
        <f>'Obligacje(B)'!J43+'Bony Skarbowe(B)'!J43</f>
        <v>13405.176032914536</v>
      </c>
      <c r="K43" s="13">
        <f t="shared" si="0"/>
        <v>366039.73957536</v>
      </c>
    </row>
    <row r="44" spans="1:11" ht="12.75">
      <c r="A44" s="4">
        <f>'Bony Skarbowe(B)'!A44</f>
        <v>39416</v>
      </c>
      <c r="B44" s="5">
        <f>'Obligacje(B)'!B44+'Bony Skarbowe(B)'!B44</f>
        <v>79970.68016096944</v>
      </c>
      <c r="C44" s="5">
        <f>IF('Obligacje(B)'!C44="-",'Bony Skarbowe(B)'!C44,'Obligacje(B)'!C44+'Bony Skarbowe(B)'!C44)</f>
        <v>5371.455</v>
      </c>
      <c r="D44" s="5">
        <f>'Obligacje(B)'!D44+'Bony Skarbowe(B)'!D44</f>
        <v>74809.6889099</v>
      </c>
      <c r="E44" s="5">
        <f>'Obligacje(B)'!E44+'Bony Skarbowe(B)'!E44</f>
        <v>64289.90169177162</v>
      </c>
      <c r="F44" s="5">
        <f>'Obligacje(B)'!F44+'Bony Skarbowe(B)'!F44</f>
        <v>84130.34242961762</v>
      </c>
      <c r="G44" s="5">
        <f>'Obligacje(B)'!G44+'Bony Skarbowe(B)'!G44</f>
        <v>41443.19439275818</v>
      </c>
      <c r="H44" s="5">
        <f>'Obligacje(B)'!H44+'Bony Skarbowe(B)'!H44</f>
        <v>10869.702491902584</v>
      </c>
      <c r="I44" s="5">
        <f>'Obligacje(B)'!I44+'Bony Skarbowe(B)'!I44</f>
        <v>3564.5049679929393</v>
      </c>
      <c r="J44" s="5">
        <f>'Obligacje(B)'!J44+'Bony Skarbowe(B)'!J44</f>
        <v>13669.6377746076</v>
      </c>
      <c r="K44" s="13">
        <f t="shared" si="0"/>
        <v>372747.65281952</v>
      </c>
    </row>
    <row r="45" spans="1:11" ht="12.75">
      <c r="A45" s="4">
        <f>'Bony Skarbowe(B)'!A45</f>
        <v>39447</v>
      </c>
      <c r="B45" s="5">
        <f>'Obligacje(B)'!B45+'Bony Skarbowe(B)'!B45</f>
        <v>87466.22776490312</v>
      </c>
      <c r="C45" s="5">
        <f>IF('Obligacje(B)'!C45="-",'Bony Skarbowe(B)'!C45,'Obligacje(B)'!C45+'Bony Skarbowe(B)'!C45)</f>
        <v>0</v>
      </c>
      <c r="D45" s="5">
        <f>'Obligacje(B)'!D45+'Bony Skarbowe(B)'!D45</f>
        <v>74483.6593486</v>
      </c>
      <c r="E45" s="5">
        <f>'Obligacje(B)'!E45+'Bony Skarbowe(B)'!E45</f>
        <v>64608.679119063905</v>
      </c>
      <c r="F45" s="5">
        <f>'Obligacje(B)'!F45+'Bony Skarbowe(B)'!F45</f>
        <v>85477.33459467295</v>
      </c>
      <c r="G45" s="5">
        <f>'Obligacje(B)'!G45+'Bony Skarbowe(B)'!G45</f>
        <v>39869.152396502075</v>
      </c>
      <c r="H45" s="5">
        <f>'Obligacje(B)'!H45+'Bony Skarbowe(B)'!H45</f>
        <v>10709.465006004497</v>
      </c>
      <c r="I45" s="5">
        <f>'Obligacje(B)'!I45+'Bony Skarbowe(B)'!I45</f>
        <v>3445.22960012582</v>
      </c>
      <c r="J45" s="5">
        <f>'Obligacje(B)'!J45+'Bony Skarbowe(B)'!J45</f>
        <v>13713.379414087623</v>
      </c>
      <c r="K45" s="13">
        <f t="shared" si="0"/>
        <v>379773.12724396</v>
      </c>
    </row>
    <row r="46" spans="1:11" ht="12.75">
      <c r="A46" s="4">
        <f>'Bony Skarbowe(B)'!A46</f>
        <v>39478</v>
      </c>
      <c r="B46" s="5">
        <f>'Obligacje(B)'!B46+'Bony Skarbowe(B)'!B46</f>
        <v>87928.3303705786</v>
      </c>
      <c r="C46" s="5">
        <f>IF('Obligacje(B)'!C46="-",'Bony Skarbowe(B)'!C46,'Obligacje(B)'!C46+'Bony Skarbowe(B)'!C46)</f>
        <v>7431.126</v>
      </c>
      <c r="D46" s="5">
        <f>'Obligacje(B)'!D46+'Bony Skarbowe(B)'!D46</f>
        <v>74376.89686760001</v>
      </c>
      <c r="E46" s="5">
        <f>'Obligacje(B)'!E46+'Bony Skarbowe(B)'!E46</f>
        <v>65204.48948560733</v>
      </c>
      <c r="F46" s="5">
        <f>'Obligacje(B)'!F46+'Bony Skarbowe(B)'!F46</f>
        <v>85319.33378886928</v>
      </c>
      <c r="G46" s="5">
        <f>'Obligacje(B)'!G46+'Bony Skarbowe(B)'!G46</f>
        <v>34529.53182809294</v>
      </c>
      <c r="H46" s="5">
        <f>'Obligacje(B)'!H46+'Bony Skarbowe(B)'!H46</f>
        <v>11013.054980621453</v>
      </c>
      <c r="I46" s="5">
        <f>'Obligacje(B)'!I46+'Bony Skarbowe(B)'!I46</f>
        <v>3502.84175759611</v>
      </c>
      <c r="J46" s="5">
        <f>'Obligacje(B)'!J46+'Bony Skarbowe(B)'!J46</f>
        <v>14450.845167274303</v>
      </c>
      <c r="K46" s="13">
        <f t="shared" si="0"/>
        <v>376325.32424624</v>
      </c>
    </row>
    <row r="47" spans="1:11" ht="12.75">
      <c r="A47" s="4">
        <f>'Bony Skarbowe(B)'!A47</f>
        <v>39507</v>
      </c>
      <c r="B47" s="5">
        <f>'Obligacje(B)'!B47+'Bony Skarbowe(B)'!B47</f>
        <v>88453.84946757539</v>
      </c>
      <c r="C47" s="5">
        <f>IF('Obligacje(B)'!C47="-",'Bony Skarbowe(B)'!C47,'Obligacje(B)'!C47+'Bony Skarbowe(B)'!C47)</f>
        <v>3104.148</v>
      </c>
      <c r="D47" s="5">
        <f>'Obligacje(B)'!D47+'Bony Skarbowe(B)'!D47</f>
        <v>74470.1719725</v>
      </c>
      <c r="E47" s="5">
        <f>'Obligacje(B)'!E47+'Bony Skarbowe(B)'!E47</f>
        <v>65874.35454646582</v>
      </c>
      <c r="F47" s="5">
        <f>'Obligacje(B)'!F47+'Bony Skarbowe(B)'!F47</f>
        <v>85798.16410192072</v>
      </c>
      <c r="G47" s="5">
        <f>'Obligacje(B)'!G47+'Bony Skarbowe(B)'!G47</f>
        <v>34613.97091180207</v>
      </c>
      <c r="H47" s="5">
        <f>'Obligacje(B)'!H47+'Bony Skarbowe(B)'!H47</f>
        <v>10805.321985080174</v>
      </c>
      <c r="I47" s="5">
        <f>'Obligacje(B)'!I47+'Bony Skarbowe(B)'!I47</f>
        <v>3827.9296257171814</v>
      </c>
      <c r="J47" s="5">
        <f>'Obligacje(B)'!J47+'Bony Skarbowe(B)'!J47</f>
        <v>14874.922761238668</v>
      </c>
      <c r="K47" s="13">
        <f t="shared" si="0"/>
        <v>378718.68537230004</v>
      </c>
    </row>
    <row r="48" spans="1:11" ht="12.75">
      <c r="A48" s="4">
        <f>'Bony Skarbowe(B)'!A48</f>
        <v>39538</v>
      </c>
      <c r="B48" s="5">
        <f>'Obligacje(B)'!B48+'Bony Skarbowe(B)'!B48</f>
        <v>92933.91180659899</v>
      </c>
      <c r="C48" s="5">
        <f>IF('Obligacje(B)'!C48="-",'Bony Skarbowe(B)'!C48,'Obligacje(B)'!C48+'Bony Skarbowe(B)'!C48)</f>
        <v>2697</v>
      </c>
      <c r="D48" s="5">
        <f>'Obligacje(B)'!D48+'Bony Skarbowe(B)'!D48</f>
        <v>69293.19222355001</v>
      </c>
      <c r="E48" s="5">
        <f>'Obligacje(B)'!E48+'Bony Skarbowe(B)'!E48</f>
        <v>65608.9237970502</v>
      </c>
      <c r="F48" s="5">
        <f>'Obligacje(B)'!F48+'Bony Skarbowe(B)'!F48</f>
        <v>87823.19203018869</v>
      </c>
      <c r="G48" s="5">
        <f>'Obligacje(B)'!G48+'Bony Skarbowe(B)'!G48</f>
        <v>33843.2111396427</v>
      </c>
      <c r="H48" s="5">
        <f>'Obligacje(B)'!H48+'Bony Skarbowe(B)'!H48</f>
        <v>10751.432800412298</v>
      </c>
      <c r="I48" s="5">
        <f>'Obligacje(B)'!I48+'Bony Skarbowe(B)'!I48</f>
        <v>3615.7987520224506</v>
      </c>
      <c r="J48" s="5">
        <f>'Obligacje(B)'!J48+'Bony Skarbowe(B)'!J48</f>
        <v>15614.55637033468</v>
      </c>
      <c r="K48" s="13">
        <f t="shared" si="0"/>
        <v>379484.2189198</v>
      </c>
    </row>
    <row r="49" spans="1:11" ht="12.75">
      <c r="A49" s="4">
        <f>'Bony Skarbowe(B)'!A49</f>
        <v>39568</v>
      </c>
      <c r="B49" s="5">
        <f>'Obligacje(B)'!B49+'Bony Skarbowe(B)'!B49</f>
        <v>96006.62947866721</v>
      </c>
      <c r="C49" s="5">
        <f>IF('Obligacje(B)'!C49="-",'Bony Skarbowe(B)'!C49,'Obligacje(B)'!C49+'Bony Skarbowe(B)'!C49)</f>
        <v>4303.795</v>
      </c>
      <c r="D49" s="5">
        <f>'Obligacje(B)'!D49+'Bony Skarbowe(B)'!D49</f>
        <v>66592.15024165</v>
      </c>
      <c r="E49" s="5">
        <f>'Obligacje(B)'!E49+'Bony Skarbowe(B)'!E49</f>
        <v>65954.14499226384</v>
      </c>
      <c r="F49" s="5">
        <f>'Obligacje(B)'!F49+'Bony Skarbowe(B)'!F49</f>
        <v>89307.37064004684</v>
      </c>
      <c r="G49" s="5">
        <f>'Obligacje(B)'!G49+'Bony Skarbowe(B)'!G49</f>
        <v>33374.86238526909</v>
      </c>
      <c r="H49" s="5">
        <f>'Obligacje(B)'!H49+'Bony Skarbowe(B)'!H49</f>
        <v>10615.016036059824</v>
      </c>
      <c r="I49" s="5">
        <f>'Obligacje(B)'!I49+'Bony Skarbowe(B)'!I49</f>
        <v>3637.8468930754198</v>
      </c>
      <c r="J49" s="5">
        <f>'Obligacje(B)'!J49+'Bony Skarbowe(B)'!J49</f>
        <v>15802.883208367795</v>
      </c>
      <c r="K49" s="13">
        <f t="shared" si="0"/>
        <v>381290.9038754001</v>
      </c>
    </row>
    <row r="50" spans="1:11" ht="12.75">
      <c r="A50" s="4">
        <f>'Bony Skarbowe(B)'!A50</f>
        <v>39599</v>
      </c>
      <c r="B50" s="5">
        <f>'Obligacje(B)'!B50+'Bony Skarbowe(B)'!B50</f>
        <v>103120.24822572689</v>
      </c>
      <c r="C50" s="5">
        <f>IF('Obligacje(B)'!C50="-",'Bony Skarbowe(B)'!C50,'Obligacje(B)'!C50+'Bony Skarbowe(B)'!C50)</f>
        <v>5982.589</v>
      </c>
      <c r="D50" s="5">
        <f>'Obligacje(B)'!D50+'Bony Skarbowe(B)'!D50</f>
        <v>67164.3488839</v>
      </c>
      <c r="E50" s="5">
        <f>'Obligacje(B)'!E50+'Bony Skarbowe(B)'!E50</f>
        <v>66274.9143633385</v>
      </c>
      <c r="F50" s="5">
        <f>'Obligacje(B)'!F50+'Bony Skarbowe(B)'!F50</f>
        <v>90623.71140176384</v>
      </c>
      <c r="G50" s="5">
        <f>'Obligacje(B)'!G50+'Bony Skarbowe(B)'!G50</f>
        <v>33348.09216834939</v>
      </c>
      <c r="H50" s="5">
        <f>'Obligacje(B)'!H50+'Bony Skarbowe(B)'!H50</f>
        <v>10658.094297575575</v>
      </c>
      <c r="I50" s="5">
        <f>'Obligacje(B)'!I50+'Bony Skarbowe(B)'!I50</f>
        <v>3547.196603710505</v>
      </c>
      <c r="J50" s="5">
        <f>'Obligacje(B)'!J50+'Bony Skarbowe(B)'!J50</f>
        <v>16199.278328535285</v>
      </c>
      <c r="K50" s="13">
        <f t="shared" si="0"/>
        <v>390935.8842729</v>
      </c>
    </row>
    <row r="51" spans="1:11" ht="12.75">
      <c r="A51" s="4">
        <f>'Bony Skarbowe(B)'!A51</f>
        <v>39629</v>
      </c>
      <c r="B51" s="5">
        <f>'Obligacje(B)'!B51+'Bony Skarbowe(B)'!B51</f>
        <v>102551.12558653015</v>
      </c>
      <c r="C51" s="5">
        <f>IF('Obligacje(B)'!C51="-",'Bony Skarbowe(B)'!C51,'Obligacje(B)'!C51+'Bony Skarbowe(B)'!C51)</f>
        <v>0</v>
      </c>
      <c r="D51" s="5">
        <f>'Obligacje(B)'!D51+'Bony Skarbowe(B)'!D51</f>
        <v>64694.647993499995</v>
      </c>
      <c r="E51" s="5">
        <f>'Obligacje(B)'!E51+'Bony Skarbowe(B)'!E51</f>
        <v>65757.69460827216</v>
      </c>
      <c r="F51" s="5">
        <f>'Obligacje(B)'!F51+'Bony Skarbowe(B)'!F51</f>
        <v>92737.14987428546</v>
      </c>
      <c r="G51" s="5">
        <f>'Obligacje(B)'!G51+'Bony Skarbowe(B)'!G51</f>
        <v>32000.914877462164</v>
      </c>
      <c r="H51" s="5">
        <f>'Obligacje(B)'!H51+'Bony Skarbowe(B)'!H51</f>
        <v>10646.834752953078</v>
      </c>
      <c r="I51" s="5">
        <f>'Obligacje(B)'!I51+'Bony Skarbowe(B)'!I51</f>
        <v>3399.3213491162696</v>
      </c>
      <c r="J51" s="5">
        <f>'Obligacje(B)'!J51+'Bony Skarbowe(B)'!J51</f>
        <v>15861.973843880722</v>
      </c>
      <c r="K51" s="13">
        <f t="shared" si="0"/>
        <v>387649.66288599995</v>
      </c>
    </row>
    <row r="52" spans="1:11" ht="12.75">
      <c r="A52" s="4">
        <f>'Bony Skarbowe(B)'!A52</f>
        <v>39660</v>
      </c>
      <c r="B52" s="5">
        <f>'Obligacje(B)'!B52+'Bony Skarbowe(B)'!B52</f>
        <v>109061.36110063233</v>
      </c>
      <c r="C52" s="5">
        <f>IF('Obligacje(B)'!C52="-",'Bony Skarbowe(B)'!C52,'Obligacje(B)'!C52+'Bony Skarbowe(B)'!C52)</f>
        <v>4990</v>
      </c>
      <c r="D52" s="5">
        <f>'Obligacje(B)'!D52+'Bony Skarbowe(B)'!D52</f>
        <v>63890.3738682</v>
      </c>
      <c r="E52" s="5">
        <f>'Obligacje(B)'!E52+'Bony Skarbowe(B)'!E52</f>
        <v>66353.81885992689</v>
      </c>
      <c r="F52" s="5">
        <f>'Obligacje(B)'!F52+'Bony Skarbowe(B)'!F52</f>
        <v>94327.68049947458</v>
      </c>
      <c r="G52" s="5">
        <f>'Obligacje(B)'!G52+'Bony Skarbowe(B)'!G52</f>
        <v>30221.641143530152</v>
      </c>
      <c r="H52" s="5">
        <f>'Obligacje(B)'!H52+'Bony Skarbowe(B)'!H52</f>
        <v>10767.448152289711</v>
      </c>
      <c r="I52" s="5">
        <f>'Obligacje(B)'!I52+'Bony Skarbowe(B)'!I52</f>
        <v>3695.425145366065</v>
      </c>
      <c r="J52" s="5">
        <f>'Obligacje(B)'!J52+'Bony Skarbowe(B)'!J52</f>
        <v>15989.841269780256</v>
      </c>
      <c r="K52" s="13">
        <f t="shared" si="0"/>
        <v>394307.5900392</v>
      </c>
    </row>
    <row r="53" spans="1:11" ht="12.75">
      <c r="A53" s="4">
        <f>'Bony Skarbowe(B)'!A53</f>
        <v>39691</v>
      </c>
      <c r="B53" s="5">
        <f>'Obligacje(B)'!B53+'Bony Skarbowe(B)'!B53</f>
        <v>107687.98852124916</v>
      </c>
      <c r="C53" s="5">
        <f>IF('Obligacje(B)'!C53="-",'Bony Skarbowe(B)'!C53,'Obligacje(B)'!C53+'Bony Skarbowe(B)'!C53)</f>
        <v>8128.534</v>
      </c>
      <c r="D53" s="5">
        <f>'Obligacje(B)'!D53+'Bony Skarbowe(B)'!D53</f>
        <v>65668.1019519</v>
      </c>
      <c r="E53" s="5">
        <f>'Obligacje(B)'!E53+'Bony Skarbowe(B)'!E53</f>
        <v>66183.79360153979</v>
      </c>
      <c r="F53" s="5">
        <f>'Obligacje(B)'!F53+'Bony Skarbowe(B)'!F53</f>
        <v>94589.57015294682</v>
      </c>
      <c r="G53" s="5">
        <f>'Obligacje(B)'!G53+'Bony Skarbowe(B)'!G53</f>
        <v>30354.955790859854</v>
      </c>
      <c r="H53" s="5">
        <f>'Obligacje(B)'!H53+'Bony Skarbowe(B)'!H53</f>
        <v>10842.506678626716</v>
      </c>
      <c r="I53" s="5">
        <f>'Obligacje(B)'!I53+'Bony Skarbowe(B)'!I53</f>
        <v>3390.3502725956714</v>
      </c>
      <c r="J53" s="5">
        <f>'Obligacje(B)'!J53+'Bony Skarbowe(B)'!J53</f>
        <v>15661.552975681998</v>
      </c>
      <c r="K53" s="13">
        <f t="shared" si="0"/>
        <v>394378.8199454</v>
      </c>
    </row>
    <row r="54" spans="1:11" ht="12.75">
      <c r="A54" s="4">
        <f>'Bony Skarbowe(B)'!A54</f>
        <v>39721</v>
      </c>
      <c r="B54" s="5">
        <f>'Obligacje(B)'!B54+'Bony Skarbowe(B)'!B54</f>
        <v>108655.78750305074</v>
      </c>
      <c r="C54" s="5">
        <f>IF('Obligacje(B)'!C54="-",'Bony Skarbowe(B)'!C54,'Obligacje(B)'!C54+'Bony Skarbowe(B)'!C54)</f>
        <v>5106</v>
      </c>
      <c r="D54" s="5">
        <f>'Obligacje(B)'!D54+'Bony Skarbowe(B)'!D54</f>
        <v>64031.18135035</v>
      </c>
      <c r="E54" s="5">
        <f>'Obligacje(B)'!E54+'Bony Skarbowe(B)'!E54</f>
        <v>67558.7890662761</v>
      </c>
      <c r="F54" s="5">
        <f>'Obligacje(B)'!F54+'Bony Skarbowe(B)'!F54</f>
        <v>97679.12482487892</v>
      </c>
      <c r="G54" s="5">
        <f>'Obligacje(B)'!G54+'Bony Skarbowe(B)'!G54</f>
        <v>28628.326015996496</v>
      </c>
      <c r="H54" s="5">
        <f>'Obligacje(B)'!H54+'Bony Skarbowe(B)'!H54</f>
        <v>10758.239772672232</v>
      </c>
      <c r="I54" s="5">
        <f>'Obligacje(B)'!I54+'Bony Skarbowe(B)'!I54</f>
        <v>3335.2959566699155</v>
      </c>
      <c r="J54" s="5">
        <f>'Obligacje(B)'!J54+'Bony Skarbowe(B)'!J54</f>
        <v>15205.312895705572</v>
      </c>
      <c r="K54" s="13">
        <f t="shared" si="0"/>
        <v>395852.0573856</v>
      </c>
    </row>
    <row r="55" spans="1:11" ht="12.75">
      <c r="A55" s="4">
        <f>'Bony Skarbowe(B)'!A55</f>
        <v>39752</v>
      </c>
      <c r="B55" s="5">
        <f>'Obligacje(B)'!B55+'Bony Skarbowe(B)'!B55</f>
        <v>120158.14990186562</v>
      </c>
      <c r="C55" s="5">
        <f>IF('Obligacje(B)'!C55="-",'Bony Skarbowe(B)'!C55,'Obligacje(B)'!C55+'Bony Skarbowe(B)'!C55)</f>
        <v>6849.297</v>
      </c>
      <c r="D55" s="5">
        <f>'Obligacje(B)'!D55+'Bony Skarbowe(B)'!D55</f>
        <v>55694.87480664</v>
      </c>
      <c r="E55" s="5">
        <f>'Obligacje(B)'!E55+'Bony Skarbowe(B)'!E55</f>
        <v>68478.16274775202</v>
      </c>
      <c r="F55" s="5">
        <f>'Obligacje(B)'!F55+'Bony Skarbowe(B)'!F55</f>
        <v>99175.49000288582</v>
      </c>
      <c r="G55" s="5">
        <f>'Obligacje(B)'!G55+'Bony Skarbowe(B)'!G55</f>
        <v>23646.70770305247</v>
      </c>
      <c r="H55" s="5">
        <f>'Obligacje(B)'!H55+'Bony Skarbowe(B)'!H55</f>
        <v>13398.131084149172</v>
      </c>
      <c r="I55" s="5">
        <f>'Obligacje(B)'!I55+'Bony Skarbowe(B)'!I55</f>
        <v>6241.145087400692</v>
      </c>
      <c r="J55" s="5">
        <f>'Obligacje(B)'!J55+'Bony Skarbowe(B)'!J55</f>
        <v>15281.17310605422</v>
      </c>
      <c r="K55" s="13">
        <f t="shared" si="0"/>
        <v>402073.8344398</v>
      </c>
    </row>
    <row r="56" spans="1:11" ht="12.75">
      <c r="A56" s="4">
        <f>'Bony Skarbowe(B)'!A56</f>
        <v>39782</v>
      </c>
      <c r="B56" s="5">
        <f>'Obligacje(B)'!B56+'Bony Skarbowe(B)'!B56</f>
        <v>122803.50777073155</v>
      </c>
      <c r="C56" s="5">
        <f>IF('Obligacje(B)'!C56="-",'Bony Skarbowe(B)'!C56,'Obligacje(B)'!C56+'Bony Skarbowe(B)'!C56)</f>
        <v>8798.365</v>
      </c>
      <c r="D56" s="5">
        <f>'Obligacje(B)'!D56+'Bony Skarbowe(B)'!D56</f>
        <v>56235.138387779996</v>
      </c>
      <c r="E56" s="5">
        <f>'Obligacje(B)'!E56+'Bony Skarbowe(B)'!E56</f>
        <v>69434.7011042856</v>
      </c>
      <c r="F56" s="5">
        <f>'Obligacje(B)'!F56+'Bony Skarbowe(B)'!F56</f>
        <v>99124.40808235088</v>
      </c>
      <c r="G56" s="5">
        <f>'Obligacje(B)'!G56+'Bony Skarbowe(B)'!G56</f>
        <v>23441.01237981082</v>
      </c>
      <c r="H56" s="5">
        <f>'Obligacje(B)'!H56+'Bony Skarbowe(B)'!H56</f>
        <v>13695.804187087278</v>
      </c>
      <c r="I56" s="5">
        <f>'Obligacje(B)'!I56+'Bony Skarbowe(B)'!I56</f>
        <v>7202.06536128883</v>
      </c>
      <c r="J56" s="5">
        <f>'Obligacje(B)'!J56+'Bony Skarbowe(B)'!J56</f>
        <v>16061.703579465038</v>
      </c>
      <c r="K56" s="13">
        <f t="shared" si="0"/>
        <v>407998.3408528</v>
      </c>
    </row>
    <row r="57" spans="1:11" ht="12.75">
      <c r="A57" s="4">
        <f>'Bony Skarbowe(B)'!A57</f>
        <v>39813</v>
      </c>
      <c r="B57" s="5">
        <f>'Obligacje(B)'!B57+'Bony Skarbowe(B)'!B57</f>
        <v>135312.02609409002</v>
      </c>
      <c r="C57" s="5">
        <f>IF('Obligacje(B)'!C57="-",'Bony Skarbowe(B)'!C57,'Obligacje(B)'!C57+'Bony Skarbowe(B)'!C57)</f>
        <v>0</v>
      </c>
      <c r="D57" s="5">
        <f>'Obligacje(B)'!D57+'Bony Skarbowe(B)'!D57</f>
        <v>55875.14355157</v>
      </c>
      <c r="E57" s="5">
        <f>'Obligacje(B)'!E57+'Bony Skarbowe(B)'!E57</f>
        <v>65737.00275901727</v>
      </c>
      <c r="F57" s="5">
        <f>'Obligacje(B)'!F57+'Bony Skarbowe(B)'!F57</f>
        <v>101637.00410148244</v>
      </c>
      <c r="G57" s="5">
        <f>'Obligacje(B)'!G57+'Bony Skarbowe(B)'!G57</f>
        <v>26160.258998107107</v>
      </c>
      <c r="H57" s="5">
        <f>'Obligacje(B)'!H57+'Bony Skarbowe(B)'!H57</f>
        <v>13520.942800034247</v>
      </c>
      <c r="I57" s="5">
        <f>'Obligacje(B)'!I57+'Bony Skarbowe(B)'!I57</f>
        <v>5291.818933899834</v>
      </c>
      <c r="J57" s="5">
        <f>'Obligacje(B)'!J57+'Bony Skarbowe(B)'!J57</f>
        <v>15581.944174999084</v>
      </c>
      <c r="K57" s="13">
        <f t="shared" si="0"/>
        <v>419116.1414132</v>
      </c>
    </row>
    <row r="58" spans="1:11" ht="12.75">
      <c r="A58" s="4">
        <f>'Bony Skarbowe(B)'!A58</f>
        <v>39844</v>
      </c>
      <c r="B58" s="5">
        <f>'Obligacje(B)'!B58+'Bony Skarbowe(B)'!B58</f>
        <v>133463.8231562</v>
      </c>
      <c r="C58" s="5">
        <f>IF('Obligacje(B)'!C58="-",'Bony Skarbowe(B)'!C58,'Obligacje(B)'!C58+'Bony Skarbowe(B)'!C58)</f>
        <v>8493</v>
      </c>
      <c r="D58" s="5">
        <f>'Obligacje(B)'!D58+'Bony Skarbowe(B)'!D58</f>
        <v>58630.68255125999</v>
      </c>
      <c r="E58" s="5">
        <f>'Obligacje(B)'!E58+'Bony Skarbowe(B)'!E58</f>
        <v>67088.78992516</v>
      </c>
      <c r="F58" s="5">
        <f>'Obligacje(B)'!F58+'Bony Skarbowe(B)'!F58</f>
        <v>102413.87962388001</v>
      </c>
      <c r="G58" s="5">
        <f>'Obligacje(B)'!G58+'Bony Skarbowe(B)'!G58</f>
        <v>27244.013543779998</v>
      </c>
      <c r="H58" s="5">
        <f>'Obligacje(B)'!H58+'Bony Skarbowe(B)'!H58</f>
        <v>13369.472503656278</v>
      </c>
      <c r="I58" s="5">
        <f>'Obligacje(B)'!I58+'Bony Skarbowe(B)'!I58</f>
        <v>4742.924636725194</v>
      </c>
      <c r="J58" s="5">
        <f>'Obligacje(B)'!J58+'Bony Skarbowe(B)'!J58</f>
        <v>15598.416276938526</v>
      </c>
      <c r="K58" s="13">
        <f aca="true" t="shared" si="1" ref="K58:K63">SUM(B58:J58)-C58</f>
        <v>422552.00221760006</v>
      </c>
    </row>
    <row r="59" spans="1:11" ht="12.75">
      <c r="A59" s="4">
        <f>'Bony Skarbowe(B)'!A59</f>
        <v>39871</v>
      </c>
      <c r="B59" s="5">
        <f>'Obligacje(B)'!B59+'Bony Skarbowe(B)'!B59</f>
        <v>138583.21808822</v>
      </c>
      <c r="C59" s="5">
        <f>IF('Obligacje(B)'!C59="-",'Bony Skarbowe(B)'!C59,'Obligacje(B)'!C59+'Bony Skarbowe(B)'!C59)</f>
        <v>2291</v>
      </c>
      <c r="D59" s="5">
        <f>'Obligacje(B)'!D59+'Bony Skarbowe(B)'!D59</f>
        <v>56529.49647816</v>
      </c>
      <c r="E59" s="5">
        <f>'Obligacje(B)'!E59+'Bony Skarbowe(B)'!E59</f>
        <v>67718.6066721</v>
      </c>
      <c r="F59" s="5">
        <f>'Obligacje(B)'!F59+'Bony Skarbowe(B)'!F59</f>
        <v>101662.70862588</v>
      </c>
      <c r="G59" s="5">
        <f>'Obligacje(B)'!G59+'Bony Skarbowe(B)'!G59</f>
        <v>25943.31751082</v>
      </c>
      <c r="H59" s="5">
        <f>'Obligacje(B)'!H59+'Bony Skarbowe(B)'!H59</f>
        <v>13169.817959392753</v>
      </c>
      <c r="I59" s="5">
        <f>'Obligacje(B)'!I59+'Bony Skarbowe(B)'!I59</f>
        <v>6134.530906293646</v>
      </c>
      <c r="J59" s="5">
        <f>'Obligacje(B)'!J59+'Bony Skarbowe(B)'!J59</f>
        <v>15481.1094517336</v>
      </c>
      <c r="K59" s="13">
        <f t="shared" si="1"/>
        <v>425222.80569259997</v>
      </c>
    </row>
    <row r="60" spans="1:11" ht="12.75">
      <c r="A60" s="4">
        <f>'Bony Skarbowe(B)'!A60</f>
        <v>39903</v>
      </c>
      <c r="B60" s="5">
        <f>'Obligacje(B)'!B60+'Bony Skarbowe(B)'!B60</f>
        <v>144824.90347744</v>
      </c>
      <c r="C60" s="5">
        <f>IF('Obligacje(B)'!C60="-",'Bony Skarbowe(B)'!C60,'Obligacje(B)'!C60+'Bony Skarbowe(B)'!C60)</f>
        <v>0</v>
      </c>
      <c r="D60" s="5">
        <f>'Obligacje(B)'!D60+'Bony Skarbowe(B)'!D60</f>
        <v>59086.62393674</v>
      </c>
      <c r="E60" s="5">
        <f>'Obligacje(B)'!E60+'Bony Skarbowe(B)'!E60</f>
        <v>66801.79006849</v>
      </c>
      <c r="F60" s="5">
        <f>'Obligacje(B)'!F60+'Bony Skarbowe(B)'!F60</f>
        <v>104014.92696382</v>
      </c>
      <c r="G60" s="5">
        <f>'Obligacje(B)'!G60+'Bony Skarbowe(B)'!G60</f>
        <v>23877.313337860003</v>
      </c>
      <c r="H60" s="5">
        <f>'Obligacje(B)'!H60+'Bony Skarbowe(B)'!H60</f>
        <v>13110.839969320426</v>
      </c>
      <c r="I60" s="5">
        <f>'Obligacje(B)'!I60+'Bony Skarbowe(B)'!I60</f>
        <v>6060.795589743864</v>
      </c>
      <c r="J60" s="5">
        <f>'Obligacje(B)'!J60+'Bony Skarbowe(B)'!J60</f>
        <v>16073.893687985708</v>
      </c>
      <c r="K60" s="13">
        <f t="shared" si="1"/>
        <v>433851.08703139995</v>
      </c>
    </row>
    <row r="61" spans="1:11" ht="12.75">
      <c r="A61" s="4">
        <f>'Bony Skarbowe(B)'!A61</f>
        <v>39933</v>
      </c>
      <c r="B61" s="5">
        <f>'Obligacje(B)'!B61+'Bony Skarbowe(B)'!B61</f>
        <v>146693.01989548</v>
      </c>
      <c r="C61" s="5">
        <f>IF('Obligacje(B)'!C61="-",'Bony Skarbowe(B)'!C61,'Obligacje(B)'!C61+'Bony Skarbowe(B)'!C61)</f>
        <v>3327.35</v>
      </c>
      <c r="D61" s="5">
        <f>'Obligacje(B)'!D61+'Bony Skarbowe(B)'!D61</f>
        <v>63402.44338488</v>
      </c>
      <c r="E61" s="5">
        <f>'Obligacje(B)'!E61+'Bony Skarbowe(B)'!E61</f>
        <v>68054.16111100001</v>
      </c>
      <c r="F61" s="5">
        <f>'Obligacje(B)'!F61+'Bony Skarbowe(B)'!F61</f>
        <v>105114.11597784</v>
      </c>
      <c r="G61" s="5">
        <f>'Obligacje(B)'!G61+'Bony Skarbowe(B)'!G61</f>
        <v>26159.361896439998</v>
      </c>
      <c r="H61" s="5">
        <f>'Obligacje(B)'!H61+'Bony Skarbowe(B)'!H61</f>
        <v>13218.73146137242</v>
      </c>
      <c r="I61" s="5">
        <f>'Obligacje(B)'!I61+'Bony Skarbowe(B)'!I61</f>
        <v>6596.907404181778</v>
      </c>
      <c r="J61" s="5">
        <f>'Obligacje(B)'!J61+'Bony Skarbowe(B)'!J61</f>
        <v>16301.815445605806</v>
      </c>
      <c r="K61" s="13">
        <f t="shared" si="1"/>
        <v>445540.55657679995</v>
      </c>
    </row>
    <row r="62" spans="1:11" ht="12.75">
      <c r="A62" s="4">
        <f>'Bony Skarbowe(B)'!A62</f>
        <v>39964</v>
      </c>
      <c r="B62" s="5">
        <f>'Obligacje(B)'!B62+'Bony Skarbowe(B)'!B62</f>
        <v>142572.27089475002</v>
      </c>
      <c r="C62" s="5">
        <f>IF('Obligacje(B)'!C62="-",'Bony Skarbowe(B)'!C62,'Obligacje(B)'!C62+'Bony Skarbowe(B)'!C62)</f>
        <v>0</v>
      </c>
      <c r="D62" s="5">
        <f>'Obligacje(B)'!D62+'Bony Skarbowe(B)'!D62</f>
        <v>63264.48611705</v>
      </c>
      <c r="E62" s="5">
        <f>'Obligacje(B)'!E62+'Bony Skarbowe(B)'!E62</f>
        <v>68454.7860522</v>
      </c>
      <c r="F62" s="5">
        <f>'Obligacje(B)'!F62+'Bony Skarbowe(B)'!F62</f>
        <v>106091.24654929999</v>
      </c>
      <c r="G62" s="5">
        <f>'Obligacje(B)'!G62+'Bony Skarbowe(B)'!G62</f>
        <v>26919.033321349998</v>
      </c>
      <c r="H62" s="5">
        <f>'Obligacje(B)'!H62+'Bony Skarbowe(B)'!H62</f>
        <v>13200.31533230253</v>
      </c>
      <c r="I62" s="5">
        <f>'Obligacje(B)'!I62+'Bony Skarbowe(B)'!I62</f>
        <v>5633.934877970101</v>
      </c>
      <c r="J62" s="5">
        <f>'Obligacje(B)'!J62+'Bony Skarbowe(B)'!J62</f>
        <v>15855.932276077368</v>
      </c>
      <c r="K62" s="13">
        <f t="shared" si="1"/>
        <v>441992.005421</v>
      </c>
    </row>
    <row r="63" spans="1:11" ht="12.75">
      <c r="A63" s="4">
        <f>'Bony Skarbowe(B)'!A63</f>
        <v>39994</v>
      </c>
      <c r="B63" s="5">
        <f>'Obligacje(B)'!B63+'Bony Skarbowe(B)'!B63</f>
        <v>142994.36354498</v>
      </c>
      <c r="C63" s="5">
        <f>IF('Obligacje(B)'!C63="-",'Bony Skarbowe(B)'!C63,'Obligacje(B)'!C63+'Bony Skarbowe(B)'!C63)</f>
        <v>804</v>
      </c>
      <c r="D63" s="5">
        <f>'Obligacje(B)'!D63+'Bony Skarbowe(B)'!D63</f>
        <v>67981.09174074</v>
      </c>
      <c r="E63" s="5">
        <f>'Obligacje(B)'!E63+'Bony Skarbowe(B)'!E63</f>
        <v>67995.05947831999</v>
      </c>
      <c r="F63" s="5">
        <f>'Obligacje(B)'!F63+'Bony Skarbowe(B)'!F63</f>
        <v>108626.15468436</v>
      </c>
      <c r="G63" s="5">
        <f>'Obligacje(B)'!G63+'Bony Skarbowe(B)'!G63</f>
        <v>26148.4651496</v>
      </c>
      <c r="H63" s="5">
        <f>'Obligacje(B)'!H63+'Bony Skarbowe(B)'!H63</f>
        <v>13362.44135084362</v>
      </c>
      <c r="I63" s="5">
        <f>'Obligacje(B)'!I63+'Bony Skarbowe(B)'!I63</f>
        <v>5888.795572346594</v>
      </c>
      <c r="J63" s="5">
        <f>'Obligacje(B)'!J63+'Bony Skarbowe(B)'!J63</f>
        <v>15647.507299609788</v>
      </c>
      <c r="K63" s="13">
        <f t="shared" si="1"/>
        <v>448643.87882080005</v>
      </c>
    </row>
    <row r="64" spans="1:11" ht="12.75">
      <c r="A64" s="4">
        <f>'Bony Skarbowe(B)'!A64</f>
        <v>40025</v>
      </c>
      <c r="B64" s="5">
        <f>'Obligacje(B)'!B64+'Bony Skarbowe(B)'!B64</f>
        <v>138620.12885073692</v>
      </c>
      <c r="C64" s="5">
        <f>IF('Obligacje(B)'!C64="-",'Bony Skarbowe(B)'!C64,'Obligacje(B)'!C64+'Bony Skarbowe(B)'!C64)</f>
        <v>1419</v>
      </c>
      <c r="D64" s="5">
        <f>'Obligacje(B)'!D64+'Bony Skarbowe(B)'!D64</f>
        <v>72135.77945281</v>
      </c>
      <c r="E64" s="5">
        <f>'Obligacje(B)'!E64+'Bony Skarbowe(B)'!E64</f>
        <v>69346.11188966765</v>
      </c>
      <c r="F64" s="5">
        <f>'Obligacje(B)'!F64+'Bony Skarbowe(B)'!F64</f>
        <v>109876.68388946835</v>
      </c>
      <c r="G64" s="5">
        <f>'Obligacje(B)'!G64+'Bony Skarbowe(B)'!G64</f>
        <v>26878.359004770024</v>
      </c>
      <c r="H64" s="5">
        <f>'Obligacje(B)'!H64+'Bony Skarbowe(B)'!H64</f>
        <v>12969.82747974299</v>
      </c>
      <c r="I64" s="5">
        <f>'Obligacje(B)'!I64+'Bony Skarbowe(B)'!I64</f>
        <v>5206.107811319847</v>
      </c>
      <c r="J64" s="5">
        <f>'Obligacje(B)'!J64+'Bony Skarbowe(B)'!J64</f>
        <v>15565.438596684202</v>
      </c>
      <c r="K64" s="13">
        <f aca="true" t="shared" si="2" ref="K64:K69">SUM(B64:J64)-C64</f>
        <v>450598.4369752</v>
      </c>
    </row>
    <row r="65" spans="1:11" ht="12.75">
      <c r="A65" s="4">
        <f>'Bony Skarbowe(B)'!A65</f>
        <v>40056</v>
      </c>
      <c r="B65" s="5">
        <f>'Obligacje(B)'!B65+'Bony Skarbowe(B)'!B65</f>
        <v>143769.3355879</v>
      </c>
      <c r="C65" s="5">
        <f>IF('Obligacje(B)'!C65="-",'Bony Skarbowe(B)'!C65,'Obligacje(B)'!C65+'Bony Skarbowe(B)'!C65)</f>
        <v>6997</v>
      </c>
      <c r="D65" s="5">
        <f>'Obligacje(B)'!D65+'Bony Skarbowe(B)'!D65</f>
        <v>72175.73658699</v>
      </c>
      <c r="E65" s="5">
        <f>'Obligacje(B)'!E65+'Bony Skarbowe(B)'!E65</f>
        <v>68842.70338932</v>
      </c>
      <c r="F65" s="5">
        <f>'Obligacje(B)'!F65+'Bony Skarbowe(B)'!F65</f>
        <v>110978.65644313</v>
      </c>
      <c r="G65" s="5">
        <f>'Obligacje(B)'!G65+'Bony Skarbowe(B)'!G65</f>
        <v>27735.86488937</v>
      </c>
      <c r="H65" s="5">
        <f>'Obligacje(B)'!H65+'Bony Skarbowe(B)'!H65</f>
        <v>12914.53492793925</v>
      </c>
      <c r="I65" s="5">
        <f>'Obligacje(B)'!I65+'Bony Skarbowe(B)'!I65</f>
        <v>4661.69123818247</v>
      </c>
      <c r="J65" s="5">
        <f>'Obligacje(B)'!J65+'Bony Skarbowe(B)'!J65</f>
        <v>16683.399346368282</v>
      </c>
      <c r="K65" s="13">
        <f t="shared" si="2"/>
        <v>457761.92240919993</v>
      </c>
    </row>
    <row r="66" spans="1:11" ht="12.75">
      <c r="A66" s="4">
        <f>'Bony Skarbowe(B)'!A66</f>
        <v>40086</v>
      </c>
      <c r="B66" s="5">
        <f>'Obligacje(B)'!B66+'Bony Skarbowe(B)'!B66</f>
        <v>142368.1167012</v>
      </c>
      <c r="C66" s="5">
        <f>IF('Obligacje(B)'!C66="-",'Bony Skarbowe(B)'!C66,'Obligacje(B)'!C66+'Bony Skarbowe(B)'!C66)</f>
        <v>6996</v>
      </c>
      <c r="D66" s="5">
        <f>'Obligacje(B)'!D66+'Bony Skarbowe(B)'!D66</f>
        <v>74551.25650972001</v>
      </c>
      <c r="E66" s="5">
        <f>'Obligacje(B)'!E66+'Bony Skarbowe(B)'!E66</f>
        <v>68968.23605296</v>
      </c>
      <c r="F66" s="5">
        <f>'Obligacje(B)'!F66+'Bony Skarbowe(B)'!F66</f>
        <v>113014.94107944</v>
      </c>
      <c r="G66" s="5">
        <f>'Obligacje(B)'!G66+'Bony Skarbowe(B)'!G66</f>
        <v>28918.873314520002</v>
      </c>
      <c r="H66" s="5">
        <f>'Obligacje(B)'!H66+'Bony Skarbowe(B)'!H66</f>
        <v>12790.103168294876</v>
      </c>
      <c r="I66" s="5">
        <f>'Obligacje(B)'!I66+'Bony Skarbowe(B)'!I66</f>
        <v>4844.348379371421</v>
      </c>
      <c r="J66" s="5">
        <f>'Obligacje(B)'!J66+'Bony Skarbowe(B)'!J66</f>
        <v>16508.077862093705</v>
      </c>
      <c r="K66" s="13">
        <f t="shared" si="2"/>
        <v>461963.95306759997</v>
      </c>
    </row>
    <row r="67" spans="1:11" ht="12.75">
      <c r="A67" s="4">
        <f>'Bony Skarbowe(B)'!A67</f>
        <v>40117</v>
      </c>
      <c r="B67" s="5">
        <f>'Obligacje(B)'!B67+'Bony Skarbowe(B)'!B67</f>
        <v>141082.24891472442</v>
      </c>
      <c r="C67" s="5">
        <f>IF('Obligacje(B)'!C67="-",'Bony Skarbowe(B)'!C67,'Obligacje(B)'!C67+'Bony Skarbowe(B)'!C67)</f>
        <v>4434</v>
      </c>
      <c r="D67" s="5">
        <f>'Obligacje(B)'!D67+'Bony Skarbowe(B)'!D67</f>
        <v>78448.17149463</v>
      </c>
      <c r="E67" s="5">
        <f>'Obligacje(B)'!E67+'Bony Skarbowe(B)'!E67</f>
        <v>69556.0136301112</v>
      </c>
      <c r="F67" s="5">
        <f>'Obligacje(B)'!F67+'Bony Skarbowe(B)'!F67</f>
        <v>110902.29483668889</v>
      </c>
      <c r="G67" s="5">
        <f>'Obligacje(B)'!G67+'Bony Skarbowe(B)'!G67</f>
        <v>28674.706016060503</v>
      </c>
      <c r="H67" s="5">
        <f>'Obligacje(B)'!H67+'Bony Skarbowe(B)'!H67</f>
        <v>12690.67269572345</v>
      </c>
      <c r="I67" s="5">
        <f>'Obligacje(B)'!I67+'Bony Skarbowe(B)'!I67</f>
        <v>4907.3228444933475</v>
      </c>
      <c r="J67" s="5">
        <f>'Obligacje(B)'!J67+'Bony Skarbowe(B)'!J67</f>
        <v>16957.254393968193</v>
      </c>
      <c r="K67" s="13">
        <f t="shared" si="2"/>
        <v>463218.68482639996</v>
      </c>
    </row>
    <row r="68" spans="1:11" ht="12.75">
      <c r="A68" s="4">
        <f>'Bony Skarbowe(B)'!A68</f>
        <v>40147</v>
      </c>
      <c r="B68" s="5">
        <f>'Obligacje(B)'!B68+'Bony Skarbowe(B)'!B68</f>
        <v>148792.31609839998</v>
      </c>
      <c r="C68" s="5">
        <f>IF('Obligacje(B)'!C68="-",'Bony Skarbowe(B)'!C68,'Obligacje(B)'!C68+'Bony Skarbowe(B)'!C68)</f>
        <v>4756.843</v>
      </c>
      <c r="D68" s="5">
        <f>'Obligacje(B)'!D68+'Bony Skarbowe(B)'!D68</f>
        <v>79910.30344653</v>
      </c>
      <c r="E68" s="5">
        <f>'Obligacje(B)'!E68+'Bony Skarbowe(B)'!E68</f>
        <v>56841.736139040004</v>
      </c>
      <c r="F68" s="5">
        <f>'Obligacje(B)'!F68+'Bony Skarbowe(B)'!F68</f>
        <v>112264.68418046001</v>
      </c>
      <c r="G68" s="5">
        <f>'Obligacje(B)'!G68+'Bony Skarbowe(B)'!G68</f>
        <v>29525.00434118</v>
      </c>
      <c r="H68" s="5">
        <f>'Obligacje(B)'!H68+'Bony Skarbowe(B)'!H68</f>
        <v>12688.814142833831</v>
      </c>
      <c r="I68" s="5">
        <f>'Obligacje(B)'!I68+'Bony Skarbowe(B)'!I68</f>
        <v>4927.174484853574</v>
      </c>
      <c r="J68" s="5">
        <f>'Obligacje(B)'!J68+'Bony Skarbowe(B)'!J68</f>
        <v>17063.90721910259</v>
      </c>
      <c r="K68" s="13">
        <f t="shared" si="2"/>
        <v>462013.94005240005</v>
      </c>
    </row>
    <row r="69" spans="1:11" ht="12.75">
      <c r="A69" s="4">
        <f>'Bony Skarbowe(B)'!A69</f>
        <v>40178</v>
      </c>
      <c r="B69" s="5">
        <f>'Obligacje(B)'!B69+'Bony Skarbowe(B)'!B69</f>
        <v>145807.8748347</v>
      </c>
      <c r="C69" s="5">
        <f>IF('Obligacje(B)'!C69="-",'Bony Skarbowe(B)'!C69,'Obligacje(B)'!C69+'Bony Skarbowe(B)'!C69)</f>
        <v>988</v>
      </c>
      <c r="D69" s="5">
        <f>'Obligacje(B)'!D69+'Bony Skarbowe(B)'!D69</f>
        <v>81813.2809682</v>
      </c>
      <c r="E69" s="5">
        <f>'Obligacje(B)'!E69+'Bony Skarbowe(B)'!E69</f>
        <v>56304.64597119999</v>
      </c>
      <c r="F69" s="5">
        <f>'Obligacje(B)'!F69+'Bony Skarbowe(B)'!F69</f>
        <v>111592.6552638</v>
      </c>
      <c r="G69" s="5">
        <f>'Obligacje(B)'!G69+'Bony Skarbowe(B)'!G69</f>
        <v>29470.2008394</v>
      </c>
      <c r="H69" s="5">
        <f>'Obligacje(B)'!H69+'Bony Skarbowe(B)'!H69</f>
        <v>12577.517922699008</v>
      </c>
      <c r="I69" s="5">
        <f>'Obligacje(B)'!I69+'Bony Skarbowe(B)'!I69</f>
        <v>5175.163218589568</v>
      </c>
      <c r="J69" s="5">
        <f>'Obligacje(B)'!J69+'Bony Skarbowe(B)'!J69</f>
        <v>19531.836058411423</v>
      </c>
      <c r="K69" s="13">
        <f t="shared" si="2"/>
        <v>462273.1750769999</v>
      </c>
    </row>
    <row r="70" spans="1:11" ht="12.75">
      <c r="A70" s="4">
        <f>'Bony Skarbowe(B)'!A70</f>
        <v>40209</v>
      </c>
      <c r="B70" s="5">
        <f>'Obligacje(B)'!B70+'Bony Skarbowe(B)'!B70</f>
        <v>148009.74792293957</v>
      </c>
      <c r="C70" s="5">
        <f>IF('Obligacje(B)'!C70="-",'Bony Skarbowe(B)'!C70,'Obligacje(B)'!C70+'Bony Skarbowe(B)'!C70)</f>
        <v>3093</v>
      </c>
      <c r="D70" s="5">
        <f>'Obligacje(B)'!D70+'Bony Skarbowe(B)'!D70</f>
        <v>88914.3145436</v>
      </c>
      <c r="E70" s="5">
        <f>'Obligacje(B)'!E70+'Bony Skarbowe(B)'!E70</f>
        <v>56158.62615414973</v>
      </c>
      <c r="F70" s="5">
        <f>'Obligacje(B)'!F70+'Bony Skarbowe(B)'!F70</f>
        <v>113685.76300073443</v>
      </c>
      <c r="G70" s="5">
        <f>'Obligacje(B)'!G70+'Bony Skarbowe(B)'!G70</f>
        <v>28955.328104137974</v>
      </c>
      <c r="H70" s="5">
        <f>'Obligacje(B)'!H70+'Bony Skarbowe(B)'!H70</f>
        <v>12405.893112499456</v>
      </c>
      <c r="I70" s="5">
        <f>'Obligacje(B)'!I70+'Bony Skarbowe(B)'!I70</f>
        <v>5473.0851412544625</v>
      </c>
      <c r="J70" s="5">
        <f>'Obligacje(B)'!J70+'Bony Skarbowe(B)'!J70</f>
        <v>17986.751160884378</v>
      </c>
      <c r="K70" s="13">
        <f aca="true" t="shared" si="3" ref="K70:K75">SUM(B70:J70)-C70</f>
        <v>471589.5091402</v>
      </c>
    </row>
    <row r="71" spans="1:21" ht="12.75">
      <c r="A71" s="4">
        <f>'Bony Skarbowe(B)'!A71</f>
        <v>40237</v>
      </c>
      <c r="B71" s="5">
        <f>'Obligacje(B)'!B71+'Bony Skarbowe(B)'!B71</f>
        <v>148947.061360523</v>
      </c>
      <c r="C71" s="5">
        <f>IF('Obligacje(B)'!C71="-",'Bony Skarbowe(B)'!C71,'Obligacje(B)'!C71+'Bony Skarbowe(B)'!C71)</f>
        <v>0</v>
      </c>
      <c r="D71" s="5">
        <f>'Obligacje(B)'!D71+'Bony Skarbowe(B)'!D71</f>
        <v>95081.06275119999</v>
      </c>
      <c r="E71" s="5">
        <f>'Obligacje(B)'!E71+'Bony Skarbowe(B)'!E71</f>
        <v>56181.25071514131</v>
      </c>
      <c r="F71" s="5">
        <f>'Obligacje(B)'!F71+'Bony Skarbowe(B)'!F71</f>
        <v>112368.6033834222</v>
      </c>
      <c r="G71" s="5">
        <f>'Obligacje(B)'!G71+'Bony Skarbowe(B)'!G71</f>
        <v>29658.651317390017</v>
      </c>
      <c r="H71" s="5">
        <f>'Obligacje(B)'!H71+'Bony Skarbowe(B)'!H71</f>
        <v>12452.37704871915</v>
      </c>
      <c r="I71" s="5">
        <f>'Obligacje(B)'!I71+'Bony Skarbowe(B)'!I71</f>
        <v>4959.397987806957</v>
      </c>
      <c r="J71" s="5">
        <f>'Obligacje(B)'!J71+'Bony Skarbowe(B)'!J71</f>
        <v>19792.415390597384</v>
      </c>
      <c r="K71" s="13">
        <f t="shared" si="3"/>
        <v>479440.81995479995</v>
      </c>
      <c r="L71" s="5">
        <f>'Obligacje(B)'!L71+'Bony Skarbowe(B)'!L71</f>
        <v>0</v>
      </c>
      <c r="M71" s="5">
        <f>IF('Obligacje(B)'!M71="-",'Bony Skarbowe(B)'!M71,'Obligacje(B)'!M71+'Bony Skarbowe(B)'!M71)</f>
        <v>0</v>
      </c>
      <c r="N71" s="5">
        <f>'Obligacje(B)'!N71+'Bony Skarbowe(B)'!N71</f>
        <v>0</v>
      </c>
      <c r="O71" s="5">
        <f>'Obligacje(B)'!O71+'Bony Skarbowe(B)'!O71</f>
        <v>0</v>
      </c>
      <c r="P71" s="5">
        <f>'Obligacje(B)'!P71+'Bony Skarbowe(B)'!P71</f>
        <v>0</v>
      </c>
      <c r="Q71" s="5">
        <f>'Obligacje(B)'!Q71+'Bony Skarbowe(B)'!Q71</f>
        <v>0</v>
      </c>
      <c r="R71" s="5">
        <f>'Obligacje(B)'!R71+'Bony Skarbowe(B)'!R71</f>
        <v>0</v>
      </c>
      <c r="S71" s="5">
        <f>'Obligacje(B)'!S71+'Bony Skarbowe(B)'!S71</f>
        <v>0</v>
      </c>
      <c r="T71" s="5">
        <f>'Obligacje(B)'!T71+'Bony Skarbowe(B)'!T71</f>
        <v>0</v>
      </c>
      <c r="U71" s="13">
        <f>SUM(L71:T71)-M71</f>
        <v>0</v>
      </c>
    </row>
    <row r="72" spans="1:11" ht="12.75">
      <c r="A72" s="4">
        <f>'Bony Skarbowe(B)'!A72</f>
        <v>40268</v>
      </c>
      <c r="B72" s="5">
        <f>'Obligacje(B)'!B72+'Bony Skarbowe(B)'!B72</f>
        <v>147620.5250725</v>
      </c>
      <c r="C72" s="5">
        <f>IF('Obligacje(B)'!C72="-",'Bony Skarbowe(B)'!C72,'Obligacje(B)'!C72+'Bony Skarbowe(B)'!C72)</f>
        <v>2585</v>
      </c>
      <c r="D72" s="5">
        <f>'Obligacje(B)'!D72+'Bony Skarbowe(B)'!D72</f>
        <v>93487.92593</v>
      </c>
      <c r="E72" s="5">
        <f>'Obligacje(B)'!E72+'Bony Skarbowe(B)'!E72</f>
        <v>55626.565453</v>
      </c>
      <c r="F72" s="5">
        <f>'Obligacje(B)'!F72+'Bony Skarbowe(B)'!F72</f>
        <v>114412.54120949999</v>
      </c>
      <c r="G72" s="5">
        <f>'Obligacje(B)'!G72+'Bony Skarbowe(B)'!G72</f>
        <v>29329.32157175</v>
      </c>
      <c r="H72" s="5">
        <f>'Obligacje(B)'!H72+'Bony Skarbowe(B)'!H72</f>
        <v>12527.53560227699</v>
      </c>
      <c r="I72" s="5">
        <f>'Obligacje(B)'!I72+'Bony Skarbowe(B)'!I72</f>
        <v>4686.7725486866075</v>
      </c>
      <c r="J72" s="5">
        <f>'Obligacje(B)'!J72+'Bony Skarbowe(B)'!J72</f>
        <v>20692.3796072864</v>
      </c>
      <c r="K72" s="13">
        <f t="shared" si="3"/>
        <v>478383.56699499994</v>
      </c>
    </row>
    <row r="73" spans="1:11" ht="12.75">
      <c r="A73" s="4">
        <f>'Bony Skarbowe(B)'!A73</f>
        <v>40298</v>
      </c>
      <c r="B73" s="5">
        <f>'Obligacje(B)'!B73+'Bony Skarbowe(B)'!B73</f>
        <v>142166.59191156336</v>
      </c>
      <c r="C73" s="5">
        <f>IF('Obligacje(B)'!C73="-",'Bony Skarbowe(B)'!C73,'Obligacje(B)'!C73+'Bony Skarbowe(B)'!C73)</f>
        <v>7128.45</v>
      </c>
      <c r="D73" s="5">
        <f>'Obligacje(B)'!D73+'Bony Skarbowe(B)'!D73</f>
        <v>98673.6273838</v>
      </c>
      <c r="E73" s="5">
        <f>'Obligacje(B)'!E73+'Bony Skarbowe(B)'!E73</f>
        <v>58355.28348362</v>
      </c>
      <c r="F73" s="5">
        <f>'Obligacje(B)'!F73+'Bony Skarbowe(B)'!F73</f>
        <v>116366.26925491999</v>
      </c>
      <c r="G73" s="5">
        <f>'Obligacje(B)'!G73+'Bony Skarbowe(B)'!G73</f>
        <v>31799.647686880002</v>
      </c>
      <c r="H73" s="5">
        <f>'Obligacje(B)'!H73+'Bony Skarbowe(B)'!H73</f>
        <v>12368.74792221094</v>
      </c>
      <c r="I73" s="5">
        <f>'Obligacje(B)'!I73+'Bony Skarbowe(B)'!I73</f>
        <v>4673.777731324977</v>
      </c>
      <c r="J73" s="5">
        <f>'Obligacje(B)'!J73+'Bony Skarbowe(B)'!J73</f>
        <v>20862.006305480714</v>
      </c>
      <c r="K73" s="13">
        <f t="shared" si="3"/>
        <v>485265.9516798</v>
      </c>
    </row>
    <row r="74" spans="1:11" ht="12.75">
      <c r="A74" s="4">
        <f>'Bony Skarbowe(B)'!A74</f>
        <v>40329</v>
      </c>
      <c r="B74" s="5">
        <f>'Obligacje(B)'!B74+'Bony Skarbowe(B)'!B74</f>
        <v>145620.03305762</v>
      </c>
      <c r="C74" s="5">
        <f>IF('Obligacje(B)'!C74="-",'Bony Skarbowe(B)'!C74,'Obligacje(B)'!C74+'Bony Skarbowe(B)'!C74)</f>
        <v>3640</v>
      </c>
      <c r="D74" s="5">
        <f>'Obligacje(B)'!D74+'Bony Skarbowe(B)'!D74</f>
        <v>103000.42365</v>
      </c>
      <c r="E74" s="5">
        <f>'Obligacje(B)'!E74+'Bony Skarbowe(B)'!E74</f>
        <v>58794.00032258</v>
      </c>
      <c r="F74" s="5">
        <f>'Obligacje(B)'!F74+'Bony Skarbowe(B)'!F74</f>
        <v>111512.72716628</v>
      </c>
      <c r="G74" s="5">
        <f>'Obligacje(B)'!G74+'Bony Skarbowe(B)'!G74</f>
        <v>31046.454335720002</v>
      </c>
      <c r="H74" s="5">
        <f>'Obligacje(B)'!H74+'Bony Skarbowe(B)'!H74</f>
        <v>12257.565290592413</v>
      </c>
      <c r="I74" s="5">
        <f>'Obligacje(B)'!I74+'Bony Skarbowe(B)'!I74</f>
        <v>4691.079673734149</v>
      </c>
      <c r="J74" s="5">
        <f>'Obligacje(B)'!J74+'Bony Skarbowe(B)'!J74</f>
        <v>22369.196386673448</v>
      </c>
      <c r="K74" s="13">
        <f t="shared" si="3"/>
        <v>489291.47988319997</v>
      </c>
    </row>
    <row r="75" spans="1:11" ht="12.75">
      <c r="A75" s="4">
        <f>'Bony Skarbowe(B)'!A75</f>
        <v>40359</v>
      </c>
      <c r="B75" s="5">
        <f>'Obligacje(B)'!B75+'Bony Skarbowe(B)'!B75</f>
        <v>150200.65085292998</v>
      </c>
      <c r="C75" s="5">
        <f>IF('Obligacje(B)'!C75="-",'Bony Skarbowe(B)'!C75,'Obligacje(B)'!C75+'Bony Skarbowe(B)'!C75)</f>
        <v>3998.934</v>
      </c>
      <c r="D75" s="5">
        <f>'Obligacje(B)'!D75+'Bony Skarbowe(B)'!D75</f>
        <v>105564.73911885</v>
      </c>
      <c r="E75" s="5">
        <f>'Obligacje(B)'!E75+'Bony Skarbowe(B)'!E75</f>
        <v>59135.62162857</v>
      </c>
      <c r="F75" s="5">
        <f>'Obligacje(B)'!F75+'Bony Skarbowe(B)'!F75</f>
        <v>110787.07518962</v>
      </c>
      <c r="G75" s="5">
        <f>'Obligacje(B)'!G75+'Bony Skarbowe(B)'!G75</f>
        <v>30529.56788288</v>
      </c>
      <c r="H75" s="5">
        <f>'Obligacje(B)'!H75+'Bony Skarbowe(B)'!H75</f>
        <v>12040.183279956309</v>
      </c>
      <c r="I75" s="5">
        <f>'Obligacje(B)'!I75+'Bony Skarbowe(B)'!I75</f>
        <v>4447.278899431655</v>
      </c>
      <c r="J75" s="5">
        <f>'Obligacje(B)'!J75+'Bony Skarbowe(B)'!J75</f>
        <v>21193.12002056203</v>
      </c>
      <c r="K75" s="13">
        <f t="shared" si="3"/>
        <v>493898.23687279987</v>
      </c>
    </row>
    <row r="76" spans="1:11" ht="12.75">
      <c r="A76" s="4">
        <f>'Bony Skarbowe(B)'!A76</f>
        <v>40390</v>
      </c>
      <c r="B76" s="5">
        <f>'Obligacje(B)'!B76+'Bony Skarbowe(B)'!B76</f>
        <v>140153.15401827125</v>
      </c>
      <c r="C76" s="5">
        <f>IF('Obligacje(B)'!C76="-",'Bony Skarbowe(B)'!C76,'Obligacje(B)'!C76+'Bony Skarbowe(B)'!C76)</f>
        <v>4098.32</v>
      </c>
      <c r="D76" s="5">
        <f>'Obligacje(B)'!D76+'Bony Skarbowe(B)'!D76</f>
        <v>113524.00258829999</v>
      </c>
      <c r="E76" s="5">
        <f>'Obligacje(B)'!E76+'Bony Skarbowe(B)'!E76</f>
        <v>58546.07996513718</v>
      </c>
      <c r="F76" s="5">
        <f>'Obligacje(B)'!F76+'Bony Skarbowe(B)'!F76</f>
        <v>113383.91002789428</v>
      </c>
      <c r="G76" s="5">
        <f>'Obligacje(B)'!G76+'Bony Skarbowe(B)'!G76</f>
        <v>31855.1149010324</v>
      </c>
      <c r="H76" s="5">
        <f>'Obligacje(B)'!H76+'Bony Skarbowe(B)'!H76</f>
        <v>11553.154109489325</v>
      </c>
      <c r="I76" s="5">
        <f>'Obligacje(B)'!I76+'Bony Skarbowe(B)'!I76</f>
        <v>4236.087218510709</v>
      </c>
      <c r="J76" s="5">
        <f>'Obligacje(B)'!J76+'Bony Skarbowe(B)'!J76</f>
        <v>22601.465168564868</v>
      </c>
      <c r="K76" s="13">
        <f aca="true" t="shared" si="4" ref="K76:K81">SUM(B76:J76)-C76</f>
        <v>495852.96799720003</v>
      </c>
    </row>
    <row r="77" spans="1:11" ht="12.75">
      <c r="A77" s="4">
        <f>'Bony Skarbowe(B)'!A77</f>
        <v>40421</v>
      </c>
      <c r="B77" s="5">
        <f>'Obligacje(B)'!B77+'Bony Skarbowe(B)'!B77</f>
        <v>133980.334157541</v>
      </c>
      <c r="C77" s="5">
        <f>IF('Obligacje(B)'!C77="-",'Bony Skarbowe(B)'!C77,'Obligacje(B)'!C77+'Bony Skarbowe(B)'!C77)</f>
        <v>4892</v>
      </c>
      <c r="D77" s="5">
        <f>'Obligacje(B)'!D77+'Bony Skarbowe(B)'!D77</f>
        <v>124634.7385144</v>
      </c>
      <c r="E77" s="5">
        <f>'Obligacje(B)'!E77+'Bony Skarbowe(B)'!E77</f>
        <v>58901.825194519995</v>
      </c>
      <c r="F77" s="5">
        <f>'Obligacje(B)'!F77+'Bony Skarbowe(B)'!F77</f>
        <v>113818.39139072</v>
      </c>
      <c r="G77" s="5">
        <f>'Obligacje(B)'!G77+'Bony Skarbowe(B)'!G77</f>
        <v>32937.18846504</v>
      </c>
      <c r="H77" s="5">
        <f>'Obligacje(B)'!H77+'Bony Skarbowe(B)'!H77</f>
        <v>11212.21921999142</v>
      </c>
      <c r="I77" s="5">
        <f>'Obligacje(B)'!I77+'Bony Skarbowe(B)'!I77</f>
        <v>4379.207116853971</v>
      </c>
      <c r="J77" s="5">
        <f>'Obligacje(B)'!J77+'Bony Skarbowe(B)'!J77</f>
        <v>21428.468396733635</v>
      </c>
      <c r="K77" s="13">
        <f t="shared" si="4"/>
        <v>501292.3724558</v>
      </c>
    </row>
    <row r="78" spans="1:11" ht="12.75">
      <c r="A78" s="4">
        <f>'Bony Skarbowe(B)'!A78</f>
        <v>40451</v>
      </c>
      <c r="B78" s="5">
        <f>'Obligacje(B)'!B78+'Bony Skarbowe(B)'!B78</f>
        <v>146308.09000225435</v>
      </c>
      <c r="C78" s="5">
        <f>IF('Obligacje(B)'!C78="-",'Bony Skarbowe(B)'!C78,'Obligacje(B)'!C78+'Bony Skarbowe(B)'!C78)</f>
        <v>8489</v>
      </c>
      <c r="D78" s="5">
        <f>'Obligacje(B)'!D78+'Bony Skarbowe(B)'!D78</f>
        <v>126548.46326865</v>
      </c>
      <c r="E78" s="5">
        <f>'Obligacje(B)'!E78+'Bony Skarbowe(B)'!E78</f>
        <v>57863.73985267</v>
      </c>
      <c r="F78" s="5">
        <f>'Obligacje(B)'!F78+'Bony Skarbowe(B)'!F78</f>
        <v>115270.81646162</v>
      </c>
      <c r="G78" s="5">
        <f>'Obligacje(B)'!G78+'Bony Skarbowe(B)'!G78</f>
        <v>30875.56685197</v>
      </c>
      <c r="H78" s="5">
        <f>'Obligacje(B)'!H78+'Bony Skarbowe(B)'!H78</f>
        <v>11056.559109049034</v>
      </c>
      <c r="I78" s="5">
        <f>'Obligacje(B)'!I78+'Bony Skarbowe(B)'!I78</f>
        <v>4379.235495806692</v>
      </c>
      <c r="J78" s="5">
        <f>'Obligacje(B)'!J78+'Bony Skarbowe(B)'!J78</f>
        <v>17547.2009897799</v>
      </c>
      <c r="K78" s="13">
        <f t="shared" si="4"/>
        <v>509849.6720317999</v>
      </c>
    </row>
    <row r="79" spans="1:11" ht="12.75">
      <c r="A79" s="4">
        <f>'Bony Skarbowe(B)'!A79</f>
        <v>40482</v>
      </c>
      <c r="B79" s="5">
        <f>'Obligacje(B)'!B79+'Bony Skarbowe(B)'!B79</f>
        <v>146881.58290788785</v>
      </c>
      <c r="C79" s="5">
        <f>IF('Obligacje(B)'!C79="-",'Bony Skarbowe(B)'!C79,'Obligacje(B)'!C79+'Bony Skarbowe(B)'!C79)</f>
        <v>7134</v>
      </c>
      <c r="D79" s="5">
        <f>'Obligacje(B)'!D79+'Bony Skarbowe(B)'!D79</f>
        <v>126453.2968438</v>
      </c>
      <c r="E79" s="5">
        <f>'Obligacje(B)'!E79+'Bony Skarbowe(B)'!E79</f>
        <v>59525.09805183689</v>
      </c>
      <c r="F79" s="5">
        <f>'Obligacje(B)'!F79+'Bony Skarbowe(B)'!F79</f>
        <v>117076.8702761254</v>
      </c>
      <c r="G79" s="5">
        <f>'Obligacje(B)'!G79+'Bony Skarbowe(B)'!G79</f>
        <v>32082.374276169034</v>
      </c>
      <c r="H79" s="5">
        <f>'Obligacje(B)'!H79+'Bony Skarbowe(B)'!H79</f>
        <v>10633.870127791504</v>
      </c>
      <c r="I79" s="5">
        <f>'Obligacje(B)'!I79+'Bony Skarbowe(B)'!I79</f>
        <v>4424.0050835453985</v>
      </c>
      <c r="J79" s="5">
        <f>'Obligacje(B)'!J79+'Bony Skarbowe(B)'!J79</f>
        <v>18057.60899644396</v>
      </c>
      <c r="K79" s="13">
        <f t="shared" si="4"/>
        <v>515134.70656360005</v>
      </c>
    </row>
    <row r="80" spans="1:11" ht="12.75">
      <c r="A80" s="4">
        <f>'Bony Skarbowe(B)'!A80</f>
        <v>40512</v>
      </c>
      <c r="B80" s="5">
        <f>'Obligacje(B)'!B80+'Bony Skarbowe(B)'!B80</f>
        <v>138460.53516079</v>
      </c>
      <c r="C80" s="5">
        <f>IF('Obligacje(B)'!C80="-",'Bony Skarbowe(B)'!C80,'Obligacje(B)'!C80+'Bony Skarbowe(B)'!C80)</f>
        <v>4862</v>
      </c>
      <c r="D80" s="5">
        <f>'Obligacje(B)'!D80+'Bony Skarbowe(B)'!D80</f>
        <v>127947.86032427</v>
      </c>
      <c r="E80" s="5">
        <f>'Obligacje(B)'!E80+'Bony Skarbowe(B)'!E80</f>
        <v>59985.71051667</v>
      </c>
      <c r="F80" s="5">
        <f>'Obligacje(B)'!F80+'Bony Skarbowe(B)'!F80</f>
        <v>114985.16122532</v>
      </c>
      <c r="G80" s="5">
        <f>'Obligacje(B)'!G80+'Bony Skarbowe(B)'!G80</f>
        <v>32135.79614064</v>
      </c>
      <c r="H80" s="5">
        <f>'Obligacje(B)'!H80+'Bony Skarbowe(B)'!H80</f>
        <v>10186.179413107579</v>
      </c>
      <c r="I80" s="5">
        <f>'Obligacje(B)'!I80+'Bony Skarbowe(B)'!I80</f>
        <v>4534.07553432745</v>
      </c>
      <c r="J80" s="5">
        <f>'Obligacje(B)'!J80+'Bony Skarbowe(B)'!J80</f>
        <v>19059.775329634973</v>
      </c>
      <c r="K80" s="13">
        <f t="shared" si="4"/>
        <v>507295.09364476</v>
      </c>
    </row>
    <row r="81" spans="1:11" ht="12.75">
      <c r="A81" s="4">
        <f>'Bony Skarbowe(B)'!A81</f>
        <v>40543</v>
      </c>
      <c r="B81" s="5">
        <f>'Obligacje(B)'!B81+'Bony Skarbowe(B)'!B81</f>
        <v>130418.30824621001</v>
      </c>
      <c r="C81" s="5">
        <f>IF('Obligacje(B)'!C81="-",'Bony Skarbowe(B)'!C81,'Obligacje(B)'!C81+'Bony Skarbowe(B)'!C81)</f>
        <v>4101</v>
      </c>
      <c r="D81" s="5">
        <f>'Obligacje(B)'!D81+'Bony Skarbowe(B)'!D81</f>
        <v>128256.49224971</v>
      </c>
      <c r="E81" s="5">
        <f>'Obligacje(B)'!E81+'Bony Skarbowe(B)'!E81</f>
        <v>60629.17527968</v>
      </c>
      <c r="F81" s="5">
        <f>'Obligacje(B)'!F81+'Bony Skarbowe(B)'!F81</f>
        <v>118715.95588177</v>
      </c>
      <c r="G81" s="5">
        <f>'Obligacje(B)'!G81+'Bony Skarbowe(B)'!G81</f>
        <v>32706.9986054</v>
      </c>
      <c r="H81" s="5">
        <f>'Obligacje(B)'!H81+'Bony Skarbowe(B)'!H81</f>
        <v>10096.450910079047</v>
      </c>
      <c r="I81" s="5">
        <f>'Obligacje(B)'!I81+'Bony Skarbowe(B)'!I81</f>
        <v>4678.445755862793</v>
      </c>
      <c r="J81" s="5">
        <f>'Obligacje(B)'!J81+'Bony Skarbowe(B)'!J81</f>
        <v>21374.51997804816</v>
      </c>
      <c r="K81" s="13">
        <f t="shared" si="4"/>
        <v>506876.34690676</v>
      </c>
    </row>
    <row r="82" spans="1:11" ht="12.75">
      <c r="A82" s="4">
        <f>'Bony Skarbowe(B)'!A82</f>
        <v>40574</v>
      </c>
      <c r="B82" s="5">
        <f>'Obligacje(B)'!B82+'Bony Skarbowe(B)'!B82</f>
        <v>133712.96298562</v>
      </c>
      <c r="C82" s="5">
        <f>IF('Obligacje(B)'!C82="-",'Bony Skarbowe(B)'!C82,'Obligacje(B)'!C82+'Bony Skarbowe(B)'!C82)</f>
        <v>7823.95</v>
      </c>
      <c r="D82" s="5">
        <f>'Obligacje(B)'!D82+'Bony Skarbowe(B)'!D82</f>
        <v>132554.18558995</v>
      </c>
      <c r="E82" s="5">
        <f>'Obligacje(B)'!E82+'Bony Skarbowe(B)'!E82</f>
        <v>60836.26830211</v>
      </c>
      <c r="F82" s="5">
        <f>'Obligacje(B)'!F82+'Bony Skarbowe(B)'!F82</f>
        <v>121061.18145533</v>
      </c>
      <c r="G82" s="5">
        <f>'Obligacje(B)'!G82+'Bony Skarbowe(B)'!G82</f>
        <v>31329.530850510004</v>
      </c>
      <c r="H82" s="5">
        <f>'Obligacje(B)'!H82+'Bony Skarbowe(B)'!H82</f>
        <v>9937.3825825104</v>
      </c>
      <c r="I82" s="5">
        <f>'Obligacje(B)'!I82+'Bony Skarbowe(B)'!I82</f>
        <v>4582.836049355224</v>
      </c>
      <c r="J82" s="5">
        <f>'Obligacje(B)'!J82+'Bony Skarbowe(B)'!J82</f>
        <v>21200.93567968437</v>
      </c>
      <c r="K82" s="13">
        <f aca="true" t="shared" si="5" ref="K82:K87">SUM(B82:J82)-C82</f>
        <v>515215.28349507006</v>
      </c>
    </row>
    <row r="83" spans="1:11" ht="12.75">
      <c r="A83" s="4">
        <f>'Bony Skarbowe(B)'!A83</f>
        <v>40602</v>
      </c>
      <c r="B83" s="5">
        <f>'Obligacje(B)'!B83+'Bony Skarbowe(B)'!B83</f>
        <v>136220.23754746</v>
      </c>
      <c r="C83" s="5">
        <f>IF('Obligacje(B)'!C83="-",'Bony Skarbowe(B)'!C83,'Obligacje(B)'!C83+'Bony Skarbowe(B)'!C83)</f>
        <v>4161</v>
      </c>
      <c r="D83" s="5">
        <f>'Obligacje(B)'!D83+'Bony Skarbowe(B)'!D83</f>
        <v>142411.99553289</v>
      </c>
      <c r="E83" s="5">
        <f>'Obligacje(B)'!E83+'Bony Skarbowe(B)'!E83</f>
        <v>61528.23152968001</v>
      </c>
      <c r="F83" s="5">
        <f>'Obligacje(B)'!F83+'Bony Skarbowe(B)'!F83</f>
        <v>119587.39378302002</v>
      </c>
      <c r="G83" s="5">
        <f>'Obligacje(B)'!G83+'Bony Skarbowe(B)'!G83</f>
        <v>30658.278288150002</v>
      </c>
      <c r="H83" s="5">
        <f>'Obligacje(B)'!H83+'Bony Skarbowe(B)'!H83</f>
        <v>9842.292769980417</v>
      </c>
      <c r="I83" s="5">
        <f>'Obligacje(B)'!I83+'Bony Skarbowe(B)'!I83</f>
        <v>4591.1837275547</v>
      </c>
      <c r="J83" s="5">
        <f>'Obligacje(B)'!J83+'Bony Skarbowe(B)'!J83</f>
        <v>21797.0001130849</v>
      </c>
      <c r="K83" s="13">
        <f t="shared" si="5"/>
        <v>526636.61329182</v>
      </c>
    </row>
    <row r="84" spans="1:11" ht="12.75">
      <c r="A84" s="4">
        <f>'Bony Skarbowe(B)'!A84</f>
        <v>40633</v>
      </c>
      <c r="B84" s="5">
        <f>'Obligacje(B)'!B84+'Bony Skarbowe(B)'!B84</f>
        <v>143098.0968981</v>
      </c>
      <c r="C84" s="5">
        <f>IF('Obligacje(B)'!C84="-",'Bony Skarbowe(B)'!C84,'Obligacje(B)'!C84+'Bony Skarbowe(B)'!C84)</f>
        <v>2998</v>
      </c>
      <c r="D84" s="5">
        <f>'Obligacje(B)'!D84+'Bony Skarbowe(B)'!D84</f>
        <v>139703.61758029</v>
      </c>
      <c r="E84" s="5">
        <f>'Obligacje(B)'!E84+'Bony Skarbowe(B)'!E84</f>
        <v>61510.46804339</v>
      </c>
      <c r="F84" s="5">
        <f>'Obligacje(B)'!F84+'Bony Skarbowe(B)'!F84</f>
        <v>120776.94107297</v>
      </c>
      <c r="G84" s="5">
        <f>'Obligacje(B)'!G84+'Bony Skarbowe(B)'!G84</f>
        <v>30930.870457629997</v>
      </c>
      <c r="H84" s="5">
        <f>'Obligacje(B)'!H84+'Bony Skarbowe(B)'!H84</f>
        <v>9734.346094036004</v>
      </c>
      <c r="I84" s="5">
        <f>'Obligacje(B)'!I84+'Bony Skarbowe(B)'!I84</f>
        <v>4482.351469185062</v>
      </c>
      <c r="J84" s="5">
        <f>'Obligacje(B)'!J84+'Bony Skarbowe(B)'!J84</f>
        <v>22532.747211228932</v>
      </c>
      <c r="K84" s="13">
        <f t="shared" si="5"/>
        <v>532769.43882683</v>
      </c>
    </row>
    <row r="85" spans="1:11" ht="12.75">
      <c r="A85" s="4">
        <f>'Bony Skarbowe(B)'!A85</f>
        <v>40663</v>
      </c>
      <c r="B85" s="5">
        <f>'Obligacje(B)'!B85+'Bony Skarbowe(B)'!B85</f>
        <v>133994.96190791624</v>
      </c>
      <c r="C85" s="5">
        <f>IF('Obligacje(B)'!C85="-",'Bony Skarbowe(B)'!C85,'Obligacje(B)'!C85+'Bony Skarbowe(B)'!C85)</f>
        <v>0</v>
      </c>
      <c r="D85" s="5">
        <f>'Obligacje(B)'!D85+'Bony Skarbowe(B)'!D85</f>
        <v>146194.11088465998</v>
      </c>
      <c r="E85" s="5">
        <f>'Obligacje(B)'!E85+'Bony Skarbowe(B)'!E85</f>
        <v>62852.82086322041</v>
      </c>
      <c r="F85" s="5">
        <f>'Obligacje(B)'!F85+'Bony Skarbowe(B)'!F85</f>
        <v>124763.39463677618</v>
      </c>
      <c r="G85" s="5">
        <f>'Obligacje(B)'!G85+'Bony Skarbowe(B)'!G85</f>
        <v>32408.157278398754</v>
      </c>
      <c r="H85" s="5">
        <f>'Obligacje(B)'!H85+'Bony Skarbowe(B)'!H85</f>
        <v>9678.720386928866</v>
      </c>
      <c r="I85" s="5">
        <f>'Obligacje(B)'!I85+'Bony Skarbowe(B)'!I85</f>
        <v>4537.9708694580695</v>
      </c>
      <c r="J85" s="5">
        <f>'Obligacje(B)'!J85+'Bony Skarbowe(B)'!J85</f>
        <v>23637.473512311477</v>
      </c>
      <c r="K85" s="13">
        <f t="shared" si="5"/>
        <v>538067.61033967</v>
      </c>
    </row>
    <row r="86" spans="1:11" ht="12.75">
      <c r="A86" s="4">
        <f>'Bony Skarbowe(B)'!A86</f>
        <v>40694</v>
      </c>
      <c r="B86" s="5">
        <f>'Obligacje(B)'!B86+'Bony Skarbowe(B)'!B86</f>
        <v>126305.88648966001</v>
      </c>
      <c r="C86" s="5">
        <f>IF('Obligacje(B)'!C86="-",'Bony Skarbowe(B)'!C86,'Obligacje(B)'!C86+'Bony Skarbowe(B)'!C86)</f>
        <v>5471</v>
      </c>
      <c r="D86" s="5">
        <f>'Obligacje(B)'!D86+'Bony Skarbowe(B)'!D86</f>
        <v>152043.61277633999</v>
      </c>
      <c r="E86" s="5">
        <f>'Obligacje(B)'!E86+'Bony Skarbowe(B)'!E86</f>
        <v>62416.02186974</v>
      </c>
      <c r="F86" s="5">
        <f>'Obligacje(B)'!F86+'Bony Skarbowe(B)'!F86</f>
        <v>124189.26786410001</v>
      </c>
      <c r="G86" s="5">
        <f>'Obligacje(B)'!G86+'Bony Skarbowe(B)'!G86</f>
        <v>31947.73649373</v>
      </c>
      <c r="H86" s="5">
        <f>'Obligacje(B)'!H86+'Bony Skarbowe(B)'!H86</f>
        <v>9489.313005562748</v>
      </c>
      <c r="I86" s="5">
        <f>'Obligacje(B)'!I86+'Bony Skarbowe(B)'!I86</f>
        <v>4210.704753130408</v>
      </c>
      <c r="J86" s="5">
        <f>'Obligacje(B)'!J86+'Bony Skarbowe(B)'!J86</f>
        <v>24024.28306575684</v>
      </c>
      <c r="K86" s="13">
        <f t="shared" si="5"/>
        <v>534626.82631802</v>
      </c>
    </row>
    <row r="87" spans="1:11" ht="12.75">
      <c r="A87" s="4">
        <f>'Bony Skarbowe(B)'!A87</f>
        <v>40724</v>
      </c>
      <c r="B87" s="5">
        <f>'Obligacje(B)'!B87+'Bony Skarbowe(B)'!B87</f>
        <v>126552.22090102</v>
      </c>
      <c r="C87" s="5">
        <f>IF('Obligacje(B)'!C87="-",'Bony Skarbowe(B)'!C87,'Obligacje(B)'!C87+'Bony Skarbowe(B)'!C87)</f>
        <v>6350.773</v>
      </c>
      <c r="D87" s="5">
        <f>'Obligacje(B)'!D87+'Bony Skarbowe(B)'!D87</f>
        <v>155520.49043166</v>
      </c>
      <c r="E87" s="5">
        <f>'Obligacje(B)'!E87+'Bony Skarbowe(B)'!E87</f>
        <v>59895.0765764</v>
      </c>
      <c r="F87" s="5">
        <f>'Obligacje(B)'!F87+'Bony Skarbowe(B)'!F87</f>
        <v>125064.83007232001</v>
      </c>
      <c r="G87" s="5">
        <f>'Obligacje(B)'!G87+'Bony Skarbowe(B)'!G87</f>
        <v>30776.179379690002</v>
      </c>
      <c r="H87" s="5">
        <f>'Obligacje(B)'!H87+'Bony Skarbowe(B)'!H87</f>
        <v>9369.472294743418</v>
      </c>
      <c r="I87" s="5">
        <f>'Obligacje(B)'!I87+'Bony Skarbowe(B)'!I87</f>
        <v>4217.9226128280725</v>
      </c>
      <c r="J87" s="5">
        <f>'Obligacje(B)'!J87+'Bony Skarbowe(B)'!J87</f>
        <v>25297.769579298507</v>
      </c>
      <c r="K87" s="13">
        <f t="shared" si="5"/>
        <v>536693.96184796</v>
      </c>
    </row>
    <row r="88" spans="1:11" ht="12.75">
      <c r="A88" s="4">
        <f>'Bony Skarbowe(B)'!A88</f>
        <v>40755</v>
      </c>
      <c r="B88" s="5">
        <f>'Obligacje(B)'!B88+'Bony Skarbowe(B)'!B88</f>
        <v>119899.34771203587</v>
      </c>
      <c r="C88" s="5">
        <f>IF('Obligacje(B)'!C88="-",'Bony Skarbowe(B)'!C88,'Obligacje(B)'!C88+'Bony Skarbowe(B)'!C88)</f>
        <v>3505.16</v>
      </c>
      <c r="D88" s="5">
        <f>'Obligacje(B)'!D88+'Bony Skarbowe(B)'!D88</f>
        <v>150972.12882484</v>
      </c>
      <c r="E88" s="5">
        <f>'Obligacje(B)'!E88+'Bony Skarbowe(B)'!E88</f>
        <v>60464.11822963079</v>
      </c>
      <c r="F88" s="5">
        <f>'Obligacje(B)'!F88+'Bony Skarbowe(B)'!F88</f>
        <v>123883.38339461485</v>
      </c>
      <c r="G88" s="5">
        <f>'Obligacje(B)'!G88+'Bony Skarbowe(B)'!G88</f>
        <v>31084.47918755048</v>
      </c>
      <c r="H88" s="5">
        <f>'Obligacje(B)'!H88+'Bony Skarbowe(B)'!H88</f>
        <v>9271.36119560013</v>
      </c>
      <c r="I88" s="5">
        <f>'Obligacje(B)'!I88+'Bony Skarbowe(B)'!I88</f>
        <v>3159.600143631198</v>
      </c>
      <c r="J88" s="5">
        <f>'Obligacje(B)'!J88+'Bony Skarbowe(B)'!J88</f>
        <v>27458.27915951668</v>
      </c>
      <c r="K88" s="13">
        <f aca="true" t="shared" si="6" ref="K88:K93">SUM(B88:J88)-C88</f>
        <v>526192.69784742</v>
      </c>
    </row>
    <row r="89" spans="1:11" ht="12.75">
      <c r="A89" s="4">
        <f>'Bony Skarbowe(B)'!A89</f>
        <v>40786</v>
      </c>
      <c r="B89" s="5">
        <f>'Obligacje(B)'!B89+'Bony Skarbowe(B)'!B89</f>
        <v>118849.46236296</v>
      </c>
      <c r="C89" s="5">
        <f>IF('Obligacje(B)'!C89="-",'Bony Skarbowe(B)'!C89,'Obligacje(B)'!C89+'Bony Skarbowe(B)'!C89)</f>
        <v>1743</v>
      </c>
      <c r="D89" s="5">
        <f>'Obligacje(B)'!D89+'Bony Skarbowe(B)'!D89</f>
        <v>157475.28106622</v>
      </c>
      <c r="E89" s="5">
        <f>'Obligacje(B)'!E89+'Bony Skarbowe(B)'!E89</f>
        <v>60005.635968660004</v>
      </c>
      <c r="F89" s="5">
        <f>'Obligacje(B)'!F89+'Bony Skarbowe(B)'!F89</f>
        <v>121499.37245414</v>
      </c>
      <c r="G89" s="5">
        <f>'Obligacje(B)'!G89+'Bony Skarbowe(B)'!G89</f>
        <v>30097.23336348</v>
      </c>
      <c r="H89" s="5">
        <f>'Obligacje(B)'!H89+'Bony Skarbowe(B)'!H89</f>
        <v>9042.47982311759</v>
      </c>
      <c r="I89" s="5">
        <f>'Obligacje(B)'!I89+'Bony Skarbowe(B)'!I89</f>
        <v>3014.5358212319447</v>
      </c>
      <c r="J89" s="5">
        <f>'Obligacje(B)'!J89+'Bony Skarbowe(B)'!J89</f>
        <v>26546.506052850462</v>
      </c>
      <c r="K89" s="13">
        <f t="shared" si="6"/>
        <v>526530.5069126601</v>
      </c>
    </row>
    <row r="90" spans="1:11" ht="12.75">
      <c r="A90" s="4">
        <f>'Bony Skarbowe(B)'!A90</f>
        <v>40816</v>
      </c>
      <c r="B90" s="5">
        <f>'Obligacje(B)'!B90+'Bony Skarbowe(B)'!B90</f>
        <v>108821.52817683999</v>
      </c>
      <c r="C90" s="5">
        <f>IF('Obligacje(B)'!C90="-",'Bony Skarbowe(B)'!C90,'Obligacje(B)'!C90+'Bony Skarbowe(B)'!C90)</f>
        <v>5286</v>
      </c>
      <c r="D90" s="5">
        <f>'Obligacje(B)'!D90+'Bony Skarbowe(B)'!D90</f>
        <v>157679.202644</v>
      </c>
      <c r="E90" s="5">
        <f>'Obligacje(B)'!E90+'Bony Skarbowe(B)'!E90</f>
        <v>59324.79369047</v>
      </c>
      <c r="F90" s="5">
        <f>'Obligacje(B)'!F90+'Bony Skarbowe(B)'!F90</f>
        <v>123086.84654921</v>
      </c>
      <c r="G90" s="5">
        <f>'Obligacje(B)'!G90+'Bony Skarbowe(B)'!G90</f>
        <v>30634.836896140005</v>
      </c>
      <c r="H90" s="5">
        <f>'Obligacje(B)'!H90+'Bony Skarbowe(B)'!H90</f>
        <v>8993.853480930817</v>
      </c>
      <c r="I90" s="5">
        <f>'Obligacje(B)'!I90+'Bony Skarbowe(B)'!I90</f>
        <v>2986.529857440606</v>
      </c>
      <c r="J90" s="5">
        <f>'Obligacje(B)'!J90+'Bony Skarbowe(B)'!J90</f>
        <v>24277.467809078575</v>
      </c>
      <c r="K90" s="13">
        <f t="shared" si="6"/>
        <v>515805.05910410994</v>
      </c>
    </row>
    <row r="91" spans="1:11" ht="12.75">
      <c r="A91" s="4">
        <f>'Bony Skarbowe(B)'!A91</f>
        <v>40847</v>
      </c>
      <c r="B91" s="5">
        <f>'Obligacje(B)'!B91+'Bony Skarbowe(B)'!B91</f>
        <v>107059.39033150999</v>
      </c>
      <c r="C91" s="5">
        <f>IF('Obligacje(B)'!C91="-",'Bony Skarbowe(B)'!C91,'Obligacje(B)'!C91+'Bony Skarbowe(B)'!C91)</f>
        <v>6272</v>
      </c>
      <c r="D91" s="5">
        <f>'Obligacje(B)'!D91+'Bony Skarbowe(B)'!D91</f>
        <v>158275.78739234002</v>
      </c>
      <c r="E91" s="5">
        <f>'Obligacje(B)'!E91+'Bony Skarbowe(B)'!E91</f>
        <v>58845.56480157</v>
      </c>
      <c r="F91" s="5">
        <f>'Obligacje(B)'!F91+'Bony Skarbowe(B)'!F91</f>
        <v>127027.93183853</v>
      </c>
      <c r="G91" s="5">
        <f>'Obligacje(B)'!G91+'Bony Skarbowe(B)'!G91</f>
        <v>31546.822477379996</v>
      </c>
      <c r="H91" s="5">
        <f>'Obligacje(B)'!H91+'Bony Skarbowe(B)'!H91</f>
        <v>8980.444388771772</v>
      </c>
      <c r="I91" s="5">
        <f>'Obligacje(B)'!I91+'Bony Skarbowe(B)'!I91</f>
        <v>2786.6029009524364</v>
      </c>
      <c r="J91" s="5">
        <f>'Obligacje(B)'!J91+'Bony Skarbowe(B)'!J91</f>
        <v>24423.74064738579</v>
      </c>
      <c r="K91" s="13">
        <f t="shared" si="6"/>
        <v>518946.28477844</v>
      </c>
    </row>
    <row r="92" spans="1:11" ht="12.75">
      <c r="A92" s="4">
        <f>'Bony Skarbowe(B)'!A92</f>
        <v>40877</v>
      </c>
      <c r="B92" s="5">
        <f>'Obligacje(B)'!B92+'Bony Skarbowe(B)'!B92</f>
        <v>115007.33556382</v>
      </c>
      <c r="C92" s="5">
        <f>IF('Obligacje(B)'!C92="-",'Bony Skarbowe(B)'!C92,'Obligacje(B)'!C92+'Bony Skarbowe(B)'!C92)</f>
        <v>3577</v>
      </c>
      <c r="D92" s="5">
        <f>'Obligacje(B)'!D92+'Bony Skarbowe(B)'!D92</f>
        <v>153050.87937456</v>
      </c>
      <c r="E92" s="5">
        <f>'Obligacje(B)'!E92+'Bony Skarbowe(B)'!E92</f>
        <v>57734.16410755001</v>
      </c>
      <c r="F92" s="5">
        <f>'Obligacje(B)'!F92+'Bony Skarbowe(B)'!F92</f>
        <v>124271.97443203001</v>
      </c>
      <c r="G92" s="5">
        <f>'Obligacje(B)'!G92+'Bony Skarbowe(B)'!G92</f>
        <v>32305.68712992</v>
      </c>
      <c r="H92" s="5">
        <f>'Obligacje(B)'!H92+'Bony Skarbowe(B)'!H92</f>
        <v>8900.632488206795</v>
      </c>
      <c r="I92" s="5">
        <f>'Obligacje(B)'!I92+'Bony Skarbowe(B)'!I92</f>
        <v>3551.8631980127166</v>
      </c>
      <c r="J92" s="5">
        <f>'Obligacje(B)'!J92+'Bony Skarbowe(B)'!J92</f>
        <v>24271.89597953049</v>
      </c>
      <c r="K92" s="13">
        <f t="shared" si="6"/>
        <v>519094.43227362994</v>
      </c>
    </row>
    <row r="93" spans="1:11" ht="12.75">
      <c r="A93" s="4">
        <f>'Bony Skarbowe(B)'!A93</f>
        <v>40908</v>
      </c>
      <c r="B93" s="5">
        <f>'Obligacje(B)'!B93+'Bony Skarbowe(B)'!B93</f>
        <v>110347.65613225747</v>
      </c>
      <c r="C93" s="5">
        <f>IF('Obligacje(B)'!C93="-",'Bony Skarbowe(B)'!C93,'Obligacje(B)'!C93+'Bony Skarbowe(B)'!C93)</f>
        <v>0</v>
      </c>
      <c r="D93" s="5">
        <f>'Obligacje(B)'!D93+'Bony Skarbowe(B)'!D93</f>
        <v>154226.91635862002</v>
      </c>
      <c r="E93" s="5">
        <f>'Obligacje(B)'!E93+'Bony Skarbowe(B)'!E93</f>
        <v>56271.080393551754</v>
      </c>
      <c r="F93" s="5">
        <f>'Obligacje(B)'!F93+'Bony Skarbowe(B)'!F93</f>
        <v>123208.89737201761</v>
      </c>
      <c r="G93" s="5">
        <f>'Obligacje(B)'!G93+'Bony Skarbowe(B)'!G93</f>
        <v>32616.565227143074</v>
      </c>
      <c r="H93" s="5">
        <f>'Obligacje(B)'!H93+'Bony Skarbowe(B)'!H93</f>
        <v>8769.108670311134</v>
      </c>
      <c r="I93" s="5">
        <f>'Obligacje(B)'!I93+'Bony Skarbowe(B)'!I93</f>
        <v>3768.4910558684105</v>
      </c>
      <c r="J93" s="5">
        <f>'Obligacje(B)'!J93+'Bony Skarbowe(B)'!J93</f>
        <v>25076.512336040563</v>
      </c>
      <c r="K93" s="13">
        <f t="shared" si="6"/>
        <v>514285.22754580993</v>
      </c>
    </row>
    <row r="94" spans="1:11" ht="12.75">
      <c r="A94" s="4">
        <f>'Bony Skarbowe(B)'!A94</f>
        <v>40939</v>
      </c>
      <c r="B94" s="5">
        <f>'Obligacje(B)'!B94+'Bony Skarbowe(B)'!B94</f>
        <v>108810.81168873</v>
      </c>
      <c r="C94" s="5">
        <f>IF('Obligacje(B)'!C94="-",'Bony Skarbowe(B)'!C94,'Obligacje(B)'!C94+'Bony Skarbowe(B)'!C94)</f>
        <v>2763</v>
      </c>
      <c r="D94" s="5">
        <f>'Obligacje(B)'!D94+'Bony Skarbowe(B)'!D94</f>
        <v>160234.58952131</v>
      </c>
      <c r="E94" s="5">
        <f>'Obligacje(B)'!E94+'Bony Skarbowe(B)'!E94</f>
        <v>57051.67224547001</v>
      </c>
      <c r="F94" s="5">
        <f>'Obligacje(B)'!F94+'Bony Skarbowe(B)'!F94</f>
        <v>123312.85527143</v>
      </c>
      <c r="G94" s="5">
        <f>'Obligacje(B)'!G94+'Bony Skarbowe(B)'!G94</f>
        <v>30699.44605902</v>
      </c>
      <c r="H94" s="5">
        <f>'Obligacje(B)'!H94+'Bony Skarbowe(B)'!H94</f>
        <v>8570.850602602295</v>
      </c>
      <c r="I94" s="5">
        <f>'Obligacje(B)'!I94+'Bony Skarbowe(B)'!I94</f>
        <v>3110.5476602718895</v>
      </c>
      <c r="J94" s="5">
        <f>'Obligacje(B)'!J94+'Bony Skarbowe(B)'!J94</f>
        <v>24670.277082665812</v>
      </c>
      <c r="K94" s="13">
        <f aca="true" t="shared" si="7" ref="K94:K99">SUM(B94:J94)-C94</f>
        <v>516461.05013149994</v>
      </c>
    </row>
    <row r="95" spans="1:11" ht="12.75">
      <c r="A95" s="4">
        <f>'Bony Skarbowe(B)'!A95</f>
        <v>40968</v>
      </c>
      <c r="B95" s="5">
        <f>'Obligacje(B)'!B95+'Bony Skarbowe(B)'!B95</f>
        <v>120127.8375412315</v>
      </c>
      <c r="C95" s="5">
        <f>IF('Obligacje(B)'!C95="-",'Bony Skarbowe(B)'!C95,'Obligacje(B)'!C95+'Bony Skarbowe(B)'!C95)</f>
        <v>7256</v>
      </c>
      <c r="D95" s="5">
        <f>'Obligacje(B)'!D95+'Bony Skarbowe(B)'!D95</f>
        <v>160529.74315773998</v>
      </c>
      <c r="E95" s="5">
        <f>'Obligacje(B)'!E95+'Bony Skarbowe(B)'!E95</f>
        <v>55738.38451343191</v>
      </c>
      <c r="F95" s="5">
        <f>'Obligacje(B)'!F95+'Bony Skarbowe(B)'!F95</f>
        <v>121435.27856988918</v>
      </c>
      <c r="G95" s="5">
        <f>'Obligacje(B)'!G95+'Bony Skarbowe(B)'!G95</f>
        <v>32248.337403016136</v>
      </c>
      <c r="H95" s="5">
        <f>'Obligacje(B)'!H95+'Bony Skarbowe(B)'!H95</f>
        <v>8602.866751887228</v>
      </c>
      <c r="I95" s="5">
        <f>'Obligacje(B)'!I95+'Bony Skarbowe(B)'!I95</f>
        <v>2537.152561021513</v>
      </c>
      <c r="J95" s="5">
        <f>'Obligacje(B)'!J95+'Bony Skarbowe(B)'!J95</f>
        <v>24630.90110212252</v>
      </c>
      <c r="K95" s="13">
        <f t="shared" si="7"/>
        <v>525850.50160034</v>
      </c>
    </row>
    <row r="96" spans="1:11" ht="12.75">
      <c r="A96" s="4">
        <f>'Bony Skarbowe(B)'!A96</f>
        <v>40999</v>
      </c>
      <c r="B96" s="5">
        <f>'Obligacje(B)'!B96+'Bony Skarbowe(B)'!B96</f>
        <v>124962.54993057353</v>
      </c>
      <c r="C96" s="5">
        <f>IF('Obligacje(B)'!C96="-",'Bony Skarbowe(B)'!C96,'Obligacje(B)'!C96+'Bony Skarbowe(B)'!C96)</f>
        <v>7958.5</v>
      </c>
      <c r="D96" s="5">
        <f>'Obligacje(B)'!D96+'Bony Skarbowe(B)'!D96</f>
        <v>163559.52248453998</v>
      </c>
      <c r="E96" s="5">
        <f>'Obligacje(B)'!E96+'Bony Skarbowe(B)'!E96</f>
        <v>55365.296880452785</v>
      </c>
      <c r="F96" s="5">
        <f>'Obligacje(B)'!F96+'Bony Skarbowe(B)'!F96</f>
        <v>121807.45732131682</v>
      </c>
      <c r="G96" s="5">
        <f>'Obligacje(B)'!G96+'Bony Skarbowe(B)'!G96</f>
        <v>32639.579729218764</v>
      </c>
      <c r="H96" s="5">
        <f>'Obligacje(B)'!H96+'Bony Skarbowe(B)'!H96</f>
        <v>8633.703716322614</v>
      </c>
      <c r="I96" s="5">
        <f>'Obligacje(B)'!I96+'Bony Skarbowe(B)'!I96</f>
        <v>2760.10215439941</v>
      </c>
      <c r="J96" s="5">
        <f>'Obligacje(B)'!J96+'Bony Skarbowe(B)'!J96</f>
        <v>25774.10495085608</v>
      </c>
      <c r="K96" s="13">
        <f t="shared" si="7"/>
        <v>535502.31716768</v>
      </c>
    </row>
    <row r="97" spans="1:11" ht="12.75">
      <c r="A97" s="4">
        <f>'Bony Skarbowe(B)'!A97</f>
        <v>41029</v>
      </c>
      <c r="B97" s="5">
        <f>'Obligacje(B)'!B97+'Bony Skarbowe(B)'!B97</f>
        <v>111198.51605428813</v>
      </c>
      <c r="C97" s="5">
        <f>IF('Obligacje(B)'!C97="-",'Bony Skarbowe(B)'!C97,'Obligacje(B)'!C97+'Bony Skarbowe(B)'!C97)</f>
        <v>0</v>
      </c>
      <c r="D97" s="5">
        <f>'Obligacje(B)'!D97+'Bony Skarbowe(B)'!D97</f>
        <v>161173.22623464002</v>
      </c>
      <c r="E97" s="5">
        <f>'Obligacje(B)'!E97+'Bony Skarbowe(B)'!E97</f>
        <v>56675.223408520265</v>
      </c>
      <c r="F97" s="5">
        <f>'Obligacje(B)'!F97+'Bony Skarbowe(B)'!F97</f>
        <v>124628.4647814616</v>
      </c>
      <c r="G97" s="5">
        <f>'Obligacje(B)'!G97+'Bony Skarbowe(B)'!G97</f>
        <v>34580.30016690131</v>
      </c>
      <c r="H97" s="5">
        <f>'Obligacje(B)'!H97+'Bony Skarbowe(B)'!H97</f>
        <v>8603.986372013016</v>
      </c>
      <c r="I97" s="5">
        <f>'Obligacje(B)'!I97+'Bony Skarbowe(B)'!I97</f>
        <v>2317.727467967548</v>
      </c>
      <c r="J97" s="5">
        <f>'Obligacje(B)'!J97+'Bony Skarbowe(B)'!J97</f>
        <v>26151.82739687809</v>
      </c>
      <c r="K97" s="13">
        <f t="shared" si="7"/>
        <v>525329.2718826699</v>
      </c>
    </row>
    <row r="98" spans="1:11" ht="12.75">
      <c r="A98" s="4">
        <f>'Bony Skarbowe(B)'!A98</f>
        <v>41060</v>
      </c>
      <c r="B98" s="5">
        <f>'Obligacje(B)'!B98+'Bony Skarbowe(B)'!B98</f>
        <v>111567.38152924</v>
      </c>
      <c r="C98" s="5">
        <f>IF('Obligacje(B)'!C98="-",'Bony Skarbowe(B)'!C98,'Obligacje(B)'!C98+'Bony Skarbowe(B)'!C98)</f>
        <v>2868</v>
      </c>
      <c r="D98" s="5">
        <f>'Obligacje(B)'!D98+'Bony Skarbowe(B)'!D98</f>
        <v>167701.43652572</v>
      </c>
      <c r="E98" s="5">
        <f>'Obligacje(B)'!E98+'Bony Skarbowe(B)'!E98</f>
        <v>57561.411040599996</v>
      </c>
      <c r="F98" s="5">
        <f>'Obligacje(B)'!F98+'Bony Skarbowe(B)'!F98</f>
        <v>124506.0568685</v>
      </c>
      <c r="G98" s="5">
        <f>'Obligacje(B)'!G98+'Bony Skarbowe(B)'!G98</f>
        <v>34589.09518816</v>
      </c>
      <c r="H98" s="5">
        <f>'Obligacje(B)'!H98+'Bony Skarbowe(B)'!H98</f>
        <v>8663.396292076877</v>
      </c>
      <c r="I98" s="5">
        <f>'Obligacje(B)'!I98+'Bony Skarbowe(B)'!I98</f>
        <v>2277.725211099184</v>
      </c>
      <c r="J98" s="5">
        <f>'Obligacje(B)'!J98+'Bony Skarbowe(B)'!J98</f>
        <v>26480.17325451394</v>
      </c>
      <c r="K98" s="13">
        <f t="shared" si="7"/>
        <v>533346.67590991</v>
      </c>
    </row>
    <row r="99" spans="1:11" ht="12.75">
      <c r="A99" s="4">
        <f>'Bony Skarbowe(B)'!A99</f>
        <v>41090</v>
      </c>
      <c r="B99" s="5">
        <f>'Obligacje(B)'!B99+'Bony Skarbowe(B)'!B99</f>
        <v>112848.7966991329</v>
      </c>
      <c r="C99" s="5">
        <f>IF('Obligacje(B)'!C99="-",'Bony Skarbowe(B)'!C99,'Obligacje(B)'!C99+'Bony Skarbowe(B)'!C99)</f>
        <v>3807</v>
      </c>
      <c r="D99" s="5">
        <f>'Obligacje(B)'!D99+'Bony Skarbowe(B)'!D99</f>
        <v>174329.5321338</v>
      </c>
      <c r="E99" s="5">
        <f>'Obligacje(B)'!E99+'Bony Skarbowe(B)'!E99</f>
        <v>58278.768756137004</v>
      </c>
      <c r="F99" s="5">
        <f>'Obligacje(B)'!F99+'Bony Skarbowe(B)'!F99</f>
        <v>120578.02227487261</v>
      </c>
      <c r="G99" s="5">
        <f>'Obligacje(B)'!G99+'Bony Skarbowe(B)'!G99</f>
        <v>34888.14653983229</v>
      </c>
      <c r="H99" s="5">
        <f>'Obligacje(B)'!H99+'Bony Skarbowe(B)'!H99</f>
        <v>8805.291799895627</v>
      </c>
      <c r="I99" s="5">
        <f>'Obligacje(B)'!I99+'Bony Skarbowe(B)'!I99</f>
        <v>1904.7383412235567</v>
      </c>
      <c r="J99" s="5">
        <f>'Obligacje(B)'!J99+'Bony Skarbowe(B)'!J99</f>
        <v>26929.663283195987</v>
      </c>
      <c r="K99" s="13">
        <f t="shared" si="7"/>
        <v>538562.9598280899</v>
      </c>
    </row>
    <row r="100" spans="1:11" ht="12.75">
      <c r="A100" s="4">
        <f>'Bony Skarbowe(B)'!A100</f>
        <v>41121</v>
      </c>
      <c r="B100" s="5">
        <f>'Obligacje(B)'!B100+'Bony Skarbowe(B)'!B100</f>
        <v>101239.58653038001</v>
      </c>
      <c r="C100" s="5">
        <f>IF('Obligacje(B)'!C100="-",'Bony Skarbowe(B)'!C100,'Obligacje(B)'!C100+'Bony Skarbowe(B)'!C100)</f>
        <v>0</v>
      </c>
      <c r="D100" s="5">
        <f>'Obligacje(B)'!D100+'Bony Skarbowe(B)'!D100</f>
        <v>178196.69016894</v>
      </c>
      <c r="E100" s="5">
        <f>'Obligacje(B)'!E100+'Bony Skarbowe(B)'!E100</f>
        <v>57244.09799221</v>
      </c>
      <c r="F100" s="5">
        <f>'Obligacje(B)'!F100+'Bony Skarbowe(B)'!F100</f>
        <v>121580.32925775001</v>
      </c>
      <c r="G100" s="5">
        <f>'Obligacje(B)'!G100+'Bony Skarbowe(B)'!G100</f>
        <v>34398.33494163</v>
      </c>
      <c r="H100" s="5">
        <f>'Obligacje(B)'!H100+'Bony Skarbowe(B)'!H100</f>
        <v>8708.249459406908</v>
      </c>
      <c r="I100" s="5">
        <f>'Obligacje(B)'!I100+'Bony Skarbowe(B)'!I100</f>
        <v>1814.6929419358078</v>
      </c>
      <c r="J100" s="5">
        <f>'Obligacje(B)'!J100+'Bony Skarbowe(B)'!J100</f>
        <v>26665.539962077284</v>
      </c>
      <c r="K100" s="13">
        <f aca="true" t="shared" si="8" ref="K100:K105">SUM(B100:J100)-C100</f>
        <v>529847.5212543301</v>
      </c>
    </row>
    <row r="101" spans="1:11" ht="12.75">
      <c r="A101" s="4">
        <f>'Bony Skarbowe(B)'!A101</f>
        <v>41152</v>
      </c>
      <c r="B101" s="5">
        <f>'Obligacje(B)'!B101+'Bony Skarbowe(B)'!B101</f>
        <v>101577.45813558</v>
      </c>
      <c r="C101" s="5">
        <f>IF('Obligacje(B)'!C101="-",'Bony Skarbowe(B)'!C101,'Obligacje(B)'!C101+'Bony Skarbowe(B)'!C101)</f>
        <v>2080</v>
      </c>
      <c r="D101" s="5">
        <f>'Obligacje(B)'!D101+'Bony Skarbowe(B)'!D101</f>
        <v>180900.58649476</v>
      </c>
      <c r="E101" s="5">
        <f>'Obligacje(B)'!E101+'Bony Skarbowe(B)'!E101</f>
        <v>57760.27651221</v>
      </c>
      <c r="F101" s="5">
        <f>'Obligacje(B)'!F101+'Bony Skarbowe(B)'!F101</f>
        <v>120315.12577472</v>
      </c>
      <c r="G101" s="5">
        <f>'Obligacje(B)'!G101+'Bony Skarbowe(B)'!G101</f>
        <v>35490.68357841</v>
      </c>
      <c r="H101" s="5">
        <f>'Obligacje(B)'!H101+'Bony Skarbowe(B)'!H101</f>
        <v>8693.752382444922</v>
      </c>
      <c r="I101" s="5">
        <f>'Obligacje(B)'!I101+'Bony Skarbowe(B)'!I101</f>
        <v>1863.0471</v>
      </c>
      <c r="J101" s="5">
        <f>'Obligacje(B)'!J101+'Bony Skarbowe(B)'!J101</f>
        <v>25674.54771323508</v>
      </c>
      <c r="K101" s="13">
        <f t="shared" si="8"/>
        <v>532275.47769136</v>
      </c>
    </row>
    <row r="102" spans="1:11" ht="12.75">
      <c r="A102" s="4">
        <f>'Bony Skarbowe(B)'!A102</f>
        <v>41182</v>
      </c>
      <c r="B102" s="5">
        <f>'Obligacje(B)'!B102+'Bony Skarbowe(B)'!B102</f>
        <v>107235.32426170979</v>
      </c>
      <c r="C102" s="5">
        <f>IF('Obligacje(B)'!C102="-",'Bony Skarbowe(B)'!C102,'Obligacje(B)'!C102+'Bony Skarbowe(B)'!C102)</f>
        <v>0</v>
      </c>
      <c r="D102" s="5">
        <f>'Obligacje(B)'!D102+'Bony Skarbowe(B)'!D102</f>
        <v>184920.05726769</v>
      </c>
      <c r="E102" s="5">
        <f>'Obligacje(B)'!E102+'Bony Skarbowe(B)'!E102</f>
        <v>55901.763555799866</v>
      </c>
      <c r="F102" s="5">
        <f>'Obligacje(B)'!F102+'Bony Skarbowe(B)'!F102</f>
        <v>117198.60065876583</v>
      </c>
      <c r="G102" s="5">
        <f>'Obligacje(B)'!G102+'Bony Skarbowe(B)'!G102</f>
        <v>33654.199586435214</v>
      </c>
      <c r="H102" s="5">
        <f>'Obligacje(B)'!H102+'Bony Skarbowe(B)'!H102</f>
        <v>8701.744676816483</v>
      </c>
      <c r="I102" s="5">
        <f>'Obligacje(B)'!I102+'Bony Skarbowe(B)'!I102</f>
        <v>1862.8571241128152</v>
      </c>
      <c r="J102" s="5">
        <f>'Obligacje(B)'!J102+'Bony Skarbowe(B)'!J102</f>
        <v>26177.627500000002</v>
      </c>
      <c r="K102" s="13">
        <f t="shared" si="8"/>
        <v>535652.17463133</v>
      </c>
    </row>
    <row r="103" spans="1:11" ht="12.75">
      <c r="A103" s="4">
        <f>'Bony Skarbowe(B)'!A103</f>
        <v>41213</v>
      </c>
      <c r="B103" s="5">
        <f>'Obligacje(B)'!B103+'Bony Skarbowe(B)'!B103</f>
        <v>96689.83684835001</v>
      </c>
      <c r="C103" s="5">
        <f>IF('Obligacje(B)'!C103="-",'Bony Skarbowe(B)'!C103,'Obligacje(B)'!C103+'Bony Skarbowe(B)'!C103)</f>
        <v>3666</v>
      </c>
      <c r="D103" s="5">
        <f>'Obligacje(B)'!D103+'Bony Skarbowe(B)'!D103</f>
        <v>187104.39896062</v>
      </c>
      <c r="E103" s="5">
        <f>'Obligacje(B)'!E103+'Bony Skarbowe(B)'!E103</f>
        <v>54710.37917796</v>
      </c>
      <c r="F103" s="5">
        <f>'Obligacje(B)'!F103+'Bony Skarbowe(B)'!F103</f>
        <v>121088.64439288</v>
      </c>
      <c r="G103" s="5">
        <f>'Obligacje(B)'!G103+'Bony Skarbowe(B)'!G103</f>
        <v>37301.83318755001</v>
      </c>
      <c r="H103" s="5">
        <f>'Obligacje(B)'!H103+'Bony Skarbowe(B)'!H103</f>
        <v>8613.275465629034</v>
      </c>
      <c r="I103" s="5">
        <f>'Obligacje(B)'!I103+'Bony Skarbowe(B)'!I103</f>
        <v>1885.0484334</v>
      </c>
      <c r="J103" s="5">
        <f>'Obligacje(B)'!J103+'Bony Skarbowe(B)'!J103</f>
        <v>25486.88978180097</v>
      </c>
      <c r="K103" s="13">
        <f t="shared" si="8"/>
        <v>532880.3062481899</v>
      </c>
    </row>
    <row r="104" spans="1:11" ht="12.75">
      <c r="A104" s="4">
        <f>'Bony Skarbowe(B)'!A104</f>
        <v>41243</v>
      </c>
      <c r="B104" s="5">
        <f>'Obligacje(B)'!B104+'Bony Skarbowe(B)'!B104</f>
        <v>95851.59525022535</v>
      </c>
      <c r="C104" s="5">
        <f>IF('Obligacje(B)'!C104="-",'Bony Skarbowe(B)'!C104,'Obligacje(B)'!C104+'Bony Skarbowe(B)'!C104)</f>
        <v>0</v>
      </c>
      <c r="D104" s="5">
        <f>'Obligacje(B)'!D104+'Bony Skarbowe(B)'!D104</f>
        <v>188455.45209872</v>
      </c>
      <c r="E104" s="5">
        <f>'Obligacje(B)'!E104+'Bony Skarbowe(B)'!E104</f>
        <v>55066.754947623274</v>
      </c>
      <c r="F104" s="5">
        <f>'Obligacje(B)'!F104+'Bony Skarbowe(B)'!F104</f>
        <v>119876.55418765034</v>
      </c>
      <c r="G104" s="5">
        <f>'Obligacje(B)'!G104+'Bony Skarbowe(B)'!G104</f>
        <v>39694.89381940471</v>
      </c>
      <c r="H104" s="5">
        <f>'Obligacje(B)'!H104+'Bony Skarbowe(B)'!H104</f>
        <v>8574.480528575275</v>
      </c>
      <c r="I104" s="5">
        <f>'Obligacje(B)'!I104+'Bony Skarbowe(B)'!I104</f>
        <v>1882.505455474866</v>
      </c>
      <c r="J104" s="5">
        <f>'Obligacje(B)'!J104+'Bony Skarbowe(B)'!J104</f>
        <v>26534.162964146184</v>
      </c>
      <c r="K104" s="13">
        <f t="shared" si="8"/>
        <v>535936.39925182</v>
      </c>
    </row>
    <row r="105" spans="1:11" ht="12.75">
      <c r="A105" s="4">
        <f>'Bony Skarbowe(B)'!A105</f>
        <v>41274</v>
      </c>
      <c r="B105" s="5">
        <f>'Obligacje(B)'!B105+'Bony Skarbowe(B)'!B105</f>
        <v>91526.32063064999</v>
      </c>
      <c r="C105" s="5">
        <f>IF('Obligacje(B)'!C105="-",'Bony Skarbowe(B)'!C105,'Obligacje(B)'!C105+'Bony Skarbowe(B)'!C105)</f>
        <v>0</v>
      </c>
      <c r="D105" s="5">
        <f>'Obligacje(B)'!D105+'Bony Skarbowe(B)'!D105</f>
        <v>190478.72171917</v>
      </c>
      <c r="E105" s="5">
        <f>'Obligacje(B)'!E105+'Bony Skarbowe(B)'!E105</f>
        <v>53313.36796584</v>
      </c>
      <c r="F105" s="5">
        <f>'Obligacje(B)'!F105+'Bony Skarbowe(B)'!F105</f>
        <v>117739.11987185</v>
      </c>
      <c r="G105" s="5">
        <f>'Obligacje(B)'!G105+'Bony Skarbowe(B)'!G105</f>
        <v>42287.8612029</v>
      </c>
      <c r="H105" s="5">
        <f>'Obligacje(B)'!H105+'Bony Skarbowe(B)'!H105</f>
        <v>8510.099714653177</v>
      </c>
      <c r="I105" s="5">
        <f>'Obligacje(B)'!I105+'Bony Skarbowe(B)'!I105</f>
        <v>1675.0755341195888</v>
      </c>
      <c r="J105" s="5">
        <f>'Obligacje(B)'!J105+'Bony Skarbowe(B)'!J105</f>
        <v>27946.919757587235</v>
      </c>
      <c r="K105" s="13">
        <f t="shared" si="8"/>
        <v>533477.4863967699</v>
      </c>
    </row>
    <row r="106" spans="1:11" ht="12.75">
      <c r="A106" s="4">
        <f>'Bony Skarbowe(B)'!A106</f>
        <v>41305</v>
      </c>
      <c r="B106" s="5">
        <f>'Obligacje(B)'!B106+'Bony Skarbowe(B)'!B106</f>
        <v>100365.27346498998</v>
      </c>
      <c r="C106" s="5">
        <f>IF('Obligacje(B)'!C106="-",'Bony Skarbowe(B)'!C106,'Obligacje(B)'!C106+'Bony Skarbowe(B)'!C106)</f>
        <v>3390</v>
      </c>
      <c r="D106" s="5">
        <f>'Obligacje(B)'!D106+'Bony Skarbowe(B)'!D106</f>
        <v>195611.31819919</v>
      </c>
      <c r="E106" s="5">
        <f>'Obligacje(B)'!E106+'Bony Skarbowe(B)'!E106</f>
        <v>52784.00754777</v>
      </c>
      <c r="F106" s="5">
        <f>'Obligacje(B)'!F106+'Bony Skarbowe(B)'!F106</f>
        <v>114433.95894166</v>
      </c>
      <c r="G106" s="5">
        <f>'Obligacje(B)'!G106+'Bony Skarbowe(B)'!G106</f>
        <v>42646.62937775</v>
      </c>
      <c r="H106" s="5">
        <f>'Obligacje(B)'!H106+'Bony Skarbowe(B)'!H106</f>
        <v>8477.20270515447</v>
      </c>
      <c r="I106" s="5">
        <f>'Obligacje(B)'!I106+'Bony Skarbowe(B)'!I106</f>
        <v>1772.6322802281338</v>
      </c>
      <c r="J106" s="5">
        <f>'Obligacje(B)'!J106+'Bony Skarbowe(B)'!J106</f>
        <v>26803.529007857396</v>
      </c>
      <c r="K106" s="13">
        <f aca="true" t="shared" si="9" ref="K106:K112">SUM(B106:J106)-C106</f>
        <v>542894.5515246</v>
      </c>
    </row>
    <row r="107" spans="1:11" ht="12.75">
      <c r="A107" s="4">
        <f>'Bony Skarbowe(B)'!A107</f>
        <v>41333</v>
      </c>
      <c r="B107" s="5">
        <f>'Obligacje(B)'!B107+'Bony Skarbowe(B)'!B107</f>
        <v>102916.70398064883</v>
      </c>
      <c r="C107" s="5">
        <f>IF('Obligacje(B)'!C107="-",'Bony Skarbowe(B)'!C107,'Obligacje(B)'!C107+'Bony Skarbowe(B)'!C107)</f>
        <v>0</v>
      </c>
      <c r="D107" s="5">
        <f>'Obligacje(B)'!D107+'Bony Skarbowe(B)'!D107</f>
        <v>202307.37162044</v>
      </c>
      <c r="E107" s="5">
        <f>'Obligacje(B)'!E107+'Bony Skarbowe(B)'!E107</f>
        <v>51866.51705433975</v>
      </c>
      <c r="F107" s="5">
        <f>'Obligacje(B)'!F107+'Bony Skarbowe(B)'!F107</f>
        <v>114645.63666226067</v>
      </c>
      <c r="G107" s="5">
        <f>'Obligacje(B)'!G107+'Bony Skarbowe(B)'!G107</f>
        <v>43622.947401342935</v>
      </c>
      <c r="H107" s="5">
        <f>'Obligacje(B)'!H107+'Bony Skarbowe(B)'!H107</f>
        <v>8440.032222631258</v>
      </c>
      <c r="I107" s="5">
        <f>'Obligacje(B)'!I107+'Bony Skarbowe(B)'!I107</f>
        <v>1738.9295680964713</v>
      </c>
      <c r="J107" s="5">
        <f>'Obligacje(B)'!J107+'Bony Skarbowe(B)'!J107</f>
        <v>27288.86854822005</v>
      </c>
      <c r="K107" s="13">
        <f t="shared" si="9"/>
        <v>552827.0070579799</v>
      </c>
    </row>
    <row r="108" spans="1:11" ht="12.75">
      <c r="A108" s="4">
        <f>'Bony Skarbowe(B)'!A108</f>
        <v>41364</v>
      </c>
      <c r="B108" s="5">
        <f>'Obligacje(B)'!B108+'Bony Skarbowe(B)'!B108</f>
        <v>108755.52714003174</v>
      </c>
      <c r="C108" s="5">
        <f>IF('Obligacje(B)'!C108="-",'Bony Skarbowe(B)'!C108,'Obligacje(B)'!C108+'Bony Skarbowe(B)'!C108)</f>
        <v>0</v>
      </c>
      <c r="D108" s="5">
        <f>'Obligacje(B)'!D108+'Bony Skarbowe(B)'!D108</f>
        <v>205544.80611592</v>
      </c>
      <c r="E108" s="5">
        <f>'Obligacje(B)'!E108+'Bony Skarbowe(B)'!E108</f>
        <v>52115.916875879746</v>
      </c>
      <c r="F108" s="5">
        <f>'Obligacje(B)'!F108+'Bony Skarbowe(B)'!F108</f>
        <v>113377.36674804054</v>
      </c>
      <c r="G108" s="5">
        <f>'Obligacje(B)'!G108+'Bony Skarbowe(B)'!G108</f>
        <v>43581.1278648582</v>
      </c>
      <c r="H108" s="5">
        <f>'Obligacje(B)'!H108+'Bony Skarbowe(B)'!H108</f>
        <v>8349.819561215738</v>
      </c>
      <c r="I108" s="5">
        <f>'Obligacje(B)'!I108+'Bony Skarbowe(B)'!I108</f>
        <v>1566.18188415257</v>
      </c>
      <c r="J108" s="5">
        <f>'Obligacje(B)'!J108+'Bony Skarbowe(B)'!J108</f>
        <v>28280.310878051467</v>
      </c>
      <c r="K108" s="13">
        <f t="shared" si="9"/>
        <v>561571.05706815</v>
      </c>
    </row>
    <row r="109" spans="1:11" ht="12.75">
      <c r="A109" s="4">
        <f>'Bony Skarbowe(B)'!A109</f>
        <v>41394</v>
      </c>
      <c r="B109" s="5">
        <f>'Obligacje(B)'!B109+'Bony Skarbowe(B)'!B109</f>
        <v>103762.36035110001</v>
      </c>
      <c r="C109" s="5">
        <f>IF('Obligacje(B)'!C109="-",'Bony Skarbowe(B)'!C109,'Obligacje(B)'!C109+'Bony Skarbowe(B)'!C109)</f>
        <v>0</v>
      </c>
      <c r="D109" s="5">
        <f>'Obligacje(B)'!D109+'Bony Skarbowe(B)'!D109</f>
        <v>207315.26476910998</v>
      </c>
      <c r="E109" s="5">
        <f>'Obligacje(B)'!E109+'Bony Skarbowe(B)'!E109</f>
        <v>52508.118494099996</v>
      </c>
      <c r="F109" s="5">
        <f>'Obligacje(B)'!F109+'Bony Skarbowe(B)'!F109</f>
        <v>115912.74260137998</v>
      </c>
      <c r="G109" s="5">
        <f>'Obligacje(B)'!G109+'Bony Skarbowe(B)'!G109</f>
        <v>45195.05848131</v>
      </c>
      <c r="H109" s="5">
        <f>'Obligacje(B)'!H109+'Bony Skarbowe(B)'!H109</f>
        <v>8334.395531783948</v>
      </c>
      <c r="I109" s="5">
        <f>'Obligacje(B)'!I109+'Bony Skarbowe(B)'!I109</f>
        <v>1522.7145702395944</v>
      </c>
      <c r="J109" s="5">
        <f>'Obligacje(B)'!J109+'Bony Skarbowe(B)'!J109</f>
        <v>27850.158457366455</v>
      </c>
      <c r="K109" s="13">
        <f t="shared" si="9"/>
        <v>562400.8132563899</v>
      </c>
    </row>
    <row r="110" spans="1:11" ht="12.75">
      <c r="A110" s="4">
        <f>'Bony Skarbowe(B)'!A110</f>
        <v>41425</v>
      </c>
      <c r="B110" s="5">
        <f>'Obligacje(B)'!B110+'Bony Skarbowe(B)'!B110</f>
        <v>108770.92021057001</v>
      </c>
      <c r="C110" s="5">
        <f>IF('Obligacje(B)'!C110="-",'Bony Skarbowe(B)'!C110,'Obligacje(B)'!C110+'Bony Skarbowe(B)'!C110)</f>
        <v>0</v>
      </c>
      <c r="D110" s="5">
        <f>'Obligacje(B)'!D110+'Bony Skarbowe(B)'!D110</f>
        <v>207207.21143155</v>
      </c>
      <c r="E110" s="5">
        <f>'Obligacje(B)'!E110+'Bony Skarbowe(B)'!E110</f>
        <v>52644.93421399</v>
      </c>
      <c r="F110" s="5">
        <f>'Obligacje(B)'!F110+'Bony Skarbowe(B)'!F110</f>
        <v>116798.10568777</v>
      </c>
      <c r="G110" s="5">
        <f>'Obligacje(B)'!G110+'Bony Skarbowe(B)'!G110</f>
        <v>46175.24496132</v>
      </c>
      <c r="H110" s="5">
        <f>'Obligacje(B)'!H110+'Bony Skarbowe(B)'!H110</f>
        <v>8272.499876823535</v>
      </c>
      <c r="I110" s="5">
        <f>'Obligacje(B)'!I110+'Bony Skarbowe(B)'!I110</f>
        <v>1557.7910014672875</v>
      </c>
      <c r="J110" s="5">
        <f>'Obligacje(B)'!J110+'Bony Skarbowe(B)'!J110</f>
        <v>29356.624610239178</v>
      </c>
      <c r="K110" s="13">
        <f t="shared" si="9"/>
        <v>570783.3319937299</v>
      </c>
    </row>
    <row r="111" spans="1:11" ht="12.75">
      <c r="A111" s="4">
        <f>'Bony Skarbowe(B)'!A111</f>
        <v>41455</v>
      </c>
      <c r="B111" s="5">
        <f>'Obligacje(B)'!B111+'Bony Skarbowe(B)'!B111</f>
        <v>115984.69456019845</v>
      </c>
      <c r="C111" s="5">
        <f>IF('Obligacje(B)'!C111="-",'Bony Skarbowe(B)'!C111,'Obligacje(B)'!C111+'Bony Skarbowe(B)'!C111)</f>
        <v>0</v>
      </c>
      <c r="D111" s="5">
        <f>'Obligacje(B)'!D111+'Bony Skarbowe(B)'!D111</f>
        <v>201885.71388803996</v>
      </c>
      <c r="E111" s="5">
        <f>'Obligacje(B)'!E111+'Bony Skarbowe(B)'!E111</f>
        <v>53484.465391971804</v>
      </c>
      <c r="F111" s="5">
        <f>'Obligacje(B)'!F111+'Bony Skarbowe(B)'!F111</f>
        <v>117658.81406219536</v>
      </c>
      <c r="G111" s="5">
        <f>'Obligacje(B)'!G111+'Bony Skarbowe(B)'!G111</f>
        <v>46849.15726870218</v>
      </c>
      <c r="H111" s="5">
        <f>'Obligacje(B)'!H111+'Bony Skarbowe(B)'!H111</f>
        <v>8260.312463496051</v>
      </c>
      <c r="I111" s="5">
        <f>'Obligacje(B)'!I111+'Bony Skarbowe(B)'!I111</f>
        <v>1485.8455648380439</v>
      </c>
      <c r="J111" s="5">
        <f>'Obligacje(B)'!J111+'Bony Skarbowe(B)'!J111</f>
        <v>28693.003045448106</v>
      </c>
      <c r="K111" s="13">
        <f t="shared" si="9"/>
        <v>574302.0062448899</v>
      </c>
    </row>
    <row r="112" spans="1:11" ht="12.75">
      <c r="A112" s="4">
        <v>41486</v>
      </c>
      <c r="B112" s="5">
        <f>'Obligacje(B)'!B112+'Bony Skarbowe(B)'!B112</f>
        <v>106947.43744452001</v>
      </c>
      <c r="C112" s="5">
        <f>IF('Obligacje(B)'!C112="-",'Bony Skarbowe(B)'!C112,'Obligacje(B)'!C112+'Bony Skarbowe(B)'!C112)</f>
        <v>0</v>
      </c>
      <c r="D112" s="5">
        <f>'Obligacje(B)'!D112+'Bony Skarbowe(B)'!D112</f>
        <v>202232.00366529997</v>
      </c>
      <c r="E112" s="5">
        <f>'Obligacje(B)'!E112+'Bony Skarbowe(B)'!E112</f>
        <v>54272.520382639996</v>
      </c>
      <c r="F112" s="5">
        <f>'Obligacje(B)'!F112+'Bony Skarbowe(B)'!F112</f>
        <v>120116.42417842</v>
      </c>
      <c r="G112" s="5">
        <f>'Obligacje(B)'!G112+'Bony Skarbowe(B)'!G112</f>
        <v>47643.07631404</v>
      </c>
      <c r="H112" s="5">
        <f>'Obligacje(B)'!H112+'Bony Skarbowe(B)'!H112</f>
        <v>8244.543189114629</v>
      </c>
      <c r="I112" s="5">
        <f>'Obligacje(B)'!I112+'Bony Skarbowe(B)'!I112</f>
        <v>1379.7864134712036</v>
      </c>
      <c r="J112" s="5">
        <f>'Obligacje(B)'!J112+'Bony Skarbowe(B)'!J112</f>
        <v>28428.030224664166</v>
      </c>
      <c r="K112" s="13">
        <f t="shared" si="9"/>
        <v>569263.82181217</v>
      </c>
    </row>
    <row r="113" spans="1:11" ht="12.75">
      <c r="A113" s="4">
        <v>41517</v>
      </c>
      <c r="B113" s="5">
        <f>'Obligacje(B)'!B113+'Bony Skarbowe(B)'!B113</f>
        <v>111113.85857696999</v>
      </c>
      <c r="C113" s="5">
        <f>IF('Obligacje(B)'!C113="-",'Bony Skarbowe(B)'!C113,'Obligacje(B)'!C113+'Bony Skarbowe(B)'!C113)</f>
        <v>0</v>
      </c>
      <c r="D113" s="5">
        <f>'Obligacje(B)'!D113+'Bony Skarbowe(B)'!D113</f>
        <v>197883.13845385003</v>
      </c>
      <c r="E113" s="5">
        <f>'Obligacje(B)'!E113+'Bony Skarbowe(B)'!E113</f>
        <v>54361.72673329</v>
      </c>
      <c r="F113" s="5">
        <f>'Obligacje(B)'!F113+'Bony Skarbowe(B)'!F113</f>
        <v>120930.80508355999</v>
      </c>
      <c r="G113" s="5">
        <f>'Obligacje(B)'!G113+'Bony Skarbowe(B)'!G113</f>
        <v>48941.587781</v>
      </c>
      <c r="H113" s="5">
        <f>'Obligacje(B)'!H113+'Bony Skarbowe(B)'!H113</f>
        <v>8301.70350235723</v>
      </c>
      <c r="I113" s="5">
        <f>'Obligacje(B)'!I113+'Bony Skarbowe(B)'!I113</f>
        <v>1355.7895541</v>
      </c>
      <c r="J113" s="5">
        <f>'Obligacje(B)'!J113+'Bony Skarbowe(B)'!J113</f>
        <v>29020.60336201277</v>
      </c>
      <c r="K113" s="13">
        <f aca="true" t="shared" si="10" ref="K113:K118">SUM(B113:J113)-C113</f>
        <v>571909.21304714</v>
      </c>
    </row>
    <row r="114" spans="1:11" ht="12.75">
      <c r="A114" s="4">
        <v>41547</v>
      </c>
      <c r="B114" s="5">
        <f>'Obligacje(B)'!B114+'Bony Skarbowe(B)'!B114</f>
        <v>116168.88733917999</v>
      </c>
      <c r="C114" s="5">
        <f>IF('Obligacje(B)'!C114="-",'Bony Skarbowe(B)'!C114,'Obligacje(B)'!C114+'Bony Skarbowe(B)'!C114)</f>
        <v>0</v>
      </c>
      <c r="D114" s="5">
        <f>'Obligacje(B)'!D114+'Bony Skarbowe(B)'!D114</f>
        <v>200559.44499245</v>
      </c>
      <c r="E114" s="5">
        <f>'Obligacje(B)'!E114+'Bony Skarbowe(B)'!E114</f>
        <v>52816.29612693</v>
      </c>
      <c r="F114" s="5">
        <f>'Obligacje(B)'!F114+'Bony Skarbowe(B)'!F114</f>
        <v>122701.85959044</v>
      </c>
      <c r="G114" s="5">
        <f>'Obligacje(B)'!G114+'Bony Skarbowe(B)'!G114</f>
        <v>46139.65289379</v>
      </c>
      <c r="H114" s="5">
        <f>'Obligacje(B)'!H114+'Bony Skarbowe(B)'!H114</f>
        <v>8337.014680558328</v>
      </c>
      <c r="I114" s="5">
        <f>'Obligacje(B)'!I114+'Bony Skarbowe(B)'!I114</f>
        <v>1465.785155763289</v>
      </c>
      <c r="J114" s="5">
        <f>'Obligacje(B)'!J114+'Bony Skarbowe(B)'!J114</f>
        <v>29674.50334462838</v>
      </c>
      <c r="K114" s="13">
        <f t="shared" si="10"/>
        <v>577863.44412374</v>
      </c>
    </row>
    <row r="115" spans="1:11" ht="12.75">
      <c r="A115" s="4">
        <f>'Obligacje(A)'!A115</f>
        <v>41578</v>
      </c>
      <c r="B115" s="5">
        <f>'Obligacje(B)'!B115+'Bony Skarbowe(B)'!B115</f>
        <v>112845.69189256</v>
      </c>
      <c r="C115" s="5">
        <f>IF('Obligacje(B)'!C115="-",'Bony Skarbowe(B)'!C115,'Obligacje(B)'!C115+'Bony Skarbowe(B)'!C115)</f>
        <v>2100</v>
      </c>
      <c r="D115" s="5">
        <f>'Obligacje(B)'!D115+'Bony Skarbowe(B)'!D115</f>
        <v>193622.89718302</v>
      </c>
      <c r="E115" s="5">
        <f>'Obligacje(B)'!E115+'Bony Skarbowe(B)'!E115</f>
        <v>51461.49653973</v>
      </c>
      <c r="F115" s="5">
        <f>'Obligacje(B)'!F115+'Bony Skarbowe(B)'!F115</f>
        <v>126492.01121316</v>
      </c>
      <c r="G115" s="5">
        <f>'Obligacje(B)'!G115+'Bony Skarbowe(B)'!G115</f>
        <v>49558.33260592</v>
      </c>
      <c r="H115" s="5">
        <f>'Obligacje(B)'!H115+'Bony Skarbowe(B)'!H115</f>
        <v>8371.109492226033</v>
      </c>
      <c r="I115" s="5">
        <f>'Obligacje(B)'!I115+'Bony Skarbowe(B)'!I115</f>
        <v>1509.455803093968</v>
      </c>
      <c r="J115" s="5">
        <f>'Obligacje(B)'!J115+'Bony Skarbowe(B)'!J115</f>
        <v>30376.429366610002</v>
      </c>
      <c r="K115" s="13">
        <f t="shared" si="10"/>
        <v>574237.42409632</v>
      </c>
    </row>
    <row r="116" spans="1:11" ht="12.75">
      <c r="A116" s="4">
        <f>'Obligacje(A)'!A116</f>
        <v>41608</v>
      </c>
      <c r="B116" s="5">
        <f>'Obligacje(B)'!B116+'Bony Skarbowe(B)'!B116</f>
        <v>118524.03415641449</v>
      </c>
      <c r="C116" s="5">
        <f>IF('Obligacje(B)'!C116="-",'Bony Skarbowe(B)'!C116,'Obligacje(B)'!C116+'Bony Skarbowe(B)'!C116)</f>
        <v>0</v>
      </c>
      <c r="D116" s="5">
        <f>'Obligacje(B)'!D116+'Bony Skarbowe(B)'!D116</f>
        <v>192085.6164794</v>
      </c>
      <c r="E116" s="5">
        <f>'Obligacje(B)'!E116+'Bony Skarbowe(B)'!E116</f>
        <v>52145.73127843671</v>
      </c>
      <c r="F116" s="5">
        <f>'Obligacje(B)'!F116+'Bony Skarbowe(B)'!F116</f>
        <v>128240.29979400396</v>
      </c>
      <c r="G116" s="5">
        <f>'Obligacje(B)'!G116+'Bony Skarbowe(B)'!G116</f>
        <v>50995.98774820539</v>
      </c>
      <c r="H116" s="5">
        <f>'Obligacje(B)'!H116+'Bony Skarbowe(B)'!H116</f>
        <v>9280.080166466823</v>
      </c>
      <c r="I116" s="5">
        <f>'Obligacje(B)'!I116+'Bony Skarbowe(B)'!I116</f>
        <v>1518.9600993526974</v>
      </c>
      <c r="J116" s="5">
        <f>'Obligacje(B)'!J116+'Bony Skarbowe(B)'!J116</f>
        <v>30716.47201999993</v>
      </c>
      <c r="K116" s="13">
        <f t="shared" si="10"/>
        <v>583507.1817422798</v>
      </c>
    </row>
    <row r="117" spans="1:11" ht="12.75">
      <c r="A117" s="4">
        <f>'Obligacje(A)'!A117</f>
        <v>41639</v>
      </c>
      <c r="B117" s="5">
        <f>'Obligacje(B)'!B117+'Bony Skarbowe(B)'!B117</f>
        <v>114686.2434866</v>
      </c>
      <c r="C117" s="5">
        <f>IF('Obligacje(B)'!C117="-",'Bony Skarbowe(B)'!C117,'Obligacje(B)'!C117+'Bony Skarbowe(B)'!C117)</f>
        <v>0</v>
      </c>
      <c r="D117" s="5">
        <f>'Obligacje(B)'!D117+'Bony Skarbowe(B)'!D117</f>
        <v>193158.33113382</v>
      </c>
      <c r="E117" s="5">
        <f>'Obligacje(B)'!E117+'Bony Skarbowe(B)'!E117</f>
        <v>51967.887478540004</v>
      </c>
      <c r="F117" s="5">
        <f>'Obligacje(B)'!F117+'Bony Skarbowe(B)'!F117</f>
        <v>125773.0546098</v>
      </c>
      <c r="G117" s="5">
        <f>'Obligacje(B)'!G117+'Bony Skarbowe(B)'!G117</f>
        <v>46748.59052846</v>
      </c>
      <c r="H117" s="5">
        <f>'Obligacje(B)'!H117+'Bony Skarbowe(B)'!H117</f>
        <v>9371.998908432552</v>
      </c>
      <c r="I117" s="5">
        <f>'Obligacje(B)'!I117+'Bony Skarbowe(B)'!I117</f>
        <v>1492.9687986423774</v>
      </c>
      <c r="J117" s="5">
        <f>'Obligacje(B)'!J117+'Bony Skarbowe(B)'!J117</f>
        <v>31138.88007062507</v>
      </c>
      <c r="K117" s="13">
        <f t="shared" si="10"/>
        <v>574337.9550149201</v>
      </c>
    </row>
    <row r="118" spans="1:11" ht="12.75">
      <c r="A118" s="4">
        <f>'Obligacje(A)'!A118</f>
        <v>41670</v>
      </c>
      <c r="B118" s="5">
        <f>'Obligacje(B)'!B118+'Bony Skarbowe(B)'!B118</f>
        <v>120858.0566898</v>
      </c>
      <c r="C118" s="5">
        <f>IF('Obligacje(B)'!C118="-",'Bony Skarbowe(B)'!C118,'Obligacje(B)'!C118+'Bony Skarbowe(B)'!C118)</f>
        <v>0</v>
      </c>
      <c r="D118" s="5">
        <f>'Obligacje(B)'!D118+'Bony Skarbowe(B)'!D118</f>
        <v>186285.37032293</v>
      </c>
      <c r="E118" s="5">
        <f>'Obligacje(B)'!E118+'Bony Skarbowe(B)'!E118</f>
        <v>52392.63978614</v>
      </c>
      <c r="F118" s="5">
        <f>'Obligacje(B)'!F118+'Bony Skarbowe(B)'!F118</f>
        <v>132449.81463242</v>
      </c>
      <c r="G118" s="5">
        <f>'Obligacje(B)'!G118+'Bony Skarbowe(B)'!G118</f>
        <v>46289.57914563001</v>
      </c>
      <c r="H118" s="5">
        <f>'Obligacje(B)'!H118+'Bony Skarbowe(B)'!H118</f>
        <v>9460.994221929375</v>
      </c>
      <c r="I118" s="5">
        <f>'Obligacje(B)'!I118+'Bony Skarbowe(B)'!I118</f>
        <v>1503.164844859287</v>
      </c>
      <c r="J118" s="5">
        <f>'Obligacje(B)'!J118+'Bony Skarbowe(B)'!J118</f>
        <v>29616.23986802134</v>
      </c>
      <c r="K118" s="13">
        <f t="shared" si="10"/>
        <v>578855.8595117299</v>
      </c>
    </row>
    <row r="119" spans="1:11" ht="12.75">
      <c r="A119" s="4">
        <f>'Obligacje(A)'!A119</f>
        <v>41698</v>
      </c>
      <c r="B119" s="5">
        <f>'Obligacje(B)'!B119+'Bony Skarbowe(B)'!B119</f>
        <v>126875.79737480001</v>
      </c>
      <c r="C119" s="5">
        <f>IF('Obligacje(B)'!C119="-",'Bony Skarbowe(B)'!C119,'Obligacje(B)'!C119+'Bony Skarbowe(B)'!C119)</f>
        <v>0</v>
      </c>
      <c r="D119" s="5">
        <f>'Obligacje(B)'!D119+'Bony Skarbowe(B)'!D119</f>
        <v>188704.82704594</v>
      </c>
      <c r="E119" s="5">
        <f>'Obligacje(B)'!E119+'Bony Skarbowe(B)'!E119</f>
        <v>52608.73261189</v>
      </c>
      <c r="F119" s="5">
        <f>'Obligacje(B)'!F119+'Bony Skarbowe(B)'!F119</f>
        <v>2665.96909875</v>
      </c>
      <c r="G119" s="5">
        <f>'Obligacje(B)'!G119+'Bony Skarbowe(B)'!G119</f>
        <v>45643.15463546</v>
      </c>
      <c r="H119" s="5">
        <f>'Obligacje(B)'!H119+'Bony Skarbowe(B)'!H119</f>
        <v>9809.996327549972</v>
      </c>
      <c r="I119" s="5">
        <f>'Obligacje(B)'!I119+'Bony Skarbowe(B)'!I119</f>
        <v>1535.7389870885659</v>
      </c>
      <c r="J119" s="5">
        <f>'Obligacje(B)'!J119+'Bony Skarbowe(B)'!J119</f>
        <v>30052.07425985146</v>
      </c>
      <c r="K119" s="13">
        <f aca="true" t="shared" si="11" ref="K119:K124">SUM(B119:J119)-C119</f>
        <v>457896.29034133</v>
      </c>
    </row>
    <row r="120" spans="1:11" ht="12.75">
      <c r="A120" s="4">
        <f>'Obligacje(A)'!A120</f>
        <v>41729</v>
      </c>
      <c r="B120" s="5">
        <f>'Obligacje(B)'!B120+'Bony Skarbowe(B)'!B120</f>
        <v>134267.1706024</v>
      </c>
      <c r="C120" s="5">
        <f>IF('Obligacje(B)'!C120="-",'Bony Skarbowe(B)'!C120,'Obligacje(B)'!C120+'Bony Skarbowe(B)'!C120)</f>
        <v>0</v>
      </c>
      <c r="D120" s="5">
        <f>'Obligacje(B)'!D120+'Bony Skarbowe(B)'!D120</f>
        <v>186899.99478568</v>
      </c>
      <c r="E120" s="5">
        <f>'Obligacje(B)'!E120+'Bony Skarbowe(B)'!E120</f>
        <v>52911.66797902</v>
      </c>
      <c r="F120" s="5">
        <f>'Obligacje(B)'!F120+'Bony Skarbowe(B)'!F120</f>
        <v>3498.30656332</v>
      </c>
      <c r="G120" s="5">
        <f>'Obligacje(B)'!G120+'Bony Skarbowe(B)'!G120</f>
        <v>45831.24667302</v>
      </c>
      <c r="H120" s="5">
        <f>'Obligacje(B)'!H120+'Bony Skarbowe(B)'!H120</f>
        <v>9824.171074716156</v>
      </c>
      <c r="I120" s="5">
        <f>'Obligacje(B)'!I120+'Bony Skarbowe(B)'!I120</f>
        <v>1534.5875257999996</v>
      </c>
      <c r="J120" s="5">
        <f>'Obligacje(B)'!J120+'Bony Skarbowe(B)'!J120</f>
        <v>30001.211766583845</v>
      </c>
      <c r="K120" s="13">
        <f t="shared" si="11"/>
        <v>464768.35697053996</v>
      </c>
    </row>
    <row r="121" spans="1:11" ht="12.75">
      <c r="A121" s="4">
        <f>'Obligacje(A)'!A121</f>
        <v>41759</v>
      </c>
      <c r="B121" s="5">
        <f>'Obligacje(B)'!B121+'Bony Skarbowe(B)'!B121</f>
        <v>135420.38478205</v>
      </c>
      <c r="C121" s="5">
        <f>IF('Obligacje(B)'!C121="-",'Bony Skarbowe(B)'!C121,'Obligacje(B)'!C121+'Bony Skarbowe(B)'!C121)</f>
        <v>0</v>
      </c>
      <c r="D121" s="5">
        <f>'Obligacje(B)'!D121+'Bony Skarbowe(B)'!D121</f>
        <v>187639.93060833</v>
      </c>
      <c r="E121" s="5">
        <f>'Obligacje(B)'!E121+'Bony Skarbowe(B)'!E121</f>
        <v>53249.77956635</v>
      </c>
      <c r="F121" s="5">
        <f>'Obligacje(B)'!F121+'Bony Skarbowe(B)'!F121</f>
        <v>3524.5281201899993</v>
      </c>
      <c r="G121" s="5">
        <f>'Obligacje(B)'!G121+'Bony Skarbowe(B)'!G121</f>
        <v>46039.36066049</v>
      </c>
      <c r="H121" s="5">
        <f>'Obligacje(B)'!H121+'Bony Skarbowe(B)'!H121</f>
        <v>9825.11551896648</v>
      </c>
      <c r="I121" s="5">
        <f>'Obligacje(B)'!I121+'Bony Skarbowe(B)'!I121</f>
        <v>1617.2655611882392</v>
      </c>
      <c r="J121" s="5">
        <f>'Obligacje(B)'!J121+'Bony Skarbowe(B)'!J121</f>
        <v>29029.139851185282</v>
      </c>
      <c r="K121" s="13">
        <f t="shared" si="11"/>
        <v>466345.5046687499</v>
      </c>
    </row>
    <row r="122" spans="1:11" ht="12.75">
      <c r="A122" s="4">
        <f>'Obligacje(A)'!A122</f>
        <v>41790</v>
      </c>
      <c r="B122" s="5">
        <f>'Obligacje(B)'!B122+'Bony Skarbowe(B)'!B122</f>
        <v>139911.4481192477</v>
      </c>
      <c r="C122" s="5">
        <f>IF('Obligacje(B)'!C122="-",'Bony Skarbowe(B)'!C122,'Obligacje(B)'!C122+'Bony Skarbowe(B)'!C122)</f>
        <v>0</v>
      </c>
      <c r="D122" s="5">
        <f>'Obligacje(B)'!D122+'Bony Skarbowe(B)'!D122</f>
        <v>189653.31158731</v>
      </c>
      <c r="E122" s="5">
        <f>'Obligacje(B)'!E122+'Bony Skarbowe(B)'!E122</f>
        <v>52673.819044057294</v>
      </c>
      <c r="F122" s="5">
        <f>'Obligacje(B)'!F122+'Bony Skarbowe(B)'!F122</f>
        <v>3336.6090805057825</v>
      </c>
      <c r="G122" s="5">
        <f>'Obligacje(B)'!G122+'Bony Skarbowe(B)'!G122</f>
        <v>46234.81135236018</v>
      </c>
      <c r="H122" s="5">
        <f>'Obligacje(B)'!H122+'Bony Skarbowe(B)'!H122</f>
        <v>9784.60564343712</v>
      </c>
      <c r="I122" s="5">
        <f>'Obligacje(B)'!I122+'Bony Skarbowe(B)'!I122</f>
        <v>1514.7799770451516</v>
      </c>
      <c r="J122" s="5">
        <f>'Obligacje(B)'!J122+'Bony Skarbowe(B)'!J122</f>
        <v>28933.615471506757</v>
      </c>
      <c r="K122" s="13">
        <f t="shared" si="11"/>
        <v>472043.00027547</v>
      </c>
    </row>
    <row r="123" spans="1:11" ht="12.75">
      <c r="A123" s="4">
        <f>'Obligacje(A)'!A123</f>
        <v>41820</v>
      </c>
      <c r="B123" s="5">
        <f>'Obligacje(B)'!B123+'Bony Skarbowe(B)'!B123</f>
        <v>135379.19255947002</v>
      </c>
      <c r="C123" s="5">
        <f>IF('Obligacje(B)'!C123="-",'Bony Skarbowe(B)'!C123,'Obligacje(B)'!C123+'Bony Skarbowe(B)'!C123)</f>
        <v>0</v>
      </c>
      <c r="D123" s="5">
        <f>'Obligacje(B)'!D123+'Bony Skarbowe(B)'!D123</f>
        <v>199821.33840260998</v>
      </c>
      <c r="E123" s="5">
        <f>'Obligacje(B)'!E123+'Bony Skarbowe(B)'!E123</f>
        <v>53144.44702999</v>
      </c>
      <c r="F123" s="5">
        <f>'Obligacje(B)'!F123+'Bony Skarbowe(B)'!F123</f>
        <v>3276.98522879</v>
      </c>
      <c r="G123" s="5">
        <f>'Obligacje(B)'!G123+'Bony Skarbowe(B)'!G123</f>
        <v>44763.29894270001</v>
      </c>
      <c r="H123" s="5">
        <f>'Obligacje(B)'!H123+'Bony Skarbowe(B)'!H123</f>
        <v>9806.757392553192</v>
      </c>
      <c r="I123" s="5">
        <f>'Obligacje(B)'!I123+'Bony Skarbowe(B)'!I123</f>
        <v>1605.743430416037</v>
      </c>
      <c r="J123" s="5">
        <f>'Obligacje(B)'!J123+'Bony Skarbowe(B)'!J123</f>
        <v>29215.117578900772</v>
      </c>
      <c r="K123" s="13">
        <f t="shared" si="11"/>
        <v>477012.8805654301</v>
      </c>
    </row>
    <row r="124" spans="1:11" ht="12.75">
      <c r="A124" s="4">
        <f>'Obligacje(A)'!A124</f>
        <v>41851</v>
      </c>
      <c r="B124" s="5">
        <f>'Obligacje(B)'!B124+'Bony Skarbowe(B)'!B124</f>
        <v>137819.12246744</v>
      </c>
      <c r="C124" s="5">
        <f>IF('Obligacje(B)'!C124="-",'Bony Skarbowe(B)'!C124,'Obligacje(B)'!C124+'Bony Skarbowe(B)'!C124)</f>
        <v>0</v>
      </c>
      <c r="D124" s="5">
        <f>'Obligacje(B)'!D124+'Bony Skarbowe(B)'!D124</f>
        <v>196101.70479870003</v>
      </c>
      <c r="E124" s="5">
        <f>'Obligacje(B)'!E124+'Bony Skarbowe(B)'!E124</f>
        <v>53437.03726531</v>
      </c>
      <c r="F124" s="5">
        <f>'Obligacje(B)'!F124+'Bony Skarbowe(B)'!F124</f>
        <v>3469.0395956800003</v>
      </c>
      <c r="G124" s="5">
        <f>'Obligacje(B)'!G124+'Bony Skarbowe(B)'!G124</f>
        <v>45094.636721270006</v>
      </c>
      <c r="H124" s="5">
        <f>'Obligacje(B)'!H124+'Bony Skarbowe(B)'!H124</f>
        <v>9854.512698272478</v>
      </c>
      <c r="I124" s="5">
        <f>'Obligacje(B)'!I124+'Bony Skarbowe(B)'!I124</f>
        <v>1488.4978603324337</v>
      </c>
      <c r="J124" s="5">
        <f>'Obligacje(B)'!J124+'Bony Skarbowe(B)'!J124</f>
        <v>30083.903910665093</v>
      </c>
      <c r="K124" s="13">
        <f t="shared" si="11"/>
        <v>477348.45531767</v>
      </c>
    </row>
    <row r="125" spans="1:11" ht="12.75">
      <c r="A125" s="4">
        <f>'Obligacje(A)'!A125</f>
        <v>41882</v>
      </c>
      <c r="B125" s="5">
        <f>'Obligacje(B)'!B125+'Bony Skarbowe(B)'!B125</f>
        <v>141738.93671712</v>
      </c>
      <c r="C125" s="5">
        <f>IF('Obligacje(B)'!C125="-",'Bony Skarbowe(B)'!C125,'Obligacje(B)'!C125+'Bony Skarbowe(B)'!C125)</f>
        <v>0</v>
      </c>
      <c r="D125" s="5">
        <f>'Obligacje(B)'!D125+'Bony Skarbowe(B)'!D125</f>
        <v>193127.29869134</v>
      </c>
      <c r="E125" s="5">
        <f>'Obligacje(B)'!E125+'Bony Skarbowe(B)'!E125</f>
        <v>53602.22278903</v>
      </c>
      <c r="F125" s="5">
        <f>'Obligacje(B)'!F125+'Bony Skarbowe(B)'!F125</f>
        <v>3423.99049827</v>
      </c>
      <c r="G125" s="5">
        <f>'Obligacje(B)'!G125+'Bony Skarbowe(B)'!G125</f>
        <v>44286.68640414</v>
      </c>
      <c r="H125" s="5">
        <f>'Obligacje(B)'!H125+'Bony Skarbowe(B)'!H125</f>
        <v>9831.337084882438</v>
      </c>
      <c r="I125" s="5">
        <f>'Obligacje(B)'!I125+'Bony Skarbowe(B)'!I125</f>
        <v>1506.9756267</v>
      </c>
      <c r="J125" s="5">
        <f>'Obligacje(B)'!J125+'Bony Skarbowe(B)'!J125</f>
        <v>29793.647847227563</v>
      </c>
      <c r="K125" s="13">
        <f aca="true" t="shared" si="12" ref="K125:K130">SUM(B125:J125)-C125</f>
        <v>477311.09565871005</v>
      </c>
    </row>
    <row r="126" spans="1:11" ht="12.75">
      <c r="A126" s="4">
        <f>'Obligacje(A)'!A126</f>
        <v>41912</v>
      </c>
      <c r="B126" s="5">
        <f>'Obligacje(B)'!B126+'Bony Skarbowe(B)'!B126</f>
        <v>140904.29725197004</v>
      </c>
      <c r="C126" s="5">
        <f>IF('Obligacje(B)'!C126="-",'Bony Skarbowe(B)'!C126,'Obligacje(B)'!C126+'Bony Skarbowe(B)'!C126)</f>
        <v>0</v>
      </c>
      <c r="D126" s="5">
        <f>'Obligacje(B)'!D126+'Bony Skarbowe(B)'!D126</f>
        <v>197514.11962369998</v>
      </c>
      <c r="E126" s="5">
        <f>'Obligacje(B)'!E126+'Bony Skarbowe(B)'!E126</f>
        <v>53434.3218281</v>
      </c>
      <c r="F126" s="5">
        <f>'Obligacje(B)'!F126+'Bony Skarbowe(B)'!F126</f>
        <v>3521.2781863699997</v>
      </c>
      <c r="G126" s="5">
        <f>'Obligacje(B)'!G126+'Bony Skarbowe(B)'!G126</f>
        <v>44099.28383316001</v>
      </c>
      <c r="H126" s="5">
        <f>'Obligacje(B)'!H126+'Bony Skarbowe(B)'!H126</f>
        <v>9623.435524218808</v>
      </c>
      <c r="I126" s="5">
        <f>'Obligacje(B)'!I126+'Bony Skarbowe(B)'!I126</f>
        <v>1549.1065131299013</v>
      </c>
      <c r="J126" s="5">
        <f>'Obligacje(B)'!J126+'Bony Skarbowe(B)'!J126</f>
        <v>30035.92764205129</v>
      </c>
      <c r="K126" s="13">
        <f t="shared" si="12"/>
        <v>480681.77040270006</v>
      </c>
    </row>
    <row r="127" spans="1:11" ht="12.75">
      <c r="A127" s="4">
        <f>'Obligacje(A)'!A127</f>
        <v>41943</v>
      </c>
      <c r="B127" s="5">
        <f>'Obligacje(B)'!B127+'Bony Skarbowe(B)'!B127</f>
        <v>147554.03099682002</v>
      </c>
      <c r="C127" s="5">
        <f>IF('Obligacje(B)'!C127="-",'Bony Skarbowe(B)'!C127,'Obligacje(B)'!C127+'Bony Skarbowe(B)'!C127)</f>
        <v>0</v>
      </c>
      <c r="D127" s="5">
        <f>'Obligacje(B)'!D127+'Bony Skarbowe(B)'!D127</f>
        <v>195053.47953682</v>
      </c>
      <c r="E127" s="5">
        <f>'Obligacje(B)'!E127+'Bony Skarbowe(B)'!E127</f>
        <v>53125.08588525</v>
      </c>
      <c r="F127" s="5">
        <f>'Obligacje(B)'!F127+'Bony Skarbowe(B)'!F127</f>
        <v>3379.19091343</v>
      </c>
      <c r="G127" s="5">
        <f>'Obligacje(B)'!G127+'Bony Skarbowe(B)'!G127</f>
        <v>45914.228553379995</v>
      </c>
      <c r="H127" s="5">
        <f>'Obligacje(B)'!H127+'Bony Skarbowe(B)'!H127</f>
        <v>9636.025201667004</v>
      </c>
      <c r="I127" s="5">
        <f>'Obligacje(B)'!I127+'Bony Skarbowe(B)'!I127</f>
        <v>2192.5740475</v>
      </c>
      <c r="J127" s="5">
        <f>'Obligacje(B)'!J127+'Bony Skarbowe(B)'!J127</f>
        <v>29989.598698382997</v>
      </c>
      <c r="K127" s="13">
        <f t="shared" si="12"/>
        <v>486844.21383325005</v>
      </c>
    </row>
    <row r="128" spans="1:11" ht="12.75">
      <c r="A128" s="4">
        <f>'Obligacje(A)'!A128</f>
        <v>41973</v>
      </c>
      <c r="B128" s="5">
        <f>'Obligacje(B)'!B128+'Bony Skarbowe(B)'!B128</f>
        <v>150981.43196359003</v>
      </c>
      <c r="C128" s="5">
        <f>IF('Obligacje(B)'!C128="-",'Bony Skarbowe(B)'!C128,'Obligacje(B)'!C128+'Bony Skarbowe(B)'!C128)</f>
        <v>0</v>
      </c>
      <c r="D128" s="5">
        <f>'Obligacje(B)'!D128+'Bony Skarbowe(B)'!D128</f>
        <v>196608.91510385</v>
      </c>
      <c r="E128" s="5">
        <f>'Obligacje(B)'!E128+'Bony Skarbowe(B)'!E128</f>
        <v>52206.17139856</v>
      </c>
      <c r="F128" s="5">
        <f>'Obligacje(B)'!F128+'Bony Skarbowe(B)'!F128</f>
        <v>3427.28999543</v>
      </c>
      <c r="G128" s="5">
        <f>'Obligacje(B)'!G128+'Bony Skarbowe(B)'!G128</f>
        <v>46489.34379446999</v>
      </c>
      <c r="H128" s="5">
        <f>'Obligacje(B)'!H128+'Bony Skarbowe(B)'!H128</f>
        <v>9594.143456665644</v>
      </c>
      <c r="I128" s="5">
        <f>'Obligacje(B)'!I128+'Bony Skarbowe(B)'!I128</f>
        <v>2098.0077428879895</v>
      </c>
      <c r="J128" s="5">
        <f>'Obligacje(B)'!J128+'Bony Skarbowe(B)'!J128</f>
        <v>29787.366457466367</v>
      </c>
      <c r="K128" s="13">
        <f t="shared" si="12"/>
        <v>491192.66991292004</v>
      </c>
    </row>
    <row r="129" spans="1:11" ht="12.75">
      <c r="A129" s="4">
        <f>'Obligacje(A)'!A129</f>
        <v>42004</v>
      </c>
      <c r="B129" s="5">
        <f>'Obligacje(B)'!B129+'Bony Skarbowe(B)'!B129</f>
        <v>150800.06926321</v>
      </c>
      <c r="C129" s="5">
        <f>IF('Obligacje(B)'!C129="-",'Bony Skarbowe(B)'!C129,'Obligacje(B)'!C129+'Bony Skarbowe(B)'!C129)</f>
        <v>0</v>
      </c>
      <c r="D129" s="5">
        <f>'Obligacje(B)'!D129+'Bony Skarbowe(B)'!D129</f>
        <v>195985.96281824</v>
      </c>
      <c r="E129" s="5">
        <f>'Obligacje(B)'!E129+'Bony Skarbowe(B)'!E129</f>
        <v>52821.251398559994</v>
      </c>
      <c r="F129" s="5">
        <f>'Obligacje(B)'!F129+'Bony Skarbowe(B)'!F129</f>
        <v>3329.50375543</v>
      </c>
      <c r="G129" s="5">
        <f>'Obligacje(B)'!G129+'Bony Skarbowe(B)'!G129</f>
        <v>46884.956623469996</v>
      </c>
      <c r="H129" s="5">
        <f>'Obligacje(B)'!H129+'Bony Skarbowe(B)'!H129</f>
        <v>9321.313941283914</v>
      </c>
      <c r="I129" s="5">
        <f>'Obligacje(B)'!I129+'Bony Skarbowe(B)'!I129</f>
        <v>2179.3937085507246</v>
      </c>
      <c r="J129" s="5">
        <f>'Obligacje(B)'!J129+'Bony Skarbowe(B)'!J129</f>
        <v>30518.799804175356</v>
      </c>
      <c r="K129" s="13">
        <f t="shared" si="12"/>
        <v>491841.25131291995</v>
      </c>
    </row>
    <row r="130" spans="1:11" ht="12.75">
      <c r="A130" s="4">
        <f>'Obligacje(A)'!A130</f>
        <v>42035</v>
      </c>
      <c r="B130" s="5">
        <f>'Obligacje(B)'!B130+'Bony Skarbowe(B)'!B130</f>
        <v>150018.92157152</v>
      </c>
      <c r="C130" s="5">
        <f>IF('Obligacje(B)'!C130="-",'Bony Skarbowe(B)'!C130,'Obligacje(B)'!C130+'Bony Skarbowe(B)'!C130)</f>
        <v>0</v>
      </c>
      <c r="D130" s="5">
        <f>'Obligacje(B)'!D130+'Bony Skarbowe(B)'!D130</f>
        <v>202523.60329109</v>
      </c>
      <c r="E130" s="5">
        <f>'Obligacje(B)'!E130+'Bony Skarbowe(B)'!E130</f>
        <v>51792.422700769996</v>
      </c>
      <c r="F130" s="5">
        <f>'Obligacje(B)'!F130+'Bony Skarbowe(B)'!F130</f>
        <v>3268.55465054</v>
      </c>
      <c r="G130" s="5">
        <f>'Obligacje(B)'!G130+'Bony Skarbowe(B)'!G130</f>
        <v>48521.46955863001</v>
      </c>
      <c r="H130" s="5">
        <f>'Obligacje(B)'!H130+'Bony Skarbowe(B)'!H130</f>
        <v>9321.000448685794</v>
      </c>
      <c r="I130" s="5">
        <f>'Obligacje(B)'!I130+'Bony Skarbowe(B)'!I130</f>
        <v>2255.40441</v>
      </c>
      <c r="J130" s="5">
        <f>'Obligacje(B)'!J130+'Bony Skarbowe(B)'!J130</f>
        <v>29328.398439654207</v>
      </c>
      <c r="K130" s="13">
        <f t="shared" si="12"/>
        <v>497029.77507089</v>
      </c>
    </row>
    <row r="131" spans="1:11" ht="12.75">
      <c r="A131" s="4">
        <f>'Obligacje(A)'!A131</f>
        <v>42063</v>
      </c>
      <c r="B131" s="5">
        <f>'Obligacje(B)'!B131+'Bony Skarbowe(B)'!B131</f>
        <v>159547.40838638975</v>
      </c>
      <c r="C131" s="5">
        <f>IF('Obligacje(B)'!C131="-",'Bony Skarbowe(B)'!C131,'Obligacje(B)'!C131+'Bony Skarbowe(B)'!C131)</f>
        <v>0</v>
      </c>
      <c r="D131" s="5">
        <f>'Obligacje(B)'!D131+'Bony Skarbowe(B)'!D131</f>
        <v>202139.19975316</v>
      </c>
      <c r="E131" s="5">
        <f>'Obligacje(B)'!E131+'Bony Skarbowe(B)'!E131</f>
        <v>52085.831698739545</v>
      </c>
      <c r="F131" s="5">
        <f>'Obligacje(B)'!F131+'Bony Skarbowe(B)'!F131</f>
        <v>3188.2787934996763</v>
      </c>
      <c r="G131" s="5">
        <f>'Obligacje(B)'!G131+'Bony Skarbowe(B)'!G131</f>
        <v>49960.16542225355</v>
      </c>
      <c r="H131" s="5">
        <f>'Obligacje(B)'!H131+'Bony Skarbowe(B)'!H131</f>
        <v>9298.814485279485</v>
      </c>
      <c r="I131" s="5">
        <f>'Obligacje(B)'!I131+'Bony Skarbowe(B)'!I131</f>
        <v>1836.6521914483324</v>
      </c>
      <c r="J131" s="5">
        <f>'Obligacje(B)'!J131+'Bony Skarbowe(B)'!J131</f>
        <v>29890.795577389672</v>
      </c>
      <c r="K131" s="13">
        <f aca="true" t="shared" si="13" ref="K131:K136">SUM(B131:J131)-C131</f>
        <v>507947.14630816</v>
      </c>
    </row>
    <row r="132" spans="1:11" ht="12.75">
      <c r="A132" s="4">
        <f>'Obligacje(A)'!A132</f>
        <v>42094</v>
      </c>
      <c r="B132" s="5">
        <f>'Obligacje(B)'!B132+'Bony Skarbowe(B)'!B132</f>
        <v>163107.76852839</v>
      </c>
      <c r="C132" s="5">
        <f>IF('Obligacje(B)'!C132="-",'Bony Skarbowe(B)'!C132,'Obligacje(B)'!C132+'Bony Skarbowe(B)'!C132)</f>
        <v>0</v>
      </c>
      <c r="D132" s="5">
        <f>'Obligacje(B)'!D132+'Bony Skarbowe(B)'!D132</f>
        <v>203791.99843179</v>
      </c>
      <c r="E132" s="5">
        <f>'Obligacje(B)'!E132+'Bony Skarbowe(B)'!E132</f>
        <v>52358.39389068</v>
      </c>
      <c r="F132" s="5">
        <f>'Obligacje(B)'!F132+'Bony Skarbowe(B)'!F132</f>
        <v>3142.1676307899997</v>
      </c>
      <c r="G132" s="5">
        <f>'Obligacje(B)'!G132+'Bony Skarbowe(B)'!G132</f>
        <v>48496.24274812</v>
      </c>
      <c r="H132" s="5">
        <f>'Obligacje(B)'!H132+'Bony Skarbowe(B)'!H132</f>
        <v>9305.32228604031</v>
      </c>
      <c r="I132" s="5">
        <f>'Obligacje(B)'!I132+'Bony Skarbowe(B)'!I132</f>
        <v>1809.4733814520712</v>
      </c>
      <c r="J132" s="5">
        <f>'Obligacje(B)'!J132+'Bony Skarbowe(B)'!J132</f>
        <v>30904.13550099762</v>
      </c>
      <c r="K132" s="13">
        <f t="shared" si="13"/>
        <v>512915.50239825994</v>
      </c>
    </row>
    <row r="133" spans="1:11" ht="12.75">
      <c r="A133" s="4">
        <f>'Obligacje(A)'!A133</f>
        <v>42124</v>
      </c>
      <c r="B133" s="5">
        <f>'Obligacje(B)'!B133+'Bony Skarbowe(B)'!B133</f>
        <v>162969.85496778</v>
      </c>
      <c r="C133" s="5">
        <f>IF('Obligacje(B)'!C133="-",'Bony Skarbowe(B)'!C133,'Obligacje(B)'!C133+'Bony Skarbowe(B)'!C133)</f>
        <v>0</v>
      </c>
      <c r="D133" s="5">
        <f>'Obligacje(B)'!D133+'Bony Skarbowe(B)'!D133</f>
        <v>198590.10802875</v>
      </c>
      <c r="E133" s="5">
        <f>'Obligacje(B)'!E133+'Bony Skarbowe(B)'!E133</f>
        <v>53222.95934501</v>
      </c>
      <c r="F133" s="5">
        <f>'Obligacje(B)'!F133+'Bony Skarbowe(B)'!F133</f>
        <v>2895.52249244</v>
      </c>
      <c r="G133" s="5">
        <f>'Obligacje(B)'!G133+'Bony Skarbowe(B)'!G133</f>
        <v>50425.10581038</v>
      </c>
      <c r="H133" s="5">
        <f>'Obligacje(B)'!H133+'Bony Skarbowe(B)'!H133</f>
        <v>9271.265055442853</v>
      </c>
      <c r="I133" s="5">
        <f>'Obligacje(B)'!I133+'Bony Skarbowe(B)'!I133</f>
        <v>1211.6224300000001</v>
      </c>
      <c r="J133" s="5">
        <f>'Obligacje(B)'!J133+'Bony Skarbowe(B)'!J133</f>
        <v>31099.66126276715</v>
      </c>
      <c r="K133" s="13">
        <f t="shared" si="13"/>
        <v>509686.09939257003</v>
      </c>
    </row>
    <row r="134" spans="1:11" ht="12.75">
      <c r="A134" s="4">
        <f>'Obligacje(A)'!A134</f>
        <v>42155</v>
      </c>
      <c r="B134" s="5">
        <f>'Obligacje(B)'!B134+'Bony Skarbowe(B)'!B134</f>
        <v>163988.81787668265</v>
      </c>
      <c r="C134" s="5">
        <f>IF('Obligacje(B)'!C134="-",'Bony Skarbowe(B)'!C134,'Obligacje(B)'!C134+'Bony Skarbowe(B)'!C134)</f>
        <v>0</v>
      </c>
      <c r="D134" s="5">
        <f>'Obligacje(B)'!D134+'Bony Skarbowe(B)'!D134</f>
        <v>199894.78489436</v>
      </c>
      <c r="E134" s="5">
        <f>'Obligacje(B)'!E134+'Bony Skarbowe(B)'!E134</f>
        <v>53754.78983929486</v>
      </c>
      <c r="F134" s="5">
        <f>'Obligacje(B)'!F134+'Bony Skarbowe(B)'!F134</f>
        <v>2819.3323624593077</v>
      </c>
      <c r="G134" s="5">
        <f>'Obligacje(B)'!G134+'Bony Skarbowe(B)'!G134</f>
        <v>50557.85104249316</v>
      </c>
      <c r="H134" s="5">
        <f>'Obligacje(B)'!H134+'Bony Skarbowe(B)'!H134</f>
        <v>9342.557844075081</v>
      </c>
      <c r="I134" s="5">
        <f>'Obligacje(B)'!I134+'Bony Skarbowe(B)'!I134</f>
        <v>1203.8409765121842</v>
      </c>
      <c r="J134" s="5">
        <f>'Obligacje(B)'!J134+'Bony Skarbowe(B)'!J134</f>
        <v>32066.43006378274</v>
      </c>
      <c r="K134" s="13">
        <f t="shared" si="13"/>
        <v>513628.40489966</v>
      </c>
    </row>
    <row r="135" spans="1:11" ht="12.75">
      <c r="A135" s="4">
        <f>'Obligacje(A)'!A135</f>
        <v>42185</v>
      </c>
      <c r="B135" s="5">
        <f>'Obligacje(B)'!B135+'Bony Skarbowe(B)'!B135</f>
        <v>166257.97673432</v>
      </c>
      <c r="C135" s="5">
        <f>IF('Obligacje(B)'!C135="-",'Bony Skarbowe(B)'!C135,'Obligacje(B)'!C135+'Bony Skarbowe(B)'!C135)</f>
        <v>0</v>
      </c>
      <c r="D135" s="5">
        <f>'Obligacje(B)'!D135+'Bony Skarbowe(B)'!D135</f>
        <v>203707.72925006</v>
      </c>
      <c r="E135" s="5">
        <f>'Obligacje(B)'!E135+'Bony Skarbowe(B)'!E135</f>
        <v>53271.107700379995</v>
      </c>
      <c r="F135" s="5">
        <f>'Obligacje(B)'!F135+'Bony Skarbowe(B)'!F135</f>
        <v>2875.50947286</v>
      </c>
      <c r="G135" s="5">
        <f>'Obligacje(B)'!G135+'Bony Skarbowe(B)'!G135</f>
        <v>49349.28142</v>
      </c>
      <c r="H135" s="5">
        <f>'Obligacje(B)'!H135+'Bony Skarbowe(B)'!H135</f>
        <v>9412.752620416226</v>
      </c>
      <c r="I135" s="5">
        <f>'Obligacje(B)'!I135+'Bony Skarbowe(B)'!I135</f>
        <v>1222.6572372012058</v>
      </c>
      <c r="J135" s="5">
        <f>'Obligacje(B)'!J135+'Bony Skarbowe(B)'!J135</f>
        <v>31936.359590422566</v>
      </c>
      <c r="K135" s="13">
        <f t="shared" si="13"/>
        <v>518033.37402566</v>
      </c>
    </row>
    <row r="136" spans="1:11" ht="12.75">
      <c r="A136" s="4">
        <f>'Obligacje(A)'!A136</f>
        <v>42216</v>
      </c>
      <c r="B136" s="5">
        <f>'Obligacje(B)'!B136+'Bony Skarbowe(B)'!B136</f>
        <v>164905.44528935998</v>
      </c>
      <c r="C136" s="5">
        <f>IF('Obligacje(B)'!C136="-",'Bony Skarbowe(B)'!C136,'Obligacje(B)'!C136+'Bony Skarbowe(B)'!C136)</f>
        <v>0</v>
      </c>
      <c r="D136" s="5">
        <f>'Obligacje(B)'!D136+'Bony Skarbowe(B)'!D136</f>
        <v>204952.85622274</v>
      </c>
      <c r="E136" s="5">
        <f>'Obligacje(B)'!E136+'Bony Skarbowe(B)'!E136</f>
        <v>53058.2207935</v>
      </c>
      <c r="F136" s="5">
        <f>'Obligacje(B)'!F136+'Bony Skarbowe(B)'!F136</f>
        <v>2927.97157302</v>
      </c>
      <c r="G136" s="5">
        <f>'Obligacje(B)'!G136+'Bony Skarbowe(B)'!G136</f>
        <v>49777.39323572</v>
      </c>
      <c r="H136" s="5">
        <f>'Obligacje(B)'!H136+'Bony Skarbowe(B)'!H136</f>
        <v>9456.294466712501</v>
      </c>
      <c r="I136" s="5">
        <f>'Obligacje(B)'!I136+'Bony Skarbowe(B)'!I136</f>
        <v>1223.34816195285</v>
      </c>
      <c r="J136" s="5">
        <f>'Obligacje(B)'!J136+'Bony Skarbowe(B)'!J136</f>
        <v>32429.547742494648</v>
      </c>
      <c r="K136" s="13">
        <f t="shared" si="13"/>
        <v>518731.0774855</v>
      </c>
    </row>
    <row r="137" spans="1:11" ht="12.75">
      <c r="A137" s="4">
        <f>'Obligacje(A)'!A137</f>
        <v>42247</v>
      </c>
      <c r="B137" s="5">
        <f>'Obligacje(B)'!B137+'Bony Skarbowe(B)'!B137</f>
        <v>169960.90645084</v>
      </c>
      <c r="C137" s="5">
        <f>IF('Obligacje(B)'!C137="-",'Bony Skarbowe(B)'!C137,'Obligacje(B)'!C137+'Bony Skarbowe(B)'!C137)</f>
        <v>0</v>
      </c>
      <c r="D137" s="5">
        <f>'Obligacje(B)'!D137+'Bony Skarbowe(B)'!D137</f>
        <v>205605.50430626</v>
      </c>
      <c r="E137" s="5">
        <f>'Obligacje(B)'!E137+'Bony Skarbowe(B)'!E137</f>
        <v>52535.3197935</v>
      </c>
      <c r="F137" s="5">
        <f>'Obligacje(B)'!F137+'Bony Skarbowe(B)'!F137</f>
        <v>2945.15757302</v>
      </c>
      <c r="G137" s="5">
        <f>'Obligacje(B)'!G137+'Bony Skarbowe(B)'!G137</f>
        <v>49079.13916572</v>
      </c>
      <c r="H137" s="5">
        <f>'Obligacje(B)'!H137+'Bony Skarbowe(B)'!H137</f>
        <v>9535.556799155514</v>
      </c>
      <c r="I137" s="5">
        <f>'Obligacje(B)'!I137+'Bony Skarbowe(B)'!I137</f>
        <v>1221.276235830855</v>
      </c>
      <c r="J137" s="5">
        <f>'Obligacje(B)'!J137+'Bony Skarbowe(B)'!J137</f>
        <v>32568.49746117363</v>
      </c>
      <c r="K137" s="13">
        <f aca="true" t="shared" si="14" ref="K137:K142">SUM(B137:J137)-C137</f>
        <v>523451.35778550006</v>
      </c>
    </row>
    <row r="138" spans="1:11" ht="12.75">
      <c r="A138" s="4">
        <f>'Obligacje(A)'!A138</f>
        <v>42277</v>
      </c>
      <c r="B138" s="5">
        <f>'Obligacje(B)'!B138+'Bony Skarbowe(B)'!B138</f>
        <v>176671.97590852002</v>
      </c>
      <c r="C138" s="5">
        <f>IF('Obligacje(B)'!C138="-",'Bony Skarbowe(B)'!C138,'Obligacje(B)'!C138+'Bony Skarbowe(B)'!C138)</f>
        <v>0</v>
      </c>
      <c r="D138" s="5">
        <f>'Obligacje(B)'!D138+'Bony Skarbowe(B)'!D138</f>
        <v>208162.57014147</v>
      </c>
      <c r="E138" s="5">
        <f>'Obligacje(B)'!E138+'Bony Skarbowe(B)'!E138</f>
        <v>52542.35858039</v>
      </c>
      <c r="F138" s="5">
        <f>'Obligacje(B)'!F138+'Bony Skarbowe(B)'!F138</f>
        <v>2954.87699041</v>
      </c>
      <c r="G138" s="5">
        <f>'Obligacje(B)'!G138+'Bony Skarbowe(B)'!G138</f>
        <v>49657.70812418</v>
      </c>
      <c r="H138" s="5">
        <f>'Obligacje(B)'!H138+'Bony Skarbowe(B)'!H138</f>
        <v>9668.327649824501</v>
      </c>
      <c r="I138" s="5">
        <f>'Obligacje(B)'!I138+'Bony Skarbowe(B)'!I138</f>
        <v>1229.330616</v>
      </c>
      <c r="J138" s="5">
        <f>'Obligacje(B)'!J138+'Bony Skarbowe(B)'!J138</f>
        <v>32821.100649435495</v>
      </c>
      <c r="K138" s="13">
        <f t="shared" si="14"/>
        <v>533708.24866023</v>
      </c>
    </row>
    <row r="139" spans="1:11" ht="12.75">
      <c r="A139" s="4">
        <f>'Obligacje(A)'!A139</f>
        <v>42308</v>
      </c>
      <c r="B139" s="5">
        <f>'Obligacje(B)'!B139+'Bony Skarbowe(B)'!B139</f>
        <v>162221.81413852298</v>
      </c>
      <c r="C139" s="5">
        <f>IF('Obligacje(B)'!C139="-",'Bony Skarbowe(B)'!C139,'Obligacje(B)'!C139+'Bony Skarbowe(B)'!C139)</f>
        <v>0</v>
      </c>
      <c r="D139" s="5">
        <f>'Obligacje(B)'!D139+'Bony Skarbowe(B)'!D139</f>
        <v>205951.30929026997</v>
      </c>
      <c r="E139" s="5">
        <f>'Obligacje(B)'!E139+'Bony Skarbowe(B)'!E139</f>
        <v>50314.911839349064</v>
      </c>
      <c r="F139" s="5">
        <f>'Obligacje(B)'!F139+'Bony Skarbowe(B)'!F139</f>
        <v>2852.990962309457</v>
      </c>
      <c r="G139" s="5">
        <f>'Obligacje(B)'!G139+'Bony Skarbowe(B)'!G139</f>
        <v>50909.1107834518</v>
      </c>
      <c r="H139" s="5">
        <f>'Obligacje(B)'!H139+'Bony Skarbowe(B)'!H139</f>
        <v>9710.966525678055</v>
      </c>
      <c r="I139" s="5">
        <f>'Obligacje(B)'!I139+'Bony Skarbowe(B)'!I139</f>
        <v>1097.3480831678164</v>
      </c>
      <c r="J139" s="5">
        <f>'Obligacje(B)'!J139+'Bony Skarbowe(B)'!J139</f>
        <v>31250.049316950804</v>
      </c>
      <c r="K139" s="13">
        <f t="shared" si="14"/>
        <v>514308.50093969994</v>
      </c>
    </row>
    <row r="140" spans="1:11" ht="12.75">
      <c r="A140" s="4">
        <f>'Obligacje(A)'!A140</f>
        <v>42338</v>
      </c>
      <c r="B140" s="5">
        <f>'Obligacje(B)'!B140+'Bony Skarbowe(B)'!B140</f>
        <v>167822.90025967</v>
      </c>
      <c r="C140" s="5">
        <f>IF('Obligacje(B)'!C140="-",'Bony Skarbowe(B)'!C140,'Obligacje(B)'!C140+'Bony Skarbowe(B)'!C140)</f>
        <v>0</v>
      </c>
      <c r="D140" s="5">
        <f>'Obligacje(B)'!D140+'Bony Skarbowe(B)'!D140</f>
        <v>206565.49436443</v>
      </c>
      <c r="E140" s="5">
        <f>'Obligacje(B)'!E140+'Bony Skarbowe(B)'!E140</f>
        <v>51570.01454465</v>
      </c>
      <c r="F140" s="5">
        <f>'Obligacje(B)'!F140+'Bony Skarbowe(B)'!F140</f>
        <v>2798.66607604</v>
      </c>
      <c r="G140" s="5">
        <f>'Obligacje(B)'!G140+'Bony Skarbowe(B)'!G140</f>
        <v>50234.06352139</v>
      </c>
      <c r="H140" s="5">
        <f>'Obligacje(B)'!H140+'Bony Skarbowe(B)'!H140</f>
        <v>10651.212881727784</v>
      </c>
      <c r="I140" s="5">
        <f>'Obligacje(B)'!I140+'Bony Skarbowe(B)'!I140</f>
        <v>1112.4646599999999</v>
      </c>
      <c r="J140" s="5">
        <f>'Obligacje(B)'!J140+'Bony Skarbowe(B)'!J140</f>
        <v>32698.060351142212</v>
      </c>
      <c r="K140" s="13">
        <f t="shared" si="14"/>
        <v>523452.87665904994</v>
      </c>
    </row>
    <row r="141" spans="1:11" ht="12.75">
      <c r="A141" s="4">
        <f>'Obligacje(A)'!A141</f>
        <v>42369</v>
      </c>
      <c r="B141" s="5">
        <f>'Obligacje(B)'!B141+'Bony Skarbowe(B)'!B141</f>
        <v>171499.75240862</v>
      </c>
      <c r="C141" s="5">
        <f>IF('Obligacje(B)'!C141="-",'Bony Skarbowe(B)'!C141,'Obligacje(B)'!C141+'Bony Skarbowe(B)'!C141)</f>
        <v>0</v>
      </c>
      <c r="D141" s="5">
        <f>'Obligacje(B)'!D141+'Bony Skarbowe(B)'!D141</f>
        <v>206759.54772238003</v>
      </c>
      <c r="E141" s="5">
        <f>'Obligacje(B)'!E141+'Bony Skarbowe(B)'!E141</f>
        <v>52133.37109535</v>
      </c>
      <c r="F141" s="5">
        <f>'Obligacje(B)'!F141+'Bony Skarbowe(B)'!F141</f>
        <v>2507.0589192699995</v>
      </c>
      <c r="G141" s="5">
        <f>'Obligacje(B)'!G141+'Bony Skarbowe(B)'!G141</f>
        <v>47077.33483847001</v>
      </c>
      <c r="H141" s="5">
        <f>'Obligacje(B)'!H141+'Bony Skarbowe(B)'!H141</f>
        <v>10706.503164428721</v>
      </c>
      <c r="I141" s="5">
        <f>'Obligacje(B)'!I141+'Bony Skarbowe(B)'!I141</f>
        <v>1684.5120302199955</v>
      </c>
      <c r="J141" s="5">
        <f>'Obligacje(B)'!J141+'Bony Skarbowe(B)'!J141</f>
        <v>31327.397913211276</v>
      </c>
      <c r="K141" s="13">
        <f t="shared" si="14"/>
        <v>523695.47809195</v>
      </c>
    </row>
    <row r="142" spans="1:11" ht="12.75">
      <c r="A142" s="4">
        <f>'Obligacje(A)'!A142</f>
        <v>42400</v>
      </c>
      <c r="B142" s="5">
        <f>'Obligacje(B)'!B142+'Bony Skarbowe(B)'!B142</f>
        <v>179468.34717143202</v>
      </c>
      <c r="C142" s="5">
        <f>IF('Obligacje(B)'!C142="-",'Bony Skarbowe(B)'!C142,'Obligacje(B)'!C142+'Bony Skarbowe(B)'!C142)</f>
        <v>0</v>
      </c>
      <c r="D142" s="5">
        <f>'Obligacje(B)'!D142+'Bony Skarbowe(B)'!D142</f>
        <v>193698.56313721996</v>
      </c>
      <c r="E142" s="5">
        <f>'Obligacje(B)'!E142+'Bony Skarbowe(B)'!E142</f>
        <v>51894.21601344331</v>
      </c>
      <c r="F142" s="5">
        <f>'Obligacje(B)'!F142+'Bony Skarbowe(B)'!F142</f>
        <v>2010.5413765850233</v>
      </c>
      <c r="G142" s="5">
        <f>'Obligacje(B)'!G142+'Bony Skarbowe(B)'!G142</f>
        <v>46564.63536118866</v>
      </c>
      <c r="H142" s="5">
        <f>'Obligacje(B)'!H142+'Bony Skarbowe(B)'!H142</f>
        <v>10793.089688413782</v>
      </c>
      <c r="I142" s="5">
        <f>'Obligacje(B)'!I142+'Bony Skarbowe(B)'!I142</f>
        <v>1154.0678096918327</v>
      </c>
      <c r="J142" s="5">
        <f>'Obligacje(B)'!J142+'Bony Skarbowe(B)'!J142</f>
        <v>31726.761329665344</v>
      </c>
      <c r="K142" s="13">
        <f t="shared" si="14"/>
        <v>517310.22188763996</v>
      </c>
    </row>
    <row r="143" spans="1:11" ht="12.75">
      <c r="A143" s="4">
        <f>'Obligacje(A)'!A143</f>
        <v>42429</v>
      </c>
      <c r="B143" s="5">
        <f>'Obligacje(B)'!B143+'Bony Skarbowe(B)'!B143</f>
        <v>210507.83597214</v>
      </c>
      <c r="C143" s="5">
        <f>IF('Obligacje(B)'!C143="-",'Bony Skarbowe(B)'!C143,'Obligacje(B)'!C143+'Bony Skarbowe(B)'!C143)</f>
        <v>0</v>
      </c>
      <c r="D143" s="5">
        <f>'Obligacje(B)'!D143+'Bony Skarbowe(B)'!D143</f>
        <v>186598.12135157993</v>
      </c>
      <c r="E143" s="5">
        <f>'Obligacje(B)'!E143+'Bony Skarbowe(B)'!E143</f>
        <v>52273.2718702</v>
      </c>
      <c r="F143" s="5">
        <f>'Obligacje(B)'!F143+'Bony Skarbowe(B)'!F143</f>
        <v>1936.95522846</v>
      </c>
      <c r="G143" s="5">
        <f>'Obligacje(B)'!G143+'Bony Skarbowe(B)'!G143</f>
        <v>48621.84979972</v>
      </c>
      <c r="H143" s="5">
        <f>'Obligacje(B)'!H143+'Bony Skarbowe(B)'!H143</f>
        <v>10813.655808619553</v>
      </c>
      <c r="I143" s="5">
        <f>'Obligacje(B)'!I143+'Bony Skarbowe(B)'!I143</f>
        <v>1149.0778042032696</v>
      </c>
      <c r="J143" s="5">
        <f>'Obligacje(B)'!J143+'Bony Skarbowe(B)'!J143</f>
        <v>32062.95858819718</v>
      </c>
      <c r="K143" s="13">
        <f aca="true" t="shared" si="15" ref="K143:K148">SUM(B143:J143)-C143</f>
        <v>543963.7264231199</v>
      </c>
    </row>
    <row r="144" spans="1:11" ht="12.75">
      <c r="A144" s="4">
        <f>'Obligacje(A)'!A144</f>
        <v>42460</v>
      </c>
      <c r="B144" s="5">
        <f>'Obligacje(B)'!B144+'Bony Skarbowe(B)'!B144</f>
        <v>218287.98535718</v>
      </c>
      <c r="C144" s="5">
        <f>IF('Obligacje(B)'!C144="-",'Bony Skarbowe(B)'!C144,'Obligacje(B)'!C144+'Bony Skarbowe(B)'!C144)</f>
        <v>0</v>
      </c>
      <c r="D144" s="5">
        <f>'Obligacje(B)'!D144+'Bony Skarbowe(B)'!D144</f>
        <v>190214.59026918</v>
      </c>
      <c r="E144" s="5">
        <f>'Obligacje(B)'!E144+'Bony Skarbowe(B)'!E144</f>
        <v>51314.415081340005</v>
      </c>
      <c r="F144" s="5">
        <f>'Obligacje(B)'!F144+'Bony Skarbowe(B)'!F144</f>
        <v>1936.67648814</v>
      </c>
      <c r="G144" s="5">
        <f>'Obligacje(B)'!G144+'Bony Skarbowe(B)'!G144</f>
        <v>48859.12799682</v>
      </c>
      <c r="H144" s="5">
        <f>'Obligacje(B)'!H144+'Bony Skarbowe(B)'!H144</f>
        <v>11010.324652743773</v>
      </c>
      <c r="I144" s="5">
        <f>'Obligacje(B)'!I144+'Bony Skarbowe(B)'!I144</f>
        <v>1045.86422</v>
      </c>
      <c r="J144" s="5">
        <f>'Obligacje(B)'!J144+'Bony Skarbowe(B)'!J144</f>
        <v>31941.95184569623</v>
      </c>
      <c r="K144" s="13">
        <f t="shared" si="15"/>
        <v>554610.9359111</v>
      </c>
    </row>
    <row r="145" spans="1:11" ht="12.75">
      <c r="A145" s="4">
        <f>'Obligacje(A)'!A145</f>
        <v>42490</v>
      </c>
      <c r="B145" s="5">
        <f>'Obligacje(B)'!B145+'Bony Skarbowe(B)'!B145</f>
        <v>221159.96479363978</v>
      </c>
      <c r="C145" s="5">
        <f>IF('Obligacje(B)'!C145="-",'Bony Skarbowe(B)'!C145,'Obligacje(B)'!C145+'Bony Skarbowe(B)'!C145)</f>
        <v>0</v>
      </c>
      <c r="D145" s="5">
        <f>'Obligacje(B)'!D145+'Bony Skarbowe(B)'!D145</f>
        <v>188321.56595026993</v>
      </c>
      <c r="E145" s="5">
        <f>'Obligacje(B)'!E145+'Bony Skarbowe(B)'!E145</f>
        <v>50887.03454600182</v>
      </c>
      <c r="F145" s="5">
        <f>'Obligacje(B)'!F145+'Bony Skarbowe(B)'!F145</f>
        <v>1789.365736610794</v>
      </c>
      <c r="G145" s="5">
        <f>'Obligacje(B)'!G145+'Bony Skarbowe(B)'!G145</f>
        <v>50759.29365613732</v>
      </c>
      <c r="H145" s="5">
        <f>'Obligacje(B)'!H145+'Bony Skarbowe(B)'!H145</f>
        <v>11196.414425153083</v>
      </c>
      <c r="I145" s="5">
        <f>'Obligacje(B)'!I145+'Bony Skarbowe(B)'!I145</f>
        <v>1000.1551516770058</v>
      </c>
      <c r="J145" s="5">
        <f>'Obligacje(B)'!J145+'Bony Skarbowe(B)'!J145</f>
        <v>31941.86874248022</v>
      </c>
      <c r="K145" s="13">
        <f t="shared" si="15"/>
        <v>557055.6630019699</v>
      </c>
    </row>
    <row r="146" spans="1:11" ht="12.75">
      <c r="A146" s="4">
        <f>'Obligacje(A)'!A146</f>
        <v>42521</v>
      </c>
      <c r="B146" s="5">
        <f>'Obligacje(B)'!B146+'Bony Skarbowe(B)'!B146</f>
        <v>224904.88658710002</v>
      </c>
      <c r="C146" s="5">
        <f>IF('Obligacje(B)'!C146="-",'Bony Skarbowe(B)'!C146,'Obligacje(B)'!C146+'Bony Skarbowe(B)'!C146)</f>
        <v>0</v>
      </c>
      <c r="D146" s="5">
        <f>'Obligacje(B)'!D146+'Bony Skarbowe(B)'!D146</f>
        <v>192575.67318005</v>
      </c>
      <c r="E146" s="5">
        <f>'Obligacje(B)'!E146+'Bony Skarbowe(B)'!E146</f>
        <v>50615.063634599996</v>
      </c>
      <c r="F146" s="5">
        <f>'Obligacje(B)'!F146+'Bony Skarbowe(B)'!F146</f>
        <v>1797.90191875</v>
      </c>
      <c r="G146" s="5">
        <f>'Obligacje(B)'!G146+'Bony Skarbowe(B)'!G146</f>
        <v>51702.40515075</v>
      </c>
      <c r="H146" s="5">
        <f>'Obligacje(B)'!H146+'Bony Skarbowe(B)'!H146</f>
        <v>11342.260421886569</v>
      </c>
      <c r="I146" s="5">
        <f>'Obligacje(B)'!I146+'Bony Skarbowe(B)'!I146</f>
        <v>1037.43678</v>
      </c>
      <c r="J146" s="5">
        <f>'Obligacje(B)'!J146+'Bony Skarbowe(B)'!J146</f>
        <v>32852.78436916343</v>
      </c>
      <c r="K146" s="13">
        <f t="shared" si="15"/>
        <v>566828.4120423</v>
      </c>
    </row>
    <row r="147" spans="1:11" ht="12.75">
      <c r="A147" s="4">
        <f>'Obligacje(A)'!A147</f>
        <v>42551</v>
      </c>
      <c r="B147" s="5">
        <f>'Obligacje(B)'!B147+'Bony Skarbowe(B)'!B147</f>
        <v>224867.95579148998</v>
      </c>
      <c r="C147" s="5">
        <f>IF('Obligacje(B)'!C147="-",'Bony Skarbowe(B)'!C147,'Obligacje(B)'!C147+'Bony Skarbowe(B)'!C147)</f>
        <v>0</v>
      </c>
      <c r="D147" s="5">
        <f>'Obligacje(B)'!D147+'Bony Skarbowe(B)'!D147</f>
        <v>196534.86237286</v>
      </c>
      <c r="E147" s="5">
        <f>'Obligacje(B)'!E147+'Bony Skarbowe(B)'!E147</f>
        <v>50551.747377169995</v>
      </c>
      <c r="F147" s="5">
        <f>'Obligacje(B)'!F147+'Bony Skarbowe(B)'!F147</f>
        <v>1829.9762461999999</v>
      </c>
      <c r="G147" s="5">
        <f>'Obligacje(B)'!G147+'Bony Skarbowe(B)'!G147</f>
        <v>51356.33956837</v>
      </c>
      <c r="H147" s="5">
        <f>'Obligacje(B)'!H147+'Bony Skarbowe(B)'!H147</f>
        <v>11478.77423653399</v>
      </c>
      <c r="I147" s="5">
        <f>'Obligacje(B)'!I147+'Bony Skarbowe(B)'!I147</f>
        <v>1025.3234966160096</v>
      </c>
      <c r="J147" s="5">
        <f>'Obligacje(B)'!J147+'Bony Skarbowe(B)'!J147</f>
        <v>33613.54390687001</v>
      </c>
      <c r="K147" s="13">
        <f t="shared" si="15"/>
        <v>571258.5229961099</v>
      </c>
    </row>
    <row r="148" spans="1:11" ht="12.75">
      <c r="A148" s="4">
        <f>'Obligacje(A)'!A148</f>
        <v>42582</v>
      </c>
      <c r="B148" s="5">
        <f>'Obligacje(B)'!B148+'Bony Skarbowe(B)'!B148</f>
        <v>223234.78448984062</v>
      </c>
      <c r="C148" s="5">
        <f>IF('Obligacje(B)'!C148="-",'Bony Skarbowe(B)'!C148,'Obligacje(B)'!C148+'Bony Skarbowe(B)'!C148)</f>
        <v>0</v>
      </c>
      <c r="D148" s="5">
        <f>'Obligacje(B)'!D148+'Bony Skarbowe(B)'!D148</f>
        <v>192837.66585010997</v>
      </c>
      <c r="E148" s="5">
        <f>'Obligacje(B)'!E148+'Bony Skarbowe(B)'!E148</f>
        <v>49488.93267048107</v>
      </c>
      <c r="F148" s="5">
        <f>'Obligacje(B)'!F148+'Bony Skarbowe(B)'!F148</f>
        <v>1765.8949220769562</v>
      </c>
      <c r="G148" s="5">
        <f>'Obligacje(B)'!G148+'Bony Skarbowe(B)'!G148</f>
        <v>52442.978195088406</v>
      </c>
      <c r="H148" s="5">
        <f>'Obligacje(B)'!H148+'Bony Skarbowe(B)'!H148</f>
        <v>11590.11766991781</v>
      </c>
      <c r="I148" s="5">
        <f>'Obligacje(B)'!I148+'Bony Skarbowe(B)'!I148</f>
        <v>1039.0632304737615</v>
      </c>
      <c r="J148" s="5">
        <f>'Obligacje(B)'!J148+'Bony Skarbowe(B)'!J148</f>
        <v>33524.65372978136</v>
      </c>
      <c r="K148" s="13">
        <f t="shared" si="15"/>
        <v>565924.09075777</v>
      </c>
    </row>
    <row r="149" spans="1:11" ht="12.75">
      <c r="A149" s="4">
        <f>'Obligacje(A)'!A149</f>
        <v>42613</v>
      </c>
      <c r="B149" s="5">
        <f>'Obligacje(B)'!B149+'Bony Skarbowe(B)'!B149</f>
        <v>225682.06452587998</v>
      </c>
      <c r="C149" s="5">
        <f>IF('Obligacje(B)'!C149="-",'Bony Skarbowe(B)'!C149,'Obligacje(B)'!C149+'Bony Skarbowe(B)'!C149)</f>
        <v>0</v>
      </c>
      <c r="D149" s="5">
        <f>'Obligacje(B)'!D149+'Bony Skarbowe(B)'!D149</f>
        <v>196444.31144621994</v>
      </c>
      <c r="E149" s="5">
        <f>'Obligacje(B)'!E149+'Bony Skarbowe(B)'!E149</f>
        <v>49973.00828456</v>
      </c>
      <c r="F149" s="5">
        <f>'Obligacje(B)'!F149+'Bony Skarbowe(B)'!F149</f>
        <v>1826.74888386</v>
      </c>
      <c r="G149" s="5">
        <f>'Obligacje(B)'!G149+'Bony Skarbowe(B)'!G149</f>
        <v>53961.79803362</v>
      </c>
      <c r="H149" s="5">
        <f>'Obligacje(B)'!H149+'Bony Skarbowe(B)'!H149</f>
        <v>11653.954710774702</v>
      </c>
      <c r="I149" s="5">
        <f>'Obligacje(B)'!I149+'Bony Skarbowe(B)'!I149</f>
        <v>1066.1190822626716</v>
      </c>
      <c r="J149" s="5">
        <f>'Obligacje(B)'!J149+'Bony Skarbowe(B)'!J149</f>
        <v>34279.11139882263</v>
      </c>
      <c r="K149" s="13">
        <f aca="true" t="shared" si="16" ref="K149:K154">SUM(B149:J149)-C149</f>
        <v>574887.1163659999</v>
      </c>
    </row>
    <row r="150" spans="1:11" ht="12.75">
      <c r="A150" s="4">
        <f>'Obligacje(A)'!A150</f>
        <v>42643</v>
      </c>
      <c r="B150" s="5">
        <f>'Obligacje(B)'!B150+'Bony Skarbowe(B)'!B150</f>
        <v>224838.44426887998</v>
      </c>
      <c r="C150" s="5">
        <f>IF('Obligacje(B)'!C150="-",'Bony Skarbowe(B)'!C150,'Obligacje(B)'!C150+'Bony Skarbowe(B)'!C150)</f>
        <v>0</v>
      </c>
      <c r="D150" s="5">
        <f>'Obligacje(B)'!D150+'Bony Skarbowe(B)'!D150</f>
        <v>200566.40042196997</v>
      </c>
      <c r="E150" s="5">
        <f>'Obligacje(B)'!E150+'Bony Skarbowe(B)'!E150</f>
        <v>50662.74002756001</v>
      </c>
      <c r="F150" s="5">
        <f>'Obligacje(B)'!F150+'Bony Skarbowe(B)'!F150</f>
        <v>1851.5951356100002</v>
      </c>
      <c r="G150" s="5">
        <f>'Obligacje(B)'!G150+'Bony Skarbowe(B)'!G150</f>
        <v>54917.22153937</v>
      </c>
      <c r="H150" s="5">
        <f>'Obligacje(B)'!H150+'Bony Skarbowe(B)'!H150</f>
        <v>11763.15053635829</v>
      </c>
      <c r="I150" s="5">
        <f>'Obligacje(B)'!I150+'Bony Skarbowe(B)'!I150</f>
        <v>1114.1138584484206</v>
      </c>
      <c r="J150" s="5">
        <f>'Obligacje(B)'!J150+'Bony Skarbowe(B)'!J150</f>
        <v>35164.6910528033</v>
      </c>
      <c r="K150" s="13">
        <f t="shared" si="16"/>
        <v>580878.3568409999</v>
      </c>
    </row>
    <row r="151" spans="1:11" ht="12.75">
      <c r="A151" s="4">
        <f>'Obligacje(A)'!A151</f>
        <v>42674</v>
      </c>
      <c r="B151" s="5">
        <f>'Obligacje(B)'!B151+'Bony Skarbowe(B)'!B151</f>
        <v>228295.26977892002</v>
      </c>
      <c r="C151" s="5">
        <f>IF('Obligacje(B)'!C151="-",'Bony Skarbowe(B)'!C151,'Obligacje(B)'!C151+'Bony Skarbowe(B)'!C151)</f>
        <v>0</v>
      </c>
      <c r="D151" s="5">
        <f>'Obligacje(B)'!D151+'Bony Skarbowe(B)'!D151</f>
        <v>198119.38941873</v>
      </c>
      <c r="E151" s="5">
        <f>'Obligacje(B)'!E151+'Bony Skarbowe(B)'!E151</f>
        <v>50997.434303639995</v>
      </c>
      <c r="F151" s="5">
        <f>'Obligacje(B)'!F151+'Bony Skarbowe(B)'!F151</f>
        <v>1908.1454300900002</v>
      </c>
      <c r="G151" s="5">
        <f>'Obligacje(B)'!G151+'Bony Skarbowe(B)'!G151</f>
        <v>55260.896320529995</v>
      </c>
      <c r="H151" s="5">
        <f>'Obligacje(B)'!H151+'Bony Skarbowe(B)'!H151</f>
        <v>11521.097843406666</v>
      </c>
      <c r="I151" s="5">
        <f>'Obligacje(B)'!I151+'Bony Skarbowe(B)'!I151</f>
        <v>1107.4943087108122</v>
      </c>
      <c r="J151" s="5">
        <f>'Obligacje(B)'!J151+'Bony Skarbowe(B)'!J151</f>
        <v>34929.991424972526</v>
      </c>
      <c r="K151" s="13">
        <f t="shared" si="16"/>
        <v>582139.7188290001</v>
      </c>
    </row>
    <row r="152" spans="1:11" ht="12.75">
      <c r="A152" s="4">
        <f>'Obligacje(A)'!A152</f>
        <v>42704</v>
      </c>
      <c r="B152" s="5">
        <f>'Obligacje(B)'!B152+'Bony Skarbowe(B)'!B152</f>
        <v>238811.96602679</v>
      </c>
      <c r="C152" s="5">
        <f>IF('Obligacje(B)'!C152="-",'Bony Skarbowe(B)'!C152,'Obligacje(B)'!C152+'Bony Skarbowe(B)'!C152)</f>
        <v>0</v>
      </c>
      <c r="D152" s="5">
        <f>'Obligacje(B)'!D152+'Bony Skarbowe(B)'!D152</f>
        <v>188138.35581757</v>
      </c>
      <c r="E152" s="5">
        <f>'Obligacje(B)'!E152+'Bony Skarbowe(B)'!E152</f>
        <v>51761.50361516</v>
      </c>
      <c r="F152" s="5">
        <f>'Obligacje(B)'!F152+'Bony Skarbowe(B)'!F152</f>
        <v>1982.78338521</v>
      </c>
      <c r="G152" s="5">
        <f>'Obligacje(B)'!G152+'Bony Skarbowe(B)'!G152</f>
        <v>55734.81170796</v>
      </c>
      <c r="H152" s="5">
        <f>'Obligacje(B)'!H152+'Bony Skarbowe(B)'!H152</f>
        <v>11702.146556612208</v>
      </c>
      <c r="I152" s="5">
        <f>'Obligacje(B)'!I152+'Bony Skarbowe(B)'!I152</f>
        <v>974.665482593351</v>
      </c>
      <c r="J152" s="5">
        <f>'Obligacje(B)'!J152+'Bony Skarbowe(B)'!J152</f>
        <v>35358.170850224444</v>
      </c>
      <c r="K152" s="13">
        <f t="shared" si="16"/>
        <v>584464.40344212</v>
      </c>
    </row>
    <row r="153" spans="1:11" ht="12.75">
      <c r="A153" s="4">
        <f>'Obligacje(A)'!A153</f>
        <v>42735</v>
      </c>
      <c r="B153" s="5">
        <f>'Obligacje(B)'!B153+'Bony Skarbowe(B)'!B153</f>
        <v>235521.31917608494</v>
      </c>
      <c r="C153" s="5">
        <f>IF('Obligacje(B)'!C153="-",'Bony Skarbowe(B)'!C153,'Obligacje(B)'!C153+'Bony Skarbowe(B)'!C153)</f>
        <v>0</v>
      </c>
      <c r="D153" s="5">
        <f>'Obligacje(B)'!D153+'Bony Skarbowe(B)'!D153</f>
        <v>192555.75253178</v>
      </c>
      <c r="E153" s="5">
        <f>'Obligacje(B)'!E153+'Bony Skarbowe(B)'!E153</f>
        <v>59037.09740751877</v>
      </c>
      <c r="F153" s="5">
        <f>'Obligacje(B)'!F153+'Bony Skarbowe(B)'!F153</f>
        <v>2039.0751271159443</v>
      </c>
      <c r="G153" s="5">
        <f>'Obligacje(B)'!G153+'Bony Skarbowe(B)'!G153</f>
        <v>50187.10706150813</v>
      </c>
      <c r="H153" s="5">
        <f>'Obligacje(B)'!H153+'Bony Skarbowe(B)'!H153</f>
        <v>11796.728935320743</v>
      </c>
      <c r="I153" s="5">
        <f>'Obligacje(B)'!I153+'Bony Skarbowe(B)'!I153</f>
        <v>1027.8231759315859</v>
      </c>
      <c r="J153" s="5">
        <f>'Obligacje(B)'!J153+'Bony Skarbowe(B)'!J153</f>
        <v>35769.97752377991</v>
      </c>
      <c r="K153" s="13">
        <f t="shared" si="16"/>
        <v>587934.8809390401</v>
      </c>
    </row>
    <row r="154" spans="1:11" ht="12.75">
      <c r="A154" s="4">
        <f>'Obligacje(A)'!A154</f>
        <v>42766</v>
      </c>
      <c r="B154" s="5">
        <f>'Obligacje(B)'!B154+'Bony Skarbowe(B)'!B154</f>
        <v>242388.61153084002</v>
      </c>
      <c r="C154" s="5">
        <f>IF('Obligacje(B)'!C154="-",'Bony Skarbowe(B)'!C154,'Obligacje(B)'!C154+'Bony Skarbowe(B)'!C154)</f>
        <v>0</v>
      </c>
      <c r="D154" s="5">
        <f>'Obligacje(B)'!D154+'Bony Skarbowe(B)'!D154</f>
        <v>193803.49013032002</v>
      </c>
      <c r="E154" s="5">
        <f>'Obligacje(B)'!E154+'Bony Skarbowe(B)'!E154</f>
        <v>59303.297475960004</v>
      </c>
      <c r="F154" s="5">
        <f>'Obligacje(B)'!F154+'Bony Skarbowe(B)'!F154</f>
        <v>2014.7622000100002</v>
      </c>
      <c r="G154" s="5">
        <f>'Obligacje(B)'!G154+'Bony Skarbowe(B)'!G154</f>
        <v>49454.958152759995</v>
      </c>
      <c r="H154" s="5">
        <f>'Obligacje(B)'!H154+'Bony Skarbowe(B)'!H154</f>
        <v>12235.002168101244</v>
      </c>
      <c r="I154" s="5">
        <f>'Obligacje(B)'!I154+'Bony Skarbowe(B)'!I154</f>
        <v>1009.1402657413719</v>
      </c>
      <c r="J154" s="5">
        <f>'Obligacje(B)'!J154+'Bony Skarbowe(B)'!J154</f>
        <v>36425.67854398738</v>
      </c>
      <c r="K154" s="13">
        <f t="shared" si="16"/>
        <v>596634.94046772</v>
      </c>
    </row>
    <row r="155" spans="1:11" ht="12.75">
      <c r="A155" s="4">
        <f>'Obligacje(A)'!A155</f>
        <v>42794</v>
      </c>
      <c r="B155" s="5">
        <f>'Obligacje(B)'!B155+'Bony Skarbowe(B)'!B155</f>
        <v>255366.56359112</v>
      </c>
      <c r="C155" s="5">
        <f>IF('Obligacje(B)'!C155="-",'Bony Skarbowe(B)'!C155,'Obligacje(B)'!C155+'Bony Skarbowe(B)'!C155)</f>
        <v>0</v>
      </c>
      <c r="D155" s="5">
        <f>'Obligacje(B)'!D155+'Bony Skarbowe(B)'!D155</f>
        <v>195118.61385456</v>
      </c>
      <c r="E155" s="5">
        <f>'Obligacje(B)'!E155+'Bony Skarbowe(B)'!E155</f>
        <v>59356.30111208001</v>
      </c>
      <c r="F155" s="5">
        <f>'Obligacje(B)'!F155+'Bony Skarbowe(B)'!F155</f>
        <v>2028.06368398</v>
      </c>
      <c r="G155" s="5">
        <f>'Obligacje(B)'!G155+'Bony Skarbowe(B)'!G155</f>
        <v>49139.561775480004</v>
      </c>
      <c r="H155" s="5">
        <f>'Obligacje(B)'!H155+'Bony Skarbowe(B)'!H155</f>
        <v>12545.530379847567</v>
      </c>
      <c r="I155" s="5">
        <f>'Obligacje(B)'!I155+'Bony Skarbowe(B)'!I155</f>
        <v>1032.20722836</v>
      </c>
      <c r="J155" s="5">
        <f>'Obligacje(B)'!J155+'Bony Skarbowe(B)'!J155</f>
        <v>37280.65288713243</v>
      </c>
      <c r="K155" s="13">
        <f aca="true" t="shared" si="17" ref="K155:K160">SUM(B155:J155)-C155</f>
        <v>611867.4945125602</v>
      </c>
    </row>
    <row r="156" spans="1:11" ht="12.75">
      <c r="A156" s="4">
        <f>'Obligacje(A)'!A156</f>
        <v>42825</v>
      </c>
      <c r="B156" s="5">
        <f>'Obligacje(B)'!B156+'Bony Skarbowe(B)'!B156</f>
        <v>249825.10985242002</v>
      </c>
      <c r="C156" s="5">
        <f>IF('Obligacje(B)'!C156="-",'Bony Skarbowe(B)'!C156,'Obligacje(B)'!C156+'Bony Skarbowe(B)'!C156)</f>
        <v>0</v>
      </c>
      <c r="D156" s="5">
        <f>'Obligacje(B)'!D156+'Bony Skarbowe(B)'!D156</f>
        <v>205029.12003276002</v>
      </c>
      <c r="E156" s="5">
        <f>'Obligacje(B)'!E156+'Bony Skarbowe(B)'!E156</f>
        <v>60152.04605308</v>
      </c>
      <c r="F156" s="5">
        <f>'Obligacje(B)'!F156+'Bony Skarbowe(B)'!F156</f>
        <v>2086.03054873</v>
      </c>
      <c r="G156" s="5">
        <f>'Obligacje(B)'!G156+'Bony Skarbowe(B)'!G156</f>
        <v>49092.26489398</v>
      </c>
      <c r="H156" s="5">
        <f>'Obligacje(B)'!H156+'Bony Skarbowe(B)'!H156</f>
        <v>12845.46755032192</v>
      </c>
      <c r="I156" s="5">
        <f>'Obligacje(B)'!I156+'Bony Skarbowe(B)'!I156</f>
        <v>1042.0328770210133</v>
      </c>
      <c r="J156" s="5">
        <f>'Obligacje(B)'!J156+'Bony Skarbowe(B)'!J156</f>
        <v>37570.63159124707</v>
      </c>
      <c r="K156" s="13">
        <f t="shared" si="17"/>
        <v>617642.7033995601</v>
      </c>
    </row>
    <row r="157" spans="1:11" ht="12.75">
      <c r="A157" s="4">
        <f>'Obligacje(A)'!A157</f>
        <v>42855</v>
      </c>
      <c r="B157" s="5">
        <f>'Obligacje(B)'!B157+'Bony Skarbowe(B)'!B157</f>
        <v>247698.28675148464</v>
      </c>
      <c r="C157" s="5">
        <f>IF('Obligacje(B)'!C157="-",'Bony Skarbowe(B)'!C157,'Obligacje(B)'!C157+'Bony Skarbowe(B)'!C157)</f>
        <v>0</v>
      </c>
      <c r="D157" s="5">
        <f>'Obligacje(B)'!D157+'Bony Skarbowe(B)'!D157</f>
        <v>210220.74459570998</v>
      </c>
      <c r="E157" s="5">
        <f>'Obligacje(B)'!E157+'Bony Skarbowe(B)'!E157</f>
        <v>60598.72273411119</v>
      </c>
      <c r="F157" s="5">
        <f>'Obligacje(B)'!F157+'Bony Skarbowe(B)'!F157</f>
        <v>2026.738339964473</v>
      </c>
      <c r="G157" s="5">
        <f>'Obligacje(B)'!G157+'Bony Skarbowe(B)'!G157</f>
        <v>48338.73350283911</v>
      </c>
      <c r="H157" s="5">
        <f>'Obligacje(B)'!H157+'Bony Skarbowe(B)'!H157</f>
        <v>13136.035088730934</v>
      </c>
      <c r="I157" s="5">
        <f>'Obligacje(B)'!I157+'Bony Skarbowe(B)'!I157</f>
        <v>1059.588029914505</v>
      </c>
      <c r="J157" s="5">
        <f>'Obligacje(B)'!J157+'Bony Skarbowe(B)'!J157</f>
        <v>37360.64406972513</v>
      </c>
      <c r="K157" s="13">
        <f t="shared" si="17"/>
        <v>620439.49311248</v>
      </c>
    </row>
    <row r="158" spans="1:11" ht="12.75">
      <c r="A158" s="4">
        <f>'Obligacje(A)'!A158</f>
        <v>42886</v>
      </c>
      <c r="B158" s="5">
        <f>'Obligacje(B)'!B158+'Bony Skarbowe(B)'!B158</f>
        <v>248466.57984325</v>
      </c>
      <c r="C158" s="5">
        <f>IF('Obligacje(B)'!C158="-",'Bony Skarbowe(B)'!C158,'Obligacje(B)'!C158+'Bony Skarbowe(B)'!C158)</f>
        <v>0</v>
      </c>
      <c r="D158" s="5">
        <f>'Obligacje(B)'!D158+'Bony Skarbowe(B)'!D158</f>
        <v>209600.89926593</v>
      </c>
      <c r="E158" s="5">
        <f>'Obligacje(B)'!E158+'Bony Skarbowe(B)'!E158</f>
        <v>62751.956443079995</v>
      </c>
      <c r="F158" s="5">
        <f>'Obligacje(B)'!F158+'Bony Skarbowe(B)'!F158</f>
        <v>2102.9154512299997</v>
      </c>
      <c r="G158" s="5">
        <f>'Obligacje(B)'!G158+'Bony Skarbowe(B)'!G158</f>
        <v>49629.77953748</v>
      </c>
      <c r="H158" s="5">
        <f>'Obligacje(B)'!H158+'Bony Skarbowe(B)'!H158</f>
        <v>13543.49717811455</v>
      </c>
      <c r="I158" s="5">
        <f>'Obligacje(B)'!I158+'Bony Skarbowe(B)'!I158</f>
        <v>1081.0356738599999</v>
      </c>
      <c r="J158" s="5">
        <f>'Obligacje(B)'!J158+'Bony Skarbowe(B)'!J158</f>
        <v>36837.69673661544</v>
      </c>
      <c r="K158" s="13">
        <f t="shared" si="17"/>
        <v>624014.3601295601</v>
      </c>
    </row>
    <row r="159" spans="1:11" ht="12.75">
      <c r="A159" s="4">
        <f>'Obligacje(A)'!A159</f>
        <v>42916</v>
      </c>
      <c r="B159" s="5">
        <f>'Obligacje(B)'!B159+'Bony Skarbowe(B)'!B159</f>
        <v>251487.02424032002</v>
      </c>
      <c r="C159" s="5">
        <f>IF('Obligacje(B)'!C159="-",'Bony Skarbowe(B)'!C159,'Obligacje(B)'!C159+'Bony Skarbowe(B)'!C159)</f>
        <v>0</v>
      </c>
      <c r="D159" s="5">
        <f>'Obligacje(B)'!D159+'Bony Skarbowe(B)'!D159</f>
        <v>211817.16527344</v>
      </c>
      <c r="E159" s="5">
        <f>'Obligacje(B)'!E159+'Bony Skarbowe(B)'!E159</f>
        <v>59685.47065855999</v>
      </c>
      <c r="F159" s="5">
        <f>'Obligacje(B)'!F159+'Bony Skarbowe(B)'!F159</f>
        <v>2065.9072693599996</v>
      </c>
      <c r="G159" s="5">
        <f>'Obligacje(B)'!G159+'Bony Skarbowe(B)'!G159</f>
        <v>50216.32404808</v>
      </c>
      <c r="H159" s="5">
        <f>'Obligacje(B)'!H159+'Bony Skarbowe(B)'!H159</f>
        <v>13830.868881617704</v>
      </c>
      <c r="I159" s="5">
        <f>'Obligacje(B)'!I159+'Bony Skarbowe(B)'!I159</f>
        <v>1139.5334739711896</v>
      </c>
      <c r="J159" s="5">
        <f>'Obligacje(B)'!J159+'Bony Skarbowe(B)'!J159</f>
        <v>37153.6363605711</v>
      </c>
      <c r="K159" s="13">
        <f t="shared" si="17"/>
        <v>627395.93020592</v>
      </c>
    </row>
    <row r="160" spans="1:11" ht="12.75">
      <c r="A160" s="4">
        <f>'Obligacje(A)'!A160</f>
        <v>42947</v>
      </c>
      <c r="B160" s="5">
        <f>'Obligacje(B)'!B160+'Bony Skarbowe(B)'!B160</f>
        <v>244762.85192456003</v>
      </c>
      <c r="C160" s="5">
        <f>IF('Obligacje(B)'!C160="-",'Bony Skarbowe(B)'!C160,'Obligacje(B)'!C160+'Bony Skarbowe(B)'!C160)</f>
        <v>0</v>
      </c>
      <c r="D160" s="5">
        <f>'Obligacje(B)'!D160+'Bony Skarbowe(B)'!D160</f>
        <v>209205.98263432</v>
      </c>
      <c r="E160" s="5">
        <f>'Obligacje(B)'!E160+'Bony Skarbowe(B)'!E160</f>
        <v>59751.29502127999</v>
      </c>
      <c r="F160" s="5">
        <f>'Obligacje(B)'!F160+'Bony Skarbowe(B)'!F160</f>
        <v>1999.3691366799999</v>
      </c>
      <c r="G160" s="5">
        <f>'Obligacje(B)'!G160+'Bony Skarbowe(B)'!G160</f>
        <v>51512.90991004</v>
      </c>
      <c r="H160" s="5">
        <f>'Obligacje(B)'!H160+'Bony Skarbowe(B)'!H160</f>
        <v>14062.797891986864</v>
      </c>
      <c r="I160" s="5">
        <f>'Obligacje(B)'!I160+'Bony Skarbowe(B)'!I160</f>
        <v>1166.9800962887668</v>
      </c>
      <c r="J160" s="5">
        <f>'Obligacje(B)'!J160+'Bony Skarbowe(B)'!J160</f>
        <v>39617.56478180437</v>
      </c>
      <c r="K160" s="13">
        <f t="shared" si="17"/>
        <v>622079.75139696</v>
      </c>
    </row>
    <row r="161" spans="1:11" ht="12.75">
      <c r="A161" s="4">
        <f>'Obligacje(A)'!A161</f>
        <v>42978</v>
      </c>
      <c r="B161" s="5">
        <f>'Obligacje(B)'!B161+'Bony Skarbowe(B)'!B161</f>
        <v>242343.12109643998</v>
      </c>
      <c r="C161" s="5">
        <f>IF('Obligacje(B)'!C161="-",'Bony Skarbowe(B)'!C161,'Obligacje(B)'!C161+'Bony Skarbowe(B)'!C161)</f>
        <v>0</v>
      </c>
      <c r="D161" s="5">
        <f>'Obligacje(B)'!D161+'Bony Skarbowe(B)'!D161</f>
        <v>208552.33487268</v>
      </c>
      <c r="E161" s="5">
        <f>'Obligacje(B)'!E161+'Bony Skarbowe(B)'!E161</f>
        <v>59902.138356719995</v>
      </c>
      <c r="F161" s="5">
        <f>'Obligacje(B)'!F161+'Bony Skarbowe(B)'!F161</f>
        <v>2150.4899688200003</v>
      </c>
      <c r="G161" s="5">
        <f>'Obligacje(B)'!G161+'Bony Skarbowe(B)'!G161</f>
        <v>52102.02503154</v>
      </c>
      <c r="H161" s="5">
        <f>'Obligacje(B)'!H161+'Bony Skarbowe(B)'!H161</f>
        <v>14417.108297648509</v>
      </c>
      <c r="I161" s="5">
        <f>'Obligacje(B)'!I161+'Bony Skarbowe(B)'!I161</f>
        <v>1149.0434970011502</v>
      </c>
      <c r="J161" s="5">
        <f>'Obligacje(B)'!J161+'Bony Skarbowe(B)'!J161</f>
        <v>38029.46262819034</v>
      </c>
      <c r="K161" s="13">
        <f aca="true" t="shared" si="18" ref="K161:K166">SUM(B161:J161)-C161</f>
        <v>618645.7237490399</v>
      </c>
    </row>
    <row r="162" spans="1:11" ht="12.75">
      <c r="A162" s="4">
        <f>'Obligacje(A)'!A162</f>
        <v>43008</v>
      </c>
      <c r="B162" s="5">
        <f>'Obligacje(B)'!B162+'Bony Skarbowe(B)'!B162</f>
        <v>244826.85086898477</v>
      </c>
      <c r="C162" s="5">
        <f>IF('Obligacje(B)'!C162="-",'Bony Skarbowe(B)'!C162,'Obligacje(B)'!C162+'Bony Skarbowe(B)'!C162)</f>
        <v>0</v>
      </c>
      <c r="D162" s="5">
        <f>'Obligacje(B)'!D162+'Bony Skarbowe(B)'!D162</f>
        <v>205101.94952131997</v>
      </c>
      <c r="E162" s="5">
        <f>'Obligacje(B)'!E162+'Bony Skarbowe(B)'!E162</f>
        <v>59847.95251854397</v>
      </c>
      <c r="F162" s="5">
        <f>'Obligacje(B)'!F162+'Bony Skarbowe(B)'!F162</f>
        <v>2223.828065319617</v>
      </c>
      <c r="G162" s="5">
        <f>'Obligacje(B)'!G162+'Bony Skarbowe(B)'!G162</f>
        <v>54623.28785450921</v>
      </c>
      <c r="H162" s="5">
        <f>'Obligacje(B)'!H162+'Bony Skarbowe(B)'!H162</f>
        <v>14595.854640805486</v>
      </c>
      <c r="I162" s="5">
        <f>'Obligacje(B)'!I162+'Bony Skarbowe(B)'!I162</f>
        <v>1150.3829568659178</v>
      </c>
      <c r="J162" s="5">
        <f>'Obligacje(B)'!J162+'Bony Skarbowe(B)'!J162</f>
        <v>36689.02862925102</v>
      </c>
      <c r="K162" s="13">
        <f t="shared" si="18"/>
        <v>619059.1350556001</v>
      </c>
    </row>
    <row r="163" spans="1:11" ht="12.75">
      <c r="A163" s="4">
        <f>'Obligacje(A)'!A163</f>
        <v>43039</v>
      </c>
      <c r="B163" s="5">
        <f>'Obligacje(B)'!B163+'Bony Skarbowe(B)'!B163</f>
        <v>243676.47741710005</v>
      </c>
      <c r="C163" s="5">
        <f>IF('Obligacje(B)'!C163="-",'Bony Skarbowe(B)'!C163,'Obligacje(B)'!C163+'Bony Skarbowe(B)'!C163)</f>
        <v>0</v>
      </c>
      <c r="D163" s="5">
        <f>'Obligacje(B)'!D163+'Bony Skarbowe(B)'!D163</f>
        <v>201911.3558034</v>
      </c>
      <c r="E163" s="5">
        <f>'Obligacje(B)'!E163+'Bony Skarbowe(B)'!E163</f>
        <v>59595.2881186</v>
      </c>
      <c r="F163" s="5">
        <f>'Obligacje(B)'!F163+'Bony Skarbowe(B)'!F163</f>
        <v>2225.1938141</v>
      </c>
      <c r="G163" s="5">
        <f>'Obligacje(B)'!G163+'Bony Skarbowe(B)'!G163</f>
        <v>54123.7602153</v>
      </c>
      <c r="H163" s="5">
        <f>'Obligacje(B)'!H163+'Bony Skarbowe(B)'!H163</f>
        <v>15204.625574051131</v>
      </c>
      <c r="I163" s="5">
        <f>'Obligacje(B)'!I163+'Bony Skarbowe(B)'!I163</f>
        <v>1141.4149962000001</v>
      </c>
      <c r="J163" s="5">
        <f>'Obligacje(B)'!J163+'Bony Skarbowe(B)'!J163</f>
        <v>36974.68640644887</v>
      </c>
      <c r="K163" s="13">
        <f t="shared" si="18"/>
        <v>614852.8023452001</v>
      </c>
    </row>
    <row r="164" spans="1:11" ht="12.75">
      <c r="A164" s="4">
        <f>'Obligacje(A)'!A164</f>
        <v>43069</v>
      </c>
      <c r="B164" s="5">
        <f>'Obligacje(B)'!B164+'Bony Skarbowe(B)'!B164</f>
        <v>249891.82665669997</v>
      </c>
      <c r="C164" s="5">
        <f>IF('Obligacje(B)'!C164="-",'Bony Skarbowe(B)'!C164,'Obligacje(B)'!C164+'Bony Skarbowe(B)'!C164)</f>
        <v>0</v>
      </c>
      <c r="D164" s="5">
        <f>'Obligacje(B)'!D164+'Bony Skarbowe(B)'!D164</f>
        <v>200024.07749604995</v>
      </c>
      <c r="E164" s="5">
        <f>'Obligacje(B)'!E164+'Bony Skarbowe(B)'!E164</f>
        <v>60088.7947603</v>
      </c>
      <c r="F164" s="5">
        <f>'Obligacje(B)'!F164+'Bony Skarbowe(B)'!F164</f>
        <v>2283.83995055</v>
      </c>
      <c r="G164" s="5">
        <f>'Obligacje(B)'!G164+'Bony Skarbowe(B)'!G164</f>
        <v>55850.376228149995</v>
      </c>
      <c r="H164" s="5">
        <f>'Obligacje(B)'!H164+'Bony Skarbowe(B)'!H164</f>
        <v>15625.283550696613</v>
      </c>
      <c r="I164" s="5">
        <f>'Obligacje(B)'!I164+'Bony Skarbowe(B)'!I164</f>
        <v>1139.8387094180412</v>
      </c>
      <c r="J164" s="5">
        <f>'Obligacje(B)'!J164+'Bony Skarbowe(B)'!J164</f>
        <v>37787.247552735345</v>
      </c>
      <c r="K164" s="13">
        <f t="shared" si="18"/>
        <v>622691.2849046</v>
      </c>
    </row>
    <row r="165" spans="1:11" ht="12.75">
      <c r="A165" s="4">
        <f>'Obligacje(A)'!A165</f>
        <v>43100</v>
      </c>
      <c r="B165" s="5">
        <f>'Obligacje(B)'!B165+'Bony Skarbowe(B)'!B165</f>
        <v>243897.43687597604</v>
      </c>
      <c r="C165" s="5">
        <f>IF('Obligacje(B)'!C165="-",'Bony Skarbowe(B)'!C165,'Obligacje(B)'!C165+'Bony Skarbowe(B)'!C165)</f>
        <v>0</v>
      </c>
      <c r="D165" s="5">
        <f>'Obligacje(B)'!D165+'Bony Skarbowe(B)'!D165</f>
        <v>202714.47273635</v>
      </c>
      <c r="E165" s="5">
        <f>'Obligacje(B)'!E165+'Bony Skarbowe(B)'!E165</f>
        <v>59802.220194163245</v>
      </c>
      <c r="F165" s="5">
        <f>'Obligacje(B)'!F165+'Bony Skarbowe(B)'!F165</f>
        <v>2330.040938641262</v>
      </c>
      <c r="G165" s="5">
        <f>'Obligacje(B)'!G165+'Bony Skarbowe(B)'!G165</f>
        <v>57112.46514731644</v>
      </c>
      <c r="H165" s="5">
        <f>'Obligacje(B)'!H165+'Bony Skarbowe(B)'!H165</f>
        <v>15949.19901064667</v>
      </c>
      <c r="I165" s="5">
        <f>'Obligacje(B)'!I165+'Bony Skarbowe(B)'!I165</f>
        <v>1129.1824290303523</v>
      </c>
      <c r="J165" s="5">
        <f>'Obligacje(B)'!J165+'Bony Skarbowe(B)'!J165</f>
        <v>38168.04562423599</v>
      </c>
      <c r="K165" s="13">
        <f t="shared" si="18"/>
        <v>621103.0629563599</v>
      </c>
    </row>
    <row r="166" spans="1:11" ht="12.75">
      <c r="A166" s="4">
        <f>'Obligacje(A)'!A166</f>
        <v>43131</v>
      </c>
      <c r="B166" s="5">
        <f>'Obligacje(B)'!B166+'Bony Skarbowe(B)'!B166</f>
        <v>248005.29560184001</v>
      </c>
      <c r="C166" s="5">
        <f>IF('Obligacje(B)'!C166="-",'Bony Skarbowe(B)'!C166,'Obligacje(B)'!C166+'Bony Skarbowe(B)'!C166)</f>
        <v>0</v>
      </c>
      <c r="D166" s="5">
        <f>'Obligacje(B)'!D166+'Bony Skarbowe(B)'!D166</f>
        <v>199571.81018721</v>
      </c>
      <c r="E166" s="5">
        <f>'Obligacje(B)'!E166+'Bony Skarbowe(B)'!E166</f>
        <v>61024.63481402</v>
      </c>
      <c r="F166" s="5">
        <f>'Obligacje(B)'!F166+'Bony Skarbowe(B)'!F166</f>
        <v>2404.57209337</v>
      </c>
      <c r="G166" s="5">
        <f>'Obligacje(B)'!G166+'Bony Skarbowe(B)'!G166</f>
        <v>58754.54589600999</v>
      </c>
      <c r="H166" s="5">
        <f>'Obligacje(B)'!H166+'Bony Skarbowe(B)'!H166</f>
        <v>16261.296378786265</v>
      </c>
      <c r="I166" s="5">
        <f>'Obligacje(B)'!I166+'Bony Skarbowe(B)'!I166</f>
        <v>1073.0040203931044</v>
      </c>
      <c r="J166" s="5">
        <f>'Obligacje(B)'!J166+'Bony Skarbowe(B)'!J166</f>
        <v>38697.07716201063</v>
      </c>
      <c r="K166" s="13">
        <f t="shared" si="18"/>
        <v>625792.23615364</v>
      </c>
    </row>
    <row r="167" spans="1:11" ht="12.75">
      <c r="A167" s="4">
        <f>'Obligacje(A)'!A167</f>
        <v>43159</v>
      </c>
      <c r="B167" s="5">
        <f>'Obligacje(B)'!B167+'Bony Skarbowe(B)'!B167</f>
        <v>255456.5094164</v>
      </c>
      <c r="C167" s="5">
        <f>IF('Obligacje(B)'!C167="-",'Bony Skarbowe(B)'!C167,'Obligacje(B)'!C167+'Bony Skarbowe(B)'!C167)</f>
        <v>0</v>
      </c>
      <c r="D167" s="5">
        <f>'Obligacje(B)'!D167+'Bony Skarbowe(B)'!D167</f>
        <v>200465.47326404002</v>
      </c>
      <c r="E167" s="5">
        <f>'Obligacje(B)'!E167+'Bony Skarbowe(B)'!E167</f>
        <v>61645.38837372</v>
      </c>
      <c r="F167" s="5">
        <f>'Obligacje(B)'!F167+'Bony Skarbowe(B)'!F167</f>
        <v>2407.1347078199997</v>
      </c>
      <c r="G167" s="5">
        <f>'Obligacje(B)'!G167+'Bony Skarbowe(B)'!G167</f>
        <v>58191.61949278</v>
      </c>
      <c r="H167" s="5">
        <f>'Obligacje(B)'!H167+'Bony Skarbowe(B)'!H167</f>
        <v>16576.3760628266</v>
      </c>
      <c r="I167" s="5">
        <f>'Obligacje(B)'!I167+'Bony Skarbowe(B)'!I167</f>
        <v>1077.87548515209</v>
      </c>
      <c r="J167" s="5">
        <f>'Obligacje(B)'!J167+'Bony Skarbowe(B)'!J167</f>
        <v>40133.8597263013</v>
      </c>
      <c r="K167" s="13">
        <f aca="true" t="shared" si="19" ref="K167:K172">SUM(B167:J167)-C167</f>
        <v>635954.23652904</v>
      </c>
    </row>
    <row r="168" spans="1:11" ht="12.75">
      <c r="A168" s="4">
        <f>'Obligacje(A)'!A168</f>
        <v>43190</v>
      </c>
      <c r="B168" s="5">
        <f>'Obligacje(B)'!B168+'Bony Skarbowe(B)'!B168</f>
        <v>255780.12678886176</v>
      </c>
      <c r="C168" s="5">
        <f>IF('Obligacje(B)'!C168="-",'Bony Skarbowe(B)'!C168,'Obligacje(B)'!C168+'Bony Skarbowe(B)'!C168)</f>
        <v>0</v>
      </c>
      <c r="D168" s="5">
        <f>'Obligacje(B)'!D168+'Bony Skarbowe(B)'!D168</f>
        <v>202816.41997897002</v>
      </c>
      <c r="E168" s="5">
        <f>'Obligacje(B)'!E168+'Bony Skarbowe(B)'!E168</f>
        <v>62342.386078205294</v>
      </c>
      <c r="F168" s="5">
        <f>'Obligacje(B)'!F168+'Bony Skarbowe(B)'!F168</f>
        <v>2409.864374167916</v>
      </c>
      <c r="G168" s="5">
        <f>'Obligacje(B)'!G168+'Bony Skarbowe(B)'!G168</f>
        <v>57844.39141018233</v>
      </c>
      <c r="H168" s="5">
        <f>'Obligacje(B)'!H168+'Bony Skarbowe(B)'!H168</f>
        <v>16834.239035931507</v>
      </c>
      <c r="I168" s="5">
        <f>'Obligacje(B)'!I168+'Bony Skarbowe(B)'!I168</f>
        <v>1063.7887723321303</v>
      </c>
      <c r="J168" s="5">
        <f>'Obligacje(B)'!J168+'Bony Skarbowe(B)'!J168</f>
        <v>40326.04861238905</v>
      </c>
      <c r="K168" s="13">
        <f t="shared" si="19"/>
        <v>639417.26505104</v>
      </c>
    </row>
    <row r="169" spans="1:11" ht="12.75">
      <c r="A169" s="4">
        <f>'Obligacje(A)'!A169</f>
        <v>43220</v>
      </c>
      <c r="B169" s="5">
        <f>'Obligacje(B)'!B169+'Bony Skarbowe(B)'!B169</f>
        <v>250441.64181990005</v>
      </c>
      <c r="C169" s="5">
        <f>IF('Obligacje(B)'!C169="-",'Bony Skarbowe(B)'!C169,'Obligacje(B)'!C169+'Bony Skarbowe(B)'!C169)</f>
        <v>0</v>
      </c>
      <c r="D169" s="5">
        <f>'Obligacje(B)'!D169+'Bony Skarbowe(B)'!D169</f>
        <v>197686.67243414998</v>
      </c>
      <c r="E169" s="5">
        <f>'Obligacje(B)'!E169+'Bony Skarbowe(B)'!E169</f>
        <v>61695.126282699995</v>
      </c>
      <c r="F169" s="5">
        <f>'Obligacje(B)'!F169+'Bony Skarbowe(B)'!F169</f>
        <v>2313.7036249499997</v>
      </c>
      <c r="G169" s="5">
        <f>'Obligacje(B)'!G169+'Bony Skarbowe(B)'!G169</f>
        <v>58109.549748800004</v>
      </c>
      <c r="H169" s="5">
        <f>'Obligacje(B)'!H169+'Bony Skarbowe(B)'!H169</f>
        <v>17031.556042073214</v>
      </c>
      <c r="I169" s="5">
        <f>'Obligacje(B)'!I169+'Bony Skarbowe(B)'!I169</f>
        <v>1056.7630421122071</v>
      </c>
      <c r="J169" s="5">
        <f>'Obligacje(B)'!J169+'Bony Skarbowe(B)'!J169</f>
        <v>39921.53892671458</v>
      </c>
      <c r="K169" s="13">
        <f t="shared" si="19"/>
        <v>628256.5519214</v>
      </c>
    </row>
    <row r="170" spans="1:11" ht="12.75">
      <c r="A170" s="4">
        <f>'Obligacje(A)'!A170</f>
        <v>43251</v>
      </c>
      <c r="B170" s="5">
        <f>'Obligacje(B)'!B170+'Bony Skarbowe(B)'!B170</f>
        <v>257865.88330556</v>
      </c>
      <c r="C170" s="5">
        <f>IF('Obligacje(B)'!C170="-",'Bony Skarbowe(B)'!C170,'Obligacje(B)'!C170+'Bony Skarbowe(B)'!C170)</f>
        <v>0</v>
      </c>
      <c r="D170" s="5">
        <f>'Obligacje(B)'!D170+'Bony Skarbowe(B)'!D170</f>
        <v>196697.32952751</v>
      </c>
      <c r="E170" s="5">
        <f>'Obligacje(B)'!E170+'Bony Skarbowe(B)'!E170</f>
        <v>61831.82682638</v>
      </c>
      <c r="F170" s="5">
        <f>'Obligacje(B)'!F170+'Bony Skarbowe(B)'!F170</f>
        <v>2305.0456185300004</v>
      </c>
      <c r="G170" s="5">
        <f>'Obligacje(B)'!G170+'Bony Skarbowe(B)'!G170</f>
        <v>58635.16371418</v>
      </c>
      <c r="H170" s="5">
        <f>'Obligacje(B)'!H170+'Bony Skarbowe(B)'!H170</f>
        <v>17331.527000069666</v>
      </c>
      <c r="I170" s="5">
        <f>'Obligacje(B)'!I170+'Bony Skarbowe(B)'!I170</f>
        <v>1126.472909358201</v>
      </c>
      <c r="J170" s="5">
        <f>'Obligacje(B)'!J170+'Bony Skarbowe(B)'!J170</f>
        <v>39913.689277572135</v>
      </c>
      <c r="K170" s="13">
        <f t="shared" si="19"/>
        <v>635706.9381791599</v>
      </c>
    </row>
    <row r="171" spans="1:12" ht="12.75">
      <c r="A171" s="4">
        <f>'Obligacje(A)'!A171</f>
        <v>43281</v>
      </c>
      <c r="B171" s="5">
        <f>'Obligacje(B)'!B171+'Bony Skarbowe(B)'!B171</f>
        <v>263151.11280635564</v>
      </c>
      <c r="C171" s="5">
        <f>IF('Obligacje(B)'!C171="-",'Bony Skarbowe(B)'!C171,'Obligacje(B)'!C171+'Bony Skarbowe(B)'!C171)</f>
        <v>0</v>
      </c>
      <c r="D171" s="5">
        <f>'Obligacje(B)'!D171+'Bony Skarbowe(B)'!D171</f>
        <v>192140.14070653002</v>
      </c>
      <c r="E171" s="5">
        <f>'Obligacje(B)'!E171+'Bony Skarbowe(B)'!E171</f>
        <v>62407.66391998475</v>
      </c>
      <c r="F171" s="5">
        <f>'Obligacje(B)'!F171+'Bony Skarbowe(B)'!F171</f>
        <v>2207.0522821280824</v>
      </c>
      <c r="G171" s="5">
        <f>'Obligacje(B)'!G171+'Bony Skarbowe(B)'!G171</f>
        <v>57033.37219850145</v>
      </c>
      <c r="H171" s="5">
        <f>'Obligacje(B)'!H171+'Bony Skarbowe(B)'!H171</f>
        <v>18020.694466090445</v>
      </c>
      <c r="I171" s="5">
        <f>'Obligacje(B)'!I171+'Bony Skarbowe(B)'!I171</f>
        <v>1141.4569789846732</v>
      </c>
      <c r="J171" s="5">
        <f>'Obligacje(B)'!J171+'Bony Skarbowe(B)'!J171</f>
        <v>40481.86864038494</v>
      </c>
      <c r="K171" s="13">
        <f t="shared" si="19"/>
        <v>636583.36199896</v>
      </c>
      <c r="L171">
        <v>-11160.713129639975</v>
      </c>
    </row>
    <row r="172" spans="1:11" ht="12.75">
      <c r="A172" s="4">
        <f>'Obligacje(A)'!A172</f>
        <v>43312</v>
      </c>
      <c r="B172" s="5">
        <f>'Obligacje(B)'!B172+'Bony Skarbowe(B)'!B172</f>
        <v>260468.93976824</v>
      </c>
      <c r="C172" s="5">
        <f>IF('Obligacje(B)'!C172="-",'Bony Skarbowe(B)'!C172,'Obligacje(B)'!C172+'Bony Skarbowe(B)'!C172)</f>
        <v>0</v>
      </c>
      <c r="D172" s="5">
        <f>'Obligacje(B)'!D172+'Bony Skarbowe(B)'!D172</f>
        <v>190630.08206028998</v>
      </c>
      <c r="E172" s="5">
        <f>'Obligacje(B)'!E172+'Bony Skarbowe(B)'!E172</f>
        <v>62789.66610821999</v>
      </c>
      <c r="F172" s="5">
        <f>'Obligacje(B)'!F172+'Bony Skarbowe(B)'!F172</f>
        <v>2162.38608207</v>
      </c>
      <c r="G172" s="5">
        <f>'Obligacje(B)'!G172+'Bony Skarbowe(B)'!G172</f>
        <v>58871.27685109</v>
      </c>
      <c r="H172" s="5">
        <f>'Obligacje(B)'!H172+'Bony Skarbowe(B)'!H172</f>
        <v>18420.340011808184</v>
      </c>
      <c r="I172" s="5">
        <f>'Obligacje(B)'!I172+'Bony Skarbowe(B)'!I172</f>
        <v>1157.239744225928</v>
      </c>
      <c r="J172" s="5">
        <f>'Obligacje(B)'!J172+'Bony Skarbowe(B)'!J172</f>
        <v>40150.40551209589</v>
      </c>
      <c r="K172" s="13">
        <f t="shared" si="19"/>
        <v>634650.3361380401</v>
      </c>
    </row>
    <row r="173" spans="1:11" ht="12.75">
      <c r="A173" s="4">
        <f>'Obligacje(A)'!A173</f>
        <v>43343</v>
      </c>
      <c r="B173" s="5">
        <f>'Obligacje(B)'!B173+'Bony Skarbowe(B)'!B173</f>
        <v>261229.86751215998</v>
      </c>
      <c r="C173" s="5">
        <f>IF('Obligacje(B)'!C173="-",'Bony Skarbowe(B)'!C173,'Obligacje(B)'!C173+'Bony Skarbowe(B)'!C173)</f>
        <v>0</v>
      </c>
      <c r="D173" s="5">
        <f>'Obligacje(B)'!D173+'Bony Skarbowe(B)'!D173</f>
        <v>187864.76605873</v>
      </c>
      <c r="E173" s="5">
        <f>'Obligacje(B)'!E173+'Bony Skarbowe(B)'!E173</f>
        <v>63448.855209539994</v>
      </c>
      <c r="F173" s="5">
        <f>'Obligacje(B)'!F173+'Bony Skarbowe(B)'!F173</f>
        <v>2203.23498649</v>
      </c>
      <c r="G173" s="5">
        <f>'Obligacje(B)'!G173+'Bony Skarbowe(B)'!G173</f>
        <v>59306.28886845</v>
      </c>
      <c r="H173" s="5">
        <f>'Obligacje(B)'!H173+'Bony Skarbowe(B)'!H173</f>
        <v>18746.795434899403</v>
      </c>
      <c r="I173" s="5">
        <f>'Obligacje(B)'!I173+'Bony Skarbowe(B)'!I173</f>
        <v>1177.2991267355462</v>
      </c>
      <c r="J173" s="5">
        <f>'Obligacje(B)'!J173+'Bony Skarbowe(B)'!J173</f>
        <v>41031.71453327506</v>
      </c>
      <c r="K173" s="13">
        <f aca="true" t="shared" si="20" ref="K173:K179">SUM(B173:J173)-C173</f>
        <v>635008.82173028</v>
      </c>
    </row>
    <row r="174" spans="1:11" ht="12.75">
      <c r="A174" s="4">
        <f>'Obligacje(A)'!A174</f>
        <v>43373</v>
      </c>
      <c r="B174" s="5">
        <f>'Obligacje(B)'!B174+'Bony Skarbowe(B)'!B174</f>
        <v>262031.4995646443</v>
      </c>
      <c r="C174" s="5">
        <f>IF('Obligacje(B)'!C174="-",'Bony Skarbowe(B)'!C174,'Obligacje(B)'!C174+'Bony Skarbowe(B)'!C174)</f>
        <v>0</v>
      </c>
      <c r="D174" s="5">
        <f>'Obligacje(B)'!D174+'Bony Skarbowe(B)'!D174</f>
        <v>189958.72884862998</v>
      </c>
      <c r="E174" s="5">
        <f>'Obligacje(B)'!E174+'Bony Skarbowe(B)'!E174</f>
        <v>64275.817293711734</v>
      </c>
      <c r="F174" s="5">
        <f>'Obligacje(B)'!F174+'Bony Skarbowe(B)'!F174</f>
        <v>2134.66762263963</v>
      </c>
      <c r="G174" s="5">
        <f>'Obligacje(B)'!G174+'Bony Skarbowe(B)'!G174</f>
        <v>58837.41995255778</v>
      </c>
      <c r="H174" s="5">
        <f>'Obligacje(B)'!H174+'Bony Skarbowe(B)'!H174</f>
        <v>19061.935797531984</v>
      </c>
      <c r="I174" s="5">
        <f>'Obligacje(B)'!I174+'Bony Skarbowe(B)'!I174</f>
        <v>1187.1152200483955</v>
      </c>
      <c r="J174" s="5">
        <f>'Obligacje(B)'!J174+'Bony Skarbowe(B)'!J174</f>
        <v>41887.238473516176</v>
      </c>
      <c r="K174" s="13">
        <f t="shared" si="20"/>
        <v>639374.42277328</v>
      </c>
    </row>
    <row r="175" spans="1:11" ht="12.75">
      <c r="A175" s="4">
        <f>'Obligacje(A)'!A175</f>
        <v>43404</v>
      </c>
      <c r="B175" s="5">
        <f>'Obligacje(B)'!B175+'Bony Skarbowe(B)'!B175</f>
        <v>262889.56509712007</v>
      </c>
      <c r="C175" s="5">
        <f>IF('Obligacje(B)'!C175="-",'Bony Skarbowe(B)'!C175,'Obligacje(B)'!C175+'Bony Skarbowe(B)'!C175)</f>
        <v>0</v>
      </c>
      <c r="D175" s="5">
        <f>'Obligacje(B)'!D175+'Bony Skarbowe(B)'!D175</f>
        <v>192266.83157736002</v>
      </c>
      <c r="E175" s="5">
        <f>'Obligacje(B)'!E175+'Bony Skarbowe(B)'!E175</f>
        <v>63094.096015359995</v>
      </c>
      <c r="F175" s="5">
        <f>'Obligacje(B)'!F175+'Bony Skarbowe(B)'!F175</f>
        <v>2105.9318493600003</v>
      </c>
      <c r="G175" s="5">
        <f>'Obligacje(B)'!G175+'Bony Skarbowe(B)'!G175</f>
        <v>58424.78379672</v>
      </c>
      <c r="H175" s="5">
        <f>'Obligacje(B)'!H175+'Bony Skarbowe(B)'!H175</f>
        <v>19270.758114378714</v>
      </c>
      <c r="I175" s="5">
        <f>'Obligacje(B)'!I175+'Bony Skarbowe(B)'!I175</f>
        <v>1184.0832586533372</v>
      </c>
      <c r="J175" s="5">
        <f>'Obligacje(B)'!J175+'Bony Skarbowe(B)'!J175</f>
        <v>46393.28233696795</v>
      </c>
      <c r="K175" s="13">
        <f t="shared" si="20"/>
        <v>645629.33204592</v>
      </c>
    </row>
    <row r="176" spans="1:11" ht="12.75">
      <c r="A176" s="4">
        <f>'Obligacje(A)'!A176</f>
        <v>43434</v>
      </c>
      <c r="B176" s="5">
        <f>'Obligacje(B)'!B176+'Bony Skarbowe(B)'!B176</f>
        <v>263576.05564235</v>
      </c>
      <c r="C176" s="5">
        <f>IF('Obligacje(B)'!C176="-",'Bony Skarbowe(B)'!C176,'Obligacje(B)'!C176+'Bony Skarbowe(B)'!C176)</f>
        <v>0</v>
      </c>
      <c r="D176" s="5">
        <f>'Obligacje(B)'!D176+'Bony Skarbowe(B)'!D176</f>
        <v>192196.30609329997</v>
      </c>
      <c r="E176" s="5">
        <f>'Obligacje(B)'!E176+'Bony Skarbowe(B)'!E176</f>
        <v>63049.926168800004</v>
      </c>
      <c r="F176" s="5">
        <f>'Obligacje(B)'!F176+'Bony Skarbowe(B)'!F176</f>
        <v>2168.5299240500003</v>
      </c>
      <c r="G176" s="5">
        <f>'Obligacje(B)'!G176+'Bony Skarbowe(B)'!G176</f>
        <v>58220.94162785001</v>
      </c>
      <c r="H176" s="5">
        <f>'Obligacje(B)'!H176+'Bony Skarbowe(B)'!H176</f>
        <v>19706.546804748235</v>
      </c>
      <c r="I176" s="5">
        <f>'Obligacje(B)'!I176+'Bony Skarbowe(B)'!I176</f>
        <v>1235.5696472917364</v>
      </c>
      <c r="J176" s="5">
        <f>'Obligacje(B)'!J176+'Bony Skarbowe(B)'!J176</f>
        <v>46074.24815821002</v>
      </c>
      <c r="K176" s="13">
        <f t="shared" si="20"/>
        <v>646228.1240666001</v>
      </c>
    </row>
    <row r="177" spans="1:11" ht="12.75">
      <c r="A177" s="4">
        <f>'Obligacje(A)'!A177</f>
        <v>43465</v>
      </c>
      <c r="B177" s="5">
        <f>'Obligacje(B)'!B177+'Bony Skarbowe(B)'!B177</f>
        <v>264075.29100096</v>
      </c>
      <c r="C177" s="5">
        <f>IF('Obligacje(B)'!C177="-",'Bony Skarbowe(B)'!C177,'Obligacje(B)'!C177+'Bony Skarbowe(B)'!C177)</f>
        <v>0</v>
      </c>
      <c r="D177" s="5">
        <f>'Obligacje(B)'!D177+'Bony Skarbowe(B)'!D177</f>
        <v>191459.01230496</v>
      </c>
      <c r="E177" s="5">
        <f>'Obligacje(B)'!E177+'Bony Skarbowe(B)'!E177</f>
        <v>65090.52623424</v>
      </c>
      <c r="F177" s="5">
        <f>'Obligacje(B)'!F177+'Bony Skarbowe(B)'!F177</f>
        <v>2258.78171392</v>
      </c>
      <c r="G177" s="5">
        <f>'Obligacje(B)'!G177+'Bony Skarbowe(B)'!G177</f>
        <v>55373.31578592</v>
      </c>
      <c r="H177" s="5">
        <f>'Obligacje(B)'!H177+'Bony Skarbowe(B)'!H177</f>
        <v>20021.063171791957</v>
      </c>
      <c r="I177" s="5">
        <f>'Obligacje(B)'!I177+'Bony Skarbowe(B)'!I177</f>
        <v>1292.4112644496745</v>
      </c>
      <c r="J177" s="5">
        <f>'Obligacje(B)'!J177+'Bony Skarbowe(B)'!J177</f>
        <v>47324.51564999837</v>
      </c>
      <c r="K177" s="13">
        <f t="shared" si="20"/>
        <v>646894.91712624</v>
      </c>
    </row>
    <row r="178" spans="1:11" ht="12.75">
      <c r="A178" s="4">
        <f>'Obligacje(A)'!A178</f>
        <v>43496</v>
      </c>
      <c r="B178" s="5">
        <f>'Obligacje(B)'!B178+'Bony Skarbowe(B)'!B178</f>
        <v>282727.23577853997</v>
      </c>
      <c r="C178" s="5">
        <f>IF('Obligacje(B)'!C178="-",'Bony Skarbowe(B)'!C178,'Obligacje(B)'!C178+'Bony Skarbowe(B)'!C178)</f>
        <v>0</v>
      </c>
      <c r="D178" s="5">
        <f>'Obligacje(B)'!D178+'Bony Skarbowe(B)'!D178</f>
        <v>181551.22246278</v>
      </c>
      <c r="E178" s="5">
        <f>'Obligacje(B)'!E178+'Bony Skarbowe(B)'!E178</f>
        <v>65103.928951789996</v>
      </c>
      <c r="F178" s="5">
        <f>'Obligacje(B)'!F178+'Bony Skarbowe(B)'!F178</f>
        <v>2278.25144807</v>
      </c>
      <c r="G178" s="5">
        <f>'Obligacje(B)'!G178+'Bony Skarbowe(B)'!G178</f>
        <v>54469.63905844</v>
      </c>
      <c r="H178" s="5">
        <f>'Obligacje(B)'!H178+'Bony Skarbowe(B)'!H178</f>
        <v>20325.49977450341</v>
      </c>
      <c r="I178" s="5">
        <f>'Obligacje(B)'!I178+'Bony Skarbowe(B)'!I178</f>
        <v>1677.8690605338102</v>
      </c>
      <c r="J178" s="5">
        <f>'Obligacje(B)'!J178+'Bony Skarbowe(B)'!J178</f>
        <v>47734.06195538277</v>
      </c>
      <c r="K178" s="13">
        <f t="shared" si="20"/>
        <v>655867.70849004</v>
      </c>
    </row>
    <row r="179" spans="1:11" ht="12.75">
      <c r="A179" s="4">
        <f>'Obligacje(A)'!A179</f>
        <v>43524</v>
      </c>
      <c r="B179" s="5">
        <f>'Obligacje(B)'!B179+'Bony Skarbowe(B)'!B179</f>
        <v>298331.05501590995</v>
      </c>
      <c r="C179" s="5">
        <f>IF('Obligacje(B)'!C179="-",'Bony Skarbowe(B)'!C179,'Obligacje(B)'!C179+'Bony Skarbowe(B)'!C179)</f>
        <v>0</v>
      </c>
      <c r="D179" s="5">
        <f>'Obligacje(B)'!D179+'Bony Skarbowe(B)'!D179</f>
        <v>172336.94319977995</v>
      </c>
      <c r="E179" s="5">
        <f>'Obligacje(B)'!E179+'Bony Skarbowe(B)'!E179</f>
        <v>65118.99466961999</v>
      </c>
      <c r="F179" s="5">
        <f>'Obligacje(B)'!F179+'Bony Skarbowe(B)'!F179</f>
        <v>2238.34644807</v>
      </c>
      <c r="G179" s="5">
        <f>'Obligacje(B)'!G179+'Bony Skarbowe(B)'!G179</f>
        <v>53335.81578407</v>
      </c>
      <c r="H179" s="5">
        <f>'Obligacje(B)'!H179+'Bony Skarbowe(B)'!H179</f>
        <v>20633.44329173981</v>
      </c>
      <c r="I179" s="5">
        <f>'Obligacje(B)'!I179+'Bony Skarbowe(B)'!I179</f>
        <v>1706.5497886596631</v>
      </c>
      <c r="J179" s="5">
        <f>'Obligacje(B)'!J179+'Bony Skarbowe(B)'!J179</f>
        <v>48247.80439219052</v>
      </c>
      <c r="K179" s="13">
        <f t="shared" si="20"/>
        <v>661948.9525900398</v>
      </c>
    </row>
    <row r="180" spans="1:11" ht="12.75">
      <c r="A180" s="4">
        <f>'Obligacje(A)'!A180</f>
        <v>43555</v>
      </c>
      <c r="B180" s="5">
        <f>'Obligacje(B)'!B180+'Bony Skarbowe(B)'!B180</f>
        <v>301566.0752724235</v>
      </c>
      <c r="C180" s="5">
        <f>IF('Obligacje(B)'!C180="-",'Bony Skarbowe(B)'!C180,'Obligacje(B)'!C180+'Bony Skarbowe(B)'!C180)</f>
        <v>0</v>
      </c>
      <c r="D180" s="5">
        <f>'Obligacje(B)'!D180+'Bony Skarbowe(B)'!D180</f>
        <v>175826.71609255</v>
      </c>
      <c r="E180" s="5">
        <f>'Obligacje(B)'!E180+'Bony Skarbowe(B)'!E180</f>
        <v>63720.82814754404</v>
      </c>
      <c r="F180" s="5">
        <f>'Obligacje(B)'!F180+'Bony Skarbowe(B)'!F180</f>
        <v>2178.5724684536963</v>
      </c>
      <c r="G180" s="5">
        <f>'Obligacje(B)'!G180+'Bony Skarbowe(B)'!G180</f>
        <v>53148.654440799444</v>
      </c>
      <c r="H180" s="5">
        <f>'Obligacje(B)'!H180+'Bony Skarbowe(B)'!H180</f>
        <v>20984.022341253632</v>
      </c>
      <c r="I180" s="5">
        <f>'Obligacje(B)'!I180+'Bony Skarbowe(B)'!I180</f>
        <v>1745.098473163887</v>
      </c>
      <c r="J180" s="5">
        <f>'Obligacje(B)'!J180+'Bony Skarbowe(B)'!J180</f>
        <v>48658.94470965179</v>
      </c>
      <c r="K180" s="13">
        <f>SUM(B180:J180)-C180</f>
        <v>667828.91194584</v>
      </c>
    </row>
    <row r="181" spans="1:11" ht="12.75">
      <c r="A181" s="4">
        <f>'Obligacje(A)'!A181</f>
        <v>43585</v>
      </c>
      <c r="B181" s="5">
        <v>300432.3909683</v>
      </c>
      <c r="C181" s="5">
        <v>0</v>
      </c>
      <c r="D181" s="5">
        <v>173504.32360769</v>
      </c>
      <c r="E181" s="5">
        <v>63655.08959688999</v>
      </c>
      <c r="F181" s="5">
        <v>2143.95181187</v>
      </c>
      <c r="G181" s="5">
        <v>53778.466926199995</v>
      </c>
      <c r="H181" s="5">
        <v>21100.121450557428</v>
      </c>
      <c r="I181" s="5">
        <v>3105.714267896416</v>
      </c>
      <c r="J181" s="5">
        <v>51044.552994236146</v>
      </c>
      <c r="K181" s="13">
        <v>668764.6116236398</v>
      </c>
    </row>
    <row r="182" spans="1:11" ht="12.75">
      <c r="A182" s="4">
        <f>'Obligacje(A)'!A182</f>
        <v>43616</v>
      </c>
      <c r="B182" s="5">
        <v>302925.69101700006</v>
      </c>
      <c r="C182" s="5">
        <v>0</v>
      </c>
      <c r="D182" s="5">
        <v>172858.32219210002</v>
      </c>
      <c r="E182" s="5">
        <v>63274.079771000004</v>
      </c>
      <c r="F182" s="5">
        <v>1992.9135683000002</v>
      </c>
      <c r="G182" s="5">
        <v>55005.709223</v>
      </c>
      <c r="H182" s="5">
        <v>21652.369497219686</v>
      </c>
      <c r="I182" s="5">
        <v>3172.2644378846876</v>
      </c>
      <c r="J182" s="5">
        <v>48626.96852109562</v>
      </c>
      <c r="K182" s="13">
        <v>669508.3182276</v>
      </c>
    </row>
    <row r="183" spans="1:256" ht="12.75">
      <c r="A183" s="4">
        <f>'Obligacje(A)'!A183</f>
        <v>43646</v>
      </c>
      <c r="B183" s="5">
        <v>304524.70945256593</v>
      </c>
      <c r="C183" s="5">
        <v>0</v>
      </c>
      <c r="D183" s="5">
        <v>173737.37015720003</v>
      </c>
      <c r="E183" s="5">
        <v>62792.680534307605</v>
      </c>
      <c r="F183" s="5">
        <v>1989.345208426215</v>
      </c>
      <c r="G183" s="5">
        <v>53782.75972571167</v>
      </c>
      <c r="H183" s="5">
        <v>22475.00123091534</v>
      </c>
      <c r="I183" s="5">
        <v>3251.4343023521533</v>
      </c>
      <c r="J183" s="5">
        <v>47947.95152108112</v>
      </c>
      <c r="K183" s="13">
        <v>670501.25213256</v>
      </c>
      <c r="L183" s="5"/>
      <c r="M183" s="5"/>
      <c r="N183" s="5"/>
      <c r="O183" s="5"/>
      <c r="P183" s="5"/>
      <c r="Q183" s="5"/>
      <c r="R183" s="5"/>
      <c r="S183" s="5"/>
      <c r="T183" s="5"/>
      <c r="U183" s="13"/>
      <c r="V183" s="5"/>
      <c r="W183" s="5"/>
      <c r="X183" s="5"/>
      <c r="Y183" s="5"/>
      <c r="Z183" s="5"/>
      <c r="AA183" s="5"/>
      <c r="AB183" s="5"/>
      <c r="AC183" s="5"/>
      <c r="AD183" s="5"/>
      <c r="AE183" s="13"/>
      <c r="AF183" s="5"/>
      <c r="AG183" s="5"/>
      <c r="AH183" s="5"/>
      <c r="AI183" s="5"/>
      <c r="AJ183" s="5"/>
      <c r="AK183" s="5"/>
      <c r="AL183" s="5"/>
      <c r="AM183" s="5"/>
      <c r="AN183" s="5"/>
      <c r="AO183" s="13"/>
      <c r="AP183" s="5"/>
      <c r="AQ183" s="5"/>
      <c r="AR183" s="5"/>
      <c r="AS183" s="5"/>
      <c r="AT183" s="5"/>
      <c r="AU183" s="5"/>
      <c r="AV183" s="5"/>
      <c r="AW183" s="5"/>
      <c r="AX183" s="5"/>
      <c r="AY183" s="13"/>
      <c r="AZ183" s="5"/>
      <c r="BA183" s="5"/>
      <c r="BB183" s="5"/>
      <c r="BC183" s="5"/>
      <c r="BD183" s="5"/>
      <c r="BE183" s="5"/>
      <c r="BF183" s="5"/>
      <c r="BG183" s="5"/>
      <c r="BH183" s="5"/>
      <c r="BI183" s="13"/>
      <c r="BJ183" s="5"/>
      <c r="BK183" s="5"/>
      <c r="BL183" s="5"/>
      <c r="BM183" s="5"/>
      <c r="BN183" s="5"/>
      <c r="BO183" s="5"/>
      <c r="BP183" s="5"/>
      <c r="BQ183" s="5"/>
      <c r="BR183" s="5"/>
      <c r="BS183" s="13"/>
      <c r="BT183" s="5"/>
      <c r="BU183" s="5"/>
      <c r="BV183" s="5"/>
      <c r="BW183" s="5"/>
      <c r="BX183" s="5"/>
      <c r="BY183" s="5"/>
      <c r="BZ183" s="5"/>
      <c r="CA183" s="5"/>
      <c r="CB183" s="5"/>
      <c r="CC183" s="13"/>
      <c r="CD183" s="5"/>
      <c r="CE183" s="5"/>
      <c r="CF183" s="5"/>
      <c r="CG183" s="5"/>
      <c r="CH183" s="5"/>
      <c r="CI183" s="5"/>
      <c r="CJ183" s="5"/>
      <c r="CK183" s="5"/>
      <c r="CL183" s="5"/>
      <c r="CM183" s="13"/>
      <c r="CN183" s="5"/>
      <c r="CO183" s="5"/>
      <c r="CP183" s="5"/>
      <c r="CQ183" s="5"/>
      <c r="CR183" s="5"/>
      <c r="CS183" s="5"/>
      <c r="CT183" s="5"/>
      <c r="CU183" s="5"/>
      <c r="CV183" s="5"/>
      <c r="CW183" s="13"/>
      <c r="CX183" s="5"/>
      <c r="CY183" s="5"/>
      <c r="CZ183" s="5"/>
      <c r="DA183" s="5"/>
      <c r="DB183" s="5"/>
      <c r="DC183" s="5"/>
      <c r="DD183" s="5"/>
      <c r="DE183" s="5"/>
      <c r="DF183" s="5"/>
      <c r="DG183" s="13"/>
      <c r="DH183" s="5"/>
      <c r="DI183" s="5"/>
      <c r="DJ183" s="5"/>
      <c r="DK183" s="5"/>
      <c r="DL183" s="5"/>
      <c r="DM183" s="5"/>
      <c r="DN183" s="5"/>
      <c r="DO183" s="5"/>
      <c r="DP183" s="5"/>
      <c r="DQ183" s="13"/>
      <c r="DR183" s="5"/>
      <c r="DS183" s="5"/>
      <c r="DT183" s="5"/>
      <c r="DU183" s="5"/>
      <c r="DV183" s="5"/>
      <c r="DW183" s="5"/>
      <c r="DX183" s="5"/>
      <c r="DY183" s="5"/>
      <c r="DZ183" s="5"/>
      <c r="EA183" s="13"/>
      <c r="EB183" s="5"/>
      <c r="EC183" s="5"/>
      <c r="ED183" s="5"/>
      <c r="EE183" s="5"/>
      <c r="EF183" s="5"/>
      <c r="EG183" s="5"/>
      <c r="EH183" s="5"/>
      <c r="EI183" s="5"/>
      <c r="EJ183" s="5"/>
      <c r="EK183" s="13"/>
      <c r="EL183" s="5"/>
      <c r="EM183" s="5"/>
      <c r="EN183" s="5"/>
      <c r="EO183" s="5"/>
      <c r="EP183" s="5"/>
      <c r="EQ183" s="5"/>
      <c r="ER183" s="5"/>
      <c r="ES183" s="5"/>
      <c r="ET183" s="5"/>
      <c r="EU183" s="13"/>
      <c r="EV183" s="5"/>
      <c r="EW183" s="5"/>
      <c r="EX183" s="5"/>
      <c r="EY183" s="5"/>
      <c r="EZ183" s="5"/>
      <c r="FA183" s="5"/>
      <c r="FB183" s="5"/>
      <c r="FC183" s="5"/>
      <c r="FD183" s="5"/>
      <c r="FE183" s="13"/>
      <c r="FF183" s="5"/>
      <c r="FG183" s="5"/>
      <c r="FH183" s="5"/>
      <c r="FI183" s="5"/>
      <c r="FJ183" s="5"/>
      <c r="FK183" s="5"/>
      <c r="FL183" s="5"/>
      <c r="FM183" s="5"/>
      <c r="FN183" s="5"/>
      <c r="FO183" s="13"/>
      <c r="FP183" s="5"/>
      <c r="FQ183" s="5"/>
      <c r="FR183" s="5"/>
      <c r="FS183" s="5"/>
      <c r="FT183" s="5"/>
      <c r="FU183" s="5"/>
      <c r="FV183" s="5"/>
      <c r="FW183" s="5"/>
      <c r="FX183" s="5"/>
      <c r="FY183" s="13"/>
      <c r="FZ183" s="5"/>
      <c r="GA183" s="5"/>
      <c r="GB183" s="5"/>
      <c r="GC183" s="5"/>
      <c r="GD183" s="5"/>
      <c r="GE183" s="5"/>
      <c r="GF183" s="5"/>
      <c r="GG183" s="5"/>
      <c r="GH183" s="5"/>
      <c r="GI183" s="13"/>
      <c r="GJ183" s="5"/>
      <c r="GK183" s="5"/>
      <c r="GL183" s="5"/>
      <c r="GM183" s="5"/>
      <c r="GN183" s="5"/>
      <c r="GO183" s="5"/>
      <c r="GP183" s="5"/>
      <c r="GQ183" s="5"/>
      <c r="GR183" s="5"/>
      <c r="GS183" s="13"/>
      <c r="GT183" s="5"/>
      <c r="GU183" s="5"/>
      <c r="GV183" s="5"/>
      <c r="GW183" s="5"/>
      <c r="GX183" s="5"/>
      <c r="GY183" s="5"/>
      <c r="GZ183" s="5"/>
      <c r="HA183" s="5"/>
      <c r="HB183" s="5"/>
      <c r="HC183" s="13"/>
      <c r="HD183" s="5"/>
      <c r="HE183" s="5"/>
      <c r="HF183" s="5"/>
      <c r="HG183" s="5"/>
      <c r="HH183" s="5"/>
      <c r="HI183" s="5"/>
      <c r="HJ183" s="5"/>
      <c r="HK183" s="5"/>
      <c r="HL183" s="5"/>
      <c r="HM183" s="13"/>
      <c r="HN183" s="5"/>
      <c r="HO183" s="5"/>
      <c r="HP183" s="5"/>
      <c r="HQ183" s="5"/>
      <c r="HR183" s="5"/>
      <c r="HS183" s="5"/>
      <c r="HT183" s="5"/>
      <c r="HU183" s="5"/>
      <c r="HV183" s="5"/>
      <c r="HW183" s="13"/>
      <c r="HX183" s="5"/>
      <c r="HY183" s="5"/>
      <c r="HZ183" s="5"/>
      <c r="IA183" s="5"/>
      <c r="IB183" s="5"/>
      <c r="IC183" s="5"/>
      <c r="ID183" s="5"/>
      <c r="IE183" s="5"/>
      <c r="IF183" s="5"/>
      <c r="IG183" s="13"/>
      <c r="IH183" s="5"/>
      <c r="II183" s="5"/>
      <c r="IJ183" s="5"/>
      <c r="IK183" s="5"/>
      <c r="IL183" s="5"/>
      <c r="IM183" s="5"/>
      <c r="IN183" s="5"/>
      <c r="IO183" s="5"/>
      <c r="IP183" s="5"/>
      <c r="IQ183" s="13"/>
      <c r="IR183" s="5"/>
      <c r="IS183" s="5"/>
      <c r="IT183" s="5"/>
      <c r="IU183" s="5"/>
      <c r="IV183" s="5"/>
    </row>
    <row r="184" spans="1:256" ht="12.75">
      <c r="A184" s="4">
        <f>'Obligacje(A)'!A184</f>
        <v>43677</v>
      </c>
      <c r="B184" s="5">
        <v>307131.7109234</v>
      </c>
      <c r="C184" s="5">
        <v>505</v>
      </c>
      <c r="D184" s="5">
        <v>167734.35526413002</v>
      </c>
      <c r="E184" s="5">
        <v>63826.230915960004</v>
      </c>
      <c r="F184" s="5">
        <v>1967.0642891700002</v>
      </c>
      <c r="G184" s="5">
        <v>58940.12947904</v>
      </c>
      <c r="H184" s="5">
        <v>23173.01302283729</v>
      </c>
      <c r="I184" s="5">
        <v>3415.5534626395524</v>
      </c>
      <c r="J184" s="5">
        <v>47550.798842063145</v>
      </c>
      <c r="K184" s="13">
        <v>673738.8561992402</v>
      </c>
      <c r="L184" s="5"/>
      <c r="M184" s="5"/>
      <c r="N184" s="5"/>
      <c r="O184" s="5"/>
      <c r="P184" s="5"/>
      <c r="Q184" s="5"/>
      <c r="R184" s="5"/>
      <c r="S184" s="5"/>
      <c r="T184" s="5"/>
      <c r="U184" s="13"/>
      <c r="V184" s="5"/>
      <c r="W184" s="5"/>
      <c r="X184" s="5"/>
      <c r="Y184" s="5"/>
      <c r="Z184" s="5"/>
      <c r="AA184" s="5"/>
      <c r="AB184" s="5"/>
      <c r="AC184" s="5"/>
      <c r="AD184" s="5"/>
      <c r="AE184" s="13"/>
      <c r="AF184" s="5"/>
      <c r="AG184" s="5"/>
      <c r="AH184" s="5"/>
      <c r="AI184" s="5"/>
      <c r="AJ184" s="5"/>
      <c r="AK184" s="5"/>
      <c r="AL184" s="5"/>
      <c r="AM184" s="5"/>
      <c r="AN184" s="5"/>
      <c r="AO184" s="13"/>
      <c r="AP184" s="5"/>
      <c r="AQ184" s="5"/>
      <c r="AR184" s="5"/>
      <c r="AS184" s="5"/>
      <c r="AT184" s="5"/>
      <c r="AU184" s="5"/>
      <c r="AV184" s="5"/>
      <c r="AW184" s="5"/>
      <c r="AX184" s="5"/>
      <c r="AY184" s="13"/>
      <c r="AZ184" s="5"/>
      <c r="BA184" s="5"/>
      <c r="BB184" s="5"/>
      <c r="BC184" s="5"/>
      <c r="BD184" s="5"/>
      <c r="BE184" s="5"/>
      <c r="BF184" s="5"/>
      <c r="BG184" s="5"/>
      <c r="BH184" s="5"/>
      <c r="BI184" s="13"/>
      <c r="BJ184" s="5"/>
      <c r="BK184" s="5"/>
      <c r="BL184" s="5"/>
      <c r="BM184" s="5"/>
      <c r="BN184" s="5"/>
      <c r="BO184" s="5"/>
      <c r="BP184" s="5"/>
      <c r="BQ184" s="5"/>
      <c r="BR184" s="5"/>
      <c r="BS184" s="13"/>
      <c r="BT184" s="5"/>
      <c r="BU184" s="5"/>
      <c r="BV184" s="5"/>
      <c r="BW184" s="5"/>
      <c r="BX184" s="5"/>
      <c r="BY184" s="5"/>
      <c r="BZ184" s="5"/>
      <c r="CA184" s="5"/>
      <c r="CB184" s="5"/>
      <c r="CC184" s="13"/>
      <c r="CD184" s="5"/>
      <c r="CE184" s="5"/>
      <c r="CF184" s="5"/>
      <c r="CG184" s="5"/>
      <c r="CH184" s="5"/>
      <c r="CI184" s="5"/>
      <c r="CJ184" s="5"/>
      <c r="CK184" s="5"/>
      <c r="CL184" s="5"/>
      <c r="CM184" s="13"/>
      <c r="CN184" s="5"/>
      <c r="CO184" s="5"/>
      <c r="CP184" s="5"/>
      <c r="CQ184" s="5"/>
      <c r="CR184" s="5"/>
      <c r="CS184" s="5"/>
      <c r="CT184" s="5"/>
      <c r="CU184" s="5"/>
      <c r="CV184" s="5"/>
      <c r="CW184" s="13"/>
      <c r="CX184" s="5"/>
      <c r="CY184" s="5"/>
      <c r="CZ184" s="5"/>
      <c r="DA184" s="5"/>
      <c r="DB184" s="5"/>
      <c r="DC184" s="5"/>
      <c r="DD184" s="5"/>
      <c r="DE184" s="5"/>
      <c r="DF184" s="5"/>
      <c r="DG184" s="13"/>
      <c r="DH184" s="5"/>
      <c r="DI184" s="5"/>
      <c r="DJ184" s="5"/>
      <c r="DK184" s="5"/>
      <c r="DL184" s="5"/>
      <c r="DM184" s="5"/>
      <c r="DN184" s="5"/>
      <c r="DO184" s="5"/>
      <c r="DP184" s="5"/>
      <c r="DQ184" s="13"/>
      <c r="DR184" s="5"/>
      <c r="DS184" s="5"/>
      <c r="DT184" s="5"/>
      <c r="DU184" s="5"/>
      <c r="DV184" s="5"/>
      <c r="DW184" s="5"/>
      <c r="DX184" s="5"/>
      <c r="DY184" s="5"/>
      <c r="DZ184" s="5"/>
      <c r="EA184" s="13"/>
      <c r="EB184" s="5"/>
      <c r="EC184" s="5"/>
      <c r="ED184" s="5"/>
      <c r="EE184" s="5"/>
      <c r="EF184" s="5"/>
      <c r="EG184" s="5"/>
      <c r="EH184" s="5"/>
      <c r="EI184" s="5"/>
      <c r="EJ184" s="5"/>
      <c r="EK184" s="13"/>
      <c r="EL184" s="5"/>
      <c r="EM184" s="5"/>
      <c r="EN184" s="5"/>
      <c r="EO184" s="5"/>
      <c r="EP184" s="5"/>
      <c r="EQ184" s="5"/>
      <c r="ER184" s="5"/>
      <c r="ES184" s="5"/>
      <c r="ET184" s="5"/>
      <c r="EU184" s="13"/>
      <c r="EV184" s="5"/>
      <c r="EW184" s="5"/>
      <c r="EX184" s="5"/>
      <c r="EY184" s="5"/>
      <c r="EZ184" s="5"/>
      <c r="FA184" s="5"/>
      <c r="FB184" s="5"/>
      <c r="FC184" s="5"/>
      <c r="FD184" s="5"/>
      <c r="FE184" s="13"/>
      <c r="FF184" s="5"/>
      <c r="FG184" s="5"/>
      <c r="FH184" s="5"/>
      <c r="FI184" s="5"/>
      <c r="FJ184" s="5"/>
      <c r="FK184" s="5"/>
      <c r="FL184" s="5"/>
      <c r="FM184" s="5"/>
      <c r="FN184" s="5"/>
      <c r="FO184" s="13"/>
      <c r="FP184" s="5"/>
      <c r="FQ184" s="5"/>
      <c r="FR184" s="5"/>
      <c r="FS184" s="5"/>
      <c r="FT184" s="5"/>
      <c r="FU184" s="5"/>
      <c r="FV184" s="5"/>
      <c r="FW184" s="5"/>
      <c r="FX184" s="5"/>
      <c r="FY184" s="13"/>
      <c r="FZ184" s="5"/>
      <c r="GA184" s="5"/>
      <c r="GB184" s="5"/>
      <c r="GC184" s="5"/>
      <c r="GD184" s="5"/>
      <c r="GE184" s="5"/>
      <c r="GF184" s="5"/>
      <c r="GG184" s="5"/>
      <c r="GH184" s="5"/>
      <c r="GI184" s="13"/>
      <c r="GJ184" s="5"/>
      <c r="GK184" s="5"/>
      <c r="GL184" s="5"/>
      <c r="GM184" s="5"/>
      <c r="GN184" s="5"/>
      <c r="GO184" s="5"/>
      <c r="GP184" s="5"/>
      <c r="GQ184" s="5"/>
      <c r="GR184" s="5"/>
      <c r="GS184" s="13"/>
      <c r="GT184" s="5"/>
      <c r="GU184" s="5"/>
      <c r="GV184" s="5"/>
      <c r="GW184" s="5"/>
      <c r="GX184" s="5"/>
      <c r="GY184" s="5"/>
      <c r="GZ184" s="5"/>
      <c r="HA184" s="5"/>
      <c r="HB184" s="5"/>
      <c r="HC184" s="13"/>
      <c r="HD184" s="5"/>
      <c r="HE184" s="5"/>
      <c r="HF184" s="5"/>
      <c r="HG184" s="5"/>
      <c r="HH184" s="5"/>
      <c r="HI184" s="5"/>
      <c r="HJ184" s="5"/>
      <c r="HK184" s="5"/>
      <c r="HL184" s="5"/>
      <c r="HM184" s="13"/>
      <c r="HN184" s="5"/>
      <c r="HO184" s="5"/>
      <c r="HP184" s="5"/>
      <c r="HQ184" s="5"/>
      <c r="HR184" s="5"/>
      <c r="HS184" s="5"/>
      <c r="HT184" s="5"/>
      <c r="HU184" s="5"/>
      <c r="HV184" s="5"/>
      <c r="HW184" s="13"/>
      <c r="HX184" s="5"/>
      <c r="HY184" s="5"/>
      <c r="HZ184" s="5"/>
      <c r="IA184" s="5"/>
      <c r="IB184" s="5"/>
      <c r="IC184" s="5"/>
      <c r="ID184" s="5"/>
      <c r="IE184" s="5"/>
      <c r="IF184" s="5"/>
      <c r="IG184" s="13"/>
      <c r="IH184" s="5"/>
      <c r="II184" s="5"/>
      <c r="IJ184" s="5"/>
      <c r="IK184" s="5"/>
      <c r="IL184" s="5"/>
      <c r="IM184" s="5"/>
      <c r="IN184" s="5"/>
      <c r="IO184" s="5"/>
      <c r="IP184" s="5"/>
      <c r="IQ184" s="13"/>
      <c r="IR184" s="5"/>
      <c r="IS184" s="5"/>
      <c r="IT184" s="5"/>
      <c r="IU184" s="5"/>
      <c r="IV184" s="5"/>
    </row>
    <row r="185" spans="1:256" ht="12.75">
      <c r="A185" s="4">
        <f>'Obligacje(A)'!A185</f>
        <v>43708</v>
      </c>
      <c r="B185" s="5">
        <v>307939.95737539604</v>
      </c>
      <c r="C185" s="5">
        <v>0</v>
      </c>
      <c r="D185" s="5">
        <v>165985.61671072</v>
      </c>
      <c r="E185" s="5">
        <v>63959.54304516407</v>
      </c>
      <c r="F185" s="5">
        <v>1970.3216679143993</v>
      </c>
      <c r="G185" s="5">
        <v>60334.660433604695</v>
      </c>
      <c r="H185" s="5">
        <v>24082.776768662578</v>
      </c>
      <c r="I185" s="5">
        <v>3474.083343413083</v>
      </c>
      <c r="J185" s="5">
        <v>47197.754376485085</v>
      </c>
      <c r="K185" s="13">
        <v>674944.7137213601</v>
      </c>
      <c r="L185" s="5"/>
      <c r="M185" s="5"/>
      <c r="N185" s="5"/>
      <c r="O185" s="5"/>
      <c r="P185" s="5"/>
      <c r="Q185" s="5"/>
      <c r="R185" s="5"/>
      <c r="S185" s="5"/>
      <c r="T185" s="5"/>
      <c r="U185" s="13"/>
      <c r="V185" s="5"/>
      <c r="W185" s="5"/>
      <c r="X185" s="5"/>
      <c r="Y185" s="5"/>
      <c r="Z185" s="5"/>
      <c r="AA185" s="5"/>
      <c r="AB185" s="5"/>
      <c r="AC185" s="5"/>
      <c r="AD185" s="5"/>
      <c r="AE185" s="13"/>
      <c r="AF185" s="5"/>
      <c r="AG185" s="5"/>
      <c r="AH185" s="5"/>
      <c r="AI185" s="5"/>
      <c r="AJ185" s="5"/>
      <c r="AK185" s="5"/>
      <c r="AL185" s="5"/>
      <c r="AM185" s="5"/>
      <c r="AN185" s="5"/>
      <c r="AO185" s="13"/>
      <c r="AP185" s="5"/>
      <c r="AQ185" s="5"/>
      <c r="AR185" s="5"/>
      <c r="AS185" s="5"/>
      <c r="AT185" s="5"/>
      <c r="AU185" s="5"/>
      <c r="AV185" s="5"/>
      <c r="AW185" s="5"/>
      <c r="AX185" s="5"/>
      <c r="AY185" s="13"/>
      <c r="AZ185" s="5"/>
      <c r="BA185" s="5"/>
      <c r="BB185" s="5"/>
      <c r="BC185" s="5"/>
      <c r="BD185" s="5"/>
      <c r="BE185" s="5"/>
      <c r="BF185" s="5"/>
      <c r="BG185" s="5"/>
      <c r="BH185" s="5"/>
      <c r="BI185" s="13"/>
      <c r="BJ185" s="5"/>
      <c r="BK185" s="5"/>
      <c r="BL185" s="5"/>
      <c r="BM185" s="5"/>
      <c r="BN185" s="5"/>
      <c r="BO185" s="5"/>
      <c r="BP185" s="5"/>
      <c r="BQ185" s="5"/>
      <c r="BR185" s="5"/>
      <c r="BS185" s="13"/>
      <c r="BT185" s="5"/>
      <c r="BU185" s="5"/>
      <c r="BV185" s="5"/>
      <c r="BW185" s="5"/>
      <c r="BX185" s="5"/>
      <c r="BY185" s="5"/>
      <c r="BZ185" s="5"/>
      <c r="CA185" s="5"/>
      <c r="CB185" s="5"/>
      <c r="CC185" s="13"/>
      <c r="CD185" s="5"/>
      <c r="CE185" s="5"/>
      <c r="CF185" s="5"/>
      <c r="CG185" s="5"/>
      <c r="CH185" s="5"/>
      <c r="CI185" s="5"/>
      <c r="CJ185" s="5"/>
      <c r="CK185" s="5"/>
      <c r="CL185" s="5"/>
      <c r="CM185" s="13"/>
      <c r="CN185" s="5"/>
      <c r="CO185" s="5"/>
      <c r="CP185" s="5"/>
      <c r="CQ185" s="5"/>
      <c r="CR185" s="5"/>
      <c r="CS185" s="5"/>
      <c r="CT185" s="5"/>
      <c r="CU185" s="5"/>
      <c r="CV185" s="5"/>
      <c r="CW185" s="13"/>
      <c r="CX185" s="5"/>
      <c r="CY185" s="5"/>
      <c r="CZ185" s="5"/>
      <c r="DA185" s="5"/>
      <c r="DB185" s="5"/>
      <c r="DC185" s="5"/>
      <c r="DD185" s="5"/>
      <c r="DE185" s="5"/>
      <c r="DF185" s="5"/>
      <c r="DG185" s="13"/>
      <c r="DH185" s="5"/>
      <c r="DI185" s="5"/>
      <c r="DJ185" s="5"/>
      <c r="DK185" s="5"/>
      <c r="DL185" s="5"/>
      <c r="DM185" s="5"/>
      <c r="DN185" s="5"/>
      <c r="DO185" s="5"/>
      <c r="DP185" s="5"/>
      <c r="DQ185" s="13"/>
      <c r="DR185" s="5"/>
      <c r="DS185" s="5"/>
      <c r="DT185" s="5"/>
      <c r="DU185" s="5"/>
      <c r="DV185" s="5"/>
      <c r="DW185" s="5"/>
      <c r="DX185" s="5"/>
      <c r="DY185" s="5"/>
      <c r="DZ185" s="5"/>
      <c r="EA185" s="13"/>
      <c r="EB185" s="5"/>
      <c r="EC185" s="5"/>
      <c r="ED185" s="5"/>
      <c r="EE185" s="5"/>
      <c r="EF185" s="5"/>
      <c r="EG185" s="5"/>
      <c r="EH185" s="5"/>
      <c r="EI185" s="5"/>
      <c r="EJ185" s="5"/>
      <c r="EK185" s="13"/>
      <c r="EL185" s="5"/>
      <c r="EM185" s="5"/>
      <c r="EN185" s="5"/>
      <c r="EO185" s="5"/>
      <c r="EP185" s="5"/>
      <c r="EQ185" s="5"/>
      <c r="ER185" s="5"/>
      <c r="ES185" s="5"/>
      <c r="ET185" s="5"/>
      <c r="EU185" s="13"/>
      <c r="EV185" s="5"/>
      <c r="EW185" s="5"/>
      <c r="EX185" s="5"/>
      <c r="EY185" s="5"/>
      <c r="EZ185" s="5"/>
      <c r="FA185" s="5"/>
      <c r="FB185" s="5"/>
      <c r="FC185" s="5"/>
      <c r="FD185" s="5"/>
      <c r="FE185" s="13"/>
      <c r="FF185" s="5"/>
      <c r="FG185" s="5"/>
      <c r="FH185" s="5"/>
      <c r="FI185" s="5"/>
      <c r="FJ185" s="5"/>
      <c r="FK185" s="5"/>
      <c r="FL185" s="5"/>
      <c r="FM185" s="5"/>
      <c r="FN185" s="5"/>
      <c r="FO185" s="13"/>
      <c r="FP185" s="5"/>
      <c r="FQ185" s="5"/>
      <c r="FR185" s="5"/>
      <c r="FS185" s="5"/>
      <c r="FT185" s="5"/>
      <c r="FU185" s="5"/>
      <c r="FV185" s="5"/>
      <c r="FW185" s="5"/>
      <c r="FX185" s="5"/>
      <c r="FY185" s="13"/>
      <c r="FZ185" s="5"/>
      <c r="GA185" s="5"/>
      <c r="GB185" s="5"/>
      <c r="GC185" s="5"/>
      <c r="GD185" s="5"/>
      <c r="GE185" s="5"/>
      <c r="GF185" s="5"/>
      <c r="GG185" s="5"/>
      <c r="GH185" s="5"/>
      <c r="GI185" s="13"/>
      <c r="GJ185" s="5"/>
      <c r="GK185" s="5"/>
      <c r="GL185" s="5"/>
      <c r="GM185" s="5"/>
      <c r="GN185" s="5"/>
      <c r="GO185" s="5"/>
      <c r="GP185" s="5"/>
      <c r="GQ185" s="5"/>
      <c r="GR185" s="5"/>
      <c r="GS185" s="13"/>
      <c r="GT185" s="5"/>
      <c r="GU185" s="5"/>
      <c r="GV185" s="5"/>
      <c r="GW185" s="5"/>
      <c r="GX185" s="5"/>
      <c r="GY185" s="5"/>
      <c r="GZ185" s="5"/>
      <c r="HA185" s="5"/>
      <c r="HB185" s="5"/>
      <c r="HC185" s="13"/>
      <c r="HD185" s="5"/>
      <c r="HE185" s="5"/>
      <c r="HF185" s="5"/>
      <c r="HG185" s="5"/>
      <c r="HH185" s="5"/>
      <c r="HI185" s="5"/>
      <c r="HJ185" s="5"/>
      <c r="HK185" s="5"/>
      <c r="HL185" s="5"/>
      <c r="HM185" s="13"/>
      <c r="HN185" s="5"/>
      <c r="HO185" s="5"/>
      <c r="HP185" s="5"/>
      <c r="HQ185" s="5"/>
      <c r="HR185" s="5"/>
      <c r="HS185" s="5"/>
      <c r="HT185" s="5"/>
      <c r="HU185" s="5"/>
      <c r="HV185" s="5"/>
      <c r="HW185" s="13"/>
      <c r="HX185" s="5"/>
      <c r="HY185" s="5"/>
      <c r="HZ185" s="5"/>
      <c r="IA185" s="5"/>
      <c r="IB185" s="5"/>
      <c r="IC185" s="5"/>
      <c r="ID185" s="5"/>
      <c r="IE185" s="5"/>
      <c r="IF185" s="5"/>
      <c r="IG185" s="13"/>
      <c r="IH185" s="5"/>
      <c r="II185" s="5"/>
      <c r="IJ185" s="5"/>
      <c r="IK185" s="5"/>
      <c r="IL185" s="5"/>
      <c r="IM185" s="5"/>
      <c r="IN185" s="5"/>
      <c r="IO185" s="5"/>
      <c r="IP185" s="5"/>
      <c r="IQ185" s="13"/>
      <c r="IR185" s="5"/>
      <c r="IS185" s="5"/>
      <c r="IT185" s="5"/>
      <c r="IU185" s="5"/>
      <c r="IV185" s="5"/>
    </row>
    <row r="186" spans="1:11" ht="12.75">
      <c r="A186" s="4">
        <f>'Obligacje(A)'!A186</f>
        <v>43738</v>
      </c>
      <c r="B186" s="5">
        <f>'Obligacje(B)'!B186+'Bony Skarbowe(B)'!B186</f>
        <v>309983.0841249</v>
      </c>
      <c r="C186" s="5">
        <f>'Obligacje(B)'!C186+'Bony Skarbowe(B)'!C186</f>
        <v>0</v>
      </c>
      <c r="D186" s="5">
        <f>'Obligacje(B)'!D186+'Bony Skarbowe(B)'!D186</f>
        <v>163200.9600904</v>
      </c>
      <c r="E186" s="5">
        <f>'Obligacje(B)'!E186+'Bony Skarbowe(B)'!E186</f>
        <v>62634.038238</v>
      </c>
      <c r="F186" s="5">
        <f>'Obligacje(B)'!F186+'Bony Skarbowe(B)'!F186</f>
        <v>2018.9470517000002</v>
      </c>
      <c r="G186" s="5">
        <f>'Obligacje(B)'!G186+'Bony Skarbowe(B)'!G186</f>
        <v>62149.674280399995</v>
      </c>
      <c r="H186" s="5">
        <f>'Obligacje(B)'!H186+'Bony Skarbowe(B)'!H186</f>
        <v>24969.857554219474</v>
      </c>
      <c r="I186" s="5">
        <f>'Obligacje(B)'!I186+'Bony Skarbowe(B)'!I186</f>
        <v>3463.6385445053625</v>
      </c>
      <c r="J186" s="5">
        <f>'Obligacje(B)'!J186+'Bony Skarbowe(B)'!J186</f>
        <v>47473.759528275164</v>
      </c>
      <c r="K186" s="13">
        <f>'Obligacje(B)'!K186+'Bony Skarbowe(B)'!K186</f>
        <v>675893.9594123999</v>
      </c>
    </row>
    <row r="187" spans="1:11" ht="12.75">
      <c r="A187" s="4">
        <f>'Obligacje(A)'!A187</f>
        <v>43769</v>
      </c>
      <c r="B187" s="5">
        <f>'Obligacje(B)'!B187+'Bony Skarbowe(B)'!B187</f>
        <v>303806.3932729</v>
      </c>
      <c r="C187" s="5">
        <f>'Obligacje(B)'!C187+'Bony Skarbowe(B)'!C187</f>
        <v>0</v>
      </c>
      <c r="D187" s="5">
        <f>'Obligacje(B)'!D187+'Bony Skarbowe(B)'!D187</f>
        <v>159177.1467816</v>
      </c>
      <c r="E187" s="5">
        <f>'Obligacje(B)'!E187+'Bony Skarbowe(B)'!E187</f>
        <v>62948.393190200004</v>
      </c>
      <c r="F187" s="5">
        <f>'Obligacje(B)'!F187+'Bony Skarbowe(B)'!F187</f>
        <v>2003.8370517</v>
      </c>
      <c r="G187" s="5">
        <f>'Obligacje(B)'!G187+'Bony Skarbowe(B)'!G187</f>
        <v>64787.85941099999</v>
      </c>
      <c r="H187" s="5">
        <f>'Obligacje(B)'!H187+'Bony Skarbowe(B)'!H187</f>
        <v>25849.049680710683</v>
      </c>
      <c r="I187" s="5">
        <f>'Obligacje(B)'!I187+'Bony Skarbowe(B)'!I187</f>
        <v>3554.972259219111</v>
      </c>
      <c r="J187" s="5">
        <f>'Obligacje(B)'!J187+'Bony Skarbowe(B)'!J187</f>
        <v>48151.73676507021</v>
      </c>
      <c r="K187" s="13">
        <f>'Obligacje(B)'!K187+'Bony Skarbowe(B)'!K187</f>
        <v>670279.3884124</v>
      </c>
    </row>
    <row r="188" spans="1:11" ht="12.75">
      <c r="A188" s="4">
        <f>'Obligacje(A)'!A188</f>
        <v>43799</v>
      </c>
      <c r="B188" s="5">
        <f>'Obligacje(B)'!B188+'Bony Skarbowe(B)'!B188</f>
        <v>305233.6543229</v>
      </c>
      <c r="C188" s="5">
        <f>'Obligacje(B)'!C188+'Bony Skarbowe(B)'!C188</f>
        <v>0</v>
      </c>
      <c r="D188" s="5">
        <f>'Obligacje(B)'!D188+'Bony Skarbowe(B)'!D188</f>
        <v>157908.8088316</v>
      </c>
      <c r="E188" s="5">
        <f>'Obligacje(B)'!E188+'Bony Skarbowe(B)'!E188</f>
        <v>63308.3803902</v>
      </c>
      <c r="F188" s="5">
        <f>'Obligacje(B)'!F188+'Bony Skarbowe(B)'!F188</f>
        <v>2018.1630517000003</v>
      </c>
      <c r="G188" s="5">
        <f>'Obligacje(B)'!G188+'Bony Skarbowe(B)'!G188</f>
        <v>66279.915711</v>
      </c>
      <c r="H188" s="5">
        <f>'Obligacje(B)'!H188+'Bony Skarbowe(B)'!H188</f>
        <v>26673.09296097156</v>
      </c>
      <c r="I188" s="5">
        <f>'Obligacje(B)'!I188+'Bony Skarbowe(B)'!I188</f>
        <v>3549.931072820548</v>
      </c>
      <c r="J188" s="5">
        <f>'Obligacje(B)'!J188+'Bony Skarbowe(B)'!J188</f>
        <v>46159.111071207895</v>
      </c>
      <c r="K188" s="13">
        <f>'Obligacje(B)'!K188+'Bony Skarbowe(B)'!K188</f>
        <v>671131.0574123999</v>
      </c>
    </row>
    <row r="189" spans="1:11" ht="12.75">
      <c r="A189" s="4">
        <f>'Obligacje(A)'!A189</f>
        <v>43830</v>
      </c>
      <c r="B189" s="5">
        <f>'Obligacje(B)'!B189+'Bony Skarbowe(B)'!B189</f>
        <v>304972.46481742</v>
      </c>
      <c r="C189" s="5">
        <f>'Obligacje(B)'!C189+'Bony Skarbowe(B)'!C189</f>
        <v>0</v>
      </c>
      <c r="D189" s="5">
        <f>'Obligacje(B)'!D189+'Bony Skarbowe(B)'!D189</f>
        <v>157320.73491868</v>
      </c>
      <c r="E189" s="5">
        <f>'Obligacje(B)'!E189+'Bony Skarbowe(B)'!E189</f>
        <v>64274.42227796</v>
      </c>
      <c r="F189" s="5">
        <f>'Obligacje(B)'!F189+'Bony Skarbowe(B)'!F189</f>
        <v>2048.15387566</v>
      </c>
      <c r="G189" s="5">
        <f>'Obligacje(B)'!G189+'Bony Skarbowe(B)'!G189</f>
        <v>67363.3814228</v>
      </c>
      <c r="H189" s="5">
        <f>'Obligacje(B)'!H189+'Bony Skarbowe(B)'!H189</f>
        <v>27466.344893446425</v>
      </c>
      <c r="I189" s="5">
        <f>'Obligacje(B)'!I189+'Bony Skarbowe(B)'!I189</f>
        <v>3482.0129689091527</v>
      </c>
      <c r="J189" s="5">
        <f>'Obligacje(B)'!J189+'Bony Skarbowe(B)'!J189</f>
        <v>46652.41869464442</v>
      </c>
      <c r="K189" s="13">
        <f>'Obligacje(B)'!K189+'Bony Skarbowe(B)'!K189</f>
        <v>673579.9338695201</v>
      </c>
    </row>
    <row r="190" spans="1:11" ht="12.75">
      <c r="A190" s="4">
        <f>'Obligacje(A)'!A190</f>
        <v>43861</v>
      </c>
      <c r="B190" s="5">
        <f>'Obligacje(B)'!B190+'Bony Skarbowe(B)'!B190</f>
        <v>317986.73429884005</v>
      </c>
      <c r="C190" s="5">
        <f>'Obligacje(B)'!C190+'Bony Skarbowe(B)'!C190</f>
        <v>0</v>
      </c>
      <c r="D190" s="5">
        <f>'Obligacje(B)'!D190+'Bony Skarbowe(B)'!D190</f>
        <v>154478.98992536</v>
      </c>
      <c r="E190" s="5">
        <f>'Obligacje(B)'!E190+'Bony Skarbowe(B)'!E190</f>
        <v>64779.10202312001</v>
      </c>
      <c r="F190" s="5">
        <f>'Obligacje(B)'!F190+'Bony Skarbowe(B)'!F190</f>
        <v>2078.65906252</v>
      </c>
      <c r="G190" s="5">
        <f>'Obligacje(B)'!G190+'Bony Skarbowe(B)'!G190</f>
        <v>64506.32108167999</v>
      </c>
      <c r="H190" s="5">
        <f>'Obligacje(B)'!H190+'Bony Skarbowe(B)'!H190</f>
        <v>28899.22896675703</v>
      </c>
      <c r="I190" s="5">
        <f>'Obligacje(B)'!I190+'Bony Skarbowe(B)'!I190</f>
        <v>3493.0807623536984</v>
      </c>
      <c r="J190" s="5">
        <f>'Obligacje(B)'!J190+'Bony Skarbowe(B)'!J190</f>
        <v>48753.71110480928</v>
      </c>
      <c r="K190" s="13">
        <f>'Obligacje(B)'!K190+'Bony Skarbowe(B)'!K190</f>
        <v>684975.8272254402</v>
      </c>
    </row>
    <row r="191" spans="1:11" ht="12.75">
      <c r="A191" s="4">
        <f>'Obligacje(A)'!A191</f>
        <v>43890</v>
      </c>
      <c r="B191" s="5">
        <f>'Obligacje(B)'!B191+'Bony Skarbowe(B)'!B191</f>
        <v>314052.5126307013</v>
      </c>
      <c r="C191" s="5">
        <f>'Obligacje(B)'!C191+'Bony Skarbowe(B)'!C191</f>
        <v>100</v>
      </c>
      <c r="D191" s="5">
        <f>'Obligacje(B)'!D191+'Bony Skarbowe(B)'!D191</f>
        <v>157847.81043665003</v>
      </c>
      <c r="E191" s="5">
        <f>'Obligacje(B)'!E191+'Bony Skarbowe(B)'!E191</f>
        <v>65140.49708759904</v>
      </c>
      <c r="F191" s="5">
        <f>'Obligacje(B)'!F191+'Bony Skarbowe(B)'!F191</f>
        <v>2055.843338374464</v>
      </c>
      <c r="G191" s="5">
        <f>'Obligacje(B)'!G191+'Bony Skarbowe(B)'!G191</f>
        <v>64808.0668261714</v>
      </c>
      <c r="H191" s="5">
        <f>'Obligacje(B)'!H191+'Bony Skarbowe(B)'!H191</f>
        <v>30112.134975847403</v>
      </c>
      <c r="I191" s="5">
        <f>'Obligacje(B)'!I191+'Bony Skarbowe(B)'!I191</f>
        <v>3507.798846590443</v>
      </c>
      <c r="J191" s="5">
        <f>'Obligacje(B)'!J191+'Bony Skarbowe(B)'!J191</f>
        <v>48697.336366585965</v>
      </c>
      <c r="K191" s="13">
        <f>'Obligacje(B)'!K191+'Bony Skarbowe(B)'!K191</f>
        <v>686222.00050852</v>
      </c>
    </row>
    <row r="192" spans="1:11" ht="12.75">
      <c r="A192" s="4">
        <f>'Obligacje(A)'!A192</f>
        <v>43921</v>
      </c>
      <c r="B192" s="5">
        <f>'Obligacje(B)'!B192+'Bony Skarbowe(B)'!B192</f>
        <v>351420.1508856101</v>
      </c>
      <c r="C192" s="5">
        <f>'Obligacje(B)'!C192+'Bony Skarbowe(B)'!C192</f>
        <v>0</v>
      </c>
      <c r="D192" s="5">
        <f>'Obligacje(B)'!D192+'Bony Skarbowe(B)'!D192</f>
        <v>152422.11256655</v>
      </c>
      <c r="E192" s="5">
        <f>'Obligacje(B)'!E192+'Bony Skarbowe(B)'!E192</f>
        <v>64281.649589739995</v>
      </c>
      <c r="F192" s="5">
        <f>'Obligacje(B)'!F192+'Bony Skarbowe(B)'!F192</f>
        <v>1990.6080072900002</v>
      </c>
      <c r="G192" s="5">
        <f>'Obligacje(B)'!G192+'Bony Skarbowe(B)'!G192</f>
        <v>50043.50786754</v>
      </c>
      <c r="H192" s="5">
        <f>'Obligacje(B)'!H192+'Bony Skarbowe(B)'!H192</f>
        <v>31333.622264695845</v>
      </c>
      <c r="I192" s="5">
        <f>'Obligacje(B)'!I192+'Bony Skarbowe(B)'!I192</f>
        <v>3539.9634080805713</v>
      </c>
      <c r="J192" s="5">
        <f>'Obligacje(B)'!J192+'Bony Skarbowe(B)'!J192</f>
        <v>47599.403458373585</v>
      </c>
      <c r="K192" s="13">
        <f>'Obligacje(B)'!K192+'Bony Skarbowe(B)'!K192</f>
        <v>702631.0180478801</v>
      </c>
    </row>
    <row r="193" spans="1:11" ht="12.75">
      <c r="A193" s="4">
        <f>'Obligacje(A)'!A193</f>
        <v>43951</v>
      </c>
      <c r="B193" s="5">
        <f>'Obligacje(B)'!B193+'Bony Skarbowe(B)'!B193</f>
        <v>422835.26852963003</v>
      </c>
      <c r="C193" s="5">
        <f>'Obligacje(B)'!C193+'Bony Skarbowe(B)'!C193</f>
        <v>2000</v>
      </c>
      <c r="D193" s="5">
        <f>'Obligacje(B)'!D193+'Bony Skarbowe(B)'!D193</f>
        <v>139563.01350642</v>
      </c>
      <c r="E193" s="5">
        <f>'Obligacje(B)'!E193+'Bony Skarbowe(B)'!E193</f>
        <v>64354.67468022</v>
      </c>
      <c r="F193" s="5">
        <f>'Obligacje(B)'!F193+'Bony Skarbowe(B)'!F193</f>
        <v>1941.30281287</v>
      </c>
      <c r="G193" s="5">
        <f>'Obligacje(B)'!G193+'Bony Skarbowe(B)'!G193</f>
        <v>51264.21251513</v>
      </c>
      <c r="H193" s="5">
        <f>'Obligacje(B)'!H193+'Bony Skarbowe(B)'!H193</f>
        <v>34917.33974064629</v>
      </c>
      <c r="I193" s="5">
        <f>'Obligacje(B)'!I193+'Bony Skarbowe(B)'!I193</f>
        <v>4210.110726314704</v>
      </c>
      <c r="J193" s="5">
        <f>'Obligacje(B)'!J193+'Bony Skarbowe(B)'!J193</f>
        <v>47828.18936440901</v>
      </c>
      <c r="K193" s="13">
        <f>'Obligacje(B)'!K193+'Bony Skarbowe(B)'!K193</f>
        <v>766914.11187564</v>
      </c>
    </row>
    <row r="194" ht="12.75">
      <c r="K194" s="2"/>
    </row>
  </sheetData>
  <sheetProtection/>
  <mergeCells count="10">
    <mergeCell ref="A1:A2"/>
    <mergeCell ref="B1:C1"/>
    <mergeCell ref="E1:E2"/>
    <mergeCell ref="F1:F2"/>
    <mergeCell ref="K1:K2"/>
    <mergeCell ref="D1:D2"/>
    <mergeCell ref="G1:G2"/>
    <mergeCell ref="H1:H2"/>
    <mergeCell ref="I1:I2"/>
    <mergeCell ref="J1:J2"/>
  </mergeCells>
  <printOptions/>
  <pageMargins left="0.79" right="0.79" top="0.98" bottom="0.98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2009-12-04T10:03:28Z</cp:lastPrinted>
  <dcterms:created xsi:type="dcterms:W3CDTF">2005-10-17T10:27:47Z</dcterms:created>
  <dcterms:modified xsi:type="dcterms:W3CDTF">2020-05-28T13:35:51Z</dcterms:modified>
  <cp:category/>
  <cp:version/>
  <cp:contentType/>
  <cp:contentStatus/>
</cp:coreProperties>
</file>