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BP5\OPERATYWKA\OPERATYWKI\4 ROK 2021\12 ROK 2021\opublikowane\"/>
    </mc:Choice>
  </mc:AlternateContent>
  <bookViews>
    <workbookView xWindow="0" yWindow="0" windowWidth="28800" windowHeight="11835" tabRatio="911"/>
  </bookViews>
  <sheets>
    <sheet name="TYTUŁ" sheetId="13" r:id="rId1"/>
    <sheet name="SPIS TREŚCI" sheetId="14" r:id="rId2"/>
    <sheet name="UWAGA" sheetId="18" r:id="rId3"/>
    <sheet name="TABLICA 1" sheetId="59" r:id="rId4"/>
    <sheet name="WYKRES1" sheetId="77" r:id="rId5"/>
    <sheet name="WYKRES2" sheetId="78" r:id="rId6"/>
    <sheet name="WYKRES3" sheetId="79" r:id="rId7"/>
    <sheet name="TABLICA 2" sheetId="60" r:id="rId8"/>
    <sheet name="WYKRES6" sheetId="80" r:id="rId9"/>
    <sheet name="TABLICA 3" sheetId="67" r:id="rId10"/>
    <sheet name="WYKRES5" sheetId="81" r:id="rId11"/>
    <sheet name="TABLICA 4 " sheetId="21" r:id="rId12"/>
    <sheet name="TABLICA 5" sheetId="3" r:id="rId13"/>
    <sheet name="WYKRES7" sheetId="82" r:id="rId14"/>
    <sheet name="TABLICA 6" sheetId="33" r:id="rId15"/>
    <sheet name="TABLICA 7" sheetId="68" r:id="rId16"/>
    <sheet name="TABLICA 8 " sheetId="69" r:id="rId17"/>
    <sheet name="TABLICA 9 " sheetId="70" r:id="rId18"/>
    <sheet name="TABLICA 10 " sheetId="71" r:id="rId19"/>
    <sheet name="TABLICA 11" sheetId="45" r:id="rId20"/>
    <sheet name="TABLICA 12" sheetId="46" r:id="rId21"/>
    <sheet name="TABLICA 13" sheetId="47" r:id="rId22"/>
    <sheet name="TABLICA 14" sheetId="48" r:id="rId23"/>
    <sheet name="TABLICA 15 " sheetId="19" r:id="rId24"/>
    <sheet name="WYKRES4" sheetId="83" r:id="rId25"/>
    <sheet name="TABLICA 16" sheetId="49" r:id="rId26"/>
    <sheet name="TYTUŁ-środ.europejskie" sheetId="17" r:id="rId27"/>
    <sheet name="TABLICA 17" sheetId="74" r:id="rId28"/>
    <sheet name="TABLICA 18" sheetId="75" r:id="rId29"/>
    <sheet name="TABLICA 19" sheetId="76" r:id="rId30"/>
    <sheet name="TABLICA 20" sheetId="84" r:id="rId31"/>
    <sheet name="Szacunek" sheetId="65" state="hidden" r:id="rId32"/>
  </sheets>
  <externalReferences>
    <externalReference r:id="rId33"/>
    <externalReference r:id="rId34"/>
    <externalReference r:id="rId35"/>
  </externalReferences>
  <definedNames>
    <definedName name="_______________Ver2" localSheetId="3">#REF!</definedName>
    <definedName name="_______________Ver2" localSheetId="18">#REF!</definedName>
    <definedName name="_______________Ver2" localSheetId="23">#REF!</definedName>
    <definedName name="_______________Ver2" localSheetId="7">#REF!</definedName>
    <definedName name="_______________Ver2" localSheetId="9">#REF!</definedName>
    <definedName name="_______________Ver2" localSheetId="11">#REF!</definedName>
    <definedName name="_______________Ver2" localSheetId="14">#REF!</definedName>
    <definedName name="_______________Ver2" localSheetId="15">#REF!</definedName>
    <definedName name="_______________Ver2" localSheetId="16">#REF!</definedName>
    <definedName name="_______________Ver2" localSheetId="17">#REF!</definedName>
    <definedName name="_______________Ver2">#REF!</definedName>
    <definedName name="______________Ver2" localSheetId="3">#REF!</definedName>
    <definedName name="______________Ver2" localSheetId="18">#REF!</definedName>
    <definedName name="______________Ver2" localSheetId="23">#REF!</definedName>
    <definedName name="______________Ver2" localSheetId="7">#REF!</definedName>
    <definedName name="______________Ver2" localSheetId="9">#REF!</definedName>
    <definedName name="______________Ver2" localSheetId="11">#REF!</definedName>
    <definedName name="______________Ver2" localSheetId="14">#REF!</definedName>
    <definedName name="______________Ver2" localSheetId="15">#REF!</definedName>
    <definedName name="______________Ver2" localSheetId="16">#REF!</definedName>
    <definedName name="______________Ver2" localSheetId="17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8">#REF!</definedName>
    <definedName name="____________Ver2" localSheetId="23">#REF!</definedName>
    <definedName name="____________Ver2" localSheetId="7">#REF!</definedName>
    <definedName name="____________Ver2" localSheetId="9">#REF!</definedName>
    <definedName name="____________Ver2" localSheetId="11">#REF!</definedName>
    <definedName name="____________Ver2" localSheetId="14">#REF!</definedName>
    <definedName name="____________Ver2" localSheetId="15">#REF!</definedName>
    <definedName name="____________Ver2" localSheetId="16">#REF!</definedName>
    <definedName name="____________Ver2" localSheetId="17">#REF!</definedName>
    <definedName name="____________Ver2">#REF!</definedName>
    <definedName name="___________Ver2" localSheetId="3">#REF!</definedName>
    <definedName name="___________Ver2" localSheetId="18">#REF!</definedName>
    <definedName name="___________Ver2" localSheetId="23">#REF!</definedName>
    <definedName name="___________Ver2" localSheetId="7">#REF!</definedName>
    <definedName name="___________Ver2" localSheetId="9">#REF!</definedName>
    <definedName name="___________Ver2" localSheetId="11">#REF!</definedName>
    <definedName name="___________Ver2" localSheetId="15">#REF!</definedName>
    <definedName name="___________Ver2" localSheetId="16">#REF!</definedName>
    <definedName name="___________Ver2" localSheetId="17">#REF!</definedName>
    <definedName name="___________Ver2">#REF!</definedName>
    <definedName name="__________Ver2" localSheetId="3">#REF!</definedName>
    <definedName name="__________Ver2" localSheetId="18">#REF!</definedName>
    <definedName name="__________Ver2" localSheetId="23">#REF!</definedName>
    <definedName name="__________Ver2" localSheetId="7">#REF!</definedName>
    <definedName name="__________Ver2" localSheetId="9">#REF!</definedName>
    <definedName name="__________Ver2" localSheetId="11">#REF!</definedName>
    <definedName name="__________Ver2" localSheetId="15">#REF!</definedName>
    <definedName name="__________Ver2" localSheetId="16">#REF!</definedName>
    <definedName name="__________Ver2" localSheetId="17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8">#REF!</definedName>
    <definedName name="________Ver2" localSheetId="23">#REF!</definedName>
    <definedName name="________Ver2" localSheetId="7">#REF!</definedName>
    <definedName name="________Ver2" localSheetId="9">#REF!</definedName>
    <definedName name="________Ver2" localSheetId="11">#REF!</definedName>
    <definedName name="________Ver2" localSheetId="15">#REF!</definedName>
    <definedName name="________Ver2" localSheetId="16">#REF!</definedName>
    <definedName name="________Ver2" localSheetId="17">#REF!</definedName>
    <definedName name="________Ver2">#REF!</definedName>
    <definedName name="_______Ver2" localSheetId="3">#REF!</definedName>
    <definedName name="_______Ver2" localSheetId="18">#REF!</definedName>
    <definedName name="_______Ver2" localSheetId="23">#REF!</definedName>
    <definedName name="_______Ver2" localSheetId="7">#REF!</definedName>
    <definedName name="_______Ver2" localSheetId="9">#REF!</definedName>
    <definedName name="_______Ver2" localSheetId="11">#REF!</definedName>
    <definedName name="_______Ver2" localSheetId="15">#REF!</definedName>
    <definedName name="_______Ver2" localSheetId="16">#REF!</definedName>
    <definedName name="_______Ver2" localSheetId="17">#REF!</definedName>
    <definedName name="_______Ver2">#REF!</definedName>
    <definedName name="______Ver2" localSheetId="1">#REF!</definedName>
    <definedName name="______Ver2" localSheetId="3">#REF!</definedName>
    <definedName name="______Ver2" localSheetId="18">#REF!</definedName>
    <definedName name="______Ver2" localSheetId="23">#REF!</definedName>
    <definedName name="______Ver2" localSheetId="7">#REF!</definedName>
    <definedName name="______Ver2" localSheetId="9">#REF!</definedName>
    <definedName name="______Ver2" localSheetId="11">#REF!</definedName>
    <definedName name="______Ver2" localSheetId="15">#REF!</definedName>
    <definedName name="______Ver2" localSheetId="16">#REF!</definedName>
    <definedName name="______Ver2" localSheetId="17">#REF!</definedName>
    <definedName name="______Ver2" localSheetId="0">#REF!</definedName>
    <definedName name="______Ver2" localSheetId="26">#REF!</definedName>
    <definedName name="______Ver2" localSheetId="2">#REF!</definedName>
    <definedName name="______Ver2">#REF!</definedName>
    <definedName name="_____tab6" localSheetId="3">#REF!</definedName>
    <definedName name="_____tab6" localSheetId="18">#REF!</definedName>
    <definedName name="_____tab6" localSheetId="23">#REF!</definedName>
    <definedName name="_____tab6" localSheetId="7">#REF!</definedName>
    <definedName name="_____tab6" localSheetId="9">#REF!</definedName>
    <definedName name="_____tab6" localSheetId="11">#REF!</definedName>
    <definedName name="_____tab6" localSheetId="15">#REF!</definedName>
    <definedName name="_____tab6" localSheetId="16">#REF!</definedName>
    <definedName name="_____tab6" localSheetId="17">#REF!</definedName>
    <definedName name="_____tab6">#REF!</definedName>
    <definedName name="_____Ver2" localSheetId="1">#REF!</definedName>
    <definedName name="_____Ver2" localSheetId="3">#REF!</definedName>
    <definedName name="_____Ver2" localSheetId="18">#REF!</definedName>
    <definedName name="_____Ver2" localSheetId="23">#REF!</definedName>
    <definedName name="_____Ver2" localSheetId="7">#REF!</definedName>
    <definedName name="_____Ver2" localSheetId="9">#REF!</definedName>
    <definedName name="_____Ver2" localSheetId="11">#REF!</definedName>
    <definedName name="_____Ver2" localSheetId="15">#REF!</definedName>
    <definedName name="_____Ver2" localSheetId="16">#REF!</definedName>
    <definedName name="_____Ver2" localSheetId="17">#REF!</definedName>
    <definedName name="_____Ver2" localSheetId="0">#REF!</definedName>
    <definedName name="_____Ver2" localSheetId="26">#REF!</definedName>
    <definedName name="_____Ver2" localSheetId="2">#REF!</definedName>
    <definedName name="_____Ver2">#REF!</definedName>
    <definedName name="____tab6" localSheetId="3">#REF!</definedName>
    <definedName name="____tab6" localSheetId="18">#REF!</definedName>
    <definedName name="____tab6" localSheetId="23">#REF!</definedName>
    <definedName name="____tab6" localSheetId="7">#REF!</definedName>
    <definedName name="____tab6" localSheetId="9">#REF!</definedName>
    <definedName name="____tab6" localSheetId="11">#REF!</definedName>
    <definedName name="____tab6" localSheetId="15">#REF!</definedName>
    <definedName name="____tab6" localSheetId="16">#REF!</definedName>
    <definedName name="____tab6" localSheetId="17">#REF!</definedName>
    <definedName name="____tab6">#REF!</definedName>
    <definedName name="____Ver2" localSheetId="1">#REF!</definedName>
    <definedName name="____Ver2" localSheetId="3">#REF!</definedName>
    <definedName name="____Ver2" localSheetId="18">#REF!</definedName>
    <definedName name="____Ver2" localSheetId="23">#REF!</definedName>
    <definedName name="____Ver2" localSheetId="7">#REF!</definedName>
    <definedName name="____Ver2" localSheetId="9">#REF!</definedName>
    <definedName name="____Ver2" localSheetId="11">#REF!</definedName>
    <definedName name="____Ver2" localSheetId="15">#REF!</definedName>
    <definedName name="____Ver2" localSheetId="16">#REF!</definedName>
    <definedName name="____Ver2" localSheetId="17">#REF!</definedName>
    <definedName name="____Ver2" localSheetId="0">#REF!</definedName>
    <definedName name="____Ver2" localSheetId="26">#REF!</definedName>
    <definedName name="____Ver2" localSheetId="2">#REF!</definedName>
    <definedName name="____Ver2">#REF!</definedName>
    <definedName name="___tab6" localSheetId="3">#REF!</definedName>
    <definedName name="___tab6" localSheetId="18">#REF!</definedName>
    <definedName name="___tab6" localSheetId="23">#REF!</definedName>
    <definedName name="___tab6" localSheetId="7">#REF!</definedName>
    <definedName name="___tab6" localSheetId="9">#REF!</definedName>
    <definedName name="___tab6" localSheetId="11">#REF!</definedName>
    <definedName name="___tab6" localSheetId="15">#REF!</definedName>
    <definedName name="___tab6" localSheetId="16">#REF!</definedName>
    <definedName name="___tab6" localSheetId="17">#REF!</definedName>
    <definedName name="___tab6">#REF!</definedName>
    <definedName name="___Ver2" localSheetId="1">#REF!</definedName>
    <definedName name="___Ver2" localSheetId="3">#REF!</definedName>
    <definedName name="___Ver2" localSheetId="18">#REF!</definedName>
    <definedName name="___Ver2" localSheetId="23">#REF!</definedName>
    <definedName name="___Ver2" localSheetId="25">#REF!</definedName>
    <definedName name="___Ver2" localSheetId="7">#REF!</definedName>
    <definedName name="___Ver2" localSheetId="9">#REF!</definedName>
    <definedName name="___Ver2" localSheetId="11">'[1]TABLICA2 (2)'!$A$1:$L$20</definedName>
    <definedName name="___Ver2" localSheetId="15">#REF!</definedName>
    <definedName name="___Ver2" localSheetId="16">#REF!</definedName>
    <definedName name="___Ver2" localSheetId="17">#REF!</definedName>
    <definedName name="___Ver2" localSheetId="0">#REF!</definedName>
    <definedName name="___Ver2" localSheetId="26">#REF!</definedName>
    <definedName name="___Ver2" localSheetId="2">#REF!</definedName>
    <definedName name="___Ver2">#REF!</definedName>
    <definedName name="__tab6" localSheetId="3">#REF!</definedName>
    <definedName name="__tab6" localSheetId="18">#REF!</definedName>
    <definedName name="__tab6" localSheetId="23">#REF!</definedName>
    <definedName name="__tab6" localSheetId="7">#REF!</definedName>
    <definedName name="__tab6" localSheetId="9">#REF!</definedName>
    <definedName name="__tab6" localSheetId="11">#REF!</definedName>
    <definedName name="__tab6" localSheetId="15">#REF!</definedName>
    <definedName name="__tab6" localSheetId="16">#REF!</definedName>
    <definedName name="__tab6" localSheetId="17">#REF!</definedName>
    <definedName name="__tab6">#REF!</definedName>
    <definedName name="__Ver2" localSheetId="1">#REF!</definedName>
    <definedName name="__Ver2" localSheetId="3">#REF!</definedName>
    <definedName name="__Ver2" localSheetId="18">#REF!</definedName>
    <definedName name="__Ver2" localSheetId="19">#REF!</definedName>
    <definedName name="__Ver2" localSheetId="20">#REF!</definedName>
    <definedName name="__Ver2" localSheetId="21">#REF!</definedName>
    <definedName name="__Ver2" localSheetId="22">#REF!</definedName>
    <definedName name="__Ver2" localSheetId="23">#REF!</definedName>
    <definedName name="__Ver2" localSheetId="25">#REF!</definedName>
    <definedName name="__Ver2" localSheetId="7">#REF!</definedName>
    <definedName name="__Ver2" localSheetId="9">#REF!</definedName>
    <definedName name="__Ver2" localSheetId="11">#REF!</definedName>
    <definedName name="__Ver2" localSheetId="15">#REF!</definedName>
    <definedName name="__Ver2" localSheetId="16">#REF!</definedName>
    <definedName name="__Ver2" localSheetId="17">#REF!</definedName>
    <definedName name="__Ver2" localSheetId="0">#REF!</definedName>
    <definedName name="__Ver2" localSheetId="26">#REF!</definedName>
    <definedName name="__Ver2" localSheetId="2">#REF!</definedName>
    <definedName name="__Ver2">#REF!</definedName>
    <definedName name="_xlnm._FilterDatabase" localSheetId="28" hidden="1">'TABLICA 18'!$A$6:$HV$65</definedName>
    <definedName name="_xlnm._FilterDatabase" localSheetId="29" hidden="1">'TABLICA 19'!$A$6:$V$266</definedName>
    <definedName name="_xlnm._FilterDatabase" localSheetId="30" hidden="1">'TABLICA 20'!$A$11:$O$11</definedName>
    <definedName name="_xlnm._FilterDatabase" localSheetId="14" hidden="1">'TABLICA 6'!$A$10:$M$10</definedName>
    <definedName name="_xlnm._FilterDatabase" localSheetId="15" hidden="1">'TABLICA 7'!$A$4:$L$182</definedName>
    <definedName name="_Regression_Int" localSheetId="1" hidden="1">1</definedName>
    <definedName name="_Regression_Int" localSheetId="19" hidden="1">1</definedName>
    <definedName name="_Regression_Int" localSheetId="20" hidden="1">1</definedName>
    <definedName name="_Regression_Int" localSheetId="21" hidden="1">1</definedName>
    <definedName name="_Regression_Int" localSheetId="22" hidden="1">1</definedName>
    <definedName name="_Regression_Int" localSheetId="23" hidden="1">1</definedName>
    <definedName name="_Regression_Int" localSheetId="7" hidden="1">1</definedName>
    <definedName name="_Regression_Int" localSheetId="11" hidden="1">1</definedName>
    <definedName name="_Regression_Int" localSheetId="12" hidden="1">1</definedName>
    <definedName name="_tab6" localSheetId="3">#REF!</definedName>
    <definedName name="_tab6" localSheetId="18">#REF!</definedName>
    <definedName name="_tab6" localSheetId="23">#REF!</definedName>
    <definedName name="_tab6" localSheetId="7">#REF!</definedName>
    <definedName name="_tab6" localSheetId="9">#REF!</definedName>
    <definedName name="_tab6" localSheetId="11">#REF!</definedName>
    <definedName name="_tab6" localSheetId="14">#REF!</definedName>
    <definedName name="_tab6" localSheetId="15">#REF!</definedName>
    <definedName name="_tab6" localSheetId="16">#REF!</definedName>
    <definedName name="_tab6" localSheetId="17">#REF!</definedName>
    <definedName name="_tab6">#REF!</definedName>
    <definedName name="_Ver2" localSheetId="1">#REF!</definedName>
    <definedName name="_Ver2" localSheetId="3">#REF!</definedName>
    <definedName name="_Ver2" localSheetId="18">#REF!</definedName>
    <definedName name="_Ver2" localSheetId="19">#REF!</definedName>
    <definedName name="_Ver2" localSheetId="20">#REF!</definedName>
    <definedName name="_Ver2" localSheetId="21">#REF!</definedName>
    <definedName name="_Ver2" localSheetId="22">#REF!</definedName>
    <definedName name="_Ver2" localSheetId="23">'[2]TABLICA2 '!$A$1:$L$20</definedName>
    <definedName name="_Ver2" localSheetId="25">#REF!</definedName>
    <definedName name="_Ver2" localSheetId="7">'TABLICA 2'!$A$1:$I$23</definedName>
    <definedName name="_Ver2" localSheetId="9">#REF!</definedName>
    <definedName name="_Ver2" localSheetId="11">#REF!</definedName>
    <definedName name="_Ver2" localSheetId="12">'[1]TABLICA2 (2)'!$A$1:$L$20</definedName>
    <definedName name="_Ver2" localSheetId="14">#REF!</definedName>
    <definedName name="_Ver2" localSheetId="15">#REF!</definedName>
    <definedName name="_Ver2" localSheetId="16">#REF!</definedName>
    <definedName name="_Ver2" localSheetId="17">#REF!</definedName>
    <definedName name="_Ver2" localSheetId="0">#REF!</definedName>
    <definedName name="_Ver2" localSheetId="26">#REF!</definedName>
    <definedName name="_Ver2" localSheetId="2">#REF!</definedName>
    <definedName name="_Ver2">#REF!</definedName>
    <definedName name="DOVH" localSheetId="3">#REF!</definedName>
    <definedName name="DOVH" localSheetId="18">#REF!</definedName>
    <definedName name="DOVH" localSheetId="23">#REF!</definedName>
    <definedName name="DOVH" localSheetId="7">#REF!</definedName>
    <definedName name="DOVH" localSheetId="9">#REF!</definedName>
    <definedName name="DOVH" localSheetId="11">#REF!</definedName>
    <definedName name="DOVH" localSheetId="15">#REF!</definedName>
    <definedName name="DOVH" localSheetId="16">#REF!</definedName>
    <definedName name="DOVH" localSheetId="17">#REF!</definedName>
    <definedName name="DOVH" localSheetId="26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8">#REF!</definedName>
    <definedName name="ds" localSheetId="23">#REF!</definedName>
    <definedName name="ds" localSheetId="25">#REF!</definedName>
    <definedName name="ds" localSheetId="7">#REF!</definedName>
    <definedName name="ds" localSheetId="9">#REF!</definedName>
    <definedName name="ds" localSheetId="11">#REF!</definedName>
    <definedName name="ds" localSheetId="15">#REF!</definedName>
    <definedName name="ds" localSheetId="16">#REF!</definedName>
    <definedName name="ds" localSheetId="17">#REF!</definedName>
    <definedName name="ds" localSheetId="0">#REF!</definedName>
    <definedName name="ds" localSheetId="26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8">#REF!</definedName>
    <definedName name="dsgg" localSheetId="23">#REF!</definedName>
    <definedName name="dsgg" localSheetId="7">#REF!</definedName>
    <definedName name="dsgg" localSheetId="9">#REF!</definedName>
    <definedName name="dsgg" localSheetId="11">#REF!</definedName>
    <definedName name="dsgg" localSheetId="15">#REF!</definedName>
    <definedName name="dsgg" localSheetId="16">#REF!</definedName>
    <definedName name="dsgg" localSheetId="17">#REF!</definedName>
    <definedName name="dsgg" localSheetId="0">#REF!</definedName>
    <definedName name="dsgg" localSheetId="26">#REF!</definedName>
    <definedName name="dsgg" localSheetId="2">#REF!</definedName>
    <definedName name="dsgg">#REF!</definedName>
    <definedName name="marekt6" localSheetId="3">#REF!</definedName>
    <definedName name="marekt6" localSheetId="18">#REF!</definedName>
    <definedName name="marekt6" localSheetId="23">#REF!</definedName>
    <definedName name="marekt6" localSheetId="7">#REF!</definedName>
    <definedName name="marekt6" localSheetId="9">#REF!</definedName>
    <definedName name="marekt6" localSheetId="11">#REF!</definedName>
    <definedName name="marekt6" localSheetId="15">#REF!</definedName>
    <definedName name="marekt6" localSheetId="16">#REF!</definedName>
    <definedName name="marekt6" localSheetId="17">#REF!</definedName>
    <definedName name="marekt6" localSheetId="26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1">Szacunek!$A$1:$L$48</definedName>
    <definedName name="_xlnm.Print_Area" localSheetId="3">'TABLICA 1'!$A$1:$K$122</definedName>
    <definedName name="_xlnm.Print_Area" localSheetId="18">'TABLICA 10 '!$A$1:$L$99</definedName>
    <definedName name="_xlnm.Print_Area" localSheetId="19">'TABLICA 11'!$A$1:$I$55</definedName>
    <definedName name="_xlnm.Print_Area" localSheetId="20">'TABLICA 12'!$A$1:$G$98</definedName>
    <definedName name="_xlnm.Print_Area" localSheetId="21">'TABLICA 13'!$A$1:$H$39</definedName>
    <definedName name="_xlnm.Print_Area" localSheetId="22">'TABLICA 14'!$A$1:$H$31</definedName>
    <definedName name="_xlnm.Print_Area" localSheetId="23">'TABLICA 15 '!$A$1:$G$25</definedName>
    <definedName name="_xlnm.Print_Area" localSheetId="25">'TABLICA 16'!$A$1:$G$35</definedName>
    <definedName name="_xlnm.Print_Area" localSheetId="27">'TABLICA 17'!$A$1:$I$45</definedName>
    <definedName name="_xlnm.Print_Area" localSheetId="28">'TABLICA 18'!$A$1:$D$46</definedName>
    <definedName name="_xlnm.Print_Area" localSheetId="29">'TABLICA 19'!$A$1:$L$266</definedName>
    <definedName name="_xlnm.Print_Area" localSheetId="7">'TABLICA 2'!$A$1:$J$24</definedName>
    <definedName name="_xlnm.Print_Area" localSheetId="30">'TABLICA 20'!$A$1:$O$117</definedName>
    <definedName name="_xlnm.Print_Area" localSheetId="9">'TABLICA 3'!$A$1:$L$174</definedName>
    <definedName name="_xlnm.Print_Area" localSheetId="11">'TABLICA 4 '!$A$1:$E$92</definedName>
    <definedName name="_xlnm.Print_Area" localSheetId="12">'TABLICA 5'!$A$1:$D$26</definedName>
    <definedName name="_xlnm.Print_Area" localSheetId="14">'TABLICA 6'!$B$1:$L$136</definedName>
    <definedName name="_xlnm.Print_Area" localSheetId="15">'TABLICA 7'!$A$1:$L$184</definedName>
    <definedName name="_xlnm.Print_Area" localSheetId="16">'TABLICA 8 '!$A$1:$N$435</definedName>
    <definedName name="_xlnm.Print_Area" localSheetId="17">'TABLICA 9 '!$A$12:$L$185</definedName>
    <definedName name="_xlnm.Print_Area" localSheetId="26">'TYTUŁ-środ.europejskie'!$A$1:$N$34</definedName>
    <definedName name="_xlnm.Print_Area" localSheetId="2">UWAGA!$A$1:$T$28</definedName>
    <definedName name="_xlnm.Print_Area" localSheetId="4">WYKRES1!$A$1:$V$47</definedName>
    <definedName name="_xlnm.Print_Area" localSheetId="5">WYKRES2!$A$1:$N$29</definedName>
    <definedName name="_xlnm.Print_Area" localSheetId="6">WYKRES3!$A$1:$X$33</definedName>
    <definedName name="_xlnm.Print_Area" localSheetId="24">WYKRES4!$A$1:$V$33</definedName>
    <definedName name="_xlnm.Print_Area" localSheetId="10">WYKRES5!$A$1:$V$56</definedName>
    <definedName name="_xlnm.Print_Area" localSheetId="8">WYKRES6!$A$1:$O$30</definedName>
    <definedName name="_xlnm.Print_Area" localSheetId="13">WYKRES7!$A$1:$L$28</definedName>
    <definedName name="Print_Area_MI" localSheetId="1">'SPIS TREŚCI'!$A$1:$E$24</definedName>
    <definedName name="Print_Area_MI" localSheetId="3">#REF!</definedName>
    <definedName name="Print_Area_MI" localSheetId="18">#REF!</definedName>
    <definedName name="Print_Area_MI" localSheetId="19">'TABLICA 11'!$C$2:$H$44</definedName>
    <definedName name="Print_Area_MI" localSheetId="20">'TABLICA 12'!$A$2:$F$43</definedName>
    <definedName name="Print_Area_MI" localSheetId="21">'TABLICA 13'!$C$2:$G$39</definedName>
    <definedName name="Print_Area_MI" localSheetId="22">'TABLICA 14'!$C$2:$G$30</definedName>
    <definedName name="Print_Area_MI" localSheetId="23">'TABLICA 15 '!$B$1:$G$21</definedName>
    <definedName name="Print_Area_MI" localSheetId="25">#REF!</definedName>
    <definedName name="Print_Area_MI" localSheetId="7">'TABLICA 2'!#REF!</definedName>
    <definedName name="Print_Area_MI" localSheetId="9">#REF!</definedName>
    <definedName name="Print_Area_MI" localSheetId="11">'TABLICA 4 '!$B$1:$E$72</definedName>
    <definedName name="Print_Area_MI" localSheetId="12">'TABLICA 5'!$B$1:$D$25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0">#REF!</definedName>
    <definedName name="Print_Area_MI" localSheetId="26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8">'TABLICA 10 '!$1:$10</definedName>
    <definedName name="Print_Titles_MI" localSheetId="19">#REF!</definedName>
    <definedName name="Print_Titles_MI" localSheetId="20">#REF!</definedName>
    <definedName name="Print_Titles_MI" localSheetId="21">#REF!</definedName>
    <definedName name="Print_Titles_MI" localSheetId="22">#REF!</definedName>
    <definedName name="Print_Titles_MI" localSheetId="23">'[3]TABLICA6a '!$A$1:$IV$11</definedName>
    <definedName name="Print_Titles_MI" localSheetId="25">#REF!</definedName>
    <definedName name="Print_Titles_MI" localSheetId="7">#REF!</definedName>
    <definedName name="Print_Titles_MI" localSheetId="9">#REF!</definedName>
    <definedName name="Print_Titles_MI" localSheetId="11">#REF!</definedName>
    <definedName name="Print_Titles_MI" localSheetId="12">#REF!</definedName>
    <definedName name="Print_Titles_MI" localSheetId="14">#REF!</definedName>
    <definedName name="Print_Titles_MI" localSheetId="15">'TABLICA 7'!$1:$11</definedName>
    <definedName name="Print_Titles_MI" localSheetId="16">#REF!</definedName>
    <definedName name="Print_Titles_MI" localSheetId="17">'TABLICA 9 '!$1:$11</definedName>
    <definedName name="Print_Titles_MI" localSheetId="0">#REF!</definedName>
    <definedName name="Print_Titles_MI" localSheetId="26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8">#REF!</definedName>
    <definedName name="Programy" localSheetId="23">#REF!</definedName>
    <definedName name="Programy" localSheetId="25">#REF!</definedName>
    <definedName name="Programy" localSheetId="27">#REF!</definedName>
    <definedName name="Programy" localSheetId="28">#REF!</definedName>
    <definedName name="Programy" localSheetId="7">#REF!</definedName>
    <definedName name="Programy" localSheetId="9">#REF!</definedName>
    <definedName name="Programy" localSheetId="11">#REF!</definedName>
    <definedName name="Programy" localSheetId="15">#REF!</definedName>
    <definedName name="Programy" localSheetId="16">#REF!</definedName>
    <definedName name="Programy" localSheetId="17">#REF!</definedName>
    <definedName name="Programy" localSheetId="0">#REF!</definedName>
    <definedName name="Programy" localSheetId="26">#REF!</definedName>
    <definedName name="Programy" localSheetId="2">#REF!</definedName>
    <definedName name="Programy">#REF!</definedName>
    <definedName name="t11e" localSheetId="3">#REF!</definedName>
    <definedName name="t11e" localSheetId="18">#REF!</definedName>
    <definedName name="t11e" localSheetId="23">#REF!</definedName>
    <definedName name="t11e" localSheetId="7">#REF!</definedName>
    <definedName name="t11e" localSheetId="9">#REF!</definedName>
    <definedName name="t11e" localSheetId="11">#REF!</definedName>
    <definedName name="t11e" localSheetId="15">#REF!</definedName>
    <definedName name="t11e" localSheetId="16">#REF!</definedName>
    <definedName name="t11e" localSheetId="17">#REF!</definedName>
    <definedName name="t11e" localSheetId="26">#REF!</definedName>
    <definedName name="t11e" localSheetId="2">#REF!</definedName>
    <definedName name="t11e">#REF!</definedName>
    <definedName name="TAB" localSheetId="3">#REF!</definedName>
    <definedName name="TAB" localSheetId="18">#REF!</definedName>
    <definedName name="TAB" localSheetId="23">#REF!</definedName>
    <definedName name="TAB" localSheetId="7">#REF!</definedName>
    <definedName name="TAB" localSheetId="9">#REF!</definedName>
    <definedName name="TAB" localSheetId="11">#REF!</definedName>
    <definedName name="TAB" localSheetId="15">#REF!</definedName>
    <definedName name="TAB" localSheetId="16">#REF!</definedName>
    <definedName name="TAB" localSheetId="17">#REF!</definedName>
    <definedName name="TAB" localSheetId="26">#REF!</definedName>
    <definedName name="TAB" localSheetId="2">#REF!</definedName>
    <definedName name="TAB">#REF!</definedName>
    <definedName name="TAB16ELA" localSheetId="3">#REF!</definedName>
    <definedName name="TAB16ELA" localSheetId="18">#REF!</definedName>
    <definedName name="TAB16ELA" localSheetId="23">#REF!</definedName>
    <definedName name="TAB16ELA" localSheetId="7">#REF!</definedName>
    <definedName name="TAB16ELA" localSheetId="9">#REF!</definedName>
    <definedName name="TAB16ELA" localSheetId="11">#REF!</definedName>
    <definedName name="TAB16ELA" localSheetId="15">#REF!</definedName>
    <definedName name="TAB16ELA" localSheetId="16">#REF!</definedName>
    <definedName name="TAB16ELA" localSheetId="17">#REF!</definedName>
    <definedName name="TAB16ELA" localSheetId="26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8">'TABLICA 10 '!$1:$11</definedName>
    <definedName name="_xlnm.Print_Titles" localSheetId="19">'TABLICA 11'!$1:$11</definedName>
    <definedName name="_xlnm.Print_Titles" localSheetId="20">'TABLICA 12'!$1:$10</definedName>
    <definedName name="_xlnm.Print_Titles" localSheetId="21">'TABLICA 13'!$1:$11</definedName>
    <definedName name="_xlnm.Print_Titles" localSheetId="22">'TABLICA 14'!$1:$11</definedName>
    <definedName name="_xlnm.Print_Titles" localSheetId="28">'TABLICA 18'!$1:$6</definedName>
    <definedName name="_xlnm.Print_Titles" localSheetId="29">'TABLICA 19'!$1:$6</definedName>
    <definedName name="_xlnm.Print_Titles" localSheetId="30">'TABLICA 20'!$1:$11</definedName>
    <definedName name="_xlnm.Print_Titles" localSheetId="9">'TABLICA 3'!$1:$2</definedName>
    <definedName name="_xlnm.Print_Titles" localSheetId="11">'TABLICA 4 '!$1:$8</definedName>
    <definedName name="_xlnm.Print_Titles" localSheetId="12">'TABLICA 5'!$1:$8</definedName>
    <definedName name="_xlnm.Print_Titles" localSheetId="14">'TABLICA 6'!$1:$2</definedName>
    <definedName name="_xlnm.Print_Titles" localSheetId="15">'TABLICA 7'!$1:$11</definedName>
    <definedName name="_xlnm.Print_Titles" localSheetId="16">'TABLICA 8 '!$1:$11</definedName>
    <definedName name="_xlnm.Print_Titles" localSheetId="17">'TABLICA 9 '!$1:$11</definedName>
    <definedName name="xghfd" localSheetId="1">#REF!</definedName>
    <definedName name="xghfd" localSheetId="3">#REF!</definedName>
    <definedName name="xghfd" localSheetId="18">#REF!</definedName>
    <definedName name="xghfd" localSheetId="23">#REF!</definedName>
    <definedName name="xghfd" localSheetId="7">#REF!</definedName>
    <definedName name="xghfd" localSheetId="9">#REF!</definedName>
    <definedName name="xghfd" localSheetId="11">#REF!</definedName>
    <definedName name="xghfd" localSheetId="15">#REF!</definedName>
    <definedName name="xghfd" localSheetId="16">#REF!</definedName>
    <definedName name="xghfd" localSheetId="17">#REF!</definedName>
    <definedName name="xghfd" localSheetId="0">#REF!</definedName>
    <definedName name="xghfd" localSheetId="26">#REF!</definedName>
    <definedName name="xghfd" localSheetId="2">#REF!</definedName>
    <definedName name="xghfd">#REF!</definedName>
    <definedName name="Zobowiazania.accdb" localSheetId="21" hidden="1">'TABLICA 13'!#REF!</definedName>
    <definedName name="Zobowiazania.accdb" localSheetId="22" hidden="1">'TABLICA 14'!#REF!</definedName>
    <definedName name="Zobowiazania.accdb_1" localSheetId="22" hidden="1">'TABLICA 14'!#REF!</definedName>
  </definedNames>
  <calcPr calcId="152511"/>
</workbook>
</file>

<file path=xl/calcChain.xml><?xml version="1.0" encoding="utf-8"?>
<calcChain xmlns="http://schemas.openxmlformats.org/spreadsheetml/2006/main">
  <c r="O117" i="84" l="1"/>
  <c r="N117" i="84"/>
  <c r="M117" i="84"/>
  <c r="L117" i="84"/>
  <c r="K117" i="84"/>
  <c r="J117" i="84"/>
  <c r="I117" i="84"/>
  <c r="H117" i="84"/>
  <c r="G117" i="84"/>
  <c r="F117" i="84"/>
  <c r="E117" i="84"/>
  <c r="D117" i="84"/>
  <c r="J27" i="65" l="1"/>
  <c r="J21" i="65" l="1"/>
  <c r="K21" i="65" s="1"/>
  <c r="J20" i="65"/>
  <c r="K20" i="65" s="1"/>
  <c r="J15" i="65"/>
  <c r="K15" i="65" s="1"/>
  <c r="J25" i="65" l="1"/>
  <c r="K25" i="65" s="1"/>
  <c r="J26" i="65"/>
  <c r="K26" i="65" s="1"/>
  <c r="J24" i="65"/>
  <c r="K24" i="65" s="1"/>
  <c r="J19" i="65"/>
  <c r="K19" i="65" s="1"/>
  <c r="J17" i="65"/>
  <c r="K17" i="65" s="1"/>
  <c r="J18" i="65"/>
  <c r="K18" i="65" s="1"/>
  <c r="J23" i="65"/>
  <c r="K23" i="65" s="1"/>
  <c r="J29" i="65"/>
  <c r="K29" i="65" s="1"/>
  <c r="J31" i="65"/>
  <c r="K31" i="65" s="1"/>
  <c r="J32" i="65"/>
  <c r="K32" i="65" s="1"/>
  <c r="J33" i="65"/>
  <c r="K33" i="65" s="1"/>
  <c r="K27" i="65"/>
  <c r="J30" i="65"/>
  <c r="K30" i="65" s="1"/>
  <c r="L15" i="65"/>
  <c r="L20" i="65"/>
  <c r="L21" i="65"/>
  <c r="L31" i="65" l="1"/>
  <c r="L25" i="65"/>
  <c r="L33" i="65"/>
  <c r="L29" i="65"/>
  <c r="L32" i="65"/>
  <c r="L19" i="65"/>
  <c r="L17" i="65"/>
  <c r="L26" i="65"/>
  <c r="L18" i="65"/>
  <c r="L24" i="65"/>
  <c r="L23" i="65"/>
  <c r="L27" i="65"/>
  <c r="L30" i="65"/>
  <c r="J13" i="65" l="1"/>
  <c r="K13" i="65" s="1"/>
  <c r="J22" i="65" l="1"/>
  <c r="L22" i="65" s="1"/>
  <c r="L13" i="65"/>
  <c r="J34" i="65"/>
  <c r="K22" i="65" l="1"/>
  <c r="L34" i="65"/>
  <c r="K34" i="65"/>
</calcChain>
</file>

<file path=xl/sharedStrings.xml><?xml version="1.0" encoding="utf-8"?>
<sst xmlns="http://schemas.openxmlformats.org/spreadsheetml/2006/main" count="4798" uniqueCount="978">
  <si>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</si>
  <si>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</si>
  <si>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</si>
  <si>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</si>
  <si>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</si>
  <si>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</si>
  <si>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</si>
  <si>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</si>
  <si>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</si>
  <si>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</si>
  <si>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</si>
  <si>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</si>
  <si>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</si>
  <si>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</si>
  <si>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</si>
  <si>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</si>
  <si>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</si>
  <si>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</si>
  <si>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</si>
  <si>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</si>
  <si>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</si>
  <si>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</si>
  <si>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</si>
  <si>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</si>
  <si>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</si>
  <si>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</si>
  <si>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</si>
  <si>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</si>
  <si>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</si>
  <si>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</si>
  <si>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</si>
  <si>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</si>
  <si>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</si>
  <si>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</si>
  <si>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</si>
  <si>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</si>
  <si>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</si>
  <si>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</si>
  <si>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</si>
  <si>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</si>
  <si>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</si>
  <si>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</si>
  <si>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</si>
  <si>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</si>
  <si>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</si>
  <si>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</si>
  <si>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</si>
  <si>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</si>
  <si>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</si>
  <si>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</si>
  <si>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</si>
  <si>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</si>
  <si>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</si>
  <si>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</si>
  <si>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</si>
  <si>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</si>
  <si>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</si>
  <si>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</si>
  <si>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</si>
  <si>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</si>
  <si>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</si>
  <si>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</si>
  <si>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</si>
  <si>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</si>
  <si>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</si>
  <si>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</si>
  <si>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</si>
  <si>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</si>
  <si>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</si>
  <si>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</si>
  <si>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</si>
  <si>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</si>
  <si>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</si>
  <si>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</si>
  <si>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</si>
  <si>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</si>
  <si>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</si>
  <si>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</si>
  <si>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</si>
  <si>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</si>
  <si>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</si>
  <si>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</si>
  <si>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</si>
  <si>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</si>
  <si>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</si>
  <si>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</si>
  <si>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</si>
  <si>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</si>
  <si>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</si>
  <si>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</si>
  <si>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</si>
  <si>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</si>
  <si>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</si>
  <si>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</si>
  <si>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</si>
  <si>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</si>
  <si>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</si>
  <si>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</si>
  <si>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</si>
  <si>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</si>
  <si>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</si>
  <si>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</si>
  <si>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</si>
  <si>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</si>
  <si>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</si>
  <si>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</si>
  <si>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</si>
  <si>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</si>
  <si>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</si>
  <si>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</si>
  <si>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</si>
  <si>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</si>
  <si>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</si>
  <si>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</si>
  <si>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</si>
  <si>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</si>
  <si>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</si>
  <si>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</si>
  <si>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</si>
  <si>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</si>
  <si>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</si>
  <si>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</si>
  <si>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</si>
  <si>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</si>
  <si>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</si>
  <si>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</si>
  <si>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</si>
  <si>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</si>
  <si>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</si>
  <si>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</si>
  <si>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</si>
  <si>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</si>
  <si>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</si>
  <si>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</si>
  <si>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</si>
  <si>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</si>
  <si>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</si>
  <si>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</si>
  <si>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</si>
  <si>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</si>
  <si>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</si>
  <si>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</si>
  <si>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</si>
  <si>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</si>
  <si>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</si>
  <si>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</si>
  <si>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</si>
  <si>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</si>
  <si>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</si>
  <si>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</si>
  <si>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</si>
  <si>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</si>
  <si>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</si>
  <si>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</si>
  <si>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</si>
  <si>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</si>
  <si>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</si>
  <si>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</si>
  <si>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</si>
  <si>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</si>
  <si>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</si>
  <si>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</si>
  <si>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</si>
  <si>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</si>
  <si>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</si>
  <si>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</si>
  <si>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</si>
  <si>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</si>
  <si>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</si>
  <si>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</si>
  <si>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</si>
  <si>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</si>
  <si>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</si>
  <si>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</si>
  <si>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</si>
  <si>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</si>
  <si>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</si>
  <si>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</si>
  <si>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</si>
  <si>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</si>
  <si>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</si>
  <si>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</si>
  <si>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</si>
  <si>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</si>
  <si>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</si>
  <si>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</si>
  <si>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</si>
  <si>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</si>
  <si>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</si>
  <si>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</si>
  <si>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</si>
  <si>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</si>
  <si>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</si>
  <si>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</si>
  <si>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</si>
  <si>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</si>
  <si>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</si>
  <si>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</si>
  <si>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</si>
  <si>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</si>
  <si>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</si>
  <si>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</si>
  <si>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</si>
  <si>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</si>
  <si>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</si>
  <si>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</si>
  <si>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</si>
  <si>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</si>
  <si>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</si>
  <si>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</si>
  <si>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</si>
  <si>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</si>
  <si>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</si>
  <si>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</si>
  <si>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</si>
  <si>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</si>
  <si>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</si>
  <si>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</si>
  <si>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</si>
  <si>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</si>
  <si>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</si>
  <si>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</si>
  <si>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</si>
  <si>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</si>
  <si>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</si>
  <si>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</si>
  <si>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</si>
  <si>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</si>
  <si>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</si>
  <si>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</si>
  <si>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</si>
  <si>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</si>
  <si>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</si>
  <si>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</si>
  <si>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</si>
  <si>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</si>
  <si>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</si>
  <si>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</si>
  <si>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</si>
  <si>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</si>
  <si>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</si>
  <si>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</si>
  <si>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</si>
  <si>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</si>
  <si>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</si>
  <si>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</si>
  <si>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</si>
  <si>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</si>
  <si>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</si>
  <si>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</si>
  <si>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</si>
  <si>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</si>
  <si>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</si>
  <si>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</si>
  <si>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</si>
  <si>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</si>
  <si>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</si>
  <si>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</si>
  <si>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</si>
  <si>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</si>
  <si>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</si>
  <si>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</si>
  <si>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</si>
  <si>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</si>
  <si>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</si>
  <si>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</si>
  <si>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</si>
  <si>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</si>
  <si>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</si>
  <si>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</si>
  <si>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</si>
  <si>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</si>
  <si>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</si>
  <si>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</si>
  <si>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</si>
  <si>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</si>
  <si>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</si>
  <si>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</si>
  <si>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</si>
  <si>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</si>
  <si>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</si>
  <si>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</si>
  <si>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</si>
  <si>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</si>
  <si>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</si>
  <si>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</si>
  <si>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</si>
  <si>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</si>
  <si>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</si>
  <si>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</si>
  <si>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</si>
  <si>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</si>
  <si>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</si>
  <si>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</si>
  <si>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</si>
  <si>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</si>
  <si>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</si>
  <si>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</si>
  <si>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</si>
  <si>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</si>
  <si>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</si>
  <si>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</si>
  <si>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</si>
  <si>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</si>
  <si>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</si>
  <si>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</si>
  <si>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</si>
  <si>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</si>
  <si>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</si>
  <si>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</si>
  <si>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</si>
  <si>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</si>
  <si>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</si>
  <si>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</si>
  <si>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</si>
  <si>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</si>
  <si>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</si>
  <si>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</si>
  <si>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</si>
  <si>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</si>
  <si>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</si>
  <si>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</si>
  <si>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</si>
  <si>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</si>
  <si>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</si>
  <si>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</si>
  <si>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</si>
  <si>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</si>
  <si>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</si>
  <si>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</si>
  <si>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</si>
  <si>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</si>
  <si>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</si>
  <si>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</si>
  <si>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</si>
  <si>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</si>
  <si>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</si>
  <si>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</si>
  <si>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</si>
  <si>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</si>
  <si>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</si>
  <si>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</si>
  <si>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</si>
  <si>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</si>
  <si>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</si>
  <si>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</si>
  <si>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</si>
  <si>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</si>
  <si>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</si>
  <si>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</si>
  <si>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</si>
  <si>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</si>
  <si>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</si>
  <si>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</si>
  <si>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</si>
  <si>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</si>
  <si>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</si>
  <si>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</si>
  <si>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</si>
  <si>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</si>
  <si>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</si>
  <si>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</si>
  <si>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</si>
  <si>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</si>
  <si>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</si>
  <si>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</si>
  <si>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</si>
  <si>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</si>
  <si>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</si>
  <si>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</si>
  <si>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</si>
  <si>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</si>
  <si>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</si>
  <si>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</si>
  <si>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</si>
  <si>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</si>
  <si>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</si>
  <si>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</si>
  <si>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</si>
  <si>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</si>
  <si>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</si>
  <si>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</si>
  <si>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</si>
  <si>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</si>
  <si>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</si>
  <si>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</si>
  <si>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</si>
  <si>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</si>
  <si>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</si>
  <si>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</si>
  <si>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</si>
  <si>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</si>
  <si>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</si>
  <si>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</si>
  <si>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</si>
  <si>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</si>
  <si>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</si>
  <si>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</si>
  <si>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</si>
  <si>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</si>
  <si>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</si>
  <si>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</si>
  <si>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</si>
  <si>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</si>
  <si>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</si>
  <si>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</si>
  <si>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</si>
  <si>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</si>
  <si>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</si>
  <si>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</si>
  <si>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</si>
  <si>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</si>
  <si>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</si>
  <si>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</si>
  <si>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</si>
  <si>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</si>
  <si>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</si>
  <si>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</si>
  <si>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</si>
  <si>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</si>
  <si>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</si>
  <si>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</si>
  <si>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</si>
  <si>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</si>
  <si>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</si>
  <si>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</si>
  <si>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</si>
  <si>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</si>
  <si>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</si>
  <si>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</si>
  <si>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</si>
  <si>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</si>
  <si>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</si>
  <si>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</si>
  <si>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</si>
  <si>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</si>
  <si>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</si>
  <si>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</si>
  <si>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</si>
  <si>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</si>
  <si>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</si>
  <si>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</si>
  <si>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</si>
  <si>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</si>
  <si>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</si>
  <si>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</si>
  <si>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</si>
  <si>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</si>
  <si>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</si>
  <si>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</si>
  <si>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</si>
  <si>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</si>
  <si>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</si>
  <si>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</si>
  <si>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</si>
  <si>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</si>
  <si>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</si>
  <si>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</si>
  <si>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</si>
  <si>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</si>
  <si>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</si>
  <si>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</si>
  <si>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</si>
  <si>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</si>
  <si>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</si>
  <si>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</si>
  <si>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</si>
  <si>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</si>
  <si>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</si>
  <si>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</si>
  <si>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</si>
  <si>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</si>
  <si>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</si>
  <si>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</si>
  <si>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</si>
  <si>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</si>
  <si>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</si>
  <si>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</si>
  <si>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</si>
  <si>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</si>
  <si>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</si>
  <si>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</si>
  <si>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</si>
  <si>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</si>
  <si>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</si>
  <si>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</si>
  <si>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</si>
  <si>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</si>
  <si>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</si>
  <si>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</si>
  <si>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</si>
  <si>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</si>
  <si>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</si>
  <si>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</si>
  <si>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</si>
  <si>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</si>
  <si>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</si>
  <si>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</si>
  <si>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</si>
  <si>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</si>
  <si>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</si>
  <si>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</si>
  <si>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</si>
  <si>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</si>
  <si>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</si>
  <si>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</si>
  <si>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</si>
  <si>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</si>
  <si>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</si>
  <si>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</si>
  <si>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</si>
  <si>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</si>
  <si>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</si>
  <si>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</si>
  <si>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</si>
  <si>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</si>
  <si>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</si>
  <si>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</si>
  <si>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</si>
  <si>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</si>
  <si>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</si>
  <si>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</si>
  <si>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</si>
  <si>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</si>
  <si>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</si>
  <si>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</si>
  <si>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</si>
  <si>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</si>
  <si>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</si>
  <si>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</si>
  <si>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</si>
  <si>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</si>
  <si>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</si>
  <si>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</si>
  <si>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</si>
  <si>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</si>
  <si>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</si>
  <si>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</si>
  <si>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</si>
  <si>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</si>
  <si>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</si>
  <si>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</si>
  <si>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</si>
  <si>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</si>
  <si>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</si>
  <si>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</si>
  <si>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</si>
  <si>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</si>
  <si>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</si>
  <si>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</si>
  <si>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</si>
  <si>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</si>
  <si>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</si>
  <si>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</si>
  <si>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</si>
  <si>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</si>
  <si>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</si>
  <si>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</si>
  <si>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</si>
  <si>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</si>
  <si>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</si>
  <si>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</si>
  <si>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</si>
  <si>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</si>
  <si>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</si>
  <si>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</si>
  <si>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</si>
  <si>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</si>
  <si>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</si>
  <si>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</si>
  <si>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</si>
  <si>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</si>
  <si>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</si>
  <si>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</si>
  <si>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</si>
  <si>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</si>
  <si>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</si>
  <si>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</si>
  <si>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</si>
  <si>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</si>
  <si>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</si>
  <si>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</si>
  <si>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</si>
  <si>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</si>
  <si>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</si>
  <si>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</si>
  <si>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</si>
  <si>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</si>
  <si>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</si>
  <si>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</si>
  <si>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</si>
  <si>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</si>
  <si>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</si>
  <si>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</si>
  <si>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</si>
  <si>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</si>
  <si>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</si>
  <si>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</si>
  <si>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</si>
  <si>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</si>
  <si>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</si>
  <si>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</si>
  <si>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</si>
  <si>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</si>
  <si>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</si>
  <si>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</si>
  <si>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</si>
  <si>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</si>
  <si>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</si>
  <si>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</si>
  <si>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</si>
  <si>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</si>
  <si>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</si>
  <si>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</si>
  <si>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</si>
  <si>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</si>
  <si>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</si>
  <si>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</si>
  <si>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</si>
  <si>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</si>
  <si>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</si>
  <si>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</si>
  <si>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</si>
  <si>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</si>
  <si>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</si>
  <si>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</si>
  <si>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</si>
  <si>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</si>
  <si>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</si>
  <si>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</si>
  <si>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</si>
  <si>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</si>
  <si>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</si>
  <si>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</si>
  <si>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</si>
  <si>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</si>
  <si>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</si>
  <si>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</si>
  <si>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</si>
  <si>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</si>
  <si>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</si>
  <si>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</si>
  <si>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</si>
  <si>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</si>
  <si>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</si>
  <si>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</si>
  <si>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</si>
  <si>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</si>
  <si>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</si>
  <si>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</si>
  <si>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</si>
  <si>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</si>
  <si>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</si>
  <si>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</si>
  <si>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</si>
  <si>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</si>
  <si>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</si>
  <si>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</si>
  <si>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</si>
  <si>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</si>
  <si>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</si>
  <si>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</si>
  <si>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</si>
  <si>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</si>
  <si>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</si>
  <si>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</si>
  <si>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</si>
  <si>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</si>
  <si>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</si>
  <si>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</si>
  <si>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</si>
  <si>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</si>
  <si>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</si>
  <si>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</si>
  <si>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</si>
  <si>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</si>
  <si>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</si>
  <si>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</si>
  <si>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</si>
  <si>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</si>
  <si>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</si>
  <si>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</si>
  <si>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</si>
  <si>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</si>
  <si>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</si>
  <si>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</si>
  <si>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</si>
  <si>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</si>
  <si>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</si>
  <si>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</si>
  <si>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</si>
  <si>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</si>
  <si>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</si>
  <si>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</si>
  <si>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</si>
  <si>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</si>
  <si>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</si>
  <si>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</si>
  <si>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</si>
  <si>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</si>
  <si>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</si>
  <si>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</si>
  <si>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</si>
  <si>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</si>
  <si>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</si>
  <si>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</si>
  <si>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</si>
  <si>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>Urząd Ochrony Danych</t>
  </si>
  <si>
    <t xml:space="preserve"> Osobowych </t>
  </si>
  <si>
    <t>28 - Szkolnictwo wyższe i nauka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</si>
  <si>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</si>
  <si>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</si>
  <si>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</si>
  <si>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</si>
  <si>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</si>
  <si>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</si>
  <si>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</si>
  <si>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Departament  Budżetu  Państwa</t>
  </si>
  <si>
    <t>4 : 3</t>
  </si>
  <si>
    <t>w %</t>
  </si>
  <si>
    <t xml:space="preserve"> z tego :</t>
  </si>
  <si>
    <t xml:space="preserve">a) dochody podatkowe </t>
  </si>
  <si>
    <t xml:space="preserve">     w tym: </t>
  </si>
  <si>
    <t xml:space="preserve"> - podatki pośrednie</t>
  </si>
  <si>
    <t xml:space="preserve">    w tym: podatek akcyzowy</t>
  </si>
  <si>
    <t xml:space="preserve"> - podatek dochodowy od osób prawnych</t>
  </si>
  <si>
    <t xml:space="preserve"> - podatek dochodowy od osób fizycznych</t>
  </si>
  <si>
    <t xml:space="preserve"> - podatek od niektórych instytucji finansowych</t>
  </si>
  <si>
    <t xml:space="preserve">b) dochody niepodatkowe </t>
  </si>
  <si>
    <t xml:space="preserve">     w tym:  -  wpływy z cła </t>
  </si>
  <si>
    <t>c) środki z Unii Europejskiej i z innych źródeł niepodlegające zwrotowi</t>
  </si>
  <si>
    <t xml:space="preserve"> - Wspólna Polityka Rolna </t>
  </si>
  <si>
    <t xml:space="preserve"> - fundusze strukturalne i inne</t>
  </si>
  <si>
    <t xml:space="preserve"> w tym :</t>
  </si>
  <si>
    <t xml:space="preserve"> - obsługa długu Skarbu Państwa</t>
  </si>
  <si>
    <t xml:space="preserve"> - rozliczenia z budżetem ogólnym UE z tyt. środków własnych</t>
  </si>
  <si>
    <t xml:space="preserve"> - dotacje dla Funduszu Emerytalno-Rentowego</t>
  </si>
  <si>
    <t xml:space="preserve"> - dotacje dla Funduszu Ubezpieczeń Społecznych</t>
  </si>
  <si>
    <t xml:space="preserve"> - subwencje ogólne dla jednostek samorządu terytorialnego </t>
  </si>
  <si>
    <t xml:space="preserve"> DEFICYT (-)/ NADWYŻKA (+)</t>
  </si>
  <si>
    <t xml:space="preserve"> Środki na finansowanie budżetu środków europejskich</t>
  </si>
  <si>
    <r>
      <t xml:space="preserve"> ŹRÓDŁA FINANSOWANIA DEFICYTU </t>
    </r>
    <r>
      <rPr>
        <b/>
        <vertAlign val="superscript"/>
        <sz val="11"/>
        <rFont val="Arial"/>
        <family val="2"/>
        <charset val="238"/>
      </rPr>
      <t>3)</t>
    </r>
  </si>
  <si>
    <r>
      <t xml:space="preserve">5.1 Krajowe </t>
    </r>
    <r>
      <rPr>
        <b/>
        <sz val="10"/>
        <rFont val="Arial"/>
        <family val="2"/>
        <charset val="238"/>
      </rPr>
      <t>(5.1.1+5.1.2+5.1.3+5.1.4+5.1.5+5.1.6</t>
    </r>
  </si>
  <si>
    <t xml:space="preserve">   +5.1.7-5.1.8-5.1.9)</t>
  </si>
  <si>
    <t>5.1.1   bony skarbowe</t>
  </si>
  <si>
    <t>5.1.2   obligacje</t>
  </si>
  <si>
    <t>5.1.3   środki przechodzące z roku ubiegłego</t>
  </si>
  <si>
    <t xml:space="preserve">5.1.4   pożyczki </t>
  </si>
  <si>
    <t>5.1.5   zarządzanie płynnością sektora publicznego</t>
  </si>
  <si>
    <t>5.1.6   pozostałe  przychody i  rozchody</t>
  </si>
  <si>
    <t>5.1.7   prefinansowanie zadań z udziałem środków z UE</t>
  </si>
  <si>
    <t>5.1.8  lokaty</t>
  </si>
  <si>
    <t>5.1.9  środki na rachunkach budżetowych</t>
  </si>
  <si>
    <t>5.2 Zagraniczne</t>
  </si>
  <si>
    <t>Szacunkowe dane o wykonaniu budżetu państwa (porównanie do tablic operatywki)</t>
  </si>
  <si>
    <t>Operatywka</t>
  </si>
  <si>
    <r>
      <t>Operatywka minus Wykonanie z kol. 4</t>
    </r>
    <r>
      <rPr>
        <b/>
        <sz val="10"/>
        <color rgb="FFFF0000"/>
        <rFont val="Arial"/>
        <family val="2"/>
        <charset val="238"/>
      </rPr>
      <t xml:space="preserve"> (w złotych)</t>
    </r>
  </si>
  <si>
    <t>6 : 3</t>
  </si>
  <si>
    <t>`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</si>
  <si>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</si>
  <si>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</si>
  <si>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</si>
  <si>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</si>
  <si>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</si>
  <si>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</si>
  <si>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>Wkleić szacunek z BP3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</si>
  <si>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</si>
  <si>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</si>
  <si>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</si>
  <si>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</si>
  <si>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</si>
  <si>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</si>
  <si>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</si>
  <si>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</si>
  <si>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</si>
  <si>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</si>
  <si>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</si>
  <si>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</si>
  <si>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</si>
  <si>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</si>
  <si>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</si>
  <si>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</si>
  <si>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</si>
  <si>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</si>
  <si>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</si>
  <si>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</si>
  <si>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</si>
  <si>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</si>
  <si>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</si>
  <si>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</si>
  <si>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</si>
  <si>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</si>
  <si>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</si>
  <si>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Ustawa Budżetowa na 2021 r.</t>
  </si>
  <si>
    <t>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</si>
  <si>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</si>
  <si>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t>6:3</t>
  </si>
  <si>
    <t>I - V</t>
  </si>
  <si>
    <t>I - VI</t>
  </si>
  <si>
    <t xml:space="preserve">I - IV </t>
  </si>
  <si>
    <t>IVa. ZWROT ŚRODKÓW PRZEKAZANYCH NA FINANSOWANIE 
        DEFICYTU BUDŻETU ŚRODKÓW EUROPEJSKICH W LATACH 
        UBIEGŁYCH</t>
  </si>
  <si>
    <t xml:space="preserve"> I - V</t>
  </si>
  <si>
    <t xml:space="preserve">x) 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</si>
  <si>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</si>
  <si>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89 - Państwowa Komisja do spraw wyjaśniania przypadków czynności skierowanych przeciwko wolności seksualnej i obyczajności wobec małoletniego poniżej lat 15</t>
  </si>
  <si>
    <t>I - VII</t>
  </si>
  <si>
    <t xml:space="preserve"> I - VIII</t>
  </si>
  <si>
    <t>I - IX</t>
  </si>
  <si>
    <t>I - VIII</t>
  </si>
  <si>
    <t>I - X</t>
  </si>
  <si>
    <t>I - XI</t>
  </si>
  <si>
    <t>I - XII</t>
  </si>
  <si>
    <t xml:space="preserve">I - X </t>
  </si>
  <si>
    <t xml:space="preserve"> I - XI</t>
  </si>
  <si>
    <t xml:space="preserve">Sprawozdanie operatywne z wykonania budżetu państwa uwzględnia przepisy: </t>
  </si>
  <si>
    <t>ZA STYCZEŃ - GRUDZIEŃ 2021 ROKU</t>
  </si>
  <si>
    <t>na dzień 31-12-2021 r.</t>
  </si>
  <si>
    <t>1),2),3)</t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</si>
  <si>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</si>
  <si>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</si>
  <si>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</si>
  <si>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</si>
  <si>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</si>
  <si>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</si>
  <si>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</si>
  <si>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</si>
  <si>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</si>
  <si>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</si>
  <si>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</si>
  <si>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</si>
  <si>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</si>
  <si>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</si>
  <si>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</si>
  <si>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</si>
  <si>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</si>
  <si>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</si>
  <si>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</si>
  <si>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</si>
  <si>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</si>
  <si>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</si>
  <si>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</si>
  <si>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</si>
  <si>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</si>
  <si>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</si>
  <si>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</si>
  <si>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</si>
  <si>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</si>
  <si>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</si>
  <si>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</si>
  <si>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</si>
  <si>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</si>
  <si>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</si>
  <si>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</si>
  <si>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</si>
  <si>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</si>
  <si>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</si>
  <si>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</si>
  <si>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</si>
  <si>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</si>
  <si>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</si>
  <si>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</si>
  <si>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Program Operacyjny Infrastruktura i Środowisko 2007-2013</t>
  </si>
  <si>
    <t>Program Operacyjny Rozwój Polski Wschodniej 2007-2013</t>
  </si>
  <si>
    <t>Regionalny Program Operacyjny Województwa Łódzkiego na lata 2007 - 2013</t>
  </si>
  <si>
    <t>Regionalny Program Operacyjny Województwa Podlaskiego na lata 2007-2013</t>
  </si>
  <si>
    <t>Regionalny Program Operacyjny Województwa Zachodniopomorskiego na lata 2007 - 2013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</si>
  <si>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</si>
  <si>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</si>
  <si>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</si>
  <si>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</si>
  <si>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</si>
  <si>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</si>
  <si>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</si>
  <si>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</si>
  <si>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</si>
  <si>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</si>
  <si>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</si>
  <si>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
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</si>
  <si>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</si>
  <si>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</si>
  <si>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</si>
  <si>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</si>
  <si>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</si>
  <si>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</si>
  <si>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</si>
  <si>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</si>
  <si>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</si>
  <si>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</si>
  <si>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</si>
  <si>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</si>
  <si>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</si>
  <si>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</si>
  <si>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</si>
  <si>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</si>
  <si>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Rozwój Polski Wschodniej 2007 - 2013</t>
  </si>
  <si>
    <t>Regionalny Program Operacyjny Województwa Podlaskiego na lata 2007 - 2013</t>
  </si>
  <si>
    <t>Regionalny Program Operacyjny Województwa Zachodniopomorskiego 2007 - 2013</t>
  </si>
  <si>
    <t>Program Operacyjny Infrastruktura i Środowisko 2007 - 2013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</si>
  <si>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</si>
  <si>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</si>
  <si>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</si>
  <si>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</si>
  <si>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</si>
  <si>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</si>
  <si>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</si>
  <si>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</si>
  <si>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</si>
  <si>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</si>
  <si>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</si>
  <si>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</si>
  <si>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</si>
  <si>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</si>
  <si>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</si>
  <si>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</si>
  <si>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</si>
  <si>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</si>
  <si>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</si>
  <si>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maj </t>
    </r>
    <r>
      <rPr>
        <b/>
        <sz val="14"/>
        <color indexed="22"/>
        <rFont val="Arial"/>
        <family val="2"/>
        <charset val="238"/>
      </rPr>
      <t>2022 rok</t>
    </r>
  </si>
  <si>
    <t>**)</t>
  </si>
  <si>
    <r>
      <t xml:space="preserve">I - XII </t>
    </r>
    <r>
      <rPr>
        <b/>
        <vertAlign val="superscript"/>
        <sz val="11"/>
        <rFont val="Arial"/>
        <family val="2"/>
        <charset val="238"/>
      </rPr>
      <t>**)</t>
    </r>
  </si>
  <si>
    <r>
      <t xml:space="preserve">                                 c - Wykonanie </t>
    </r>
    <r>
      <rPr>
        <vertAlign val="superscript"/>
        <sz val="11"/>
        <rFont val="Arial"/>
        <family val="2"/>
        <charset val="238"/>
      </rPr>
      <t>**)</t>
    </r>
  </si>
  <si>
    <t xml:space="preserve">                zobowiązania części 79 z tytułu odsetek, dyskonta i opłat od kredytów otrzymanych, wyemitowanych obligacji </t>
  </si>
  <si>
    <t xml:space="preserve">               Skarbu Państwa i transakcji swap  oraz innych tytułów płatne w latach następnych.</t>
  </si>
  <si>
    <r>
      <t xml:space="preserve">         oraz innych tytułów płatne </t>
    </r>
    <r>
      <rPr>
        <sz val="11"/>
        <rFont val="Arial"/>
        <family val="2"/>
        <charset val="238"/>
      </rPr>
      <t>w latach następnych.</t>
    </r>
  </si>
  <si>
    <t>*)</t>
  </si>
  <si>
    <t xml:space="preserve">    które w roku 2020 nie wygasają z upływem roku budżetowego (Dz. U. poz. 2422).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</si>
  <si>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</si>
  <si>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</si>
  <si>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</si>
  <si>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</si>
  <si>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</si>
  <si>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</si>
  <si>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</si>
  <si>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 2021 rok</t>
  </si>
  <si>
    <t>Nadpłacone zwroty wydatków zwrócone przez Ministra Finansów w bieżącym roku 
i dotyczące zwrotów z lat ubiegłych</t>
  </si>
  <si>
    <t xml:space="preserve">część </t>
  </si>
  <si>
    <t>dział</t>
  </si>
  <si>
    <t>Szwajcarsko-Polski Program Współpracy</t>
  </si>
  <si>
    <t>Mechanizm Finansowy EOG 2009 - 2014</t>
  </si>
  <si>
    <t>Program Operacyjny Innowacyjna Gospodarka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</si>
  <si>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</si>
  <si>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</si>
  <si>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</si>
  <si>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</si>
  <si>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</si>
  <si>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</si>
  <si>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</si>
  <si>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</si>
  <si>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</si>
  <si>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</si>
  <si>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</si>
  <si>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</si>
  <si>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</si>
  <si>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</si>
  <si>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</si>
  <si>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</si>
  <si>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</si>
  <si>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</si>
  <si>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</si>
  <si>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</si>
  <si>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</si>
  <si>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2007-2013</t>
  </si>
  <si>
    <t>Regionalny Program Operacyjny Województwa Zachodniopomorskiego na lata 2007-2013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</si>
  <si>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</si>
  <si>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</si>
  <si>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</si>
  <si>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</si>
  <si>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>13 - Instytut Pamięci Narodowej - Komisja Ścigania 
       Zbrodni przeciwko Narodowi Polskiemu</t>
  </si>
  <si>
    <t>- ustawy z dnia 1 października 2021 r. o zmianie ustawy budżetowej na rok 2021 (Dz. U. poz. 1900),</t>
  </si>
  <si>
    <t xml:space="preserve">- rozporządzenia Prezesa Rady Ministrów z dnia 28 grudnia 2021 r. w sprawie przeniesienia planowanych wydatków budżetowych określonych </t>
  </si>
  <si>
    <t>**)  łącznie z wydatkami, które nie wygasły z upływem 2021 roku</t>
  </si>
  <si>
    <t>**)  łącznie z wydatkami, które nie wygasły z upływem roku budżetowego</t>
  </si>
  <si>
    <r>
      <rPr>
        <sz val="9"/>
        <rFont val="Arial"/>
        <family val="2"/>
        <charset val="238"/>
      </rPr>
      <t>x)</t>
    </r>
    <r>
      <rPr>
        <sz val="10"/>
        <rFont val="Arial"/>
        <family val="2"/>
        <charset val="238"/>
      </rPr>
      <t xml:space="preserve"> w tym środki na rachunku wydatków, o których mowa w rozporządzeniu Rady Ministrów z dnia 28 grudnia 2020 r. w sprawie wydatków budżetu państwa, </t>
    </r>
  </si>
  <si>
    <t xml:space="preserve">  w ustawie budżetowej na rok 2021 (Dz. U. poz. 2446).</t>
  </si>
  <si>
    <r>
      <rPr>
        <vertAlign val="superscript"/>
        <sz val="11"/>
        <rFont val="Arial"/>
        <family val="2"/>
        <charset val="238"/>
      </rPr>
      <t xml:space="preserve">*)  </t>
    </r>
    <r>
      <rPr>
        <sz val="11"/>
        <rFont val="Arial"/>
        <family val="2"/>
        <charset val="238"/>
      </rPr>
      <t>wskaźnik powyżej 1000</t>
    </r>
  </si>
  <si>
    <t>1) Zmiana rezerwy o kwotę 150 000 tys. zł na podstawie polecenia Prezesa Rady Ministrów z dnia 22 czerwca 2021 r. (znak pisma: BPRM.5030.1.1.2021(2)) wydanego na podstawie art. 75 ust. 1 ustawy z dnia 19 listopada 2020 r. o szczególnych rozwiązaniach służących realizacji ustawy budżetowej na rok 2021 w związku z utworzeniem nowej pozycji rezerwy celowej.</t>
  </si>
  <si>
    <t>2) Zmiana rezerwy o kwotę 3 161 068 tys. zł na podstawie polecenia Prezesa Rady Ministrów z dnia 1 grudnia 2021 r. (znak pisma: BBF.WOF.331.2.11.2021.AS(1)) wydanego Ministrowi Finansów na podstawie art. 15zi pkt 6 ustawy z dnia 2 marca 2020 r. o szczególnych rozwiązaniach związanych z zapobieganiem, przeciwdziałaniem i zwalczaniem COVID-19, innych chorób zakaźnych oraz wywołanych nimi sytuacji kryzysowych, w związku z art. 69 ust. 1 i 2 ustawy z dnia 31 marca 2020 r. o zmianie ustawy o szczególnych rozwiązaniach związanych z zapobieganiem, przeciwdziałaniem i zwalczaniem COVID-19, innych chorób zakaźnych oraz wywołanych nimi sytuacji kryzysowych oraz niektórych innych ustaw do utworzenia nowej rezerwy celowej z przeznaczeniem na wpłatę do Funduszu Przeciwdziałania COVID-19.</t>
  </si>
  <si>
    <t>3) Zmiana rezerwy o kwotę 7 038 116 tys. zł na podstawie polecenia Prezesa Rady Ministrów z dnia 23 grudnia 2021 r. (znak pisma: BBF.WOF.331.2.11.2021AS(2)) wydanego Ministrowi Finansów na podstawie art. 15zi pkt 6 ustawy z dnia 2 marca 2020 r. o szczególnych rozwiązaniach związanych z zapobieganiem, przeciwdziałaniem i zwalczaniem COVID-19, innych chorób zakaźnych oraz wywołanych nimi sytuacji kryzysowych, w związku z art. 69 ust. 1 i 2 ustawy z dnia 31 marca 2020 r. o zmianie ustawy o szczególnych rozwiązaniach związanych z zapobieganiem, przeciwdziałaniem i zwalczaniem COVID-19, innych chorób zakaźnych oraz wywołanych nimi sytuacji kryzysowych oraz niektórych innych ustaw do utworzenia nowej rezerwy celowej z przeznaczeniem na wpłatę do Funduszu Przeciwdziałania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</si>
</sst>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&quot;-&quot;#,###;&quot;-&quot;"/>
    <numFmt numFmtId="172" formatCode="#,##0.00;[Red]&quot;-&quot;#,##0.00"/>
    <numFmt numFmtId="173" formatCode="#,###&quot; &quot;;&quot;-&quot;#,###&quot; &quot;;&quot;- &quot;"/>
    <numFmt numFmtId="174" formatCode="#,##0.0"/>
    <numFmt numFmtId="175" formatCode="#,###,"/>
    <numFmt numFmtId="176" formatCode="#,##0,&quot; &quot;;;&quot; -&quot;"/>
    <numFmt numFmtId="177" formatCode="#,##0,;\ \-#,###,;&quot;-&quot;"/>
    <numFmt numFmtId="178" formatCode="#,##0,&quot; &quot;"/>
    <numFmt numFmtId="179" formatCode="#,###.0,,"/>
    <numFmt numFmtId="180" formatCode="0.0%;;&quot;&quot;"/>
    <numFmt numFmtId="181" formatCode="#,##0.0_);\(#,##0.0\)"/>
    <numFmt numFmtId="182" formatCode="#,##0.0_)"/>
    <numFmt numFmtId="183" formatCode="0.0"/>
    <numFmt numFmtId="184" formatCode="#,##0,;\ \-#,##0,;&quot;-&quot;"/>
    <numFmt numFmtId="185" formatCode="#,##0.0,,"/>
    <numFmt numFmtId="186" formatCode="\ #,###,"/>
    <numFmt numFmtId="187" formatCode="_-* #,##0.0\ _z_ł_-;\-* #,##0.0\ _z_ł_-;_-* &quot;-&quot;?\ _z_ł_-;_-@_-"/>
    <numFmt numFmtId="188" formatCode="_-* #,##0.0000\ _z_ł_-;\-* #,##0.0000\ _z_ł_-;_-* &quot;-&quot;??\ _z_ł_-;_-@_-"/>
    <numFmt numFmtId="189" formatCode="#,0##,"/>
    <numFmt numFmtId="190" formatCode="000"/>
  </numFmts>
  <fonts count="1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b/>
      <sz val="12"/>
      <color rgb="FFFF0000"/>
      <name val="TIMES NEW ROMAN PL"/>
      <charset val="238"/>
    </font>
    <font>
      <vertAlign val="superscript"/>
      <sz val="11"/>
      <name val="Arial CE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  <font>
      <b/>
      <sz val="13"/>
      <name val="Arial CE"/>
      <charset val="238"/>
    </font>
    <font>
      <sz val="9"/>
      <name val="Arial CE"/>
      <family val="2"/>
      <charset val="238"/>
    </font>
    <font>
      <sz val="11"/>
      <name val="Czcionka tekstu podstawowego"/>
      <family val="2"/>
      <charset val="238"/>
    </font>
    <font>
      <sz val="12"/>
      <color theme="1"/>
      <name val="Arial CE"/>
      <family val="2"/>
      <charset val="238"/>
    </font>
    <font>
      <sz val="11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93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2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2" fillId="2" borderId="0" applyNumberFormat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1" fillId="6" borderId="0" applyNumberFormat="0" applyBorder="0" applyAlignment="0" applyProtection="0"/>
    <xf numFmtId="0" fontId="32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3" fillId="19" borderId="0" applyNumberFormat="0" applyBorder="0" applyAlignment="0" applyProtection="0"/>
    <xf numFmtId="0" fontId="34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4" fillId="19" borderId="0" applyNumberFormat="0" applyBorder="0" applyAlignment="0" applyProtection="0"/>
    <xf numFmtId="0" fontId="35" fillId="3" borderId="0" applyNumberFormat="0" applyBorder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0" fontId="38" fillId="7" borderId="1" applyNumberFormat="0" applyAlignment="0" applyProtection="0"/>
    <xf numFmtId="0" fontId="39" fillId="7" borderId="1" applyNumberFormat="0" applyAlignment="0" applyProtection="0"/>
    <xf numFmtId="0" fontId="3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8" fillId="7" borderId="1" applyNumberFormat="0" applyAlignment="0" applyProtection="0"/>
    <xf numFmtId="0" fontId="40" fillId="20" borderId="3" applyNumberFormat="0" applyAlignment="0" applyProtection="0"/>
    <xf numFmtId="0" fontId="41" fillId="20" borderId="3" applyNumberFormat="0" applyAlignment="0" applyProtection="0"/>
    <xf numFmtId="0" fontId="40" fillId="20" borderId="3" applyNumberFormat="0" applyAlignment="0" applyProtection="0"/>
    <xf numFmtId="0" fontId="41" fillId="20" borderId="3" applyNumberFormat="0" applyAlignment="0" applyProtection="0"/>
    <xf numFmtId="0" fontId="41" fillId="20" borderId="3" applyNumberFormat="0" applyAlignment="0" applyProtection="0"/>
    <xf numFmtId="0" fontId="41" fillId="20" borderId="3" applyNumberFormat="0" applyAlignment="0" applyProtection="0"/>
    <xf numFmtId="0" fontId="40" fillId="20" borderId="3" applyNumberFormat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172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8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39" fillId="7" borderId="1" applyNumberFormat="0" applyAlignment="0" applyProtection="0"/>
    <xf numFmtId="0" fontId="49" fillId="0" borderId="7" applyNumberFormat="0" applyFill="0" applyAlignment="0" applyProtection="0"/>
    <xf numFmtId="0" fontId="50" fillId="0" borderId="7" applyNumberFormat="0" applyFill="0" applyAlignment="0" applyProtection="0"/>
    <xf numFmtId="0" fontId="49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49" fillId="0" borderId="7" applyNumberFormat="0" applyFill="0" applyAlignment="0" applyProtection="0"/>
    <xf numFmtId="0" fontId="51" fillId="21" borderId="2" applyNumberFormat="0" applyAlignment="0" applyProtection="0"/>
    <xf numFmtId="0" fontId="37" fillId="21" borderId="2" applyNumberFormat="0" applyAlignment="0" applyProtection="0"/>
    <xf numFmtId="0" fontId="51" fillId="21" borderId="2" applyNumberFormat="0" applyAlignment="0" applyProtection="0"/>
    <xf numFmtId="0" fontId="37" fillId="21" borderId="2" applyNumberFormat="0" applyAlignment="0" applyProtection="0"/>
    <xf numFmtId="0" fontId="37" fillId="21" borderId="2" applyNumberFormat="0" applyAlignment="0" applyProtection="0"/>
    <xf numFmtId="0" fontId="37" fillId="21" borderId="2" applyNumberFormat="0" applyAlignment="0" applyProtection="0"/>
    <xf numFmtId="0" fontId="51" fillId="21" borderId="2" applyNumberFormat="0" applyAlignment="0" applyProtection="0"/>
    <xf numFmtId="0" fontId="50" fillId="0" borderId="7" applyNumberFormat="0" applyFill="0" applyAlignment="0" applyProtection="0"/>
    <xf numFmtId="0" fontId="52" fillId="0" borderId="4" applyNumberFormat="0" applyFill="0" applyAlignment="0" applyProtection="0"/>
    <xf numFmtId="0" fontId="46" fillId="0" borderId="4" applyNumberFormat="0" applyFill="0" applyAlignment="0" applyProtection="0"/>
    <xf numFmtId="0" fontId="52" fillId="0" borderId="4" applyNumberFormat="0" applyFill="0" applyAlignment="0" applyProtection="0"/>
    <xf numFmtId="0" fontId="46" fillId="0" borderId="4" applyNumberFormat="0" applyFill="0" applyAlignment="0" applyProtection="0"/>
    <xf numFmtId="0" fontId="46" fillId="0" borderId="4" applyNumberFormat="0" applyFill="0" applyAlignment="0" applyProtection="0"/>
    <xf numFmtId="0" fontId="46" fillId="0" borderId="4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47" fillId="0" borderId="5" applyNumberFormat="0" applyFill="0" applyAlignment="0" applyProtection="0"/>
    <xf numFmtId="0" fontId="53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48" fillId="0" borderId="6" applyNumberFormat="0" applyFill="0" applyAlignment="0" applyProtection="0"/>
    <xf numFmtId="0" fontId="54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54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6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165" fontId="57" fillId="0" borderId="0"/>
    <xf numFmtId="165" fontId="57" fillId="0" borderId="0"/>
    <xf numFmtId="165" fontId="57" fillId="0" borderId="0"/>
    <xf numFmtId="165" fontId="57" fillId="0" borderId="0"/>
    <xf numFmtId="165" fontId="57" fillId="0" borderId="0"/>
    <xf numFmtId="165" fontId="57" fillId="0" borderId="0"/>
    <xf numFmtId="165" fontId="5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7" fillId="0" borderId="0"/>
    <xf numFmtId="0" fontId="31" fillId="0" borderId="0"/>
    <xf numFmtId="0" fontId="31" fillId="0" borderId="0"/>
    <xf numFmtId="165" fontId="57" fillId="0" borderId="0"/>
    <xf numFmtId="165" fontId="57" fillId="0" borderId="0"/>
    <xf numFmtId="165" fontId="57" fillId="0" borderId="0"/>
    <xf numFmtId="0" fontId="58" fillId="0" borderId="0"/>
    <xf numFmtId="167" fontId="57" fillId="0" borderId="0"/>
    <xf numFmtId="0" fontId="58" fillId="0" borderId="0"/>
    <xf numFmtId="167" fontId="57" fillId="0" borderId="0"/>
    <xf numFmtId="0" fontId="44" fillId="0" borderId="0"/>
    <xf numFmtId="0" fontId="32" fillId="0" borderId="0"/>
    <xf numFmtId="167" fontId="57" fillId="0" borderId="0"/>
    <xf numFmtId="0" fontId="32" fillId="0" borderId="0"/>
    <xf numFmtId="0" fontId="5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8" fillId="0" borderId="0"/>
    <xf numFmtId="0" fontId="59" fillId="0" borderId="0"/>
    <xf numFmtId="0" fontId="44" fillId="0" borderId="0"/>
    <xf numFmtId="0" fontId="30" fillId="0" borderId="0"/>
    <xf numFmtId="0" fontId="59" fillId="0" borderId="0"/>
    <xf numFmtId="0" fontId="30" fillId="0" borderId="0"/>
    <xf numFmtId="0" fontId="31" fillId="0" borderId="0"/>
    <xf numFmtId="165" fontId="57" fillId="0" borderId="0"/>
    <xf numFmtId="0" fontId="32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165" fontId="57" fillId="0" borderId="0"/>
    <xf numFmtId="165" fontId="57" fillId="0" borderId="0"/>
    <xf numFmtId="165" fontId="57" fillId="0" borderId="0"/>
    <xf numFmtId="165" fontId="57" fillId="0" borderId="0" applyFill="0"/>
    <xf numFmtId="0" fontId="30" fillId="0" borderId="0"/>
    <xf numFmtId="165" fontId="57" fillId="0" borderId="0" applyFill="0"/>
    <xf numFmtId="165" fontId="57" fillId="0" borderId="0" applyFill="0"/>
    <xf numFmtId="165" fontId="57" fillId="0" borderId="0"/>
    <xf numFmtId="0" fontId="58" fillId="23" borderId="8" applyNumberFormat="0" applyFont="0" applyAlignment="0" applyProtection="0"/>
    <xf numFmtId="0" fontId="58" fillId="23" borderId="8" applyNumberFormat="0" applyFont="0" applyAlignment="0" applyProtection="0"/>
    <xf numFmtId="0" fontId="58" fillId="23" borderId="8" applyNumberFormat="0" applyFont="0" applyAlignment="0" applyProtection="0"/>
    <xf numFmtId="0" fontId="60" fillId="20" borderId="1" applyNumberFormat="0" applyAlignment="0" applyProtection="0"/>
    <xf numFmtId="0" fontId="36" fillId="20" borderId="1" applyNumberFormat="0" applyAlignment="0" applyProtection="0"/>
    <xf numFmtId="0" fontId="6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60" fillId="20" borderId="1" applyNumberFormat="0" applyAlignment="0" applyProtection="0"/>
    <xf numFmtId="0" fontId="41" fillId="20" borderId="3" applyNumberFormat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61" fillId="0" borderId="0" applyFont="0" applyFill="0" applyBorder="0" applyAlignment="0" applyProtection="0"/>
    <xf numFmtId="0" fontId="62" fillId="0" borderId="9" applyNumberFormat="0" applyFill="0" applyAlignment="0" applyProtection="0"/>
    <xf numFmtId="0" fontId="63" fillId="0" borderId="9" applyNumberFormat="0" applyFill="0" applyAlignment="0" applyProtection="0"/>
    <xf numFmtId="0" fontId="62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2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0" fillId="23" borderId="8" applyNumberFormat="0" applyFont="0" applyAlignment="0" applyProtection="0"/>
    <xf numFmtId="0" fontId="30" fillId="23" borderId="8" applyNumberFormat="0" applyFont="0" applyAlignment="0" applyProtection="0"/>
    <xf numFmtId="0" fontId="30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2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0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68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1" fillId="0" borderId="0"/>
    <xf numFmtId="164" fontId="61" fillId="0" borderId="0" applyFont="0" applyFill="0" applyBorder="0" applyAlignment="0" applyProtection="0"/>
    <xf numFmtId="165" fontId="57" fillId="0" borderId="0"/>
    <xf numFmtId="0" fontId="99" fillId="0" borderId="0"/>
    <xf numFmtId="9" fontId="32" fillId="0" borderId="0" applyFont="0" applyFill="0" applyBorder="0" applyAlignment="0" applyProtection="0"/>
    <xf numFmtId="0" fontId="29" fillId="0" borderId="0"/>
    <xf numFmtId="0" fontId="99" fillId="0" borderId="0"/>
    <xf numFmtId="0" fontId="30" fillId="0" borderId="0"/>
    <xf numFmtId="0" fontId="100" fillId="0" borderId="0"/>
    <xf numFmtId="0" fontId="58" fillId="0" borderId="0"/>
    <xf numFmtId="0" fontId="28" fillId="0" borderId="0"/>
    <xf numFmtId="9" fontId="28" fillId="0" borderId="0" applyFont="0" applyFill="0" applyBorder="0" applyAlignment="0" applyProtection="0"/>
    <xf numFmtId="0" fontId="102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103" fillId="0" borderId="0"/>
    <xf numFmtId="165" fontId="57" fillId="0" borderId="0"/>
    <xf numFmtId="165" fontId="57" fillId="0" borderId="0"/>
    <xf numFmtId="0" fontId="105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73" fontId="57" fillId="0" borderId="0"/>
    <xf numFmtId="0" fontId="59" fillId="0" borderId="0"/>
    <xf numFmtId="173" fontId="57" fillId="0" borderId="0"/>
    <xf numFmtId="173" fontId="57" fillId="0" borderId="0"/>
    <xf numFmtId="0" fontId="44" fillId="0" borderId="0"/>
    <xf numFmtId="0" fontId="3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14" fillId="0" borderId="0"/>
    <xf numFmtId="0" fontId="58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81" fontId="57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8" fillId="0" borderId="0"/>
    <xf numFmtId="0" fontId="58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58" fillId="0" borderId="0"/>
    <xf numFmtId="9" fontId="2" fillId="0" borderId="0" applyFont="0" applyFill="0" applyBorder="0" applyAlignment="0" applyProtection="0"/>
    <xf numFmtId="0" fontId="1" fillId="0" borderId="0"/>
    <xf numFmtId="0" fontId="102" fillId="0" borderId="0"/>
  </cellStyleXfs>
  <cellXfs count="1926">
    <xf numFmtId="0" fontId="0" fillId="0" borderId="0" xfId="0"/>
    <xf numFmtId="0" fontId="69" fillId="0" borderId="0" xfId="343" applyFont="1" applyFill="1" applyAlignment="1">
      <alignment vertical="center"/>
    </xf>
    <xf numFmtId="0" fontId="70" fillId="0" borderId="0" xfId="343" applyFont="1" applyFill="1" applyAlignment="1">
      <alignment vertical="center"/>
    </xf>
    <xf numFmtId="0" fontId="69" fillId="0" borderId="0" xfId="343" applyFont="1" applyFill="1" applyAlignment="1" applyProtection="1">
      <alignment horizontal="centerContinuous" vertical="center"/>
      <protection locked="0"/>
    </xf>
    <xf numFmtId="0" fontId="70" fillId="0" borderId="0" xfId="343" applyFont="1" applyFill="1" applyAlignment="1">
      <alignment horizontal="centerContinuous" vertical="center"/>
    </xf>
    <xf numFmtId="168" fontId="70" fillId="0" borderId="0" xfId="343" applyNumberFormat="1" applyFont="1" applyFill="1" applyAlignment="1">
      <alignment horizontal="centerContinuous" vertical="center"/>
    </xf>
    <xf numFmtId="168" fontId="69" fillId="0" borderId="0" xfId="343" applyNumberFormat="1" applyFont="1" applyFill="1" applyAlignment="1">
      <alignment vertical="center"/>
    </xf>
    <xf numFmtId="168" fontId="69" fillId="0" borderId="0" xfId="343" applyNumberFormat="1" applyFont="1" applyFill="1" applyAlignment="1">
      <alignment horizontal="left" vertical="center"/>
    </xf>
    <xf numFmtId="0" fontId="69" fillId="0" borderId="0" xfId="343" applyFont="1" applyFill="1" applyAlignment="1">
      <alignment horizontal="left" vertical="center"/>
    </xf>
    <xf numFmtId="0" fontId="72" fillId="0" borderId="0" xfId="343" applyFont="1" applyFill="1" applyAlignment="1">
      <alignment horizontal="right" vertical="center"/>
    </xf>
    <xf numFmtId="0" fontId="74" fillId="0" borderId="10" xfId="343" applyFont="1" applyFill="1" applyBorder="1" applyAlignment="1">
      <alignment vertical="center"/>
    </xf>
    <xf numFmtId="0" fontId="74" fillId="0" borderId="11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75" fillId="0" borderId="12" xfId="343" applyFont="1" applyFill="1" applyBorder="1" applyAlignment="1">
      <alignment vertical="center"/>
    </xf>
    <xf numFmtId="0" fontId="75" fillId="0" borderId="13" xfId="343" applyFont="1" applyFill="1" applyBorder="1" applyAlignment="1">
      <alignment horizontal="left" vertical="center"/>
    </xf>
    <xf numFmtId="165" fontId="69" fillId="0" borderId="17" xfId="342" applyFont="1" applyFill="1" applyBorder="1" applyAlignment="1">
      <alignment horizontal="left" vertical="center"/>
    </xf>
    <xf numFmtId="0" fontId="70" fillId="0" borderId="18" xfId="343" applyFont="1" applyFill="1" applyBorder="1" applyAlignment="1">
      <alignment vertical="center"/>
    </xf>
    <xf numFmtId="0" fontId="70" fillId="0" borderId="0" xfId="343" applyFont="1" applyFill="1" applyBorder="1" applyAlignment="1">
      <alignment vertical="center"/>
    </xf>
    <xf numFmtId="0" fontId="75" fillId="0" borderId="0" xfId="343" applyFont="1" applyFill="1" applyBorder="1" applyAlignment="1">
      <alignment vertical="center"/>
    </xf>
    <xf numFmtId="0" fontId="75" fillId="0" borderId="19" xfId="343" applyFont="1" applyFill="1" applyBorder="1" applyAlignment="1">
      <alignment horizontal="left" vertical="center"/>
    </xf>
    <xf numFmtId="0" fontId="72" fillId="0" borderId="19" xfId="343" applyFont="1" applyFill="1" applyBorder="1" applyAlignment="1">
      <alignment horizontal="center" vertical="center"/>
    </xf>
    <xf numFmtId="0" fontId="76" fillId="0" borderId="0" xfId="343" applyFont="1" applyFill="1" applyBorder="1" applyAlignment="1" applyProtection="1">
      <alignment horizontal="left" vertical="center"/>
      <protection locked="0"/>
    </xf>
    <xf numFmtId="0" fontId="75" fillId="0" borderId="0" xfId="343" applyFont="1" applyFill="1" applyAlignment="1">
      <alignment vertical="center"/>
    </xf>
    <xf numFmtId="0" fontId="72" fillId="0" borderId="19" xfId="343" applyFont="1" applyFill="1" applyBorder="1" applyAlignment="1">
      <alignment horizontal="center" vertical="top"/>
    </xf>
    <xf numFmtId="0" fontId="72" fillId="0" borderId="21" xfId="343" applyFont="1" applyFill="1" applyBorder="1" applyAlignment="1">
      <alignment horizontal="left" vertical="center"/>
    </xf>
    <xf numFmtId="0" fontId="75" fillId="0" borderId="22" xfId="343" applyFont="1" applyFill="1" applyBorder="1" applyAlignment="1">
      <alignment vertical="center"/>
    </xf>
    <xf numFmtId="0" fontId="75" fillId="0" borderId="23" xfId="343" applyFont="1" applyFill="1" applyBorder="1" applyAlignment="1">
      <alignment vertical="center"/>
    </xf>
    <xf numFmtId="165" fontId="72" fillId="0" borderId="24" xfId="342" applyFont="1" applyFill="1" applyBorder="1" applyAlignment="1">
      <alignment vertical="center"/>
    </xf>
    <xf numFmtId="165" fontId="72" fillId="0" borderId="25" xfId="342" applyFont="1" applyFill="1" applyBorder="1" applyAlignment="1">
      <alignment vertical="center"/>
    </xf>
    <xf numFmtId="165" fontId="72" fillId="0" borderId="22" xfId="342" applyFont="1" applyFill="1" applyBorder="1" applyAlignment="1">
      <alignment vertical="center"/>
    </xf>
    <xf numFmtId="165" fontId="72" fillId="0" borderId="26" xfId="342" applyFont="1" applyFill="1" applyBorder="1" applyAlignment="1">
      <alignment vertical="center"/>
    </xf>
    <xf numFmtId="0" fontId="70" fillId="0" borderId="27" xfId="343" applyFont="1" applyFill="1" applyBorder="1" applyAlignment="1">
      <alignment vertical="center"/>
    </xf>
    <xf numFmtId="0" fontId="70" fillId="0" borderId="28" xfId="343" applyFont="1" applyFill="1" applyBorder="1" applyAlignment="1">
      <alignment vertical="center"/>
    </xf>
    <xf numFmtId="0" fontId="77" fillId="0" borderId="28" xfId="343" applyFont="1" applyFill="1" applyBorder="1" applyAlignment="1">
      <alignment horizontal="centerContinuous" vertical="center"/>
    </xf>
    <xf numFmtId="0" fontId="77" fillId="0" borderId="29" xfId="343" applyFont="1" applyFill="1" applyBorder="1" applyAlignment="1">
      <alignment horizontal="centerContinuous" vertical="center"/>
    </xf>
    <xf numFmtId="0" fontId="77" fillId="0" borderId="27" xfId="343" applyFont="1" applyFill="1" applyBorder="1" applyAlignment="1">
      <alignment horizontal="center" vertical="center"/>
    </xf>
    <xf numFmtId="165" fontId="73" fillId="0" borderId="30" xfId="342" applyFont="1" applyFill="1" applyBorder="1" applyAlignment="1">
      <alignment horizontal="center" vertical="center"/>
    </xf>
    <xf numFmtId="165" fontId="73" fillId="0" borderId="31" xfId="342" applyFont="1" applyFill="1" applyBorder="1" applyAlignment="1">
      <alignment horizontal="center" vertical="center"/>
    </xf>
    <xf numFmtId="165" fontId="73" fillId="0" borderId="32" xfId="342" applyFont="1" applyFill="1" applyBorder="1" applyAlignment="1">
      <alignment horizontal="center" vertical="center"/>
    </xf>
    <xf numFmtId="165" fontId="73" fillId="0" borderId="33" xfId="342" applyFont="1" applyFill="1" applyBorder="1" applyAlignment="1">
      <alignment horizontal="center" vertical="center"/>
    </xf>
    <xf numFmtId="165" fontId="73" fillId="0" borderId="34" xfId="342" applyFont="1" applyFill="1" applyBorder="1" applyAlignment="1">
      <alignment horizontal="center" vertical="center"/>
    </xf>
    <xf numFmtId="0" fontId="69" fillId="0" borderId="0" xfId="343" applyFont="1" applyFill="1" applyBorder="1" applyAlignment="1" applyProtection="1">
      <alignment horizontal="left"/>
    </xf>
    <xf numFmtId="0" fontId="72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9" fillId="0" borderId="0" xfId="343" quotePrefix="1" applyFont="1" applyFill="1" applyBorder="1" applyAlignment="1" applyProtection="1">
      <alignment horizontal="left"/>
    </xf>
    <xf numFmtId="0" fontId="72" fillId="0" borderId="35" xfId="343" applyFont="1" applyFill="1" applyBorder="1" applyAlignment="1">
      <alignment horizontal="centerContinuous" vertical="center"/>
    </xf>
    <xf numFmtId="165" fontId="79" fillId="0" borderId="0" xfId="342" applyFont="1" applyFill="1" applyBorder="1" applyAlignment="1" applyProtection="1">
      <alignment horizontal="right"/>
    </xf>
    <xf numFmtId="0" fontId="70" fillId="0" borderId="36" xfId="343" applyFont="1" applyFill="1" applyBorder="1" applyAlignment="1">
      <alignment vertical="center"/>
    </xf>
    <xf numFmtId="0" fontId="70" fillId="0" borderId="29" xfId="343" applyFont="1" applyFill="1" applyBorder="1" applyAlignment="1">
      <alignment vertical="center"/>
    </xf>
    <xf numFmtId="0" fontId="69" fillId="0" borderId="29" xfId="343" quotePrefix="1" applyFont="1" applyFill="1" applyBorder="1" applyAlignment="1" applyProtection="1">
      <alignment horizontal="left"/>
    </xf>
    <xf numFmtId="0" fontId="70" fillId="0" borderId="18" xfId="343" quotePrefix="1" applyFont="1" applyFill="1" applyBorder="1" applyAlignment="1">
      <alignment horizontal="right"/>
    </xf>
    <xf numFmtId="0" fontId="70" fillId="0" borderId="0" xfId="343" applyFont="1" applyFill="1" applyBorder="1" applyAlignment="1"/>
    <xf numFmtId="1" fontId="70" fillId="0" borderId="0" xfId="343" applyNumberFormat="1" applyFont="1" applyFill="1" applyBorder="1"/>
    <xf numFmtId="0" fontId="74" fillId="0" borderId="14" xfId="343" applyFont="1" applyFill="1" applyBorder="1" applyAlignment="1">
      <alignment horizontal="centerContinuous"/>
    </xf>
    <xf numFmtId="171" fontId="80" fillId="0" borderId="0" xfId="343" applyNumberFormat="1" applyFont="1" applyFill="1" applyBorder="1" applyAlignment="1" applyProtection="1">
      <alignment vertical="center"/>
    </xf>
    <xf numFmtId="0" fontId="70" fillId="0" borderId="18" xfId="343" applyFont="1" applyFill="1" applyBorder="1" applyAlignment="1">
      <alignment horizontal="right"/>
    </xf>
    <xf numFmtId="0" fontId="74" fillId="0" borderId="35" xfId="343" applyFont="1" applyFill="1" applyBorder="1" applyAlignment="1">
      <alignment horizontal="centerContinuous"/>
    </xf>
    <xf numFmtId="0" fontId="70" fillId="0" borderId="36" xfId="343" applyFont="1" applyFill="1" applyBorder="1" applyAlignment="1">
      <alignment horizontal="right"/>
    </xf>
    <xf numFmtId="0" fontId="70" fillId="0" borderId="29" xfId="343" applyFont="1" applyFill="1" applyBorder="1" applyAlignment="1"/>
    <xf numFmtId="1" fontId="70" fillId="0" borderId="29" xfId="343" applyNumberFormat="1" applyFont="1" applyFill="1" applyBorder="1"/>
    <xf numFmtId="0" fontId="74" fillId="0" borderId="37" xfId="343" applyFont="1" applyFill="1" applyBorder="1" applyAlignment="1">
      <alignment horizontal="centerContinuous"/>
    </xf>
    <xf numFmtId="0" fontId="74" fillId="0" borderId="38" xfId="343" applyFont="1" applyFill="1" applyBorder="1" applyAlignment="1">
      <alignment horizontal="centerContinuous"/>
    </xf>
    <xf numFmtId="0" fontId="74" fillId="0" borderId="39" xfId="343" applyFont="1" applyFill="1" applyBorder="1" applyAlignment="1">
      <alignment horizontal="centerContinuous"/>
    </xf>
    <xf numFmtId="0" fontId="74" fillId="0" borderId="40" xfId="343" applyFont="1" applyFill="1" applyBorder="1" applyAlignment="1">
      <alignment horizontal="centerContinuous"/>
    </xf>
    <xf numFmtId="0" fontId="74" fillId="0" borderId="41" xfId="343" applyFont="1" applyFill="1" applyBorder="1" applyAlignment="1">
      <alignment horizontal="centerContinuous"/>
    </xf>
    <xf numFmtId="0" fontId="70" fillId="0" borderId="0" xfId="343" quotePrefix="1" applyFont="1" applyFill="1" applyBorder="1" applyAlignment="1"/>
    <xf numFmtId="0" fontId="71" fillId="0" borderId="0" xfId="343" applyFont="1" applyFill="1" applyBorder="1" applyAlignment="1"/>
    <xf numFmtId="0" fontId="71" fillId="0" borderId="18" xfId="343" applyFont="1" applyFill="1" applyBorder="1" applyAlignment="1">
      <alignment horizontal="right"/>
    </xf>
    <xf numFmtId="0" fontId="70" fillId="0" borderId="18" xfId="343" quotePrefix="1" applyNumberFormat="1" applyFont="1" applyFill="1" applyBorder="1" applyAlignment="1">
      <alignment horizontal="right"/>
    </xf>
    <xf numFmtId="0" fontId="70" fillId="0" borderId="18" xfId="343" quotePrefix="1" applyFont="1" applyFill="1" applyBorder="1" applyAlignment="1"/>
    <xf numFmtId="0" fontId="70" fillId="0" borderId="11" xfId="343" applyFont="1" applyFill="1" applyBorder="1" applyAlignment="1"/>
    <xf numFmtId="0" fontId="70" fillId="0" borderId="0" xfId="0" applyFont="1"/>
    <xf numFmtId="165" fontId="69" fillId="0" borderId="0" xfId="340" applyFont="1" applyAlignment="1" applyProtection="1">
      <alignment horizontal="left"/>
    </xf>
    <xf numFmtId="165" fontId="70" fillId="0" borderId="0" xfId="340" applyFont="1"/>
    <xf numFmtId="165" fontId="84" fillId="0" borderId="0" xfId="340" applyFont="1"/>
    <xf numFmtId="165" fontId="85" fillId="0" borderId="0" xfId="340" applyFont="1"/>
    <xf numFmtId="165" fontId="86" fillId="0" borderId="0" xfId="340" applyFont="1" applyAlignment="1" applyProtection="1">
      <alignment horizontal="centerContinuous"/>
    </xf>
    <xf numFmtId="165" fontId="85" fillId="0" borderId="0" xfId="340" applyFont="1" applyAlignment="1">
      <alignment horizontal="centerContinuous"/>
    </xf>
    <xf numFmtId="165" fontId="85" fillId="0" borderId="29" xfId="340" applyFont="1" applyBorder="1"/>
    <xf numFmtId="165" fontId="72" fillId="0" borderId="0" xfId="340" applyFont="1" applyAlignment="1" applyProtection="1">
      <alignment horizontal="right"/>
    </xf>
    <xf numFmtId="165" fontId="85" fillId="0" borderId="15" xfId="340" applyFont="1" applyBorder="1"/>
    <xf numFmtId="165" fontId="72" fillId="0" borderId="15" xfId="340" applyFont="1" applyBorder="1" applyAlignment="1">
      <alignment horizontal="center"/>
    </xf>
    <xf numFmtId="165" fontId="72" fillId="0" borderId="20" xfId="340" applyFont="1" applyBorder="1" applyAlignment="1">
      <alignment horizontal="center"/>
    </xf>
    <xf numFmtId="165" fontId="72" fillId="0" borderId="20" xfId="340" applyFont="1" applyBorder="1" applyAlignment="1" applyProtection="1">
      <alignment horizontal="center" vertical="center"/>
    </xf>
    <xf numFmtId="165" fontId="85" fillId="0" borderId="23" xfId="340" applyFont="1" applyBorder="1"/>
    <xf numFmtId="165" fontId="72" fillId="0" borderId="23" xfId="340" applyFont="1" applyBorder="1" applyAlignment="1" applyProtection="1">
      <alignment horizontal="center" vertical="center"/>
    </xf>
    <xf numFmtId="165" fontId="85" fillId="0" borderId="0" xfId="340" applyFont="1" applyAlignment="1">
      <alignment horizontal="center" vertical="center"/>
    </xf>
    <xf numFmtId="165" fontId="85" fillId="0" borderId="0" xfId="340" applyFont="1" applyBorder="1"/>
    <xf numFmtId="4" fontId="85" fillId="0" borderId="0" xfId="340" applyNumberFormat="1" applyFont="1"/>
    <xf numFmtId="165" fontId="69" fillId="0" borderId="0" xfId="341" applyFont="1" applyAlignment="1" applyProtection="1">
      <alignment horizontal="left"/>
    </xf>
    <xf numFmtId="165" fontId="70" fillId="0" borderId="0" xfId="341" applyFont="1"/>
    <xf numFmtId="165" fontId="69" fillId="0" borderId="0" xfId="341" applyFont="1" applyAlignment="1" applyProtection="1">
      <alignment horizontal="centerContinuous"/>
    </xf>
    <xf numFmtId="165" fontId="70" fillId="0" borderId="0" xfId="341" applyFont="1" applyAlignment="1">
      <alignment horizontal="centerContinuous"/>
    </xf>
    <xf numFmtId="165" fontId="72" fillId="0" borderId="0" xfId="341" applyFont="1" applyAlignment="1" applyProtection="1">
      <alignment horizontal="right"/>
    </xf>
    <xf numFmtId="165" fontId="74" fillId="0" borderId="15" xfId="341" applyFont="1" applyBorder="1"/>
    <xf numFmtId="165" fontId="72" fillId="0" borderId="39" xfId="341" applyFont="1" applyBorder="1" applyAlignment="1">
      <alignment horizontal="center"/>
    </xf>
    <xf numFmtId="165" fontId="72" fillId="0" borderId="43" xfId="341" applyFont="1" applyBorder="1" applyAlignment="1">
      <alignment vertical="center"/>
    </xf>
    <xf numFmtId="165" fontId="72" fillId="0" borderId="20" xfId="341" applyFont="1" applyBorder="1" applyAlignment="1">
      <alignment horizontal="center"/>
    </xf>
    <xf numFmtId="165" fontId="72" fillId="0" borderId="38" xfId="341" applyFont="1" applyBorder="1" applyAlignment="1" applyProtection="1">
      <alignment horizontal="center" vertical="center"/>
    </xf>
    <xf numFmtId="165" fontId="72" fillId="0" borderId="35" xfId="341" applyFont="1" applyBorder="1" applyAlignment="1" applyProtection="1">
      <alignment horizontal="centerContinuous" vertical="center"/>
    </xf>
    <xf numFmtId="165" fontId="74" fillId="0" borderId="23" xfId="341" applyFont="1" applyBorder="1"/>
    <xf numFmtId="165" fontId="72" fillId="0" borderId="40" xfId="341" applyFont="1" applyBorder="1" applyAlignment="1">
      <alignment horizontal="center"/>
    </xf>
    <xf numFmtId="165" fontId="72" fillId="0" borderId="22" xfId="341" applyFont="1" applyBorder="1" applyAlignment="1">
      <alignment vertical="center"/>
    </xf>
    <xf numFmtId="165" fontId="73" fillId="0" borderId="23" xfId="341" applyFont="1" applyBorder="1" applyAlignment="1">
      <alignment horizontal="center" vertical="center"/>
    </xf>
    <xf numFmtId="165" fontId="73" fillId="0" borderId="40" xfId="341" quotePrefix="1" applyFont="1" applyBorder="1" applyAlignment="1" applyProtection="1">
      <alignment horizontal="center" vertical="center"/>
    </xf>
    <xf numFmtId="165" fontId="73" fillId="0" borderId="22" xfId="341" applyFont="1" applyBorder="1" applyAlignment="1" applyProtection="1">
      <alignment horizontal="center" vertical="center"/>
    </xf>
    <xf numFmtId="165" fontId="70" fillId="0" borderId="0" xfId="341" applyFont="1" applyAlignment="1">
      <alignment horizontal="center" vertical="center"/>
    </xf>
    <xf numFmtId="165" fontId="69" fillId="0" borderId="15" xfId="341" applyFont="1" applyBorder="1" applyAlignment="1" applyProtection="1">
      <alignment horizontal="left"/>
    </xf>
    <xf numFmtId="1" fontId="70" fillId="0" borderId="20" xfId="341" applyNumberFormat="1" applyFont="1" applyBorder="1"/>
    <xf numFmtId="1" fontId="70" fillId="0" borderId="23" xfId="341" applyNumberFormat="1" applyFont="1" applyBorder="1"/>
    <xf numFmtId="165" fontId="69" fillId="0" borderId="0" xfId="345" applyFont="1" applyFill="1" applyAlignment="1">
      <alignment horizontal="left" vertical="center"/>
    </xf>
    <xf numFmtId="165" fontId="69" fillId="0" borderId="0" xfId="345" applyFont="1" applyFill="1" applyAlignment="1">
      <alignment vertical="center"/>
    </xf>
    <xf numFmtId="165" fontId="70" fillId="0" borderId="0" xfId="345" applyFont="1" applyFill="1" applyAlignment="1">
      <alignment vertical="center"/>
    </xf>
    <xf numFmtId="165" fontId="69" fillId="0" borderId="0" xfId="345" applyFont="1" applyFill="1" applyAlignment="1" applyProtection="1">
      <alignment horizontal="centerContinuous" vertical="center"/>
      <protection locked="0"/>
    </xf>
    <xf numFmtId="165" fontId="69" fillId="0" borderId="0" xfId="345" applyFont="1" applyFill="1" applyAlignment="1">
      <alignment horizontal="centerContinuous" vertical="center"/>
    </xf>
    <xf numFmtId="165" fontId="69" fillId="0" borderId="0" xfId="345" applyFont="1" applyFill="1" applyBorder="1" applyAlignment="1">
      <alignment vertical="center"/>
    </xf>
    <xf numFmtId="165" fontId="72" fillId="0" borderId="0" xfId="345" applyFont="1" applyFill="1" applyAlignment="1">
      <alignment horizontal="right" vertical="center"/>
    </xf>
    <xf numFmtId="165" fontId="69" fillId="0" borderId="10" xfId="345" applyFont="1" applyFill="1" applyBorder="1" applyAlignment="1">
      <alignment vertical="center"/>
    </xf>
    <xf numFmtId="165" fontId="75" fillId="0" borderId="11" xfId="345" applyFont="1" applyFill="1" applyBorder="1" applyAlignment="1">
      <alignment vertical="center"/>
    </xf>
    <xf numFmtId="165" fontId="72" fillId="0" borderId="11" xfId="345" applyFont="1" applyFill="1" applyBorder="1" applyAlignment="1">
      <alignment vertical="center"/>
    </xf>
    <xf numFmtId="165" fontId="75" fillId="0" borderId="0" xfId="345" applyFont="1" applyFill="1" applyBorder="1" applyAlignment="1">
      <alignment horizontal="left" vertical="center"/>
    </xf>
    <xf numFmtId="165" fontId="75" fillId="0" borderId="18" xfId="345" applyFont="1" applyFill="1" applyBorder="1" applyAlignment="1">
      <alignment vertical="center"/>
    </xf>
    <xf numFmtId="165" fontId="75" fillId="0" borderId="0" xfId="345" applyFont="1" applyFill="1" applyBorder="1" applyAlignment="1">
      <alignment vertical="center"/>
    </xf>
    <xf numFmtId="165" fontId="76" fillId="0" borderId="0" xfId="345" applyFont="1" applyFill="1" applyBorder="1" applyAlignment="1" applyProtection="1">
      <alignment horizontal="left" vertical="center"/>
      <protection locked="0"/>
    </xf>
    <xf numFmtId="165" fontId="69" fillId="0" borderId="18" xfId="345" applyFont="1" applyFill="1" applyBorder="1" applyAlignment="1">
      <alignment horizontal="center" vertical="center"/>
    </xf>
    <xf numFmtId="165" fontId="69" fillId="0" borderId="0" xfId="345" applyFont="1" applyFill="1" applyBorder="1" applyAlignment="1">
      <alignment horizontal="center" vertical="center"/>
    </xf>
    <xf numFmtId="165" fontId="75" fillId="0" borderId="18" xfId="345" applyFont="1" applyFill="1" applyBorder="1" applyAlignment="1">
      <alignment horizontal="left" vertical="center"/>
    </xf>
    <xf numFmtId="165" fontId="75" fillId="0" borderId="35" xfId="345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3" fillId="0" borderId="27" xfId="344" applyFont="1" applyFill="1" applyBorder="1" applyAlignment="1">
      <alignment horizontal="centerContinuous" vertical="center"/>
    </xf>
    <xf numFmtId="165" fontId="73" fillId="0" borderId="28" xfId="344" applyFont="1" applyFill="1" applyBorder="1" applyAlignment="1">
      <alignment horizontal="centerContinuous" vertical="center"/>
    </xf>
    <xf numFmtId="165" fontId="73" fillId="0" borderId="45" xfId="344" applyFont="1" applyFill="1" applyBorder="1" applyAlignment="1">
      <alignment horizontal="centerContinuous" vertical="center"/>
    </xf>
    <xf numFmtId="165" fontId="73" fillId="0" borderId="34" xfId="342" applyFont="1" applyFill="1" applyBorder="1" applyAlignment="1">
      <alignment horizontal="centerContinuous" vertical="center"/>
    </xf>
    <xf numFmtId="165" fontId="69" fillId="0" borderId="18" xfId="345" applyFont="1" applyFill="1" applyBorder="1" applyAlignment="1" applyProtection="1">
      <alignment horizontal="left"/>
    </xf>
    <xf numFmtId="165" fontId="69" fillId="0" borderId="0" xfId="345" applyFont="1" applyFill="1" applyBorder="1" applyAlignment="1" applyProtection="1">
      <alignment horizontal="left"/>
    </xf>
    <xf numFmtId="165" fontId="72" fillId="0" borderId="35" xfId="345" applyFont="1" applyFill="1" applyBorder="1" applyAlignment="1">
      <alignment horizontal="centerContinuous" vertical="center"/>
    </xf>
    <xf numFmtId="165" fontId="70" fillId="0" borderId="0" xfId="345" applyFont="1" applyFill="1"/>
    <xf numFmtId="165" fontId="69" fillId="0" borderId="18" xfId="345" quotePrefix="1" applyFont="1" applyFill="1" applyBorder="1" applyAlignment="1" applyProtection="1">
      <alignment horizontal="left"/>
    </xf>
    <xf numFmtId="165" fontId="69" fillId="0" borderId="0" xfId="345" quotePrefix="1" applyFont="1" applyFill="1" applyBorder="1" applyAlignment="1" applyProtection="1">
      <alignment horizontal="left"/>
    </xf>
    <xf numFmtId="165" fontId="69" fillId="0" borderId="36" xfId="345" quotePrefix="1" applyFont="1" applyFill="1" applyBorder="1" applyAlignment="1" applyProtection="1">
      <alignment horizontal="left"/>
    </xf>
    <xf numFmtId="165" fontId="69" fillId="0" borderId="29" xfId="345" quotePrefix="1" applyFont="1" applyFill="1" applyBorder="1" applyAlignment="1" applyProtection="1">
      <alignment horizontal="left"/>
    </xf>
    <xf numFmtId="165" fontId="69" fillId="0" borderId="29" xfId="345" applyFont="1" applyFill="1" applyBorder="1" applyAlignment="1" applyProtection="1">
      <alignment horizontal="left"/>
    </xf>
    <xf numFmtId="165" fontId="72" fillId="0" borderId="37" xfId="345" applyFont="1" applyFill="1" applyBorder="1" applyAlignment="1">
      <alignment horizontal="centerContinuous" vertical="center"/>
    </xf>
    <xf numFmtId="165" fontId="70" fillId="0" borderId="18" xfId="345" quotePrefix="1" applyFont="1" applyFill="1" applyBorder="1" applyAlignment="1" applyProtection="1">
      <alignment horizontal="left"/>
    </xf>
    <xf numFmtId="165" fontId="70" fillId="0" borderId="0" xfId="345" quotePrefix="1" applyFont="1" applyFill="1" applyBorder="1" applyAlignment="1" applyProtection="1">
      <alignment horizontal="left"/>
    </xf>
    <xf numFmtId="1" fontId="70" fillId="0" borderId="0" xfId="345" applyNumberFormat="1" applyFont="1" applyFill="1" applyBorder="1"/>
    <xf numFmtId="165" fontId="74" fillId="0" borderId="38" xfId="345" applyFont="1" applyFill="1" applyBorder="1" applyAlignment="1">
      <alignment horizontal="centerContinuous"/>
    </xf>
    <xf numFmtId="165" fontId="70" fillId="0" borderId="36" xfId="345" quotePrefix="1" applyFont="1" applyFill="1" applyBorder="1" applyAlignment="1" applyProtection="1">
      <alignment horizontal="left"/>
    </xf>
    <xf numFmtId="165" fontId="70" fillId="0" borderId="29" xfId="345" quotePrefix="1" applyFont="1" applyFill="1" applyBorder="1" applyAlignment="1" applyProtection="1">
      <alignment horizontal="left"/>
    </xf>
    <xf numFmtId="165" fontId="74" fillId="0" borderId="40" xfId="345" applyFont="1" applyFill="1" applyBorder="1" applyAlignment="1">
      <alignment horizontal="centerContinuous"/>
    </xf>
    <xf numFmtId="165" fontId="70" fillId="0" borderId="0" xfId="345" applyFont="1" applyFill="1" applyBorder="1" applyAlignment="1">
      <alignment vertical="center"/>
    </xf>
    <xf numFmtId="1" fontId="70" fillId="0" borderId="11" xfId="345" applyNumberFormat="1" applyFont="1" applyFill="1" applyBorder="1"/>
    <xf numFmtId="165" fontId="74" fillId="0" borderId="39" xfId="345" applyFont="1" applyFill="1" applyBorder="1" applyAlignment="1">
      <alignment horizontal="centerContinuous"/>
    </xf>
    <xf numFmtId="165" fontId="70" fillId="0" borderId="18" xfId="345" applyFont="1" applyFill="1" applyBorder="1" applyAlignment="1" applyProtection="1">
      <alignment horizontal="left"/>
    </xf>
    <xf numFmtId="165" fontId="74" fillId="0" borderId="41" xfId="345" applyFont="1" applyFill="1" applyBorder="1" applyAlignment="1">
      <alignment horizontal="centerContinuous"/>
    </xf>
    <xf numFmtId="1" fontId="70" fillId="0" borderId="29" xfId="345" applyNumberFormat="1" applyFont="1" applyFill="1" applyBorder="1"/>
    <xf numFmtId="165" fontId="70" fillId="0" borderId="10" xfId="345" quotePrefix="1" applyFont="1" applyFill="1" applyBorder="1" applyAlignment="1" applyProtection="1">
      <alignment horizontal="left"/>
    </xf>
    <xf numFmtId="165" fontId="70" fillId="0" borderId="11" xfId="345" quotePrefix="1" applyFont="1" applyFill="1" applyBorder="1" applyAlignment="1" applyProtection="1">
      <alignment horizontal="left"/>
    </xf>
    <xf numFmtId="165" fontId="74" fillId="0" borderId="46" xfId="345" applyFont="1" applyFill="1" applyBorder="1" applyAlignment="1">
      <alignment horizontal="centerContinuous"/>
    </xf>
    <xf numFmtId="165" fontId="70" fillId="0" borderId="36" xfId="345" applyFont="1" applyFill="1" applyBorder="1" applyAlignment="1" applyProtection="1">
      <alignment horizontal="left"/>
    </xf>
    <xf numFmtId="165" fontId="70" fillId="0" borderId="29" xfId="345" applyFont="1" applyFill="1" applyBorder="1" applyAlignment="1" applyProtection="1">
      <alignment horizontal="left"/>
    </xf>
    <xf numFmtId="165" fontId="70" fillId="0" borderId="0" xfId="345" quotePrefix="1" applyFont="1" applyFill="1" applyBorder="1" applyAlignment="1" applyProtection="1">
      <alignment horizontal="left"/>
      <protection locked="0"/>
    </xf>
    <xf numFmtId="165" fontId="70" fillId="0" borderId="0" xfId="345" applyFont="1" applyFill="1" applyBorder="1" applyAlignment="1" applyProtection="1">
      <alignment horizontal="left"/>
      <protection locked="0"/>
    </xf>
    <xf numFmtId="165" fontId="70" fillId="0" borderId="29" xfId="345" quotePrefix="1" applyFont="1" applyFill="1" applyBorder="1" applyAlignment="1" applyProtection="1">
      <alignment horizontal="left"/>
      <protection locked="0"/>
    </xf>
    <xf numFmtId="165" fontId="91" fillId="0" borderId="0" xfId="345" applyFont="1" applyFill="1" applyAlignment="1">
      <alignment vertical="center"/>
    </xf>
    <xf numFmtId="1" fontId="70" fillId="0" borderId="10" xfId="343" applyNumberFormat="1" applyFont="1" applyFill="1" applyBorder="1"/>
    <xf numFmtId="170" fontId="80" fillId="0" borderId="0" xfId="343" applyNumberFormat="1" applyFont="1" applyFill="1" applyBorder="1" applyAlignment="1" applyProtection="1">
      <alignment horizontal="right" vertical="center"/>
    </xf>
    <xf numFmtId="170" fontId="80" fillId="0" borderId="29" xfId="343" applyNumberFormat="1" applyFont="1" applyFill="1" applyBorder="1" applyAlignment="1" applyProtection="1">
      <alignment horizontal="right" vertical="center"/>
    </xf>
    <xf numFmtId="165" fontId="69" fillId="0" borderId="0" xfId="339" applyFont="1" applyAlignment="1" applyProtection="1">
      <alignment horizontal="left"/>
    </xf>
    <xf numFmtId="0" fontId="69" fillId="0" borderId="0" xfId="449" applyFont="1" applyAlignment="1"/>
    <xf numFmtId="3" fontId="70" fillId="0" borderId="0" xfId="449" applyNumberFormat="1" applyFont="1" applyAlignment="1"/>
    <xf numFmtId="3" fontId="70" fillId="0" borderId="0" xfId="449" applyNumberFormat="1" applyFont="1"/>
    <xf numFmtId="0" fontId="58" fillId="0" borderId="0" xfId="449" applyFont="1"/>
    <xf numFmtId="0" fontId="70" fillId="0" borderId="0" xfId="449" quotePrefix="1" applyFont="1" applyAlignment="1"/>
    <xf numFmtId="0" fontId="69" fillId="0" borderId="0" xfId="449" applyFont="1" applyAlignment="1">
      <alignment horizontal="centerContinuous" vertical="center"/>
    </xf>
    <xf numFmtId="0" fontId="70" fillId="0" borderId="0" xfId="449" quotePrefix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0" fillId="0" borderId="0" xfId="449" applyFont="1"/>
    <xf numFmtId="3" fontId="70" fillId="0" borderId="29" xfId="449" applyNumberFormat="1" applyFont="1" applyBorder="1"/>
    <xf numFmtId="3" fontId="69" fillId="0" borderId="0" xfId="449" applyNumberFormat="1" applyFont="1" applyAlignment="1">
      <alignment horizontal="centerContinuous"/>
    </xf>
    <xf numFmtId="3" fontId="72" fillId="0" borderId="0" xfId="449" applyNumberFormat="1" applyFont="1" applyAlignment="1">
      <alignment horizontal="centerContinuous"/>
    </xf>
    <xf numFmtId="0" fontId="74" fillId="0" borderId="15" xfId="449" applyFont="1" applyBorder="1"/>
    <xf numFmtId="0" fontId="72" fillId="0" borderId="15" xfId="449" applyFont="1" applyBorder="1" applyAlignment="1">
      <alignment horizontal="centerContinuous" vertical="top"/>
    </xf>
    <xf numFmtId="3" fontId="72" fillId="0" borderId="28" xfId="449" applyNumberFormat="1" applyFont="1" applyBorder="1" applyAlignment="1">
      <alignment horizontal="centerContinuous"/>
    </xf>
    <xf numFmtId="3" fontId="72" fillId="0" borderId="45" xfId="449" applyNumberFormat="1" applyFont="1" applyBorder="1" applyAlignment="1">
      <alignment horizontal="centerContinuous"/>
    </xf>
    <xf numFmtId="3" fontId="72" fillId="0" borderId="28" xfId="449" applyNumberFormat="1" applyFont="1" applyBorder="1" applyAlignment="1">
      <alignment horizontal="centerContinuous" vertical="top"/>
    </xf>
    <xf numFmtId="0" fontId="72" fillId="0" borderId="20" xfId="449" applyFont="1" applyBorder="1" applyAlignment="1">
      <alignment horizontal="center"/>
    </xf>
    <xf numFmtId="0" fontId="72" fillId="0" borderId="20" xfId="449" applyFont="1" applyBorder="1" applyAlignment="1">
      <alignment horizontal="centerContinuous"/>
    </xf>
    <xf numFmtId="3" fontId="72" fillId="0" borderId="35" xfId="449" applyNumberFormat="1" applyFont="1" applyBorder="1" applyAlignment="1">
      <alignment horizontal="center"/>
    </xf>
    <xf numFmtId="3" fontId="72" fillId="0" borderId="35" xfId="449" quotePrefix="1" applyNumberFormat="1" applyFont="1" applyBorder="1" applyAlignment="1">
      <alignment horizontal="center"/>
    </xf>
    <xf numFmtId="0" fontId="72" fillId="0" borderId="23" xfId="449" applyFont="1" applyBorder="1"/>
    <xf numFmtId="0" fontId="72" fillId="0" borderId="23" xfId="449" applyFont="1" applyBorder="1" applyAlignment="1">
      <alignment horizontal="centerContinuous"/>
    </xf>
    <xf numFmtId="0" fontId="75" fillId="0" borderId="0" xfId="449" applyFont="1"/>
    <xf numFmtId="0" fontId="73" fillId="0" borderId="23" xfId="449" quotePrefix="1" applyFont="1" applyBorder="1" applyAlignment="1">
      <alignment horizontal="center" vertical="center"/>
    </xf>
    <xf numFmtId="0" fontId="73" fillId="0" borderId="42" xfId="449" quotePrefix="1" applyFont="1" applyBorder="1" applyAlignment="1">
      <alignment horizontal="center" vertical="center"/>
    </xf>
    <xf numFmtId="3" fontId="73" fillId="0" borderId="45" xfId="449" quotePrefix="1" applyNumberFormat="1" applyFont="1" applyBorder="1" applyAlignment="1">
      <alignment horizontal="center" vertical="center"/>
    </xf>
    <xf numFmtId="0" fontId="58" fillId="0" borderId="0" xfId="449" applyFont="1" applyAlignment="1">
      <alignment horizontal="center" vertical="center"/>
    </xf>
    <xf numFmtId="0" fontId="69" fillId="0" borderId="23" xfId="449" applyFont="1" applyBorder="1"/>
    <xf numFmtId="0" fontId="69" fillId="0" borderId="42" xfId="449" applyFont="1" applyBorder="1"/>
    <xf numFmtId="3" fontId="75" fillId="0" borderId="0" xfId="449" applyNumberFormat="1" applyFont="1" applyBorder="1"/>
    <xf numFmtId="0" fontId="69" fillId="0" borderId="15" xfId="449" applyFont="1" applyBorder="1"/>
    <xf numFmtId="0" fontId="69" fillId="0" borderId="23" xfId="449" quotePrefix="1" applyFont="1" applyBorder="1"/>
    <xf numFmtId="0" fontId="69" fillId="0" borderId="20" xfId="449" applyFont="1" applyBorder="1"/>
    <xf numFmtId="0" fontId="70" fillId="0" borderId="20" xfId="449" quotePrefix="1" applyFont="1" applyBorder="1"/>
    <xf numFmtId="0" fontId="74" fillId="0" borderId="20" xfId="449" quotePrefix="1" applyFont="1" applyBorder="1"/>
    <xf numFmtId="0" fontId="70" fillId="0" borderId="23" xfId="449" applyFont="1" applyBorder="1"/>
    <xf numFmtId="165" fontId="75" fillId="0" borderId="0" xfId="339" applyFont="1" applyAlignment="1" applyProtection="1">
      <alignment horizontal="left"/>
    </xf>
    <xf numFmtId="165" fontId="58" fillId="0" borderId="0" xfId="339" applyFont="1"/>
    <xf numFmtId="165" fontId="69" fillId="0" borderId="0" xfId="339" applyFont="1" applyAlignment="1" applyProtection="1">
      <alignment horizontal="centerContinuous"/>
    </xf>
    <xf numFmtId="165" fontId="75" fillId="0" borderId="0" xfId="339" applyFont="1" applyAlignment="1" applyProtection="1">
      <alignment horizontal="centerContinuous"/>
    </xf>
    <xf numFmtId="165" fontId="72" fillId="0" borderId="0" xfId="339" applyFont="1" applyAlignment="1" applyProtection="1">
      <alignment horizontal="right"/>
    </xf>
    <xf numFmtId="165" fontId="70" fillId="0" borderId="16" xfId="339" applyFont="1" applyBorder="1"/>
    <xf numFmtId="0" fontId="69" fillId="0" borderId="0" xfId="449" quotePrefix="1" applyFont="1" applyFill="1" applyBorder="1"/>
    <xf numFmtId="165" fontId="75" fillId="0" borderId="0" xfId="339" applyFont="1" applyFill="1"/>
    <xf numFmtId="165" fontId="58" fillId="0" borderId="0" xfId="339" applyFont="1" applyFill="1"/>
    <xf numFmtId="165" fontId="72" fillId="0" borderId="21" xfId="339" applyFont="1" applyBorder="1" applyAlignment="1" applyProtection="1">
      <alignment horizontal="center"/>
    </xf>
    <xf numFmtId="165" fontId="72" fillId="0" borderId="35" xfId="339" applyFont="1" applyBorder="1" applyAlignment="1" applyProtection="1">
      <alignment horizontal="left"/>
    </xf>
    <xf numFmtId="165" fontId="72" fillId="0" borderId="15" xfId="339" applyFont="1" applyBorder="1" applyAlignment="1" applyProtection="1">
      <alignment horizontal="left"/>
    </xf>
    <xf numFmtId="165" fontId="69" fillId="0" borderId="25" xfId="339" applyFont="1" applyBorder="1"/>
    <xf numFmtId="0" fontId="72" fillId="0" borderId="22" xfId="339" quotePrefix="1" applyNumberFormat="1" applyFont="1" applyBorder="1" applyAlignment="1" applyProtection="1">
      <alignment horizontal="center"/>
    </xf>
    <xf numFmtId="165" fontId="72" fillId="0" borderId="23" xfId="339" quotePrefix="1" applyFont="1" applyBorder="1" applyAlignment="1" applyProtection="1">
      <alignment horizontal="center"/>
    </xf>
    <xf numFmtId="165" fontId="73" fillId="0" borderId="55" xfId="339" applyFont="1" applyBorder="1" applyAlignment="1" applyProtection="1">
      <alignment horizontal="center" vertical="center"/>
    </xf>
    <xf numFmtId="165" fontId="73" fillId="0" borderId="26" xfId="339" applyFont="1" applyBorder="1" applyAlignment="1" applyProtection="1">
      <alignment horizontal="center" vertical="center"/>
    </xf>
    <xf numFmtId="165" fontId="73" fillId="0" borderId="22" xfId="339" applyFont="1" applyBorder="1" applyAlignment="1" applyProtection="1">
      <alignment horizontal="center" vertical="center"/>
    </xf>
    <xf numFmtId="165" fontId="73" fillId="0" borderId="0" xfId="339" applyFont="1"/>
    <xf numFmtId="165" fontId="69" fillId="0" borderId="0" xfId="339" applyFont="1" applyFill="1"/>
    <xf numFmtId="165" fontId="77" fillId="0" borderId="0" xfId="339" applyFont="1" applyFill="1"/>
    <xf numFmtId="165" fontId="73" fillId="0" borderId="0" xfId="339" applyFont="1" applyFill="1"/>
    <xf numFmtId="165" fontId="70" fillId="0" borderId="21" xfId="339" quotePrefix="1" applyFont="1" applyBorder="1" applyAlignment="1" applyProtection="1">
      <alignment horizontal="left"/>
    </xf>
    <xf numFmtId="165" fontId="69" fillId="0" borderId="0" xfId="339" quotePrefix="1" applyFont="1" applyFill="1" applyBorder="1" applyAlignment="1" applyProtection="1">
      <alignment horizontal="left"/>
    </xf>
    <xf numFmtId="165" fontId="75" fillId="0" borderId="0" xfId="339" applyFont="1"/>
    <xf numFmtId="165" fontId="70" fillId="0" borderId="25" xfId="339" applyFont="1" applyBorder="1"/>
    <xf numFmtId="0" fontId="93" fillId="0" borderId="0" xfId="0" applyFont="1" applyAlignment="1"/>
    <xf numFmtId="0" fontId="89" fillId="0" borderId="0" xfId="0" applyFont="1"/>
    <xf numFmtId="0" fontId="96" fillId="0" borderId="0" xfId="0" applyFont="1"/>
    <xf numFmtId="165" fontId="69" fillId="0" borderId="0" xfId="451" applyFont="1" applyAlignment="1">
      <alignment horizontal="centerContinuous"/>
    </xf>
    <xf numFmtId="165" fontId="70" fillId="0" borderId="0" xfId="451" applyFont="1" applyAlignment="1">
      <alignment horizontal="centerContinuous"/>
    </xf>
    <xf numFmtId="165" fontId="70" fillId="0" borderId="0" xfId="451" applyFont="1" applyAlignment="1"/>
    <xf numFmtId="165" fontId="70" fillId="0" borderId="0" xfId="451" applyFont="1"/>
    <xf numFmtId="165" fontId="70" fillId="0" borderId="0" xfId="451" applyFont="1" applyAlignment="1" applyProtection="1">
      <alignment horizontal="centerContinuous"/>
    </xf>
    <xf numFmtId="165" fontId="69" fillId="0" borderId="0" xfId="451" applyFont="1" applyAlignment="1" applyProtection="1">
      <alignment horizontal="left"/>
    </xf>
    <xf numFmtId="165" fontId="70" fillId="0" borderId="0" xfId="451" applyFont="1" applyAlignment="1" applyProtection="1">
      <alignment horizontal="left"/>
    </xf>
    <xf numFmtId="0" fontId="70" fillId="0" borderId="0" xfId="0" applyFont="1" applyAlignment="1" applyProtection="1">
      <alignment horizontal="right"/>
    </xf>
    <xf numFmtId="0" fontId="70" fillId="0" borderId="0" xfId="0" applyFont="1" applyAlignment="1" applyProtection="1">
      <alignment horizontal="left"/>
    </xf>
    <xf numFmtId="165" fontId="69" fillId="0" borderId="0" xfId="451" applyFont="1"/>
    <xf numFmtId="0" fontId="86" fillId="0" borderId="0" xfId="0" applyFont="1" applyAlignment="1" applyProtection="1">
      <alignment horizontal="left"/>
    </xf>
    <xf numFmtId="0" fontId="85" fillId="0" borderId="0" xfId="0" applyFont="1"/>
    <xf numFmtId="165" fontId="70" fillId="0" borderId="0" xfId="451" applyFont="1" applyFill="1"/>
    <xf numFmtId="0" fontId="70" fillId="0" borderId="0" xfId="0" applyFont="1" applyFill="1" applyAlignment="1" applyProtection="1">
      <alignment horizontal="right"/>
    </xf>
    <xf numFmtId="0" fontId="86" fillId="0" borderId="0" xfId="0" applyFont="1"/>
    <xf numFmtId="0" fontId="85" fillId="0" borderId="0" xfId="0" applyFont="1" applyAlignment="1" applyProtection="1">
      <alignment horizontal="left"/>
    </xf>
    <xf numFmtId="165" fontId="85" fillId="0" borderId="0" xfId="451" applyFont="1"/>
    <xf numFmtId="0" fontId="85" fillId="0" borderId="0" xfId="0" applyFont="1" applyAlignment="1" applyProtection="1">
      <alignment horizontal="right"/>
    </xf>
    <xf numFmtId="0" fontId="86" fillId="0" borderId="0" xfId="0" applyFont="1" applyFill="1" applyAlignment="1" applyProtection="1">
      <alignment horizontal="left"/>
    </xf>
    <xf numFmtId="170" fontId="78" fillId="0" borderId="0" xfId="343" applyNumberFormat="1" applyFont="1" applyFill="1" applyBorder="1" applyAlignment="1" applyProtection="1">
      <alignment horizontal="right" vertical="center"/>
    </xf>
    <xf numFmtId="170" fontId="78" fillId="0" borderId="35" xfId="343" applyNumberFormat="1" applyFont="1" applyFill="1" applyBorder="1" applyAlignment="1" applyProtection="1">
      <alignment horizontal="right" vertical="center"/>
    </xf>
    <xf numFmtId="170" fontId="78" fillId="0" borderId="29" xfId="343" applyNumberFormat="1" applyFont="1" applyFill="1" applyBorder="1" applyAlignment="1" applyProtection="1">
      <alignment horizontal="right" vertical="center"/>
    </xf>
    <xf numFmtId="170" fontId="78" fillId="0" borderId="37" xfId="343" applyNumberFormat="1" applyFont="1" applyFill="1" applyBorder="1" applyAlignment="1" applyProtection="1">
      <alignment horizontal="right" vertical="center"/>
    </xf>
    <xf numFmtId="170" fontId="80" fillId="0" borderId="35" xfId="343" applyNumberFormat="1" applyFont="1" applyFill="1" applyBorder="1" applyAlignment="1" applyProtection="1">
      <alignment horizontal="right" vertical="center"/>
    </xf>
    <xf numFmtId="170" fontId="80" fillId="0" borderId="37" xfId="343" applyNumberFormat="1" applyFont="1" applyFill="1" applyBorder="1" applyAlignment="1" applyProtection="1">
      <alignment horizontal="right" vertical="center"/>
    </xf>
    <xf numFmtId="170" fontId="80" fillId="0" borderId="36" xfId="343" applyNumberFormat="1" applyFont="1" applyFill="1" applyBorder="1" applyAlignment="1" applyProtection="1">
      <alignment horizontal="right" vertical="center"/>
    </xf>
    <xf numFmtId="167" fontId="70" fillId="0" borderId="0" xfId="449" applyNumberFormat="1" applyFont="1" applyFill="1" applyBorder="1"/>
    <xf numFmtId="0" fontId="58" fillId="0" borderId="0" xfId="449" applyFont="1" applyFill="1" applyBorder="1"/>
    <xf numFmtId="165" fontId="85" fillId="0" borderId="0" xfId="340" applyFont="1" applyFill="1" applyBorder="1"/>
    <xf numFmtId="167" fontId="70" fillId="0" borderId="35" xfId="450" applyNumberFormat="1" applyFont="1" applyFill="1" applyBorder="1" applyProtection="1"/>
    <xf numFmtId="165" fontId="58" fillId="0" borderId="0" xfId="339" applyFont="1" applyFill="1" applyBorder="1"/>
    <xf numFmtId="165" fontId="72" fillId="0" borderId="56" xfId="340" quotePrefix="1" applyFont="1" applyBorder="1" applyAlignment="1" applyProtection="1">
      <alignment horizontal="center" vertical="center"/>
    </xf>
    <xf numFmtId="165" fontId="72" fillId="0" borderId="57" xfId="340" applyFont="1" applyBorder="1" applyAlignment="1" applyProtection="1">
      <alignment horizontal="center" vertical="center"/>
    </xf>
    <xf numFmtId="165" fontId="72" fillId="0" borderId="44" xfId="340" applyFont="1" applyBorder="1" applyAlignment="1">
      <alignment horizontal="center" vertical="center"/>
    </xf>
    <xf numFmtId="165" fontId="69" fillId="0" borderId="0" xfId="466" applyFont="1" applyAlignment="1">
      <alignment horizontal="left"/>
    </xf>
    <xf numFmtId="165" fontId="74" fillId="0" borderId="0" xfId="467" applyFont="1"/>
    <xf numFmtId="165" fontId="72" fillId="0" borderId="0" xfId="467" applyFont="1" applyAlignment="1">
      <alignment horizontal="centerContinuous"/>
    </xf>
    <xf numFmtId="165" fontId="74" fillId="0" borderId="0" xfId="467" applyFont="1" applyAlignment="1">
      <alignment horizontal="centerContinuous"/>
    </xf>
    <xf numFmtId="165" fontId="74" fillId="0" borderId="47" xfId="467" applyFont="1" applyBorder="1"/>
    <xf numFmtId="165" fontId="72" fillId="0" borderId="12" xfId="467" applyFont="1" applyBorder="1"/>
    <xf numFmtId="165" fontId="72" fillId="0" borderId="17" xfId="467" applyFont="1" applyBorder="1" applyAlignment="1" applyProtection="1">
      <alignment horizontal="center"/>
    </xf>
    <xf numFmtId="165" fontId="74" fillId="0" borderId="18" xfId="467" applyFont="1" applyBorder="1"/>
    <xf numFmtId="165" fontId="72" fillId="0" borderId="0" xfId="467" applyFont="1" applyBorder="1" applyAlignment="1" applyProtection="1">
      <alignment horizontal="centerContinuous"/>
    </xf>
    <xf numFmtId="165" fontId="72" fillId="0" borderId="20" xfId="467" applyFont="1" applyBorder="1" applyAlignment="1" applyProtection="1">
      <alignment horizontal="center"/>
    </xf>
    <xf numFmtId="165" fontId="74" fillId="0" borderId="58" xfId="467" applyFont="1" applyBorder="1"/>
    <xf numFmtId="165" fontId="72" fillId="0" borderId="24" xfId="467" applyFont="1" applyBorder="1"/>
    <xf numFmtId="165" fontId="73" fillId="0" borderId="45" xfId="467" applyFont="1" applyBorder="1" applyAlignment="1" applyProtection="1">
      <alignment horizontal="center" vertical="center"/>
    </xf>
    <xf numFmtId="165" fontId="73" fillId="0" borderId="0" xfId="467" applyFont="1" applyBorder="1" applyAlignment="1">
      <alignment horizontal="centerContinuous"/>
    </xf>
    <xf numFmtId="165" fontId="70" fillId="0" borderId="19" xfId="467" quotePrefix="1" applyFont="1" applyBorder="1" applyAlignment="1" applyProtection="1">
      <alignment horizontal="left"/>
    </xf>
    <xf numFmtId="165" fontId="70" fillId="0" borderId="0" xfId="467" quotePrefix="1" applyFont="1" applyBorder="1" applyAlignment="1" applyProtection="1">
      <alignment horizontal="left"/>
    </xf>
    <xf numFmtId="167" fontId="70" fillId="0" borderId="26" xfId="467" applyNumberFormat="1" applyFont="1" applyFill="1" applyBorder="1" applyAlignment="1" applyProtection="1">
      <alignment horizontal="right"/>
    </xf>
    <xf numFmtId="165" fontId="73" fillId="0" borderId="34" xfId="341" quotePrefix="1" applyFont="1" applyBorder="1" applyAlignment="1" applyProtection="1">
      <alignment horizontal="center" vertical="center"/>
    </xf>
    <xf numFmtId="165" fontId="72" fillId="0" borderId="43" xfId="341" applyFont="1" applyBorder="1" applyAlignment="1" applyProtection="1">
      <alignment horizontal="center" vertical="center"/>
    </xf>
    <xf numFmtId="165" fontId="72" fillId="0" borderId="20" xfId="341" applyFont="1" applyBorder="1" applyAlignment="1" applyProtection="1">
      <alignment horizontal="center" vertical="center"/>
    </xf>
    <xf numFmtId="165" fontId="72" fillId="0" borderId="22" xfId="341" quotePrefix="1" applyFont="1" applyBorder="1" applyAlignment="1" applyProtection="1">
      <alignment horizontal="center" vertical="center"/>
    </xf>
    <xf numFmtId="165" fontId="107" fillId="0" borderId="0" xfId="342" applyFont="1" applyFill="1" applyAlignment="1">
      <alignment vertical="center"/>
    </xf>
    <xf numFmtId="165" fontId="74" fillId="0" borderId="0" xfId="342" applyFont="1" applyFill="1" applyAlignment="1">
      <alignment vertical="center"/>
    </xf>
    <xf numFmtId="165" fontId="73" fillId="0" borderId="27" xfId="467" applyFont="1" applyBorder="1" applyAlignment="1" applyProtection="1">
      <alignment horizontal="center" vertical="center"/>
    </xf>
    <xf numFmtId="165" fontId="72" fillId="0" borderId="18" xfId="467" applyFont="1" applyBorder="1" applyAlignment="1" applyProtection="1">
      <alignment horizontal="center"/>
    </xf>
    <xf numFmtId="165" fontId="72" fillId="0" borderId="10" xfId="467" applyFont="1" applyBorder="1" applyAlignment="1" applyProtection="1">
      <alignment horizontal="center"/>
    </xf>
    <xf numFmtId="165" fontId="72" fillId="0" borderId="0" xfId="467" applyFont="1" applyAlignment="1" applyProtection="1">
      <alignment horizontal="right"/>
    </xf>
    <xf numFmtId="165" fontId="70" fillId="25" borderId="0" xfId="483" applyNumberFormat="1" applyFont="1" applyFill="1"/>
    <xf numFmtId="165" fontId="70" fillId="25" borderId="0" xfId="483" applyNumberFormat="1" applyFont="1" applyFill="1" applyBorder="1"/>
    <xf numFmtId="165" fontId="85" fillId="25" borderId="0" xfId="483" applyNumberFormat="1" applyFont="1" applyFill="1"/>
    <xf numFmtId="165" fontId="69" fillId="25" borderId="0" xfId="483" applyNumberFormat="1" applyFont="1" applyFill="1" applyAlignment="1" applyProtection="1">
      <alignment horizontal="centerContinuous"/>
    </xf>
    <xf numFmtId="165" fontId="70" fillId="25" borderId="0" xfId="483" applyNumberFormat="1" applyFont="1" applyFill="1" applyAlignment="1">
      <alignment horizontal="centerContinuous"/>
    </xf>
    <xf numFmtId="165" fontId="70" fillId="25" borderId="0" xfId="483" applyNumberFormat="1" applyFont="1" applyFill="1" applyBorder="1" applyAlignment="1">
      <alignment horizontal="centerContinuous"/>
    </xf>
    <xf numFmtId="165" fontId="70" fillId="25" borderId="29" xfId="483" applyNumberFormat="1" applyFont="1" applyFill="1" applyBorder="1"/>
    <xf numFmtId="165" fontId="72" fillId="25" borderId="29" xfId="483" applyNumberFormat="1" applyFont="1" applyFill="1" applyBorder="1" applyAlignment="1">
      <alignment horizontal="right"/>
    </xf>
    <xf numFmtId="165" fontId="70" fillId="25" borderId="10" xfId="483" applyNumberFormat="1" applyFont="1" applyFill="1" applyBorder="1"/>
    <xf numFmtId="165" fontId="70" fillId="25" borderId="14" xfId="483" applyNumberFormat="1" applyFont="1" applyFill="1" applyBorder="1"/>
    <xf numFmtId="165" fontId="70" fillId="25" borderId="18" xfId="483" applyNumberFormat="1" applyFont="1" applyFill="1" applyBorder="1"/>
    <xf numFmtId="165" fontId="69" fillId="25" borderId="35" xfId="483" applyNumberFormat="1" applyFont="1" applyFill="1" applyBorder="1" applyAlignment="1" applyProtection="1">
      <alignment horizontal="centerContinuous"/>
    </xf>
    <xf numFmtId="165" fontId="85" fillId="25" borderId="0" xfId="483" applyNumberFormat="1" applyFont="1" applyFill="1" applyAlignment="1" applyProtection="1">
      <alignment horizontal="center"/>
    </xf>
    <xf numFmtId="165" fontId="69" fillId="25" borderId="35" xfId="483" applyNumberFormat="1" applyFont="1" applyFill="1" applyBorder="1" applyAlignment="1" applyProtection="1">
      <alignment horizontal="center"/>
    </xf>
    <xf numFmtId="165" fontId="72" fillId="25" borderId="18" xfId="483" applyNumberFormat="1" applyFont="1" applyFill="1" applyBorder="1" applyAlignment="1">
      <alignment horizontal="centerContinuous"/>
    </xf>
    <xf numFmtId="165" fontId="72" fillId="25" borderId="11" xfId="483" applyNumberFormat="1" applyFont="1" applyFill="1" applyBorder="1" applyAlignment="1">
      <alignment horizontal="centerContinuous"/>
    </xf>
    <xf numFmtId="165" fontId="111" fillId="25" borderId="28" xfId="483" applyNumberFormat="1" applyFont="1" applyFill="1" applyBorder="1" applyAlignment="1">
      <alignment horizontal="left"/>
    </xf>
    <xf numFmtId="165" fontId="111" fillId="25" borderId="37" xfId="483" applyNumberFormat="1" applyFont="1" applyFill="1" applyBorder="1" applyAlignment="1">
      <alignment horizontal="left"/>
    </xf>
    <xf numFmtId="165" fontId="112" fillId="25" borderId="0" xfId="483" applyNumberFormat="1" applyFont="1" applyFill="1" applyBorder="1" applyAlignment="1" applyProtection="1">
      <alignment horizontal="center"/>
      <protection locked="0"/>
    </xf>
    <xf numFmtId="165" fontId="75" fillId="25" borderId="15" xfId="483" applyNumberFormat="1" applyFont="1" applyFill="1" applyBorder="1" applyAlignment="1">
      <alignment horizontal="center"/>
    </xf>
    <xf numFmtId="165" fontId="69" fillId="25" borderId="35" xfId="483" applyNumberFormat="1" applyFont="1" applyFill="1" applyBorder="1" applyAlignment="1" applyProtection="1">
      <alignment horizontal="left"/>
    </xf>
    <xf numFmtId="165" fontId="69" fillId="25" borderId="18" xfId="483" applyNumberFormat="1" applyFont="1" applyFill="1" applyBorder="1" applyAlignment="1" applyProtection="1">
      <alignment horizontal="center"/>
    </xf>
    <xf numFmtId="165" fontId="72" fillId="25" borderId="10" xfId="483" applyNumberFormat="1" applyFont="1" applyFill="1" applyBorder="1" applyAlignment="1"/>
    <xf numFmtId="165" fontId="111" fillId="25" borderId="29" xfId="483" applyNumberFormat="1" applyFont="1" applyFill="1" applyBorder="1" applyAlignment="1">
      <alignment horizontal="left"/>
    </xf>
    <xf numFmtId="165" fontId="75" fillId="25" borderId="18" xfId="483" applyNumberFormat="1" applyFont="1" applyFill="1" applyBorder="1" applyAlignment="1" applyProtection="1">
      <alignment horizontal="center"/>
    </xf>
    <xf numFmtId="165" fontId="75" fillId="25" borderId="20" xfId="483" applyNumberFormat="1" applyFont="1" applyFill="1" applyBorder="1" applyAlignment="1">
      <alignment horizontal="center"/>
    </xf>
    <xf numFmtId="165" fontId="58" fillId="25" borderId="35" xfId="483" applyNumberFormat="1" applyFont="1" applyFill="1" applyBorder="1" applyAlignment="1" applyProtection="1">
      <alignment horizontal="left"/>
      <protection locked="0"/>
    </xf>
    <xf numFmtId="165" fontId="69" fillId="25" borderId="0" xfId="483" applyNumberFormat="1" applyFont="1" applyFill="1" applyBorder="1" applyAlignment="1" applyProtection="1">
      <alignment horizontal="center"/>
    </xf>
    <xf numFmtId="165" fontId="69" fillId="25" borderId="20" xfId="483" applyNumberFormat="1" applyFont="1" applyFill="1" applyBorder="1" applyAlignment="1" applyProtection="1">
      <alignment horizontal="center"/>
    </xf>
    <xf numFmtId="165" fontId="75" fillId="25" borderId="35" xfId="483" applyNumberFormat="1" applyFont="1" applyFill="1" applyBorder="1" applyAlignment="1" applyProtection="1">
      <alignment horizontal="center"/>
    </xf>
    <xf numFmtId="165" fontId="70" fillId="25" borderId="36" xfId="483" applyNumberFormat="1" applyFont="1" applyFill="1" applyBorder="1"/>
    <xf numFmtId="165" fontId="58" fillId="25" borderId="22" xfId="483" applyNumberFormat="1" applyFont="1" applyFill="1" applyBorder="1" applyAlignment="1">
      <alignment horizontal="left"/>
    </xf>
    <xf numFmtId="165" fontId="76" fillId="25" borderId="58" xfId="483" quotePrefix="1" applyNumberFormat="1" applyFont="1" applyFill="1" applyBorder="1" applyAlignment="1" applyProtection="1">
      <alignment horizontal="center"/>
    </xf>
    <xf numFmtId="165" fontId="76" fillId="25" borderId="22" xfId="483" quotePrefix="1" applyNumberFormat="1" applyFont="1" applyFill="1" applyBorder="1" applyAlignment="1" applyProtection="1">
      <alignment horizontal="center"/>
    </xf>
    <xf numFmtId="165" fontId="76" fillId="25" borderId="26" xfId="483" quotePrefix="1" applyNumberFormat="1" applyFont="1" applyFill="1" applyBorder="1" applyAlignment="1" applyProtection="1">
      <alignment horizontal="center"/>
    </xf>
    <xf numFmtId="165" fontId="75" fillId="25" borderId="36" xfId="483" applyNumberFormat="1" applyFont="1" applyFill="1" applyBorder="1" applyAlignment="1" applyProtection="1">
      <alignment horizontal="centerContinuous"/>
    </xf>
    <xf numFmtId="165" fontId="111" fillId="25" borderId="23" xfId="483" applyNumberFormat="1" applyFont="1" applyFill="1" applyBorder="1" applyAlignment="1" applyProtection="1">
      <alignment horizontal="center"/>
    </xf>
    <xf numFmtId="165" fontId="113" fillId="25" borderId="36" xfId="483" applyNumberFormat="1" applyFont="1" applyFill="1" applyBorder="1" applyAlignment="1" applyProtection="1">
      <alignment horizontal="center"/>
    </xf>
    <xf numFmtId="165" fontId="113" fillId="25" borderId="33" xfId="483" applyNumberFormat="1" applyFont="1" applyFill="1" applyBorder="1" applyAlignment="1" applyProtection="1">
      <alignment horizontal="center"/>
    </xf>
    <xf numFmtId="165" fontId="113" fillId="25" borderId="27" xfId="483" applyNumberFormat="1" applyFont="1" applyFill="1" applyBorder="1" applyAlignment="1" applyProtection="1">
      <alignment horizontal="center"/>
    </xf>
    <xf numFmtId="165" fontId="113" fillId="25" borderId="42" xfId="483" applyNumberFormat="1" applyFont="1" applyFill="1" applyBorder="1" applyAlignment="1" applyProtection="1">
      <alignment horizontal="center"/>
    </xf>
    <xf numFmtId="165" fontId="70" fillId="25" borderId="11" xfId="483" applyNumberFormat="1" applyFont="1" applyFill="1" applyBorder="1"/>
    <xf numFmtId="165" fontId="78" fillId="25" borderId="14" xfId="483" applyNumberFormat="1" applyFont="1" applyFill="1" applyBorder="1" applyAlignment="1" applyProtection="1">
      <alignment horizontal="center"/>
    </xf>
    <xf numFmtId="173" fontId="78" fillId="25" borderId="0" xfId="483" applyNumberFormat="1" applyFont="1" applyFill="1" applyBorder="1"/>
    <xf numFmtId="173" fontId="78" fillId="25" borderId="14" xfId="483" applyNumberFormat="1" applyFont="1" applyFill="1" applyBorder="1"/>
    <xf numFmtId="173" fontId="78" fillId="25" borderId="15" xfId="483" applyNumberFormat="1" applyFont="1" applyFill="1" applyBorder="1"/>
    <xf numFmtId="173" fontId="78" fillId="25" borderId="0" xfId="483" applyNumberFormat="1" applyFont="1" applyFill="1" applyBorder="1" applyProtection="1"/>
    <xf numFmtId="173" fontId="78" fillId="25" borderId="35" xfId="483" applyNumberFormat="1" applyFont="1" applyFill="1" applyBorder="1" applyProtection="1"/>
    <xf numFmtId="165" fontId="86" fillId="25" borderId="0" xfId="483" applyNumberFormat="1" applyFont="1" applyFill="1"/>
    <xf numFmtId="165" fontId="86" fillId="25" borderId="0" xfId="483" applyNumberFormat="1" applyFont="1" applyFill="1" applyBorder="1"/>
    <xf numFmtId="49" fontId="70" fillId="25" borderId="18" xfId="483" applyNumberFormat="1" applyFont="1" applyFill="1" applyBorder="1" applyAlignment="1">
      <alignment vertical="center"/>
    </xf>
    <xf numFmtId="165" fontId="70" fillId="25" borderId="0" xfId="483" quotePrefix="1" applyNumberFormat="1" applyFont="1" applyFill="1" applyBorder="1" applyAlignment="1" applyProtection="1">
      <alignment horizontal="center" vertical="center"/>
    </xf>
    <xf numFmtId="165" fontId="70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483" applyNumberFormat="1" applyFont="1" applyFill="1" applyBorder="1"/>
    <xf numFmtId="165" fontId="70" fillId="25" borderId="35" xfId="483" applyNumberFormat="1" applyFont="1" applyFill="1" applyBorder="1" applyAlignment="1">
      <alignment vertical="center" wrapText="1"/>
    </xf>
    <xf numFmtId="49" fontId="70" fillId="25" borderId="61" xfId="483" applyNumberFormat="1" applyFont="1" applyFill="1" applyBorder="1" applyAlignment="1">
      <alignment vertical="center"/>
    </xf>
    <xf numFmtId="49" fontId="70" fillId="25" borderId="36" xfId="483" applyNumberFormat="1" applyFont="1" applyFill="1" applyBorder="1" applyAlignment="1">
      <alignment vertical="center"/>
    </xf>
    <xf numFmtId="165" fontId="70" fillId="25" borderId="29" xfId="483" quotePrefix="1" applyNumberFormat="1" applyFont="1" applyFill="1" applyBorder="1" applyAlignment="1" applyProtection="1">
      <alignment horizontal="center" vertical="center"/>
    </xf>
    <xf numFmtId="165" fontId="70" fillId="25" borderId="37" xfId="483" applyNumberFormat="1" applyFont="1" applyFill="1" applyBorder="1" applyAlignment="1">
      <alignment vertical="center"/>
    </xf>
    <xf numFmtId="165" fontId="70" fillId="0" borderId="0" xfId="483" applyNumberFormat="1" applyFont="1" applyFill="1"/>
    <xf numFmtId="165" fontId="85" fillId="0" borderId="0" xfId="483" applyNumberFormat="1" applyFont="1" applyFill="1" applyAlignment="1" applyProtection="1">
      <alignment horizontal="center"/>
    </xf>
    <xf numFmtId="165" fontId="85" fillId="0" borderId="0" xfId="483" applyNumberFormat="1" applyFont="1" applyFill="1"/>
    <xf numFmtId="165" fontId="69" fillId="0" borderId="0" xfId="485" applyNumberFormat="1" applyFont="1"/>
    <xf numFmtId="165" fontId="70" fillId="0" borderId="0" xfId="485" applyNumberFormat="1" applyFont="1"/>
    <xf numFmtId="165" fontId="70" fillId="0" borderId="0" xfId="485" applyNumberFormat="1" applyFont="1" applyBorder="1"/>
    <xf numFmtId="165" fontId="85" fillId="0" borderId="0" xfId="485" applyNumberFormat="1" applyFont="1"/>
    <xf numFmtId="165" fontId="69" fillId="0" borderId="0" xfId="485" applyNumberFormat="1" applyFont="1" applyAlignment="1" applyProtection="1">
      <alignment horizontal="centerContinuous"/>
    </xf>
    <xf numFmtId="165" fontId="70" fillId="0" borderId="0" xfId="485" applyNumberFormat="1" applyFont="1" applyAlignment="1">
      <alignment horizontal="centerContinuous"/>
    </xf>
    <xf numFmtId="165" fontId="70" fillId="0" borderId="0" xfId="485" applyNumberFormat="1" applyFont="1" applyBorder="1" applyAlignment="1">
      <alignment horizontal="centerContinuous"/>
    </xf>
    <xf numFmtId="165" fontId="72" fillId="0" borderId="29" xfId="485" applyNumberFormat="1" applyFont="1" applyBorder="1" applyAlignment="1">
      <alignment horizontal="right"/>
    </xf>
    <xf numFmtId="165" fontId="70" fillId="0" borderId="15" xfId="485" applyNumberFormat="1" applyFont="1" applyBorder="1"/>
    <xf numFmtId="165" fontId="69" fillId="0" borderId="20" xfId="485" applyNumberFormat="1" applyFont="1" applyBorder="1" applyAlignment="1" applyProtection="1">
      <alignment horizontal="centerContinuous"/>
    </xf>
    <xf numFmtId="165" fontId="69" fillId="0" borderId="20" xfId="485" applyNumberFormat="1" applyFont="1" applyBorder="1" applyAlignment="1" applyProtection="1">
      <alignment horizontal="center"/>
    </xf>
    <xf numFmtId="165" fontId="72" fillId="0" borderId="18" xfId="485" applyNumberFormat="1" applyFont="1" applyBorder="1" applyAlignment="1">
      <alignment horizontal="centerContinuous"/>
    </xf>
    <xf numFmtId="165" fontId="72" fillId="0" borderId="11" xfId="485" applyNumberFormat="1" applyFont="1" applyBorder="1" applyAlignment="1">
      <alignment horizontal="centerContinuous"/>
    </xf>
    <xf numFmtId="165" fontId="111" fillId="0" borderId="28" xfId="485" applyNumberFormat="1" applyFont="1" applyBorder="1" applyAlignment="1">
      <alignment horizontal="left"/>
    </xf>
    <xf numFmtId="165" fontId="111" fillId="0" borderId="37" xfId="485" applyNumberFormat="1" applyFont="1" applyBorder="1" applyAlignment="1">
      <alignment horizontal="left"/>
    </xf>
    <xf numFmtId="165" fontId="112" fillId="0" borderId="35" xfId="485" applyNumberFormat="1" applyFont="1" applyBorder="1" applyAlignment="1" applyProtection="1">
      <alignment horizontal="center"/>
      <protection locked="0"/>
    </xf>
    <xf numFmtId="165" fontId="75" fillId="0" borderId="35" xfId="485" applyNumberFormat="1" applyFont="1" applyBorder="1" applyAlignment="1">
      <alignment horizontal="center"/>
    </xf>
    <xf numFmtId="165" fontId="69" fillId="0" borderId="20" xfId="485" applyNumberFormat="1" applyFont="1" applyBorder="1" applyAlignment="1" applyProtection="1">
      <alignment horizontal="left"/>
    </xf>
    <xf numFmtId="165" fontId="69" fillId="0" borderId="18" xfId="485" applyNumberFormat="1" applyFont="1" applyBorder="1" applyAlignment="1" applyProtection="1">
      <alignment horizontal="center"/>
    </xf>
    <xf numFmtId="165" fontId="69" fillId="0" borderId="0" xfId="485" applyNumberFormat="1" applyFont="1" applyBorder="1" applyAlignment="1" applyProtection="1">
      <alignment horizontal="center"/>
    </xf>
    <xf numFmtId="165" fontId="72" fillId="0" borderId="10" xfId="485" applyNumberFormat="1" applyFont="1" applyBorder="1" applyAlignment="1"/>
    <xf numFmtId="165" fontId="111" fillId="0" borderId="29" xfId="485" applyNumberFormat="1" applyFont="1" applyBorder="1" applyAlignment="1">
      <alignment horizontal="left"/>
    </xf>
    <xf numFmtId="165" fontId="75" fillId="0" borderId="20" xfId="485" applyNumberFormat="1" applyFont="1" applyBorder="1" applyAlignment="1" applyProtection="1">
      <alignment horizontal="center"/>
    </xf>
    <xf numFmtId="165" fontId="58" fillId="0" borderId="20" xfId="485" applyNumberFormat="1" applyFont="1" applyBorder="1" applyAlignment="1" applyProtection="1">
      <alignment horizontal="left"/>
      <protection locked="0"/>
    </xf>
    <xf numFmtId="165" fontId="75" fillId="0" borderId="35" xfId="485" applyNumberFormat="1" applyFont="1" applyBorder="1" applyAlignment="1" applyProtection="1">
      <alignment horizontal="center"/>
    </xf>
    <xf numFmtId="165" fontId="58" fillId="0" borderId="26" xfId="485" applyNumberFormat="1" applyFont="1" applyBorder="1" applyAlignment="1">
      <alignment horizontal="left"/>
    </xf>
    <xf numFmtId="165" fontId="76" fillId="0" borderId="58" xfId="485" quotePrefix="1" applyNumberFormat="1" applyFont="1" applyBorder="1" applyAlignment="1" applyProtection="1">
      <alignment horizontal="center"/>
    </xf>
    <xf numFmtId="165" fontId="76" fillId="0" borderId="22" xfId="485" quotePrefix="1" applyNumberFormat="1" applyFont="1" applyBorder="1" applyAlignment="1" applyProtection="1">
      <alignment horizontal="center"/>
    </xf>
    <xf numFmtId="165" fontId="76" fillId="0" borderId="26" xfId="485" quotePrefix="1" applyNumberFormat="1" applyFont="1" applyBorder="1" applyAlignment="1" applyProtection="1">
      <alignment horizontal="center"/>
    </xf>
    <xf numFmtId="165" fontId="75" fillId="0" borderId="23" xfId="485" applyNumberFormat="1" applyFont="1" applyBorder="1" applyAlignment="1" applyProtection="1">
      <alignment horizontal="centerContinuous"/>
    </xf>
    <xf numFmtId="165" fontId="111" fillId="0" borderId="37" xfId="485" applyNumberFormat="1" applyFont="1" applyBorder="1" applyAlignment="1" applyProtection="1">
      <alignment horizontal="center"/>
    </xf>
    <xf numFmtId="165" fontId="113" fillId="0" borderId="34" xfId="485" applyNumberFormat="1" applyFont="1" applyBorder="1" applyAlignment="1" applyProtection="1">
      <alignment horizontal="centerContinuous" vertical="center"/>
    </xf>
    <xf numFmtId="165" fontId="113" fillId="0" borderId="36" xfId="485" applyNumberFormat="1" applyFont="1" applyBorder="1" applyAlignment="1" applyProtection="1">
      <alignment horizontal="center"/>
    </xf>
    <xf numFmtId="165" fontId="113" fillId="0" borderId="33" xfId="485" applyNumberFormat="1" applyFont="1" applyBorder="1" applyAlignment="1" applyProtection="1">
      <alignment horizontal="center"/>
    </xf>
    <xf numFmtId="165" fontId="113" fillId="0" borderId="42" xfId="485" applyNumberFormat="1" applyFont="1" applyBorder="1" applyAlignment="1" applyProtection="1">
      <alignment horizontal="center"/>
    </xf>
    <xf numFmtId="165" fontId="113" fillId="0" borderId="45" xfId="485" applyNumberFormat="1" applyFont="1" applyBorder="1" applyAlignment="1" applyProtection="1">
      <alignment horizontal="center"/>
    </xf>
    <xf numFmtId="165" fontId="78" fillId="0" borderId="20" xfId="485" applyNumberFormat="1" applyFont="1" applyBorder="1" applyAlignment="1" applyProtection="1">
      <alignment horizontal="center"/>
    </xf>
    <xf numFmtId="165" fontId="86" fillId="0" borderId="0" xfId="485" applyNumberFormat="1" applyFont="1"/>
    <xf numFmtId="1" fontId="70" fillId="0" borderId="20" xfId="485" applyNumberFormat="1" applyFont="1" applyBorder="1" applyAlignment="1">
      <alignment vertical="center" wrapText="1"/>
    </xf>
    <xf numFmtId="165" fontId="86" fillId="0" borderId="0" xfId="485" applyNumberFormat="1" applyFont="1" applyBorder="1"/>
    <xf numFmtId="165" fontId="85" fillId="0" borderId="0" xfId="485" applyNumberFormat="1" applyFont="1" applyBorder="1"/>
    <xf numFmtId="1" fontId="70" fillId="0" borderId="23" xfId="485" applyNumberFormat="1" applyFont="1" applyBorder="1" applyAlignment="1">
      <alignment vertical="center"/>
    </xf>
    <xf numFmtId="165" fontId="101" fillId="0" borderId="0" xfId="485" applyNumberFormat="1" applyFont="1" applyBorder="1"/>
    <xf numFmtId="165" fontId="74" fillId="25" borderId="0" xfId="483" quotePrefix="1" applyNumberFormat="1" applyFont="1" applyFill="1"/>
    <xf numFmtId="3" fontId="85" fillId="0" borderId="0" xfId="485" applyNumberFormat="1" applyFont="1"/>
    <xf numFmtId="165" fontId="70" fillId="25" borderId="0" xfId="310" applyNumberFormat="1" applyFont="1" applyFill="1"/>
    <xf numFmtId="165" fontId="70" fillId="25" borderId="0" xfId="310" applyNumberFormat="1" applyFont="1" applyFill="1" applyBorder="1"/>
    <xf numFmtId="165" fontId="85" fillId="25" borderId="0" xfId="310" applyNumberFormat="1" applyFont="1" applyFill="1"/>
    <xf numFmtId="165" fontId="69" fillId="25" borderId="0" xfId="310" applyNumberFormat="1" applyFont="1" applyFill="1" applyAlignment="1" applyProtection="1">
      <alignment horizontal="centerContinuous"/>
    </xf>
    <xf numFmtId="165" fontId="70" fillId="25" borderId="0" xfId="310" applyNumberFormat="1" applyFont="1" applyFill="1" applyAlignment="1">
      <alignment horizontal="centerContinuous"/>
    </xf>
    <xf numFmtId="165" fontId="70" fillId="25" borderId="0" xfId="310" applyNumberFormat="1" applyFont="1" applyFill="1" applyBorder="1" applyAlignment="1">
      <alignment horizontal="centerContinuous"/>
    </xf>
    <xf numFmtId="165" fontId="70" fillId="25" borderId="29" xfId="310" applyNumberFormat="1" applyFont="1" applyFill="1" applyBorder="1"/>
    <xf numFmtId="165" fontId="72" fillId="25" borderId="29" xfId="310" applyNumberFormat="1" applyFont="1" applyFill="1" applyBorder="1" applyAlignment="1">
      <alignment horizontal="right"/>
    </xf>
    <xf numFmtId="165" fontId="70" fillId="25" borderId="10" xfId="310" applyNumberFormat="1" applyFont="1" applyFill="1" applyBorder="1"/>
    <xf numFmtId="165" fontId="70" fillId="25" borderId="14" xfId="310" applyNumberFormat="1" applyFont="1" applyFill="1" applyBorder="1"/>
    <xf numFmtId="165" fontId="70" fillId="25" borderId="18" xfId="310" applyNumberFormat="1" applyFont="1" applyFill="1" applyBorder="1"/>
    <xf numFmtId="165" fontId="69" fillId="25" borderId="35" xfId="310" applyNumberFormat="1" applyFont="1" applyFill="1" applyBorder="1" applyAlignment="1" applyProtection="1">
      <alignment horizontal="centerContinuous"/>
    </xf>
    <xf numFmtId="165" fontId="69" fillId="25" borderId="35" xfId="310" applyNumberFormat="1" applyFont="1" applyFill="1" applyBorder="1" applyAlignment="1" applyProtection="1">
      <alignment horizontal="center"/>
    </xf>
    <xf numFmtId="165" fontId="72" fillId="25" borderId="18" xfId="310" applyNumberFormat="1" applyFont="1" applyFill="1" applyBorder="1" applyAlignment="1">
      <alignment horizontal="centerContinuous"/>
    </xf>
    <xf numFmtId="165" fontId="111" fillId="25" borderId="28" xfId="310" applyNumberFormat="1" applyFont="1" applyFill="1" applyBorder="1" applyAlignment="1">
      <alignment horizontal="left"/>
    </xf>
    <xf numFmtId="165" fontId="111" fillId="25" borderId="37" xfId="310" applyNumberFormat="1" applyFont="1" applyFill="1" applyBorder="1" applyAlignment="1">
      <alignment horizontal="left"/>
    </xf>
    <xf numFmtId="165" fontId="112" fillId="25" borderId="35" xfId="310" applyNumberFormat="1" applyFont="1" applyFill="1" applyBorder="1" applyAlignment="1" applyProtection="1">
      <alignment horizontal="center"/>
      <protection locked="0"/>
    </xf>
    <xf numFmtId="165" fontId="75" fillId="25" borderId="35" xfId="310" applyNumberFormat="1" applyFont="1" applyFill="1" applyBorder="1" applyAlignment="1">
      <alignment horizontal="center"/>
    </xf>
    <xf numFmtId="165" fontId="69" fillId="25" borderId="35" xfId="310" applyNumberFormat="1" applyFont="1" applyFill="1" applyBorder="1" applyAlignment="1" applyProtection="1">
      <alignment horizontal="left"/>
    </xf>
    <xf numFmtId="165" fontId="69" fillId="25" borderId="18" xfId="310" applyNumberFormat="1" applyFont="1" applyFill="1" applyBorder="1" applyAlignment="1" applyProtection="1">
      <alignment horizontal="center"/>
    </xf>
    <xf numFmtId="165" fontId="72" fillId="25" borderId="10" xfId="310" applyNumberFormat="1" applyFont="1" applyFill="1" applyBorder="1" applyAlignment="1"/>
    <xf numFmtId="165" fontId="111" fillId="25" borderId="29" xfId="310" applyNumberFormat="1" applyFont="1" applyFill="1" applyBorder="1" applyAlignment="1">
      <alignment horizontal="left"/>
    </xf>
    <xf numFmtId="165" fontId="75" fillId="25" borderId="20" xfId="310" applyNumberFormat="1" applyFont="1" applyFill="1" applyBorder="1" applyAlignment="1" applyProtection="1">
      <alignment horizontal="center"/>
    </xf>
    <xf numFmtId="165" fontId="58" fillId="25" borderId="35" xfId="310" applyNumberFormat="1" applyFont="1" applyFill="1" applyBorder="1" applyAlignment="1" applyProtection="1">
      <alignment horizontal="left"/>
      <protection locked="0"/>
    </xf>
    <xf numFmtId="165" fontId="69" fillId="25" borderId="0" xfId="310" applyNumberFormat="1" applyFont="1" applyFill="1" applyBorder="1" applyAlignment="1" applyProtection="1">
      <alignment horizontal="center"/>
    </xf>
    <xf numFmtId="165" fontId="69" fillId="25" borderId="20" xfId="310" applyNumberFormat="1" applyFont="1" applyFill="1" applyBorder="1" applyAlignment="1" applyProtection="1">
      <alignment horizontal="center"/>
    </xf>
    <xf numFmtId="165" fontId="75" fillId="25" borderId="35" xfId="310" applyNumberFormat="1" applyFont="1" applyFill="1" applyBorder="1" applyAlignment="1" applyProtection="1">
      <alignment horizontal="center"/>
    </xf>
    <xf numFmtId="165" fontId="70" fillId="25" borderId="36" xfId="310" applyNumberFormat="1" applyFont="1" applyFill="1" applyBorder="1"/>
    <xf numFmtId="165" fontId="58" fillId="25" borderId="22" xfId="310" applyNumberFormat="1" applyFont="1" applyFill="1" applyBorder="1" applyAlignment="1">
      <alignment horizontal="left"/>
    </xf>
    <xf numFmtId="165" fontId="76" fillId="25" borderId="58" xfId="310" quotePrefix="1" applyNumberFormat="1" applyFont="1" applyFill="1" applyBorder="1" applyAlignment="1" applyProtection="1">
      <alignment horizontal="center"/>
    </xf>
    <xf numFmtId="165" fontId="76" fillId="25" borderId="26" xfId="310" quotePrefix="1" applyNumberFormat="1" applyFont="1" applyFill="1" applyBorder="1" applyAlignment="1" applyProtection="1">
      <alignment horizontal="center"/>
    </xf>
    <xf numFmtId="165" fontId="75" fillId="25" borderId="23" xfId="310" applyNumberFormat="1" applyFont="1" applyFill="1" applyBorder="1" applyAlignment="1" applyProtection="1">
      <alignment horizontal="centerContinuous"/>
    </xf>
    <xf numFmtId="165" fontId="111" fillId="25" borderId="37" xfId="310" applyNumberFormat="1" applyFont="1" applyFill="1" applyBorder="1" applyAlignment="1" applyProtection="1">
      <alignment horizontal="center"/>
    </xf>
    <xf numFmtId="165" fontId="70" fillId="25" borderId="11" xfId="310" applyNumberFormat="1" applyFont="1" applyFill="1" applyBorder="1"/>
    <xf numFmtId="165" fontId="86" fillId="25" borderId="0" xfId="310" applyNumberFormat="1" applyFont="1" applyFill="1"/>
    <xf numFmtId="165" fontId="85" fillId="0" borderId="0" xfId="310" applyNumberFormat="1" applyFont="1" applyFill="1"/>
    <xf numFmtId="165" fontId="86" fillId="0" borderId="0" xfId="310" applyNumberFormat="1" applyFont="1" applyFill="1"/>
    <xf numFmtId="165" fontId="86" fillId="0" borderId="0" xfId="310" applyNumberFormat="1" applyFont="1" applyFill="1" applyBorder="1"/>
    <xf numFmtId="165" fontId="85" fillId="0" borderId="0" xfId="310" applyNumberFormat="1" applyFont="1" applyFill="1" applyBorder="1"/>
    <xf numFmtId="165" fontId="85" fillId="25" borderId="0" xfId="310" applyNumberFormat="1" applyFont="1" applyFill="1" applyBorder="1"/>
    <xf numFmtId="165" fontId="85" fillId="25" borderId="29" xfId="310" applyNumberFormat="1" applyFont="1" applyFill="1" applyBorder="1"/>
    <xf numFmtId="165" fontId="70" fillId="25" borderId="29" xfId="310" applyNumberFormat="1" applyFont="1" applyFill="1" applyBorder="1" applyAlignment="1" applyProtection="1">
      <alignment horizontal="center" vertical="center"/>
    </xf>
    <xf numFmtId="165" fontId="70" fillId="25" borderId="0" xfId="310" applyNumberFormat="1" applyFont="1" applyFill="1" applyBorder="1" applyAlignment="1" applyProtection="1">
      <alignment horizontal="left"/>
    </xf>
    <xf numFmtId="167" fontId="85" fillId="25" borderId="0" xfId="310" applyNumberFormat="1" applyFont="1" applyFill="1"/>
    <xf numFmtId="3" fontId="85" fillId="25" borderId="0" xfId="310" applyNumberFormat="1" applyFont="1" applyFill="1"/>
    <xf numFmtId="165" fontId="70" fillId="25" borderId="0" xfId="315" applyNumberFormat="1" applyFont="1" applyFill="1"/>
    <xf numFmtId="165" fontId="70" fillId="25" borderId="0" xfId="315" applyNumberFormat="1" applyFont="1" applyFill="1" applyBorder="1"/>
    <xf numFmtId="165" fontId="85" fillId="25" borderId="0" xfId="315" applyNumberFormat="1" applyFont="1" applyFill="1"/>
    <xf numFmtId="165" fontId="69" fillId="25" borderId="0" xfId="315" applyNumberFormat="1" applyFont="1" applyFill="1" applyAlignment="1" applyProtection="1">
      <alignment horizontal="centerContinuous"/>
    </xf>
    <xf numFmtId="165" fontId="70" fillId="25" borderId="0" xfId="315" applyNumberFormat="1" applyFont="1" applyFill="1" applyAlignment="1">
      <alignment horizontal="centerContinuous"/>
    </xf>
    <xf numFmtId="165" fontId="70" fillId="25" borderId="0" xfId="315" applyNumberFormat="1" applyFont="1" applyFill="1" applyBorder="1" applyAlignment="1">
      <alignment horizontal="centerContinuous"/>
    </xf>
    <xf numFmtId="165" fontId="70" fillId="25" borderId="29" xfId="315" applyNumberFormat="1" applyFont="1" applyFill="1" applyBorder="1"/>
    <xf numFmtId="165" fontId="72" fillId="25" borderId="29" xfId="315" applyNumberFormat="1" applyFont="1" applyFill="1" applyBorder="1" applyAlignment="1">
      <alignment horizontal="right"/>
    </xf>
    <xf numFmtId="165" fontId="70" fillId="25" borderId="10" xfId="315" applyNumberFormat="1" applyFont="1" applyFill="1" applyBorder="1"/>
    <xf numFmtId="165" fontId="70" fillId="25" borderId="14" xfId="315" applyNumberFormat="1" applyFont="1" applyFill="1" applyBorder="1"/>
    <xf numFmtId="165" fontId="70" fillId="25" borderId="18" xfId="315" applyNumberFormat="1" applyFont="1" applyFill="1" applyBorder="1"/>
    <xf numFmtId="165" fontId="69" fillId="25" borderId="35" xfId="315" applyNumberFormat="1" applyFont="1" applyFill="1" applyBorder="1" applyAlignment="1" applyProtection="1">
      <alignment horizontal="centerContinuous"/>
    </xf>
    <xf numFmtId="165" fontId="85" fillId="25" borderId="0" xfId="315" applyNumberFormat="1" applyFont="1" applyFill="1" applyAlignment="1" applyProtection="1">
      <alignment horizontal="center"/>
    </xf>
    <xf numFmtId="165" fontId="69" fillId="25" borderId="35" xfId="315" applyNumberFormat="1" applyFont="1" applyFill="1" applyBorder="1" applyAlignment="1" applyProtection="1">
      <alignment horizontal="center"/>
    </xf>
    <xf numFmtId="165" fontId="72" fillId="25" borderId="18" xfId="315" applyNumberFormat="1" applyFont="1" applyFill="1" applyBorder="1" applyAlignment="1">
      <alignment horizontal="centerContinuous"/>
    </xf>
    <xf numFmtId="165" fontId="111" fillId="25" borderId="28" xfId="315" applyNumberFormat="1" applyFont="1" applyFill="1" applyBorder="1" applyAlignment="1">
      <alignment horizontal="left"/>
    </xf>
    <xf numFmtId="165" fontId="111" fillId="25" borderId="45" xfId="315" applyNumberFormat="1" applyFont="1" applyFill="1" applyBorder="1" applyAlignment="1">
      <alignment horizontal="left"/>
    </xf>
    <xf numFmtId="165" fontId="112" fillId="25" borderId="20" xfId="315" applyNumberFormat="1" applyFont="1" applyFill="1" applyBorder="1" applyAlignment="1" applyProtection="1">
      <alignment horizontal="center"/>
      <protection locked="0"/>
    </xf>
    <xf numFmtId="165" fontId="75" fillId="25" borderId="35" xfId="315" applyNumberFormat="1" applyFont="1" applyFill="1" applyBorder="1" applyAlignment="1">
      <alignment horizontal="center"/>
    </xf>
    <xf numFmtId="165" fontId="69" fillId="25" borderId="35" xfId="315" applyNumberFormat="1" applyFont="1" applyFill="1" applyBorder="1" applyAlignment="1" applyProtection="1">
      <alignment horizontal="left"/>
    </xf>
    <xf numFmtId="165" fontId="69" fillId="25" borderId="18" xfId="315" applyNumberFormat="1" applyFont="1" applyFill="1" applyBorder="1" applyAlignment="1" applyProtection="1">
      <alignment horizontal="center"/>
    </xf>
    <xf numFmtId="165" fontId="72" fillId="25" borderId="10" xfId="315" applyNumberFormat="1" applyFont="1" applyFill="1" applyBorder="1" applyAlignment="1"/>
    <xf numFmtId="165" fontId="111" fillId="25" borderId="29" xfId="315" applyNumberFormat="1" applyFont="1" applyFill="1" applyBorder="1" applyAlignment="1">
      <alignment horizontal="left"/>
    </xf>
    <xf numFmtId="165" fontId="75" fillId="25" borderId="20" xfId="315" applyNumberFormat="1" applyFont="1" applyFill="1" applyBorder="1" applyAlignment="1" applyProtection="1">
      <alignment horizontal="center"/>
    </xf>
    <xf numFmtId="165" fontId="58" fillId="25" borderId="35" xfId="315" applyNumberFormat="1" applyFont="1" applyFill="1" applyBorder="1" applyAlignment="1" applyProtection="1">
      <alignment horizontal="left"/>
      <protection locked="0"/>
    </xf>
    <xf numFmtId="165" fontId="69" fillId="25" borderId="0" xfId="315" applyNumberFormat="1" applyFont="1" applyFill="1" applyBorder="1" applyAlignment="1" applyProtection="1">
      <alignment horizontal="center"/>
    </xf>
    <xf numFmtId="165" fontId="69" fillId="25" borderId="20" xfId="315" applyNumberFormat="1" applyFont="1" applyFill="1" applyBorder="1" applyAlignment="1" applyProtection="1">
      <alignment horizontal="center"/>
    </xf>
    <xf numFmtId="165" fontId="75" fillId="25" borderId="35" xfId="315" applyNumberFormat="1" applyFont="1" applyFill="1" applyBorder="1" applyAlignment="1" applyProtection="1">
      <alignment horizontal="center"/>
    </xf>
    <xf numFmtId="165" fontId="70" fillId="25" borderId="36" xfId="315" applyNumberFormat="1" applyFont="1" applyFill="1" applyBorder="1"/>
    <xf numFmtId="165" fontId="58" fillId="25" borderId="22" xfId="315" applyNumberFormat="1" applyFont="1" applyFill="1" applyBorder="1" applyAlignment="1">
      <alignment horizontal="left"/>
    </xf>
    <xf numFmtId="165" fontId="76" fillId="25" borderId="58" xfId="315" quotePrefix="1" applyNumberFormat="1" applyFont="1" applyFill="1" applyBorder="1" applyAlignment="1" applyProtection="1">
      <alignment horizontal="center"/>
    </xf>
    <xf numFmtId="165" fontId="76" fillId="25" borderId="26" xfId="315" quotePrefix="1" applyNumberFormat="1" applyFont="1" applyFill="1" applyBorder="1" applyAlignment="1" applyProtection="1">
      <alignment horizontal="center"/>
    </xf>
    <xf numFmtId="165" fontId="75" fillId="25" borderId="23" xfId="315" applyNumberFormat="1" applyFont="1" applyFill="1" applyBorder="1" applyAlignment="1" applyProtection="1">
      <alignment horizontal="centerContinuous"/>
    </xf>
    <xf numFmtId="165" fontId="111" fillId="25" borderId="37" xfId="315" applyNumberFormat="1" applyFont="1" applyFill="1" applyBorder="1" applyAlignment="1" applyProtection="1">
      <alignment horizontal="center"/>
    </xf>
    <xf numFmtId="165" fontId="113" fillId="25" borderId="33" xfId="315" applyNumberFormat="1" applyFont="1" applyFill="1" applyBorder="1" applyAlignment="1" applyProtection="1">
      <alignment horizontal="center"/>
    </xf>
    <xf numFmtId="165" fontId="113" fillId="25" borderId="42" xfId="315" applyNumberFormat="1" applyFont="1" applyFill="1" applyBorder="1" applyAlignment="1" applyProtection="1">
      <alignment horizontal="center"/>
    </xf>
    <xf numFmtId="165" fontId="113" fillId="25" borderId="45" xfId="315" applyNumberFormat="1" applyFont="1" applyFill="1" applyBorder="1" applyAlignment="1" applyProtection="1">
      <alignment horizontal="center"/>
    </xf>
    <xf numFmtId="165" fontId="70" fillId="25" borderId="11" xfId="315" applyNumberFormat="1" applyFont="1" applyFill="1" applyBorder="1"/>
    <xf numFmtId="165" fontId="78" fillId="25" borderId="14" xfId="315" applyNumberFormat="1" applyFont="1" applyFill="1" applyBorder="1" applyAlignment="1" applyProtection="1">
      <alignment horizontal="center"/>
    </xf>
    <xf numFmtId="173" fontId="78" fillId="25" borderId="0" xfId="315" applyNumberFormat="1" applyFont="1" applyFill="1" applyBorder="1"/>
    <xf numFmtId="173" fontId="78" fillId="25" borderId="14" xfId="315" applyNumberFormat="1" applyFont="1" applyFill="1" applyBorder="1"/>
    <xf numFmtId="173" fontId="78" fillId="25" borderId="15" xfId="315" applyNumberFormat="1" applyFont="1" applyFill="1" applyBorder="1"/>
    <xf numFmtId="173" fontId="78" fillId="25" borderId="18" xfId="315" applyNumberFormat="1" applyFont="1" applyFill="1" applyBorder="1" applyProtection="1"/>
    <xf numFmtId="173" fontId="78" fillId="25" borderId="14" xfId="315" applyNumberFormat="1" applyFont="1" applyFill="1" applyBorder="1" applyProtection="1"/>
    <xf numFmtId="165" fontId="74" fillId="25" borderId="0" xfId="315" quotePrefix="1" applyNumberFormat="1" applyFont="1" applyFill="1" applyBorder="1" applyAlignment="1" applyProtection="1">
      <alignment horizontal="left"/>
    </xf>
    <xf numFmtId="1" fontId="70" fillId="25" borderId="35" xfId="315" applyNumberFormat="1" applyFont="1" applyFill="1" applyBorder="1" applyAlignment="1">
      <alignment horizontal="left"/>
    </xf>
    <xf numFmtId="165" fontId="86" fillId="25" borderId="0" xfId="315" applyNumberFormat="1" applyFont="1" applyFill="1"/>
    <xf numFmtId="165" fontId="86" fillId="25" borderId="0" xfId="315" applyNumberFormat="1" applyFont="1" applyFill="1" applyBorder="1"/>
    <xf numFmtId="165" fontId="85" fillId="25" borderId="0" xfId="315" applyNumberFormat="1" applyFont="1" applyFill="1" applyBorder="1"/>
    <xf numFmtId="165" fontId="70" fillId="25" borderId="11" xfId="315" applyNumberFormat="1" applyFont="1" applyFill="1" applyBorder="1" applyAlignment="1" applyProtection="1">
      <alignment horizontal="left"/>
    </xf>
    <xf numFmtId="165" fontId="70" fillId="25" borderId="11" xfId="315" applyNumberFormat="1" applyFont="1" applyFill="1" applyBorder="1" applyAlignment="1" applyProtection="1">
      <alignment horizontal="center"/>
    </xf>
    <xf numFmtId="173" fontId="70" fillId="25" borderId="11" xfId="315" applyNumberFormat="1" applyFont="1" applyFill="1" applyBorder="1"/>
    <xf numFmtId="173" fontId="80" fillId="25" borderId="11" xfId="315" applyNumberFormat="1" applyFont="1" applyFill="1" applyBorder="1" applyProtection="1"/>
    <xf numFmtId="167" fontId="85" fillId="25" borderId="0" xfId="315" applyNumberFormat="1" applyFont="1" applyFill="1"/>
    <xf numFmtId="3" fontId="85" fillId="25" borderId="0" xfId="315" applyNumberFormat="1" applyFont="1" applyFill="1"/>
    <xf numFmtId="0" fontId="58" fillId="0" borderId="0" xfId="449" applyFont="1" applyAlignment="1">
      <alignment horizontal="center"/>
    </xf>
    <xf numFmtId="3" fontId="69" fillId="0" borderId="0" xfId="449" applyNumberFormat="1" applyFont="1" applyAlignment="1">
      <alignment horizontal="right"/>
    </xf>
    <xf numFmtId="0" fontId="70" fillId="0" borderId="15" xfId="449" applyFont="1" applyBorder="1"/>
    <xf numFmtId="0" fontId="70" fillId="0" borderId="14" xfId="449" applyFont="1" applyBorder="1"/>
    <xf numFmtId="3" fontId="69" fillId="0" borderId="15" xfId="449" applyNumberFormat="1" applyFont="1" applyBorder="1" applyAlignment="1">
      <alignment horizontal="center"/>
    </xf>
    <xf numFmtId="0" fontId="69" fillId="0" borderId="35" xfId="449" applyFont="1" applyBorder="1" applyAlignment="1">
      <alignment horizontal="center"/>
    </xf>
    <xf numFmtId="3" fontId="69" fillId="0" borderId="20" xfId="449" applyNumberFormat="1" applyFont="1" applyBorder="1" applyAlignment="1">
      <alignment horizontal="center"/>
    </xf>
    <xf numFmtId="0" fontId="70" fillId="0" borderId="20" xfId="449" applyFont="1" applyBorder="1"/>
    <xf numFmtId="0" fontId="69" fillId="0" borderId="37" xfId="449" applyFont="1" applyBorder="1"/>
    <xf numFmtId="0" fontId="69" fillId="0" borderId="15" xfId="449" applyFont="1" applyBorder="1" applyAlignment="1">
      <alignment horizontal="center"/>
    </xf>
    <xf numFmtId="0" fontId="69" fillId="0" borderId="15" xfId="449" quotePrefix="1" applyFont="1" applyBorder="1"/>
    <xf numFmtId="0" fontId="58" fillId="0" borderId="20" xfId="449" applyFont="1" applyBorder="1"/>
    <xf numFmtId="0" fontId="74" fillId="0" borderId="20" xfId="487" applyFont="1" applyBorder="1" applyAlignment="1">
      <alignment vertical="center"/>
    </xf>
    <xf numFmtId="0" fontId="75" fillId="0" borderId="20" xfId="449" applyFont="1" applyBorder="1"/>
    <xf numFmtId="0" fontId="69" fillId="0" borderId="20" xfId="487" quotePrefix="1" applyFont="1" applyBorder="1" applyAlignment="1">
      <alignment vertical="center"/>
    </xf>
    <xf numFmtId="0" fontId="70" fillId="0" borderId="20" xfId="487" quotePrefix="1" applyFont="1" applyBorder="1" applyAlignment="1"/>
    <xf numFmtId="0" fontId="70" fillId="0" borderId="20" xfId="487" quotePrefix="1" applyFont="1" applyBorder="1" applyAlignment="1">
      <alignment vertical="center"/>
    </xf>
    <xf numFmtId="0" fontId="69" fillId="0" borderId="20" xfId="449" applyFont="1" applyBorder="1" applyAlignment="1">
      <alignment horizontal="center"/>
    </xf>
    <xf numFmtId="0" fontId="69" fillId="0" borderId="20" xfId="449" quotePrefix="1" applyFont="1" applyBorder="1"/>
    <xf numFmtId="0" fontId="70" fillId="0" borderId="20" xfId="488" quotePrefix="1" applyFont="1" applyBorder="1" applyAlignment="1" applyProtection="1">
      <alignment horizontal="left" vertical="center"/>
      <protection locked="0" hidden="1"/>
    </xf>
    <xf numFmtId="0" fontId="70" fillId="0" borderId="20" xfId="488" quotePrefix="1" applyFont="1" applyBorder="1" applyAlignment="1" applyProtection="1">
      <alignment vertical="center"/>
      <protection locked="0" hidden="1"/>
    </xf>
    <xf numFmtId="0" fontId="58" fillId="0" borderId="23" xfId="449" applyFont="1" applyBorder="1"/>
    <xf numFmtId="0" fontId="70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0" fillId="0" borderId="0" xfId="0" applyFont="1" applyProtection="1">
      <protection locked="0" hidden="1"/>
    </xf>
    <xf numFmtId="0" fontId="121" fillId="0" borderId="0" xfId="0" applyFont="1" applyProtection="1">
      <protection locked="0" hidden="1"/>
    </xf>
    <xf numFmtId="0" fontId="120" fillId="0" borderId="0" xfId="0" applyFont="1" applyBorder="1" applyProtection="1">
      <protection locked="0" hidden="1"/>
    </xf>
    <xf numFmtId="0" fontId="120" fillId="0" borderId="10" xfId="0" applyFont="1" applyBorder="1" applyProtection="1">
      <protection locked="0" hidden="1"/>
    </xf>
    <xf numFmtId="0" fontId="120" fillId="0" borderId="11" xfId="0" applyFont="1" applyBorder="1" applyProtection="1">
      <protection locked="0" hidden="1"/>
    </xf>
    <xf numFmtId="0" fontId="120" fillId="0" borderId="14" xfId="0" applyFont="1" applyBorder="1" applyProtection="1">
      <protection locked="0" hidden="1"/>
    </xf>
    <xf numFmtId="0" fontId="121" fillId="0" borderId="28" xfId="0" applyFont="1" applyBorder="1" applyAlignment="1" applyProtection="1">
      <alignment horizontal="centerContinuous" vertical="center"/>
      <protection locked="0" hidden="1"/>
    </xf>
    <xf numFmtId="0" fontId="121" fillId="0" borderId="45" xfId="0" applyFont="1" applyBorder="1" applyAlignment="1" applyProtection="1">
      <alignment horizontal="centerContinuous" vertical="center"/>
      <protection locked="0" hidden="1"/>
    </xf>
    <xf numFmtId="0" fontId="121" fillId="0" borderId="14" xfId="0" applyFont="1" applyBorder="1" applyAlignment="1" applyProtection="1">
      <alignment horizontal="centerContinuous" vertical="center"/>
      <protection locked="0" hidden="1"/>
    </xf>
    <xf numFmtId="0" fontId="121" fillId="0" borderId="18" xfId="0" applyFont="1" applyBorder="1" applyAlignment="1" applyProtection="1">
      <alignment horizontal="centerContinuous"/>
      <protection locked="0" hidden="1"/>
    </xf>
    <xf numFmtId="0" fontId="121" fillId="0" borderId="0" xfId="0" applyFont="1" applyBorder="1" applyAlignment="1" applyProtection="1">
      <alignment horizontal="centerContinuous"/>
      <protection locked="0" hidden="1"/>
    </xf>
    <xf numFmtId="0" fontId="122" fillId="0" borderId="35" xfId="0" applyFont="1" applyBorder="1" applyAlignment="1" applyProtection="1">
      <alignment horizontal="centerContinuous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121" fillId="0" borderId="15" xfId="0" applyFont="1" applyBorder="1" applyAlignment="1" applyProtection="1">
      <alignment horizontal="center"/>
      <protection locked="0" hidden="1"/>
    </xf>
    <xf numFmtId="0" fontId="120" fillId="0" borderId="18" xfId="0" applyFont="1" applyBorder="1" applyProtection="1">
      <protection locked="0" hidden="1"/>
    </xf>
    <xf numFmtId="0" fontId="120" fillId="0" borderId="35" xfId="0" applyFont="1" applyBorder="1" applyProtection="1">
      <protection locked="0" hidden="1"/>
    </xf>
    <xf numFmtId="0" fontId="121" fillId="0" borderId="20" xfId="0" quotePrefix="1" applyFont="1" applyBorder="1" applyAlignment="1" applyProtection="1">
      <alignment horizontal="centerContinuous" vertical="center"/>
      <protection locked="0" hidden="1"/>
    </xf>
    <xf numFmtId="0" fontId="121" fillId="0" borderId="20" xfId="0" applyFont="1" applyBorder="1" applyAlignment="1" applyProtection="1">
      <alignment horizontal="centerContinuous" vertical="center"/>
      <protection locked="0" hidden="1"/>
    </xf>
    <xf numFmtId="0" fontId="123" fillId="0" borderId="0" xfId="0" applyFont="1" applyProtection="1">
      <protection locked="0" hidden="1"/>
    </xf>
    <xf numFmtId="0" fontId="124" fillId="0" borderId="18" xfId="0" applyFont="1" applyBorder="1" applyAlignment="1" applyProtection="1">
      <alignment horizontal="center" vertical="center"/>
      <protection locked="0" hidden="1"/>
    </xf>
    <xf numFmtId="0" fontId="124" fillId="0" borderId="0" xfId="0" applyFont="1" applyBorder="1" applyAlignment="1" applyProtection="1">
      <alignment horizontal="center" vertical="center"/>
      <protection locked="0" hidden="1"/>
    </xf>
    <xf numFmtId="0" fontId="124" fillId="0" borderId="37" xfId="0" applyFont="1" applyBorder="1" applyAlignment="1" applyProtection="1">
      <alignment horizontal="center" vertical="center"/>
      <protection locked="0" hidden="1"/>
    </xf>
    <xf numFmtId="0" fontId="124" fillId="0" borderId="42" xfId="0" applyFont="1" applyBorder="1" applyAlignment="1" applyProtection="1">
      <alignment horizontal="center" vertical="center"/>
      <protection locked="0" hidden="1"/>
    </xf>
    <xf numFmtId="0" fontId="124" fillId="0" borderId="42" xfId="0" applyFont="1" applyBorder="1" applyAlignment="1" applyProtection="1">
      <alignment horizontal="centerContinuous" vertical="center"/>
      <protection locked="0" hidden="1"/>
    </xf>
    <xf numFmtId="0" fontId="120" fillId="0" borderId="0" xfId="0" applyFont="1" applyAlignment="1" applyProtection="1">
      <alignment horizontal="center" vertical="top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vertical="center"/>
      <protection locked="0" hidden="1"/>
    </xf>
    <xf numFmtId="0" fontId="126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21" fillId="0" borderId="18" xfId="0" quotePrefix="1" applyFont="1" applyBorder="1" applyAlignment="1" applyProtection="1">
      <alignment horizontal="center"/>
      <protection locked="0" hidden="1"/>
    </xf>
    <xf numFmtId="0" fontId="121" fillId="0" borderId="0" xfId="0" applyFont="1" applyBorder="1" applyAlignment="1" applyProtection="1">
      <alignment horizontal="left"/>
      <protection locked="0" hidden="1"/>
    </xf>
    <xf numFmtId="0" fontId="121" fillId="0" borderId="35" xfId="0" quotePrefix="1" applyFont="1" applyBorder="1" applyAlignment="1" applyProtection="1">
      <alignment horizontal="center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left" vertical="center"/>
      <protection locked="0" hidden="1"/>
    </xf>
    <xf numFmtId="0" fontId="120" fillId="0" borderId="35" xfId="0" applyFont="1" applyBorder="1" applyAlignment="1" applyProtection="1">
      <alignment horizontal="left" vertical="center"/>
      <protection locked="0" hidden="1"/>
    </xf>
    <xf numFmtId="2" fontId="120" fillId="0" borderId="0" xfId="0" applyNumberFormat="1" applyFont="1" applyBorder="1" applyAlignment="1" applyProtection="1">
      <alignment horizontal="center" vertical="top" wrapText="1"/>
      <protection locked="0" hidden="1"/>
    </xf>
    <xf numFmtId="2" fontId="120" fillId="0" borderId="0" xfId="0" applyNumberFormat="1" applyFont="1" applyBorder="1" applyAlignment="1" applyProtection="1">
      <alignment vertical="top" wrapText="1"/>
      <protection locked="0" hidden="1"/>
    </xf>
    <xf numFmtId="2" fontId="120" fillId="0" borderId="35" xfId="0" applyNumberFormat="1" applyFont="1" applyBorder="1" applyAlignment="1" applyProtection="1">
      <alignment vertical="center" wrapText="1"/>
      <protection locked="0" hidden="1"/>
    </xf>
    <xf numFmtId="0" fontId="121" fillId="0" borderId="35" xfId="0" applyFont="1" applyBorder="1" applyAlignment="1" applyProtection="1">
      <alignment horizontal="center" vertical="center"/>
      <protection locked="0" hidden="1"/>
    </xf>
    <xf numFmtId="0" fontId="121" fillId="0" borderId="18" xfId="0" applyFont="1" applyBorder="1" applyAlignment="1" applyProtection="1">
      <alignment horizontal="center" vertical="center"/>
      <protection locked="0" hidden="1"/>
    </xf>
    <xf numFmtId="2" fontId="120" fillId="0" borderId="35" xfId="0" applyNumberFormat="1" applyFont="1" applyBorder="1" applyAlignment="1" applyProtection="1">
      <alignment vertical="top" wrapText="1"/>
      <protection locked="0" hidden="1"/>
    </xf>
    <xf numFmtId="0" fontId="120" fillId="0" borderId="0" xfId="0" applyFont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horizontal="center"/>
      <protection locked="0" hidden="1"/>
    </xf>
    <xf numFmtId="0" fontId="121" fillId="0" borderId="0" xfId="0" applyFont="1" applyBorder="1" applyAlignment="1" applyProtection="1">
      <protection locked="0" hidden="1"/>
    </xf>
    <xf numFmtId="0" fontId="121" fillId="0" borderId="35" xfId="0" applyFont="1" applyBorder="1" applyAlignment="1" applyProtection="1">
      <protection locked="0" hidden="1"/>
    </xf>
    <xf numFmtId="0" fontId="121" fillId="0" borderId="36" xfId="0" applyFont="1" applyBorder="1" applyAlignment="1" applyProtection="1">
      <alignment horizontal="center" vertical="center"/>
      <protection locked="0" hidden="1"/>
    </xf>
    <xf numFmtId="0" fontId="121" fillId="0" borderId="29" xfId="0" applyFont="1" applyBorder="1" applyAlignment="1" applyProtection="1">
      <alignment vertical="center"/>
      <protection locked="0" hidden="1"/>
    </xf>
    <xf numFmtId="0" fontId="121" fillId="0" borderId="37" xfId="0" applyFont="1" applyBorder="1" applyAlignment="1" applyProtection="1">
      <alignment vertical="center"/>
      <protection locked="0" hidden="1"/>
    </xf>
    <xf numFmtId="0" fontId="74" fillId="25" borderId="0" xfId="0" applyFont="1" applyFill="1"/>
    <xf numFmtId="0" fontId="74" fillId="0" borderId="0" xfId="0" applyFont="1"/>
    <xf numFmtId="165" fontId="70" fillId="0" borderId="0" xfId="339" quotePrefix="1" applyFont="1" applyBorder="1" applyAlignment="1" applyProtection="1">
      <alignment horizontal="left"/>
    </xf>
    <xf numFmtId="170" fontId="80" fillId="25" borderId="35" xfId="343" applyNumberFormat="1" applyFont="1" applyFill="1" applyBorder="1" applyAlignment="1" applyProtection="1">
      <alignment horizontal="right" vertical="center"/>
    </xf>
    <xf numFmtId="170" fontId="80" fillId="25" borderId="37" xfId="343" applyNumberFormat="1" applyFont="1" applyFill="1" applyBorder="1" applyAlignment="1" applyProtection="1">
      <alignment horizontal="right" vertical="center"/>
    </xf>
    <xf numFmtId="0" fontId="0" fillId="25" borderId="0" xfId="0" applyFill="1" applyAlignment="1"/>
    <xf numFmtId="165" fontId="85" fillId="0" borderId="0" xfId="340" applyFont="1" applyAlignment="1"/>
    <xf numFmtId="165" fontId="74" fillId="0" borderId="0" xfId="340" applyFont="1" applyAlignment="1"/>
    <xf numFmtId="4" fontId="58" fillId="0" borderId="0" xfId="449" applyNumberFormat="1" applyFont="1"/>
    <xf numFmtId="4" fontId="75" fillId="0" borderId="0" xfId="449" applyNumberFormat="1" applyFont="1"/>
    <xf numFmtId="175" fontId="120" fillId="0" borderId="0" xfId="0" applyNumberFormat="1" applyFont="1" applyProtection="1">
      <protection locked="0" hidden="1"/>
    </xf>
    <xf numFmtId="177" fontId="78" fillId="0" borderId="10" xfId="343" applyNumberFormat="1" applyFont="1" applyFill="1" applyBorder="1" applyAlignment="1" applyProtection="1">
      <alignment vertical="center"/>
    </xf>
    <xf numFmtId="177" fontId="69" fillId="0" borderId="0" xfId="343" applyNumberFormat="1" applyFont="1" applyFill="1" applyBorder="1" applyAlignment="1" applyProtection="1">
      <alignment vertical="center"/>
    </xf>
    <xf numFmtId="177" fontId="69" fillId="0" borderId="14" xfId="343" applyNumberFormat="1" applyFont="1" applyFill="1" applyBorder="1" applyAlignment="1" applyProtection="1">
      <alignment vertical="center"/>
    </xf>
    <xf numFmtId="177" fontId="78" fillId="0" borderId="0" xfId="343" applyNumberFormat="1" applyFont="1" applyFill="1" applyBorder="1" applyAlignment="1" applyProtection="1">
      <alignment vertical="center"/>
    </xf>
    <xf numFmtId="177" fontId="69" fillId="0" borderId="35" xfId="343" applyNumberFormat="1" applyFont="1" applyFill="1" applyBorder="1" applyAlignment="1" applyProtection="1">
      <alignment vertical="center"/>
    </xf>
    <xf numFmtId="177" fontId="80" fillId="0" borderId="0" xfId="343" applyNumberFormat="1" applyFont="1" applyFill="1" applyBorder="1" applyAlignment="1" applyProtection="1">
      <alignment vertical="center"/>
    </xf>
    <xf numFmtId="177" fontId="80" fillId="0" borderId="10" xfId="343" applyNumberFormat="1" applyFont="1" applyFill="1" applyBorder="1" applyAlignment="1" applyProtection="1">
      <alignment vertical="center"/>
    </xf>
    <xf numFmtId="177" fontId="78" fillId="0" borderId="10" xfId="342" applyNumberFormat="1" applyFont="1" applyFill="1" applyBorder="1" applyAlignment="1" applyProtection="1">
      <alignment vertical="center"/>
    </xf>
    <xf numFmtId="177" fontId="78" fillId="0" borderId="11" xfId="342" applyNumberFormat="1" applyFont="1" applyFill="1" applyBorder="1" applyAlignment="1" applyProtection="1">
      <alignment vertical="center"/>
    </xf>
    <xf numFmtId="170" fontId="80" fillId="25" borderId="18" xfId="342" applyNumberFormat="1" applyFont="1" applyFill="1" applyBorder="1" applyAlignment="1" applyProtection="1">
      <alignment horizontal="right" vertical="center"/>
    </xf>
    <xf numFmtId="170" fontId="127" fillId="0" borderId="0" xfId="342" applyNumberFormat="1" applyFont="1" applyFill="1" applyBorder="1" applyAlignment="1" applyProtection="1">
      <alignment horizontal="right" vertical="center"/>
    </xf>
    <xf numFmtId="170" fontId="127" fillId="0" borderId="35" xfId="342" applyNumberFormat="1" applyFont="1" applyFill="1" applyBorder="1" applyAlignment="1" applyProtection="1">
      <alignment horizontal="right" vertical="center"/>
    </xf>
    <xf numFmtId="170" fontId="127" fillId="0" borderId="29" xfId="342" applyNumberFormat="1" applyFont="1" applyFill="1" applyBorder="1" applyAlignment="1" applyProtection="1">
      <alignment horizontal="right" vertical="center"/>
    </xf>
    <xf numFmtId="170" fontId="127" fillId="0" borderId="37" xfId="342" applyNumberFormat="1" applyFont="1" applyFill="1" applyBorder="1" applyAlignment="1" applyProtection="1">
      <alignment horizontal="right" vertical="center"/>
    </xf>
    <xf numFmtId="170" fontId="107" fillId="0" borderId="0" xfId="342" applyNumberFormat="1" applyFont="1" applyFill="1" applyBorder="1" applyAlignment="1" applyProtection="1">
      <alignment horizontal="right" vertical="center"/>
    </xf>
    <xf numFmtId="170" fontId="107" fillId="25" borderId="0" xfId="342" applyNumberFormat="1" applyFont="1" applyFill="1" applyBorder="1" applyAlignment="1" applyProtection="1">
      <alignment horizontal="right" vertical="center"/>
    </xf>
    <xf numFmtId="170" fontId="107" fillId="0" borderId="35" xfId="342" applyNumberFormat="1" applyFont="1" applyFill="1" applyBorder="1" applyAlignment="1" applyProtection="1">
      <alignment horizontal="right" vertical="center"/>
    </xf>
    <xf numFmtId="170" fontId="107" fillId="0" borderId="29" xfId="342" applyNumberFormat="1" applyFont="1" applyFill="1" applyBorder="1" applyAlignment="1" applyProtection="1">
      <alignment horizontal="right" vertical="center"/>
    </xf>
    <xf numFmtId="170" fontId="107" fillId="0" borderId="37" xfId="342" applyNumberFormat="1" applyFont="1" applyFill="1" applyBorder="1" applyAlignment="1" applyProtection="1">
      <alignment horizontal="right" vertical="center"/>
    </xf>
    <xf numFmtId="177" fontId="127" fillId="0" borderId="0" xfId="345" applyNumberFormat="1" applyFont="1" applyFill="1" applyBorder="1" applyAlignment="1" applyProtection="1">
      <alignment horizontal="right" vertical="center"/>
    </xf>
    <xf numFmtId="177" fontId="127" fillId="0" borderId="14" xfId="345" applyNumberFormat="1" applyFont="1" applyFill="1" applyBorder="1" applyAlignment="1" applyProtection="1">
      <alignment horizontal="right" vertical="center"/>
    </xf>
    <xf numFmtId="177" fontId="127" fillId="0" borderId="35" xfId="345" applyNumberFormat="1" applyFont="1" applyFill="1" applyBorder="1" applyAlignment="1" applyProtection="1">
      <alignment horizontal="right" vertical="center"/>
    </xf>
    <xf numFmtId="170" fontId="72" fillId="0" borderId="0" xfId="0" applyNumberFormat="1" applyFont="1" applyFill="1" applyBorder="1" applyAlignment="1" applyProtection="1">
      <alignment horizontal="right" vertical="center"/>
    </xf>
    <xf numFmtId="177" fontId="107" fillId="0" borderId="0" xfId="345" applyNumberFormat="1" applyFont="1" applyFill="1" applyBorder="1" applyAlignment="1" applyProtection="1">
      <alignment horizontal="right" vertical="center"/>
    </xf>
    <xf numFmtId="170" fontId="74" fillId="0" borderId="0" xfId="0" applyNumberFormat="1" applyFont="1" applyFill="1" applyBorder="1" applyAlignment="1" applyProtection="1">
      <alignment horizontal="right" vertical="center"/>
    </xf>
    <xf numFmtId="177" fontId="107" fillId="0" borderId="52" xfId="345" applyNumberFormat="1" applyFont="1" applyFill="1" applyBorder="1" applyAlignment="1" applyProtection="1">
      <alignment horizontal="right" vertical="center"/>
    </xf>
    <xf numFmtId="177" fontId="107" fillId="0" borderId="19" xfId="345" applyNumberFormat="1" applyFont="1" applyFill="1" applyBorder="1" applyAlignment="1" applyProtection="1">
      <alignment horizontal="right" vertical="center"/>
    </xf>
    <xf numFmtId="177" fontId="107" fillId="0" borderId="0" xfId="345" applyNumberFormat="1" applyFont="1" applyFill="1" applyAlignment="1" applyProtection="1">
      <alignment horizontal="right" vertical="center"/>
    </xf>
    <xf numFmtId="178" fontId="69" fillId="0" borderId="18" xfId="467" applyNumberFormat="1" applyFont="1" applyFill="1" applyBorder="1" applyAlignment="1" applyProtection="1">
      <alignment horizontal="right"/>
    </xf>
    <xf numFmtId="178" fontId="70" fillId="0" borderId="18" xfId="467" applyNumberFormat="1" applyFont="1" applyFill="1" applyBorder="1" applyAlignment="1" applyProtection="1">
      <alignment horizontal="right"/>
    </xf>
    <xf numFmtId="170" fontId="80" fillId="25" borderId="0" xfId="343" applyNumberFormat="1" applyFont="1" applyFill="1" applyBorder="1" applyAlignment="1" applyProtection="1">
      <alignment horizontal="right" vertical="center"/>
    </xf>
    <xf numFmtId="170" fontId="129" fillId="0" borderId="35" xfId="340" applyNumberFormat="1" applyFont="1" applyFill="1" applyBorder="1" applyAlignment="1" applyProtection="1">
      <alignment horizontal="right"/>
    </xf>
    <xf numFmtId="170" fontId="129" fillId="0" borderId="37" xfId="340" applyNumberFormat="1" applyFont="1" applyFill="1" applyBorder="1" applyAlignment="1" applyProtection="1">
      <alignment horizontal="right"/>
    </xf>
    <xf numFmtId="0" fontId="124" fillId="0" borderId="23" xfId="0" applyFont="1" applyBorder="1" applyAlignment="1" applyProtection="1">
      <alignment horizontal="center" vertical="center"/>
      <protection locked="0" hidden="1"/>
    </xf>
    <xf numFmtId="0" fontId="70" fillId="0" borderId="0" xfId="0" applyFont="1" applyFill="1"/>
    <xf numFmtId="3" fontId="70" fillId="0" borderId="23" xfId="449" applyNumberFormat="1" applyFont="1" applyFill="1" applyBorder="1"/>
    <xf numFmtId="3" fontId="70" fillId="0" borderId="37" xfId="449" applyNumberFormat="1" applyFont="1" applyFill="1" applyBorder="1"/>
    <xf numFmtId="165" fontId="58" fillId="0" borderId="0" xfId="339" applyFont="1" applyBorder="1"/>
    <xf numFmtId="167" fontId="58" fillId="0" borderId="0" xfId="339" applyNumberFormat="1" applyFont="1" applyBorder="1" applyProtection="1"/>
    <xf numFmtId="10" fontId="58" fillId="0" borderId="0" xfId="339" applyNumberFormat="1" applyFont="1" applyBorder="1" applyProtection="1"/>
    <xf numFmtId="1" fontId="70" fillId="0" borderId="18" xfId="340" applyNumberFormat="1" applyFont="1" applyBorder="1"/>
    <xf numFmtId="1" fontId="70" fillId="0" borderId="18" xfId="340" applyNumberFormat="1" applyFont="1" applyFill="1" applyBorder="1"/>
    <xf numFmtId="1" fontId="70" fillId="0" borderId="18" xfId="346" applyNumberFormat="1" applyFont="1" applyBorder="1"/>
    <xf numFmtId="170" fontId="130" fillId="0" borderId="35" xfId="340" applyNumberFormat="1" applyFont="1" applyFill="1" applyBorder="1" applyAlignment="1" applyProtection="1">
      <alignment horizontal="right"/>
    </xf>
    <xf numFmtId="49" fontId="70" fillId="25" borderId="18" xfId="483" applyNumberFormat="1" applyFont="1" applyFill="1" applyBorder="1" applyAlignment="1" applyProtection="1">
      <alignment horizontal="left"/>
    </xf>
    <xf numFmtId="165" fontId="70" fillId="25" borderId="0" xfId="483" quotePrefix="1" applyNumberFormat="1" applyFont="1" applyFill="1" applyBorder="1" applyAlignment="1" applyProtection="1">
      <alignment horizontal="center"/>
    </xf>
    <xf numFmtId="165" fontId="70" fillId="25" borderId="35" xfId="483" applyNumberFormat="1" applyFont="1" applyFill="1" applyBorder="1" applyAlignment="1" applyProtection="1">
      <alignment horizontal="left"/>
    </xf>
    <xf numFmtId="3" fontId="114" fillId="0" borderId="0" xfId="326" applyNumberFormat="1" applyFont="1" applyFill="1"/>
    <xf numFmtId="169" fontId="114" fillId="0" borderId="0" xfId="326" applyNumberFormat="1" applyFont="1" applyFill="1"/>
    <xf numFmtId="49" fontId="70" fillId="25" borderId="18" xfId="483" applyNumberFormat="1" applyFont="1" applyFill="1" applyBorder="1"/>
    <xf numFmtId="165" fontId="70" fillId="25" borderId="35" xfId="483" applyNumberFormat="1" applyFont="1" applyFill="1" applyBorder="1"/>
    <xf numFmtId="49" fontId="70" fillId="25" borderId="18" xfId="483" quotePrefix="1" applyNumberFormat="1" applyFont="1" applyFill="1" applyBorder="1"/>
    <xf numFmtId="169" fontId="114" fillId="0" borderId="0" xfId="326" applyNumberFormat="1" applyFont="1" applyFill="1" applyAlignment="1">
      <alignment vertical="center"/>
    </xf>
    <xf numFmtId="165" fontId="115" fillId="25" borderId="0" xfId="483" applyNumberFormat="1" applyFont="1" applyFill="1"/>
    <xf numFmtId="165" fontId="70" fillId="25" borderId="35" xfId="483" applyNumberFormat="1" applyFont="1" applyFill="1" applyBorder="1" applyAlignment="1">
      <alignment wrapText="1"/>
    </xf>
    <xf numFmtId="165" fontId="70" fillId="25" borderId="62" xfId="483" applyNumberFormat="1" applyFont="1" applyFill="1" applyBorder="1" applyAlignment="1">
      <alignment horizontal="center"/>
    </xf>
    <xf numFmtId="165" fontId="74" fillId="25" borderId="63" xfId="483" applyNumberFormat="1" applyFont="1" applyFill="1" applyBorder="1"/>
    <xf numFmtId="49" fontId="98" fillId="25" borderId="0" xfId="483" applyNumberFormat="1" applyFont="1" applyFill="1"/>
    <xf numFmtId="165" fontId="69" fillId="0" borderId="0" xfId="483" applyNumberFormat="1" applyFont="1" applyFill="1" applyAlignment="1">
      <alignment horizontal="center"/>
    </xf>
    <xf numFmtId="173" fontId="78" fillId="0" borderId="0" xfId="485" applyNumberFormat="1" applyFont="1" applyBorder="1"/>
    <xf numFmtId="173" fontId="78" fillId="0" borderId="14" xfId="485" applyNumberFormat="1" applyFont="1" applyBorder="1"/>
    <xf numFmtId="173" fontId="78" fillId="0" borderId="15" xfId="485" applyNumberFormat="1" applyFont="1" applyBorder="1"/>
    <xf numFmtId="173" fontId="78" fillId="0" borderId="0" xfId="485" applyNumberFormat="1" applyFont="1" applyBorder="1" applyProtection="1"/>
    <xf numFmtId="173" fontId="78" fillId="0" borderId="35" xfId="485" applyNumberFormat="1" applyFont="1" applyBorder="1" applyProtection="1"/>
    <xf numFmtId="1" fontId="70" fillId="0" borderId="20" xfId="485" applyNumberFormat="1" applyFont="1" applyBorder="1"/>
    <xf numFmtId="165" fontId="115" fillId="0" borderId="20" xfId="485" applyNumberFormat="1" applyFont="1" applyBorder="1"/>
    <xf numFmtId="1" fontId="70" fillId="0" borderId="20" xfId="485" applyNumberFormat="1" applyFont="1" applyBorder="1" applyAlignment="1">
      <alignment wrapText="1"/>
    </xf>
    <xf numFmtId="1" fontId="70" fillId="0" borderId="20" xfId="486" applyNumberFormat="1" applyFont="1" applyBorder="1"/>
    <xf numFmtId="49" fontId="70" fillId="0" borderId="61" xfId="485" applyNumberFormat="1" applyFont="1" applyBorder="1"/>
    <xf numFmtId="165" fontId="85" fillId="0" borderId="0" xfId="485" applyNumberFormat="1" applyFont="1" applyFill="1" applyBorder="1"/>
    <xf numFmtId="4" fontId="85" fillId="0" borderId="0" xfId="485" applyNumberFormat="1" applyFont="1"/>
    <xf numFmtId="165" fontId="70" fillId="25" borderId="18" xfId="310" quotePrefix="1" applyNumberFormat="1" applyFont="1" applyFill="1" applyBorder="1" applyAlignment="1" applyProtection="1">
      <alignment horizontal="left"/>
    </xf>
    <xf numFmtId="165" fontId="70" fillId="25" borderId="0" xfId="310" quotePrefix="1" applyNumberFormat="1" applyFont="1" applyFill="1" applyBorder="1" applyAlignment="1" applyProtection="1">
      <alignment horizontal="center"/>
    </xf>
    <xf numFmtId="165" fontId="70" fillId="0" borderId="18" xfId="310" quotePrefix="1" applyNumberFormat="1" applyFont="1" applyFill="1" applyBorder="1" applyAlignment="1" applyProtection="1">
      <alignment horizontal="left"/>
    </xf>
    <xf numFmtId="165" fontId="70" fillId="0" borderId="0" xfId="310" applyNumberFormat="1" applyFont="1" applyFill="1" applyBorder="1" applyAlignment="1" applyProtection="1">
      <alignment horizontal="center"/>
    </xf>
    <xf numFmtId="165" fontId="70" fillId="0" borderId="0" xfId="310" quotePrefix="1" applyNumberFormat="1" applyFont="1" applyFill="1" applyBorder="1" applyAlignment="1" applyProtection="1">
      <alignment horizontal="center"/>
    </xf>
    <xf numFmtId="2" fontId="58" fillId="0" borderId="0" xfId="449" applyNumberFormat="1" applyFont="1"/>
    <xf numFmtId="4" fontId="131" fillId="0" borderId="0" xfId="449" applyNumberFormat="1" applyFont="1"/>
    <xf numFmtId="174" fontId="58" fillId="0" borderId="0" xfId="449" applyNumberFormat="1" applyFont="1"/>
    <xf numFmtId="0" fontId="69" fillId="0" borderId="18" xfId="449" applyFont="1" applyBorder="1"/>
    <xf numFmtId="0" fontId="133" fillId="0" borderId="0" xfId="0" applyFont="1" applyProtection="1">
      <protection locked="0" hidden="1"/>
    </xf>
    <xf numFmtId="0" fontId="133" fillId="0" borderId="0" xfId="0" applyFont="1" applyBorder="1" applyProtection="1">
      <protection locked="0" hidden="1"/>
    </xf>
    <xf numFmtId="0" fontId="121" fillId="0" borderId="15" xfId="0" applyFont="1" applyBorder="1" applyAlignment="1" applyProtection="1">
      <alignment horizontal="centerContinuous"/>
      <protection locked="0" hidden="1"/>
    </xf>
    <xf numFmtId="0" fontId="125" fillId="0" borderId="23" xfId="0" applyFont="1" applyBorder="1" applyAlignment="1" applyProtection="1">
      <alignment horizontal="center"/>
      <protection locked="0" hidden="1"/>
    </xf>
    <xf numFmtId="165" fontId="70" fillId="0" borderId="0" xfId="483" quotePrefix="1" applyNumberFormat="1" applyFont="1" applyFill="1"/>
    <xf numFmtId="165" fontId="69" fillId="0" borderId="0" xfId="467" applyFont="1" applyAlignment="1">
      <alignment horizontal="center"/>
    </xf>
    <xf numFmtId="176" fontId="78" fillId="25" borderId="0" xfId="341" applyNumberFormat="1" applyFont="1" applyFill="1" applyBorder="1" applyAlignment="1" applyProtection="1"/>
    <xf numFmtId="176" fontId="118" fillId="0" borderId="12" xfId="0" applyNumberFormat="1" applyFont="1" applyBorder="1" applyAlignment="1">
      <alignment horizontal="right" wrapText="1"/>
    </xf>
    <xf numFmtId="176" fontId="80" fillId="25" borderId="18" xfId="341" applyNumberFormat="1" applyFont="1" applyFill="1" applyBorder="1" applyAlignment="1" applyProtection="1"/>
    <xf numFmtId="176" fontId="117" fillId="0" borderId="0" xfId="0" applyNumberFormat="1" applyFont="1" applyBorder="1" applyAlignment="1">
      <alignment horizontal="right" wrapText="1"/>
    </xf>
    <xf numFmtId="176" fontId="80" fillId="25" borderId="36" xfId="341" applyNumberFormat="1" applyFont="1" applyFill="1" applyBorder="1" applyAlignment="1" applyProtection="1"/>
    <xf numFmtId="176" fontId="117" fillId="0" borderId="29" xfId="0" applyNumberFormat="1" applyFont="1" applyBorder="1" applyAlignment="1">
      <alignment horizontal="right" wrapText="1"/>
    </xf>
    <xf numFmtId="165" fontId="85" fillId="25" borderId="11" xfId="483" applyNumberFormat="1" applyFont="1" applyFill="1" applyBorder="1"/>
    <xf numFmtId="176" fontId="114" fillId="0" borderId="0" xfId="326" applyNumberFormat="1" applyFont="1" applyFill="1" applyAlignment="1">
      <alignment vertical="center"/>
    </xf>
    <xf numFmtId="176" fontId="114" fillId="0" borderId="0" xfId="326" applyNumberFormat="1" applyFont="1" applyFill="1"/>
    <xf numFmtId="176" fontId="114" fillId="0" borderId="35" xfId="326" applyNumberFormat="1" applyFont="1" applyFill="1" applyBorder="1"/>
    <xf numFmtId="176" fontId="70" fillId="0" borderId="35" xfId="483" applyNumberFormat="1" applyFont="1" applyFill="1" applyBorder="1" applyAlignment="1">
      <alignment vertical="center"/>
    </xf>
    <xf numFmtId="176" fontId="80" fillId="0" borderId="18" xfId="483" applyNumberFormat="1" applyFont="1" applyFill="1" applyBorder="1" applyAlignment="1" applyProtection="1">
      <alignment vertical="center"/>
    </xf>
    <xf numFmtId="176" fontId="114" fillId="0" borderId="35" xfId="326" applyNumberFormat="1" applyFont="1" applyFill="1" applyBorder="1" applyAlignment="1">
      <alignment vertical="center"/>
    </xf>
    <xf numFmtId="176" fontId="114" fillId="0" borderId="18" xfId="326" applyNumberFormat="1" applyFont="1" applyFill="1" applyBorder="1" applyAlignment="1">
      <alignment vertical="center"/>
    </xf>
    <xf numFmtId="176" fontId="114" fillId="0" borderId="63" xfId="326" applyNumberFormat="1" applyFont="1" applyFill="1" applyBorder="1"/>
    <xf numFmtId="176" fontId="116" fillId="0" borderId="29" xfId="326" applyNumberFormat="1" applyFont="1" applyFill="1" applyBorder="1"/>
    <xf numFmtId="176" fontId="70" fillId="0" borderId="37" xfId="483" applyNumberFormat="1" applyFont="1" applyFill="1" applyBorder="1" applyAlignment="1">
      <alignment vertical="center"/>
    </xf>
    <xf numFmtId="176" fontId="114" fillId="0" borderId="37" xfId="326" applyNumberFormat="1" applyFont="1" applyFill="1" applyBorder="1" applyAlignment="1">
      <alignment vertical="center"/>
    </xf>
    <xf numFmtId="176" fontId="78" fillId="0" borderId="0" xfId="483" applyNumberFormat="1" applyFont="1" applyFill="1" applyBorder="1" applyAlignment="1">
      <alignment vertical="center"/>
    </xf>
    <xf numFmtId="176" fontId="78" fillId="0" borderId="20" xfId="483" applyNumberFormat="1" applyFont="1" applyFill="1" applyBorder="1" applyAlignment="1">
      <alignment vertical="center"/>
    </xf>
    <xf numFmtId="176" fontId="78" fillId="0" borderId="35" xfId="483" applyNumberFormat="1" applyFont="1" applyFill="1" applyBorder="1" applyAlignment="1">
      <alignment vertical="center"/>
    </xf>
    <xf numFmtId="176" fontId="86" fillId="0" borderId="0" xfId="483" applyNumberFormat="1" applyFont="1" applyFill="1" applyBorder="1" applyAlignment="1">
      <alignment vertical="center"/>
    </xf>
    <xf numFmtId="176" fontId="70" fillId="0" borderId="61" xfId="483" applyNumberFormat="1" applyFont="1" applyFill="1" applyBorder="1" applyAlignment="1">
      <alignment vertical="center"/>
    </xf>
    <xf numFmtId="176" fontId="70" fillId="0" borderId="62" xfId="483" applyNumberFormat="1" applyFont="1" applyFill="1" applyBorder="1" applyAlignment="1">
      <alignment vertical="center"/>
    </xf>
    <xf numFmtId="176" fontId="114" fillId="0" borderId="63" xfId="326" applyNumberFormat="1" applyFont="1" applyFill="1" applyBorder="1" applyAlignment="1">
      <alignment vertical="center"/>
    </xf>
    <xf numFmtId="176" fontId="70" fillId="0" borderId="63" xfId="483" applyNumberFormat="1" applyFont="1" applyFill="1" applyBorder="1" applyAlignment="1">
      <alignment vertical="center"/>
    </xf>
    <xf numFmtId="176" fontId="80" fillId="0" borderId="62" xfId="483" applyNumberFormat="1" applyFont="1" applyFill="1" applyBorder="1" applyAlignment="1" applyProtection="1">
      <alignment vertical="center"/>
    </xf>
    <xf numFmtId="176" fontId="80" fillId="0" borderId="36" xfId="484" applyNumberFormat="1" applyFont="1" applyFill="1" applyBorder="1" applyAlignment="1">
      <alignment horizontal="right" vertical="center" wrapText="1"/>
    </xf>
    <xf numFmtId="176" fontId="116" fillId="0" borderId="29" xfId="326" applyNumberFormat="1" applyFont="1" applyFill="1" applyBorder="1" applyAlignment="1">
      <alignment vertical="center"/>
    </xf>
    <xf numFmtId="169" fontId="114" fillId="0" borderId="0" xfId="326" applyNumberFormat="1" applyFont="1" applyFill="1" applyBorder="1"/>
    <xf numFmtId="169" fontId="114" fillId="0" borderId="0" xfId="326" applyNumberFormat="1" applyFont="1" applyFill="1" applyBorder="1" applyAlignment="1">
      <alignment vertical="center"/>
    </xf>
    <xf numFmtId="173" fontId="70" fillId="0" borderId="0" xfId="483" applyNumberFormat="1" applyFont="1" applyFill="1" applyBorder="1"/>
    <xf numFmtId="3" fontId="80" fillId="0" borderId="0" xfId="484" applyNumberFormat="1" applyFont="1" applyFill="1" applyBorder="1" applyAlignment="1">
      <alignment horizontal="right" wrapText="1"/>
    </xf>
    <xf numFmtId="165" fontId="85" fillId="0" borderId="0" xfId="483" applyNumberFormat="1" applyFont="1" applyFill="1" applyBorder="1" applyAlignment="1" applyProtection="1">
      <alignment horizontal="center"/>
    </xf>
    <xf numFmtId="176" fontId="78" fillId="0" borderId="0" xfId="485" applyNumberFormat="1" applyFont="1" applyFill="1" applyBorder="1"/>
    <xf numFmtId="176" fontId="78" fillId="0" borderId="35" xfId="485" applyNumberFormat="1" applyFont="1" applyFill="1" applyBorder="1"/>
    <xf numFmtId="176" fontId="70" fillId="0" borderId="35" xfId="485" applyNumberFormat="1" applyFont="1" applyFill="1" applyBorder="1"/>
    <xf numFmtId="176" fontId="80" fillId="0" borderId="18" xfId="485" applyNumberFormat="1" applyFont="1" applyFill="1" applyBorder="1" applyProtection="1"/>
    <xf numFmtId="176" fontId="80" fillId="0" borderId="18" xfId="485" applyNumberFormat="1" applyFont="1" applyFill="1" applyBorder="1" applyAlignment="1" applyProtection="1">
      <alignment vertical="center"/>
    </xf>
    <xf numFmtId="176" fontId="117" fillId="0" borderId="0" xfId="326" applyNumberFormat="1" applyFont="1" applyFill="1" applyBorder="1"/>
    <xf numFmtId="176" fontId="70" fillId="0" borderId="20" xfId="485" applyNumberFormat="1" applyFont="1" applyFill="1" applyBorder="1"/>
    <xf numFmtId="176" fontId="70" fillId="0" borderId="61" xfId="485" applyNumberFormat="1" applyFont="1" applyFill="1" applyBorder="1"/>
    <xf numFmtId="176" fontId="70" fillId="0" borderId="62" xfId="485" applyNumberFormat="1" applyFont="1" applyFill="1" applyBorder="1"/>
    <xf numFmtId="176" fontId="70" fillId="0" borderId="63" xfId="485" applyNumberFormat="1" applyFont="1" applyFill="1" applyBorder="1"/>
    <xf numFmtId="176" fontId="70" fillId="0" borderId="65" xfId="485" applyNumberFormat="1" applyFont="1" applyFill="1" applyBorder="1"/>
    <xf numFmtId="176" fontId="80" fillId="0" borderId="62" xfId="485" applyNumberFormat="1" applyFont="1" applyFill="1" applyBorder="1" applyProtection="1"/>
    <xf numFmtId="176" fontId="114" fillId="0" borderId="36" xfId="326" applyNumberFormat="1" applyFont="1" applyFill="1" applyBorder="1"/>
    <xf numFmtId="176" fontId="70" fillId="0" borderId="37" xfId="485" applyNumberFormat="1" applyFont="1" applyFill="1" applyBorder="1"/>
    <xf numFmtId="176" fontId="70" fillId="0" borderId="23" xfId="485" applyNumberFormat="1" applyFont="1" applyFill="1" applyBorder="1"/>
    <xf numFmtId="176" fontId="114" fillId="0" borderId="37" xfId="326" applyNumberFormat="1" applyFont="1" applyFill="1" applyBorder="1"/>
    <xf numFmtId="176" fontId="78" fillId="0" borderId="0" xfId="310" applyNumberFormat="1" applyFont="1" applyFill="1" applyBorder="1" applyAlignment="1">
      <alignment vertical="center"/>
    </xf>
    <xf numFmtId="176" fontId="78" fillId="25" borderId="35" xfId="310" applyNumberFormat="1" applyFont="1" applyFill="1" applyBorder="1" applyAlignment="1" applyProtection="1">
      <alignment vertical="center"/>
    </xf>
    <xf numFmtId="176" fontId="117" fillId="0" borderId="18" xfId="310" applyNumberFormat="1" applyFont="1" applyFill="1" applyBorder="1" applyAlignment="1">
      <alignment vertical="center"/>
    </xf>
    <xf numFmtId="176" fontId="114" fillId="25" borderId="35" xfId="326" applyNumberFormat="1" applyFont="1" applyFill="1" applyBorder="1" applyAlignment="1">
      <alignment vertical="center"/>
    </xf>
    <xf numFmtId="176" fontId="80" fillId="25" borderId="18" xfId="310" applyNumberFormat="1" applyFont="1" applyFill="1" applyBorder="1" applyAlignment="1" applyProtection="1">
      <alignment vertical="center"/>
    </xf>
    <xf numFmtId="176" fontId="80" fillId="0" borderId="18" xfId="310" applyNumberFormat="1" applyFont="1" applyFill="1" applyBorder="1" applyAlignment="1" applyProtection="1">
      <alignment vertical="center"/>
    </xf>
    <xf numFmtId="176" fontId="80" fillId="25" borderId="36" xfId="310" applyNumberFormat="1" applyFont="1" applyFill="1" applyBorder="1" applyAlignment="1" applyProtection="1">
      <alignment vertical="center"/>
    </xf>
    <xf numFmtId="0" fontId="70" fillId="25" borderId="18" xfId="315" quotePrefix="1" applyNumberFormat="1" applyFont="1" applyFill="1" applyBorder="1" applyAlignment="1">
      <alignment horizontal="center"/>
    </xf>
    <xf numFmtId="176" fontId="118" fillId="0" borderId="0" xfId="315" applyNumberFormat="1" applyFont="1" applyFill="1"/>
    <xf numFmtId="176" fontId="78" fillId="0" borderId="35" xfId="315" applyNumberFormat="1" applyFont="1" applyFill="1" applyBorder="1"/>
    <xf numFmtId="176" fontId="78" fillId="25" borderId="18" xfId="315" applyNumberFormat="1" applyFont="1" applyFill="1" applyBorder="1" applyProtection="1"/>
    <xf numFmtId="176" fontId="119" fillId="25" borderId="35" xfId="326" applyNumberFormat="1" applyFont="1" applyFill="1" applyBorder="1" applyAlignment="1"/>
    <xf numFmtId="176" fontId="117" fillId="0" borderId="0" xfId="315" applyNumberFormat="1" applyFont="1" applyFill="1"/>
    <xf numFmtId="176" fontId="70" fillId="0" borderId="35" xfId="315" applyNumberFormat="1" applyFont="1" applyFill="1" applyBorder="1"/>
    <xf numFmtId="176" fontId="80" fillId="25" borderId="18" xfId="315" applyNumberFormat="1" applyFont="1" applyFill="1" applyBorder="1" applyProtection="1"/>
    <xf numFmtId="176" fontId="114" fillId="25" borderId="35" xfId="326" applyNumberFormat="1" applyFont="1" applyFill="1" applyBorder="1"/>
    <xf numFmtId="165" fontId="72" fillId="0" borderId="0" xfId="467" applyFont="1" applyBorder="1" applyAlignment="1" applyProtection="1">
      <alignment horizontal="center"/>
    </xf>
    <xf numFmtId="165" fontId="73" fillId="0" borderId="0" xfId="467" applyFont="1" applyBorder="1" applyAlignment="1" applyProtection="1">
      <alignment horizontal="center" vertical="center"/>
    </xf>
    <xf numFmtId="178" fontId="69" fillId="0" borderId="0" xfId="467" applyNumberFormat="1" applyFont="1" applyFill="1" applyBorder="1" applyAlignment="1" applyProtection="1">
      <alignment horizontal="right"/>
    </xf>
    <xf numFmtId="178" fontId="70" fillId="0" borderId="0" xfId="467" applyNumberFormat="1" applyFont="1" applyFill="1" applyBorder="1" applyAlignment="1" applyProtection="1">
      <alignment horizontal="right"/>
    </xf>
    <xf numFmtId="167" fontId="70" fillId="0" borderId="0" xfId="467" applyNumberFormat="1" applyFont="1" applyFill="1" applyBorder="1" applyAlignment="1" applyProtection="1">
      <alignment horizontal="right"/>
    </xf>
    <xf numFmtId="3" fontId="75" fillId="0" borderId="0" xfId="449" applyNumberFormat="1" applyFont="1"/>
    <xf numFmtId="0" fontId="58" fillId="0" borderId="0" xfId="449" applyFont="1" applyAlignment="1">
      <alignment horizontal="right"/>
    </xf>
    <xf numFmtId="165" fontId="115" fillId="25" borderId="0" xfId="483" applyNumberFormat="1" applyFont="1" applyFill="1" applyAlignment="1">
      <alignment horizontal="center"/>
    </xf>
    <xf numFmtId="180" fontId="70" fillId="0" borderId="20" xfId="449" applyNumberFormat="1" applyFont="1" applyFill="1" applyBorder="1"/>
    <xf numFmtId="180" fontId="70" fillId="0" borderId="37" xfId="449" applyNumberFormat="1" applyFont="1" applyFill="1" applyBorder="1"/>
    <xf numFmtId="180" fontId="70" fillId="0" borderId="38" xfId="339" applyNumberFormat="1" applyFont="1" applyFill="1" applyBorder="1" applyProtection="1"/>
    <xf numFmtId="180" fontId="70" fillId="0" borderId="22" xfId="339" applyNumberFormat="1" applyFont="1" applyFill="1" applyBorder="1" applyProtection="1"/>
    <xf numFmtId="180" fontId="82" fillId="0" borderId="22" xfId="339" applyNumberFormat="1" applyFont="1" applyFill="1" applyBorder="1" applyProtection="1"/>
    <xf numFmtId="179" fontId="58" fillId="0" borderId="0" xfId="449" applyNumberFormat="1" applyFont="1"/>
    <xf numFmtId="180" fontId="70" fillId="0" borderId="23" xfId="449" applyNumberFormat="1" applyFont="1" applyFill="1" applyBorder="1"/>
    <xf numFmtId="165" fontId="74" fillId="0" borderId="0" xfId="340" applyFont="1"/>
    <xf numFmtId="0" fontId="124" fillId="0" borderId="35" xfId="0" applyFont="1" applyBorder="1" applyAlignment="1" applyProtection="1">
      <alignment horizontal="center" vertical="center"/>
      <protection locked="0" hidden="1"/>
    </xf>
    <xf numFmtId="3" fontId="44" fillId="0" borderId="0" xfId="313" applyNumberFormat="1" applyFill="1"/>
    <xf numFmtId="165" fontId="70" fillId="0" borderId="21" xfId="339" quotePrefix="1" applyFont="1" applyBorder="1" applyAlignment="1" applyProtection="1">
      <alignment horizontal="left" wrapText="1"/>
    </xf>
    <xf numFmtId="181" fontId="69" fillId="0" borderId="0" xfId="509" applyFont="1" applyAlignment="1">
      <alignment horizontal="left"/>
    </xf>
    <xf numFmtId="181" fontId="69" fillId="0" borderId="0" xfId="509" applyFont="1"/>
    <xf numFmtId="181" fontId="70" fillId="0" borderId="0" xfId="509" applyFont="1"/>
    <xf numFmtId="181" fontId="70" fillId="0" borderId="0" xfId="509" applyFont="1" applyAlignment="1">
      <alignment horizontal="left"/>
    </xf>
    <xf numFmtId="181" fontId="70" fillId="0" borderId="0" xfId="509" applyFont="1" applyBorder="1" applyAlignment="1">
      <alignment horizontal="right"/>
    </xf>
    <xf numFmtId="181" fontId="138" fillId="0" borderId="0" xfId="509" applyFont="1" applyBorder="1" applyAlignment="1">
      <alignment horizontal="center"/>
    </xf>
    <xf numFmtId="181" fontId="92" fillId="0" borderId="0" xfId="509" applyFont="1"/>
    <xf numFmtId="181" fontId="91" fillId="0" borderId="0" xfId="509" applyFont="1"/>
    <xf numFmtId="181" fontId="70" fillId="0" borderId="0" xfId="509" applyFont="1" applyBorder="1" applyAlignment="1">
      <alignment horizontal="center"/>
    </xf>
    <xf numFmtId="181" fontId="70" fillId="0" borderId="0" xfId="509" applyFont="1" applyBorder="1"/>
    <xf numFmtId="181" fontId="69" fillId="0" borderId="0" xfId="509" applyFont="1" applyBorder="1"/>
    <xf numFmtId="181" fontId="139" fillId="0" borderId="0" xfId="509" applyFont="1" applyBorder="1"/>
    <xf numFmtId="181" fontId="138" fillId="0" borderId="0" xfId="509" applyFont="1" applyBorder="1"/>
    <xf numFmtId="181" fontId="134" fillId="0" borderId="0" xfId="509" applyFont="1" applyAlignment="1">
      <alignment horizontal="center" wrapText="1"/>
    </xf>
    <xf numFmtId="181" fontId="139" fillId="0" borderId="29" xfId="509" applyFont="1" applyBorder="1"/>
    <xf numFmtId="181" fontId="75" fillId="0" borderId="29" xfId="509" applyFont="1" applyBorder="1" applyAlignment="1">
      <alignment horizontal="right"/>
    </xf>
    <xf numFmtId="181" fontId="75" fillId="0" borderId="0" xfId="509" applyFont="1" applyBorder="1" applyAlignment="1">
      <alignment horizontal="right"/>
    </xf>
    <xf numFmtId="181" fontId="58" fillId="0" borderId="0" xfId="509" applyFont="1"/>
    <xf numFmtId="181" fontId="58" fillId="0" borderId="42" xfId="509" applyFont="1" applyBorder="1" applyAlignment="1">
      <alignment horizontal="center" vertical="center"/>
    </xf>
    <xf numFmtId="0" fontId="140" fillId="0" borderId="64" xfId="509" quotePrefix="1" applyNumberFormat="1" applyFont="1" applyBorder="1" applyAlignment="1">
      <alignment horizontal="center" vertical="center"/>
    </xf>
    <xf numFmtId="1" fontId="140" fillId="0" borderId="64" xfId="509" applyNumberFormat="1" applyFont="1" applyBorder="1" applyAlignment="1">
      <alignment horizontal="center" vertical="center"/>
    </xf>
    <xf numFmtId="181" fontId="140" fillId="0" borderId="0" xfId="509" applyFont="1" applyAlignment="1">
      <alignment vertical="center"/>
    </xf>
    <xf numFmtId="181" fontId="72" fillId="0" borderId="53" xfId="509" applyFont="1" applyBorder="1" applyAlignment="1">
      <alignment horizontal="center"/>
    </xf>
    <xf numFmtId="181" fontId="72" fillId="0" borderId="0" xfId="509" applyFont="1" applyAlignment="1">
      <alignment horizontal="left"/>
    </xf>
    <xf numFmtId="181" fontId="74" fillId="0" borderId="0" xfId="509" applyFont="1"/>
    <xf numFmtId="174" fontId="72" fillId="0" borderId="18" xfId="509" applyNumberFormat="1" applyFont="1" applyFill="1" applyBorder="1"/>
    <xf numFmtId="174" fontId="139" fillId="0" borderId="35" xfId="509" applyNumberFormat="1" applyFont="1" applyBorder="1" applyProtection="1"/>
    <xf numFmtId="181" fontId="72" fillId="0" borderId="0" xfId="509" applyFont="1"/>
    <xf numFmtId="181" fontId="72" fillId="0" borderId="0" xfId="509" applyNumberFormat="1" applyFont="1" applyProtection="1"/>
    <xf numFmtId="10" fontId="72" fillId="0" borderId="0" xfId="509" applyNumberFormat="1" applyFont="1" applyProtection="1"/>
    <xf numFmtId="181" fontId="70" fillId="0" borderId="53" xfId="509" applyFont="1" applyBorder="1"/>
    <xf numFmtId="181" fontId="58" fillId="0" borderId="0" xfId="509" applyFont="1" applyAlignment="1">
      <alignment horizontal="left"/>
    </xf>
    <xf numFmtId="174" fontId="69" fillId="0" borderId="18" xfId="509" applyNumberFormat="1" applyFont="1" applyFill="1" applyBorder="1" applyProtection="1"/>
    <xf numFmtId="181" fontId="70" fillId="0" borderId="0" xfId="509" applyNumberFormat="1" applyFont="1" applyProtection="1"/>
    <xf numFmtId="181" fontId="74" fillId="0" borderId="0" xfId="509" applyFont="1" applyAlignment="1">
      <alignment horizontal="left"/>
    </xf>
    <xf numFmtId="181" fontId="104" fillId="0" borderId="0" xfId="509" applyFont="1"/>
    <xf numFmtId="182" fontId="74" fillId="0" borderId="19" xfId="509" applyNumberFormat="1" applyFont="1" applyBorder="1" applyProtection="1"/>
    <xf numFmtId="174" fontId="74" fillId="0" borderId="18" xfId="509" applyNumberFormat="1" applyFont="1" applyFill="1" applyBorder="1" applyProtection="1"/>
    <xf numFmtId="174" fontId="138" fillId="0" borderId="35" xfId="509" applyNumberFormat="1" applyFont="1" applyBorder="1" applyProtection="1"/>
    <xf numFmtId="182" fontId="74" fillId="0" borderId="20" xfId="509" applyNumberFormat="1" applyFont="1" applyBorder="1" applyProtection="1"/>
    <xf numFmtId="174" fontId="74" fillId="0" borderId="18" xfId="509" applyNumberFormat="1" applyFont="1" applyFill="1" applyBorder="1"/>
    <xf numFmtId="174" fontId="138" fillId="0" borderId="35" xfId="509" applyNumberFormat="1" applyFont="1" applyBorder="1"/>
    <xf numFmtId="10" fontId="70" fillId="0" borderId="0" xfId="509" applyNumberFormat="1" applyFont="1" applyProtection="1"/>
    <xf numFmtId="181" fontId="58" fillId="0" borderId="53" xfId="509" applyFont="1" applyBorder="1"/>
    <xf numFmtId="181" fontId="142" fillId="0" borderId="0" xfId="509" applyFont="1"/>
    <xf numFmtId="174" fontId="58" fillId="0" borderId="18" xfId="509" applyNumberFormat="1" applyFont="1" applyFill="1" applyBorder="1"/>
    <xf numFmtId="181" fontId="58" fillId="0" borderId="0" xfId="509" applyNumberFormat="1" applyFont="1" applyProtection="1"/>
    <xf numFmtId="10" fontId="58" fillId="0" borderId="0" xfId="509" applyNumberFormat="1" applyFont="1" applyProtection="1"/>
    <xf numFmtId="4" fontId="70" fillId="0" borderId="0" xfId="509" applyNumberFormat="1" applyFont="1"/>
    <xf numFmtId="181" fontId="77" fillId="0" borderId="0" xfId="509" applyFont="1"/>
    <xf numFmtId="181" fontId="75" fillId="0" borderId="0" xfId="509" applyFont="1"/>
    <xf numFmtId="181" fontId="74" fillId="0" borderId="0" xfId="509" applyFont="1" applyBorder="1" applyAlignment="1">
      <alignment horizontal="left"/>
    </xf>
    <xf numFmtId="182" fontId="72" fillId="0" borderId="19" xfId="509" applyNumberFormat="1" applyFont="1" applyBorder="1" applyProtection="1"/>
    <xf numFmtId="174" fontId="139" fillId="0" borderId="35" xfId="509" applyNumberFormat="1" applyFont="1" applyBorder="1"/>
    <xf numFmtId="182" fontId="72" fillId="0" borderId="20" xfId="509" applyNumberFormat="1" applyFont="1" applyBorder="1" applyProtection="1"/>
    <xf numFmtId="174" fontId="72" fillId="0" borderId="18" xfId="509" applyNumberFormat="1" applyFont="1" applyBorder="1"/>
    <xf numFmtId="183" fontId="72" fillId="0" borderId="20" xfId="509" applyNumberFormat="1" applyFont="1" applyBorder="1" applyProtection="1"/>
    <xf numFmtId="174" fontId="74" fillId="0" borderId="18" xfId="509" applyNumberFormat="1" applyFont="1" applyBorder="1" applyProtection="1"/>
    <xf numFmtId="174" fontId="138" fillId="0" borderId="35" xfId="509" applyNumberFormat="1" applyFont="1" applyFill="1" applyBorder="1" applyProtection="1"/>
    <xf numFmtId="181" fontId="74" fillId="0" borderId="0" xfId="509" quotePrefix="1" applyFont="1" applyAlignment="1">
      <alignment horizontal="left"/>
    </xf>
    <xf numFmtId="174" fontId="139" fillId="0" borderId="35" xfId="509" applyNumberFormat="1" applyFont="1" applyFill="1" applyBorder="1" applyProtection="1"/>
    <xf numFmtId="182" fontId="72" fillId="0" borderId="19" xfId="509" applyNumberFormat="1" applyFont="1" applyFill="1" applyBorder="1" applyProtection="1"/>
    <xf numFmtId="174" fontId="72" fillId="0" borderId="18" xfId="509" applyNumberFormat="1" applyFont="1" applyFill="1" applyBorder="1" applyAlignment="1">
      <alignment horizontal="right"/>
    </xf>
    <xf numFmtId="182" fontId="72" fillId="0" borderId="20" xfId="509" applyNumberFormat="1" applyFont="1" applyFill="1" applyBorder="1" applyAlignment="1" applyProtection="1">
      <alignment horizontal="right"/>
    </xf>
    <xf numFmtId="181" fontId="69" fillId="0" borderId="0" xfId="509" applyNumberFormat="1" applyFont="1" applyProtection="1"/>
    <xf numFmtId="10" fontId="69" fillId="0" borderId="0" xfId="509" applyNumberFormat="1" applyFont="1" applyProtection="1"/>
    <xf numFmtId="174" fontId="72" fillId="0" borderId="18" xfId="509" applyNumberFormat="1" applyFont="1" applyBorder="1" applyProtection="1"/>
    <xf numFmtId="181" fontId="75" fillId="0" borderId="0" xfId="509" quotePrefix="1" applyFont="1" applyAlignment="1">
      <alignment horizontal="left"/>
    </xf>
    <xf numFmtId="181" fontId="70" fillId="0" borderId="35" xfId="509" applyFont="1" applyBorder="1"/>
    <xf numFmtId="183" fontId="72" fillId="0" borderId="35" xfId="509" applyNumberFormat="1" applyFont="1" applyBorder="1" applyProtection="1"/>
    <xf numFmtId="182" fontId="74" fillId="0" borderId="19" xfId="509" applyNumberFormat="1" applyFont="1" applyBorder="1" applyAlignment="1" applyProtection="1">
      <alignment horizontal="right"/>
    </xf>
    <xf numFmtId="174" fontId="74" fillId="0" borderId="18" xfId="509" applyNumberFormat="1" applyFont="1" applyBorder="1" applyAlignment="1">
      <alignment horizontal="right"/>
    </xf>
    <xf numFmtId="182" fontId="74" fillId="0" borderId="20" xfId="509" applyNumberFormat="1" applyFont="1" applyBorder="1" applyAlignment="1" applyProtection="1">
      <alignment horizontal="right"/>
    </xf>
    <xf numFmtId="4" fontId="104" fillId="0" borderId="0" xfId="509" applyNumberFormat="1" applyFont="1"/>
    <xf numFmtId="174" fontId="74" fillId="0" borderId="18" xfId="509" applyNumberFormat="1" applyFont="1" applyBorder="1"/>
    <xf numFmtId="4" fontId="70" fillId="0" borderId="0" xfId="509" applyNumberFormat="1" applyFont="1" applyBorder="1"/>
    <xf numFmtId="174" fontId="74" fillId="0" borderId="18" xfId="509" quotePrefix="1" applyNumberFormat="1" applyFont="1" applyBorder="1" applyAlignment="1">
      <alignment horizontal="right"/>
    </xf>
    <xf numFmtId="174" fontId="138" fillId="0" borderId="35" xfId="509" quotePrefix="1" applyNumberFormat="1" applyFont="1" applyBorder="1" applyAlignment="1">
      <alignment horizontal="right"/>
    </xf>
    <xf numFmtId="174" fontId="138" fillId="0" borderId="35" xfId="509" applyNumberFormat="1" applyFont="1" applyBorder="1" applyAlignment="1">
      <alignment horizontal="right"/>
    </xf>
    <xf numFmtId="182" fontId="58" fillId="0" borderId="20" xfId="509" applyNumberFormat="1" applyFont="1" applyBorder="1" applyAlignment="1" applyProtection="1">
      <alignment horizontal="right"/>
    </xf>
    <xf numFmtId="181" fontId="74" fillId="0" borderId="30" xfId="509" applyFont="1" applyBorder="1"/>
    <xf numFmtId="181" fontId="72" fillId="0" borderId="29" xfId="509" applyFont="1" applyBorder="1" applyAlignment="1">
      <alignment horizontal="left" vertical="center"/>
    </xf>
    <xf numFmtId="181" fontId="72" fillId="0" borderId="29" xfId="509" applyFont="1" applyBorder="1"/>
    <xf numFmtId="182" fontId="72" fillId="0" borderId="66" xfId="509" applyNumberFormat="1" applyFont="1" applyBorder="1" applyProtection="1"/>
    <xf numFmtId="174" fontId="72" fillId="0" borderId="36" xfId="509" applyNumberFormat="1" applyFont="1" applyBorder="1"/>
    <xf numFmtId="174" fontId="139" fillId="0" borderId="37" xfId="509" applyNumberFormat="1" applyFont="1" applyBorder="1" applyAlignment="1" applyProtection="1">
      <alignment vertical="center"/>
    </xf>
    <xf numFmtId="182" fontId="72" fillId="0" borderId="20" xfId="509" applyNumberFormat="1" applyFont="1" applyBorder="1" applyAlignment="1" applyProtection="1">
      <alignment horizontal="right"/>
    </xf>
    <xf numFmtId="181" fontId="74" fillId="0" borderId="0" xfId="509" applyNumberFormat="1" applyFont="1" applyProtection="1"/>
    <xf numFmtId="181" fontId="111" fillId="0" borderId="0" xfId="509" applyFont="1" applyBorder="1"/>
    <xf numFmtId="166" fontId="70" fillId="0" borderId="0" xfId="509" applyNumberFormat="1" applyFont="1" applyBorder="1" applyProtection="1"/>
    <xf numFmtId="181" fontId="111" fillId="0" borderId="0" xfId="509" applyFont="1" applyBorder="1" applyAlignment="1">
      <alignment wrapText="1"/>
    </xf>
    <xf numFmtId="174" fontId="70" fillId="0" borderId="0" xfId="509" applyNumberFormat="1" applyFont="1" applyBorder="1" applyProtection="1"/>
    <xf numFmtId="174" fontId="138" fillId="0" borderId="0" xfId="509" applyNumberFormat="1" applyFont="1" applyBorder="1" applyProtection="1"/>
    <xf numFmtId="14" fontId="69" fillId="0" borderId="0" xfId="509" applyNumberFormat="1" applyFont="1" applyBorder="1"/>
    <xf numFmtId="181" fontId="70" fillId="0" borderId="0" xfId="509" applyFont="1" applyBorder="1" applyAlignment="1">
      <alignment horizontal="left"/>
    </xf>
    <xf numFmtId="181" fontId="69" fillId="0" borderId="0" xfId="509" applyFont="1" applyBorder="1" applyAlignment="1">
      <alignment horizontal="right"/>
    </xf>
    <xf numFmtId="181" fontId="69" fillId="0" borderId="0" xfId="509" applyFont="1" applyBorder="1" applyAlignment="1">
      <alignment horizontal="left"/>
    </xf>
    <xf numFmtId="181" fontId="69" fillId="0" borderId="0" xfId="509" applyFont="1" applyBorder="1" applyAlignment="1">
      <alignment horizontal="center"/>
    </xf>
    <xf numFmtId="181" fontId="139" fillId="0" borderId="0" xfId="509" applyFont="1" applyBorder="1" applyAlignment="1">
      <alignment horizontal="left"/>
    </xf>
    <xf numFmtId="181" fontId="69" fillId="0" borderId="0" xfId="509" applyFont="1" applyBorder="1" applyAlignment="1">
      <alignment horizontal="centerContinuous"/>
    </xf>
    <xf numFmtId="181" fontId="139" fillId="0" borderId="0" xfId="509" applyFont="1" applyBorder="1" applyAlignment="1">
      <alignment horizontal="center"/>
    </xf>
    <xf numFmtId="181" fontId="76" fillId="0" borderId="0" xfId="509" applyFont="1" applyBorder="1" applyAlignment="1">
      <alignment horizontal="right"/>
    </xf>
    <xf numFmtId="181" fontId="76" fillId="0" borderId="0" xfId="509" applyFont="1" applyBorder="1"/>
    <xf numFmtId="181" fontId="76" fillId="0" borderId="0" xfId="509" applyFont="1" applyBorder="1" applyAlignment="1">
      <alignment horizontal="center"/>
    </xf>
    <xf numFmtId="181" fontId="69" fillId="0" borderId="0" xfId="509" applyNumberFormat="1" applyFont="1" applyBorder="1" applyProtection="1"/>
    <xf numFmtId="181" fontId="139" fillId="0" borderId="0" xfId="509" applyNumberFormat="1" applyFont="1" applyBorder="1" applyProtection="1"/>
    <xf numFmtId="10" fontId="69" fillId="0" borderId="0" xfId="509" applyNumberFormat="1" applyFont="1" applyBorder="1" applyProtection="1"/>
    <xf numFmtId="181" fontId="70" fillId="0" borderId="0" xfId="509" applyNumberFormat="1" applyFont="1" applyBorder="1" applyProtection="1"/>
    <xf numFmtId="181" fontId="138" fillId="0" borderId="0" xfId="509" applyNumberFormat="1" applyFont="1" applyBorder="1" applyProtection="1"/>
    <xf numFmtId="10" fontId="70" fillId="0" borderId="0" xfId="509" applyNumberFormat="1" applyFont="1" applyBorder="1" applyProtection="1"/>
    <xf numFmtId="181" fontId="70" fillId="0" borderId="18" xfId="509" applyFont="1" applyBorder="1"/>
    <xf numFmtId="182" fontId="72" fillId="0" borderId="23" xfId="509" applyNumberFormat="1" applyFont="1" applyBorder="1" applyAlignment="1" applyProtection="1">
      <alignment horizontal="right"/>
    </xf>
    <xf numFmtId="182" fontId="72" fillId="0" borderId="20" xfId="509" applyNumberFormat="1" applyFont="1" applyFill="1" applyBorder="1" applyProtection="1"/>
    <xf numFmtId="182" fontId="74" fillId="0" borderId="23" xfId="509" applyNumberFormat="1" applyFont="1" applyBorder="1" applyAlignment="1" applyProtection="1">
      <alignment horizontal="right"/>
    </xf>
    <xf numFmtId="181" fontId="72" fillId="0" borderId="20" xfId="509" applyFont="1" applyBorder="1"/>
    <xf numFmtId="181" fontId="72" fillId="0" borderId="23" xfId="509" applyFont="1" applyBorder="1"/>
    <xf numFmtId="4" fontId="74" fillId="0" borderId="20" xfId="509" applyNumberFormat="1" applyFont="1" applyBorder="1"/>
    <xf numFmtId="166" fontId="74" fillId="0" borderId="20" xfId="509" applyNumberFormat="1" applyFont="1" applyBorder="1"/>
    <xf numFmtId="166" fontId="72" fillId="0" borderId="20" xfId="509" applyNumberFormat="1" applyFont="1" applyBorder="1"/>
    <xf numFmtId="1" fontId="70" fillId="0" borderId="20" xfId="485" applyNumberFormat="1" applyFont="1" applyFill="1" applyBorder="1"/>
    <xf numFmtId="165" fontId="70" fillId="25" borderId="0" xfId="310" quotePrefix="1" applyNumberFormat="1" applyFont="1" applyFill="1" applyBorder="1" applyAlignment="1" applyProtection="1">
      <alignment horizontal="center" vertical="center"/>
    </xf>
    <xf numFmtId="165" fontId="70" fillId="25" borderId="0" xfId="483" quotePrefix="1" applyNumberFormat="1" applyFont="1" applyFill="1" applyBorder="1" applyAlignment="1" applyProtection="1">
      <alignment horizontal="center" vertical="center" wrapText="1"/>
    </xf>
    <xf numFmtId="49" fontId="70" fillId="25" borderId="18" xfId="483" applyNumberFormat="1" applyFont="1" applyFill="1" applyBorder="1" applyAlignment="1">
      <alignment vertical="center" wrapText="1"/>
    </xf>
    <xf numFmtId="165" fontId="70" fillId="25" borderId="18" xfId="310" quotePrefix="1" applyNumberFormat="1" applyFont="1" applyFill="1" applyBorder="1" applyAlignment="1" applyProtection="1">
      <alignment horizontal="left" vertical="center"/>
    </xf>
    <xf numFmtId="165" fontId="85" fillId="25" borderId="0" xfId="483" applyNumberFormat="1" applyFont="1" applyFill="1" applyAlignment="1" applyProtection="1">
      <alignment horizontal="center"/>
    </xf>
    <xf numFmtId="169" fontId="114" fillId="0" borderId="0" xfId="326" applyNumberFormat="1" applyFont="1" applyFill="1"/>
    <xf numFmtId="165" fontId="86" fillId="25" borderId="0" xfId="483" applyNumberFormat="1" applyFont="1" applyFill="1"/>
    <xf numFmtId="165" fontId="70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310" applyNumberFormat="1" applyFont="1" applyFill="1"/>
    <xf numFmtId="165" fontId="86" fillId="25" borderId="0" xfId="310" applyNumberFormat="1" applyFont="1" applyFill="1"/>
    <xf numFmtId="0" fontId="122" fillId="0" borderId="15" xfId="0" applyFont="1" applyBorder="1" applyAlignment="1" applyProtection="1">
      <alignment horizontal="center" vertical="center"/>
      <protection locked="0" hidden="1"/>
    </xf>
    <xf numFmtId="0" fontId="122" fillId="0" borderId="20" xfId="0" applyFont="1" applyBorder="1" applyAlignment="1" applyProtection="1">
      <alignment horizontal="center" vertical="center"/>
      <protection locked="0" hidden="1"/>
    </xf>
    <xf numFmtId="0" fontId="83" fillId="0" borderId="0" xfId="0" applyFont="1"/>
    <xf numFmtId="182" fontId="143" fillId="0" borderId="35" xfId="509" applyNumberFormat="1" applyFont="1" applyBorder="1" applyProtection="1"/>
    <xf numFmtId="183" fontId="119" fillId="0" borderId="35" xfId="509" applyNumberFormat="1" applyFont="1" applyBorder="1" applyProtection="1"/>
    <xf numFmtId="182" fontId="137" fillId="0" borderId="35" xfId="509" applyNumberFormat="1" applyFont="1" applyBorder="1" applyProtection="1"/>
    <xf numFmtId="182" fontId="132" fillId="0" borderId="35" xfId="509" applyNumberFormat="1" applyFont="1" applyBorder="1" applyProtection="1"/>
    <xf numFmtId="183" fontId="137" fillId="0" borderId="35" xfId="509" applyNumberFormat="1" applyFont="1" applyBorder="1" applyProtection="1"/>
    <xf numFmtId="182" fontId="143" fillId="0" borderId="35" xfId="509" applyNumberFormat="1" applyFont="1" applyFill="1" applyBorder="1" applyProtection="1"/>
    <xf numFmtId="1" fontId="140" fillId="0" borderId="18" xfId="509" applyNumberFormat="1" applyFont="1" applyBorder="1" applyAlignment="1">
      <alignment horizontal="center" vertical="center"/>
    </xf>
    <xf numFmtId="1" fontId="140" fillId="0" borderId="15" xfId="509" applyNumberFormat="1" applyFont="1" applyBorder="1" applyAlignment="1">
      <alignment horizontal="center" vertical="center"/>
    </xf>
    <xf numFmtId="182" fontId="72" fillId="0" borderId="69" xfId="509" applyNumberFormat="1" applyFont="1" applyBorder="1" applyProtection="1"/>
    <xf numFmtId="174" fontId="72" fillId="0" borderId="70" xfId="509" applyNumberFormat="1" applyFont="1" applyFill="1" applyBorder="1"/>
    <xf numFmtId="174" fontId="139" fillId="0" borderId="71" xfId="509" applyNumberFormat="1" applyFont="1" applyBorder="1" applyProtection="1"/>
    <xf numFmtId="182" fontId="72" fillId="0" borderId="72" xfId="509" applyNumberFormat="1" applyFont="1" applyBorder="1" applyProtection="1"/>
    <xf numFmtId="182" fontId="104" fillId="0" borderId="73" xfId="509" applyNumberFormat="1" applyFont="1" applyBorder="1" applyProtection="1"/>
    <xf numFmtId="183" fontId="70" fillId="0" borderId="74" xfId="509" applyNumberFormat="1" applyFont="1" applyBorder="1" applyProtection="1"/>
    <xf numFmtId="182" fontId="74" fillId="0" borderId="73" xfId="509" applyNumberFormat="1" applyFont="1" applyBorder="1" applyProtection="1"/>
    <xf numFmtId="182" fontId="74" fillId="0" borderId="74" xfId="509" applyNumberFormat="1" applyFont="1" applyBorder="1" applyProtection="1"/>
    <xf numFmtId="182" fontId="141" fillId="0" borderId="73" xfId="509" applyNumberFormat="1" applyFont="1" applyBorder="1" applyProtection="1"/>
    <xf numFmtId="182" fontId="132" fillId="0" borderId="73" xfId="509" applyNumberFormat="1" applyFont="1" applyBorder="1" applyProtection="1"/>
    <xf numFmtId="182" fontId="58" fillId="0" borderId="74" xfId="509" applyNumberFormat="1" applyFont="1" applyBorder="1" applyProtection="1"/>
    <xf numFmtId="182" fontId="137" fillId="0" borderId="73" xfId="509" applyNumberFormat="1" applyFont="1" applyBorder="1" applyProtection="1"/>
    <xf numFmtId="182" fontId="72" fillId="0" borderId="73" xfId="509" applyNumberFormat="1" applyFont="1" applyBorder="1" applyProtection="1"/>
    <xf numFmtId="182" fontId="72" fillId="0" borderId="74" xfId="509" applyNumberFormat="1" applyFont="1" applyBorder="1" applyProtection="1"/>
    <xf numFmtId="183" fontId="72" fillId="0" borderId="74" xfId="509" applyNumberFormat="1" applyFont="1" applyBorder="1" applyProtection="1"/>
    <xf numFmtId="182" fontId="74" fillId="0" borderId="73" xfId="509" applyNumberFormat="1" applyFont="1" applyFill="1" applyBorder="1" applyProtection="1"/>
    <xf numFmtId="182" fontId="72" fillId="0" borderId="75" xfId="509" applyNumberFormat="1" applyFont="1" applyBorder="1" applyProtection="1"/>
    <xf numFmtId="174" fontId="72" fillId="0" borderId="76" xfId="509" applyNumberFormat="1" applyFont="1" applyFill="1" applyBorder="1" applyProtection="1"/>
    <xf numFmtId="174" fontId="139" fillId="0" borderId="77" xfId="509" applyNumberFormat="1" applyFont="1" applyFill="1" applyBorder="1" applyProtection="1"/>
    <xf numFmtId="182" fontId="72" fillId="0" borderId="78" xfId="509" applyNumberFormat="1" applyFont="1" applyBorder="1" applyProtection="1"/>
    <xf numFmtId="165" fontId="69" fillId="0" borderId="15" xfId="342" applyFont="1" applyFill="1" applyBorder="1" applyAlignment="1">
      <alignment horizontal="left" vertical="center"/>
    </xf>
    <xf numFmtId="165" fontId="69" fillId="0" borderId="12" xfId="342" applyFont="1" applyFill="1" applyBorder="1" applyAlignment="1">
      <alignment horizontal="left" vertical="center"/>
    </xf>
    <xf numFmtId="165" fontId="69" fillId="0" borderId="16" xfId="342" applyFont="1" applyFill="1" applyBorder="1" applyAlignment="1">
      <alignment horizontal="left" vertical="center"/>
    </xf>
    <xf numFmtId="165" fontId="69" fillId="0" borderId="0" xfId="342" applyFont="1" applyFill="1" applyAlignment="1">
      <alignment vertical="center"/>
    </xf>
    <xf numFmtId="165" fontId="76" fillId="0" borderId="0" xfId="342" applyFont="1" applyFill="1" applyBorder="1" applyAlignment="1" applyProtection="1">
      <alignment horizontal="left" vertical="center"/>
      <protection locked="0"/>
    </xf>
    <xf numFmtId="165" fontId="72" fillId="0" borderId="20" xfId="342" applyFont="1" applyFill="1" applyBorder="1" applyAlignment="1">
      <alignment horizontal="centerContinuous" vertical="top"/>
    </xf>
    <xf numFmtId="165" fontId="72" fillId="0" borderId="0" xfId="342" applyFont="1" applyFill="1" applyAlignment="1">
      <alignment horizontal="center" vertical="center"/>
    </xf>
    <xf numFmtId="165" fontId="72" fillId="0" borderId="21" xfId="342" applyFont="1" applyFill="1" applyBorder="1" applyAlignment="1">
      <alignment horizontal="center" vertical="center"/>
    </xf>
    <xf numFmtId="165" fontId="72" fillId="0" borderId="21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vertical="center"/>
    </xf>
    <xf numFmtId="165" fontId="72" fillId="0" borderId="20" xfId="342" applyFont="1" applyFill="1" applyBorder="1" applyAlignment="1">
      <alignment horizontal="centerContinuous" vertical="center"/>
    </xf>
    <xf numFmtId="165" fontId="72" fillId="0" borderId="21" xfId="342" applyFont="1" applyFill="1" applyBorder="1" applyAlignment="1">
      <alignment horizontal="center" vertical="top"/>
    </xf>
    <xf numFmtId="165" fontId="72" fillId="0" borderId="23" xfId="342" applyFont="1" applyFill="1" applyBorder="1" applyAlignment="1">
      <alignment vertical="center"/>
    </xf>
    <xf numFmtId="165" fontId="85" fillId="0" borderId="0" xfId="340" applyFont="1"/>
    <xf numFmtId="165" fontId="69" fillId="0" borderId="0" xfId="342" applyFont="1" applyFill="1" applyAlignment="1">
      <alignment horizontal="left" vertical="center"/>
    </xf>
    <xf numFmtId="165" fontId="69" fillId="0" borderId="12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72" fillId="0" borderId="0" xfId="342" applyFont="1" applyFill="1" applyAlignment="1">
      <alignment horizontal="centerContinuous" vertical="center"/>
    </xf>
    <xf numFmtId="165" fontId="72" fillId="0" borderId="21" xfId="342" applyFont="1" applyFill="1" applyBorder="1" applyAlignment="1">
      <alignment horizontal="left" vertical="center"/>
    </xf>
    <xf numFmtId="165" fontId="72" fillId="0" borderId="0" xfId="342" applyFont="1" applyFill="1" applyBorder="1" applyAlignment="1" applyProtection="1">
      <alignment horizontal="right"/>
    </xf>
    <xf numFmtId="170" fontId="80" fillId="0" borderId="0" xfId="342" applyNumberFormat="1" applyFont="1" applyFill="1" applyBorder="1" applyAlignment="1" applyProtection="1">
      <alignment horizontal="right" vertical="center"/>
    </xf>
    <xf numFmtId="165" fontId="69" fillId="0" borderId="0" xfId="342" applyFont="1" applyFill="1" applyAlignment="1" applyProtection="1">
      <alignment horizontal="centerContinuous" vertical="center"/>
      <protection locked="0"/>
    </xf>
    <xf numFmtId="165" fontId="69" fillId="0" borderId="0" xfId="342" applyFont="1" applyFill="1" applyAlignment="1">
      <alignment horizontal="centerContinuous" vertical="center"/>
    </xf>
    <xf numFmtId="165" fontId="69" fillId="0" borderId="29" xfId="342" applyFont="1" applyFill="1" applyBorder="1" applyAlignment="1">
      <alignment vertical="center"/>
    </xf>
    <xf numFmtId="165" fontId="72" fillId="0" borderId="0" xfId="342" applyFont="1" applyFill="1" applyAlignment="1">
      <alignment horizontal="right" vertical="center"/>
    </xf>
    <xf numFmtId="165" fontId="69" fillId="0" borderId="47" xfId="342" applyFont="1" applyFill="1" applyBorder="1" applyAlignment="1">
      <alignment vertical="center"/>
    </xf>
    <xf numFmtId="165" fontId="72" fillId="0" borderId="0" xfId="342" applyFont="1" applyFill="1" applyBorder="1" applyAlignment="1">
      <alignment vertical="center"/>
    </xf>
    <xf numFmtId="165" fontId="69" fillId="0" borderId="12" xfId="342" applyFont="1" applyFill="1" applyBorder="1" applyAlignment="1">
      <alignment vertical="center"/>
    </xf>
    <xf numFmtId="165" fontId="69" fillId="0" borderId="18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9" fillId="0" borderId="18" xfId="342" applyFont="1" applyFill="1" applyBorder="1" applyAlignment="1">
      <alignment horizontal="center" vertical="center"/>
    </xf>
    <xf numFmtId="165" fontId="69" fillId="0" borderId="0" xfId="342" applyFont="1" applyFill="1" applyBorder="1" applyAlignment="1">
      <alignment horizontal="center" vertical="center"/>
    </xf>
    <xf numFmtId="165" fontId="69" fillId="0" borderId="18" xfId="342" applyFont="1" applyFill="1" applyBorder="1" applyAlignment="1">
      <alignment horizontal="left" vertical="center"/>
    </xf>
    <xf numFmtId="165" fontId="69" fillId="0" borderId="0" xfId="342" applyFont="1" applyFill="1" applyBorder="1" applyAlignment="1">
      <alignment horizontal="left" vertical="center"/>
    </xf>
    <xf numFmtId="165" fontId="69" fillId="0" borderId="35" xfId="342" applyFont="1" applyFill="1" applyBorder="1" applyAlignment="1">
      <alignment vertical="center"/>
    </xf>
    <xf numFmtId="165" fontId="72" fillId="0" borderId="0" xfId="342" applyFont="1" applyFill="1" applyBorder="1" applyAlignment="1">
      <alignment horizontal="centerContinuous" vertical="center"/>
    </xf>
    <xf numFmtId="165" fontId="72" fillId="0" borderId="20" xfId="342" applyFont="1" applyFill="1" applyBorder="1" applyAlignment="1">
      <alignment vertical="center"/>
    </xf>
    <xf numFmtId="165" fontId="72" fillId="0" borderId="21" xfId="342" applyFont="1" applyFill="1" applyBorder="1" applyAlignment="1">
      <alignment vertical="center"/>
    </xf>
    <xf numFmtId="165" fontId="72" fillId="0" borderId="35" xfId="342" applyFont="1" applyFill="1" applyBorder="1" applyAlignment="1">
      <alignment vertical="center"/>
    </xf>
    <xf numFmtId="165" fontId="73" fillId="0" borderId="27" xfId="342" applyFont="1" applyFill="1" applyBorder="1" applyAlignment="1">
      <alignment horizontal="centerContinuous" vertical="center"/>
    </xf>
    <xf numFmtId="165" fontId="73" fillId="0" borderId="28" xfId="342" applyFont="1" applyFill="1" applyBorder="1" applyAlignment="1">
      <alignment horizontal="centerContinuous" vertical="center"/>
    </xf>
    <xf numFmtId="165" fontId="73" fillId="0" borderId="42" xfId="342" applyFont="1" applyFill="1" applyBorder="1" applyAlignment="1">
      <alignment horizontal="centerContinuous" vertical="center"/>
    </xf>
    <xf numFmtId="165" fontId="73" fillId="0" borderId="48" xfId="342" applyFont="1" applyFill="1" applyBorder="1" applyAlignment="1">
      <alignment horizontal="center" vertical="center"/>
    </xf>
    <xf numFmtId="165" fontId="73" fillId="0" borderId="28" xfId="342" applyFont="1" applyFill="1" applyBorder="1" applyAlignment="1">
      <alignment horizontal="center" vertical="center"/>
    </xf>
    <xf numFmtId="165" fontId="73" fillId="0" borderId="49" xfId="342" applyFont="1" applyFill="1" applyBorder="1" applyAlignment="1">
      <alignment horizontal="center" vertical="center"/>
    </xf>
    <xf numFmtId="165" fontId="73" fillId="0" borderId="42" xfId="342" applyFont="1" applyFill="1" applyBorder="1" applyAlignment="1">
      <alignment horizontal="center" vertical="center"/>
    </xf>
    <xf numFmtId="165" fontId="73" fillId="0" borderId="50" xfId="342" applyFont="1" applyFill="1" applyBorder="1" applyAlignment="1">
      <alignment horizontal="center" vertical="center"/>
    </xf>
    <xf numFmtId="165" fontId="70" fillId="0" borderId="0" xfId="342" applyFont="1" applyFill="1" applyAlignment="1">
      <alignment horizontal="center" vertical="center"/>
    </xf>
    <xf numFmtId="165" fontId="69" fillId="0" borderId="10" xfId="342" applyFont="1" applyFill="1" applyBorder="1"/>
    <xf numFmtId="165" fontId="69" fillId="0" borderId="11" xfId="342" applyFont="1" applyFill="1" applyBorder="1"/>
    <xf numFmtId="165" fontId="69" fillId="0" borderId="11" xfId="342" applyFont="1" applyFill="1" applyBorder="1" applyAlignment="1" applyProtection="1">
      <alignment horizontal="left"/>
    </xf>
    <xf numFmtId="165" fontId="72" fillId="0" borderId="14" xfId="342" applyFont="1" applyFill="1" applyBorder="1" applyAlignment="1">
      <alignment horizontal="centerContinuous" vertical="center"/>
    </xf>
    <xf numFmtId="165" fontId="69" fillId="0" borderId="18" xfId="342" applyFont="1" applyFill="1" applyBorder="1"/>
    <xf numFmtId="165" fontId="69" fillId="0" borderId="0" xfId="342" applyFont="1" applyFill="1" applyBorder="1"/>
    <xf numFmtId="165" fontId="69" fillId="0" borderId="0" xfId="342" applyFont="1" applyFill="1" applyBorder="1" applyAlignment="1" applyProtection="1">
      <alignment horizontal="left"/>
    </xf>
    <xf numFmtId="165" fontId="69" fillId="0" borderId="36" xfId="342" applyFont="1" applyFill="1" applyBorder="1"/>
    <xf numFmtId="165" fontId="69" fillId="0" borderId="29" xfId="342" applyFont="1" applyFill="1" applyBorder="1"/>
    <xf numFmtId="165" fontId="69" fillId="0" borderId="29" xfId="342" applyFont="1" applyFill="1" applyBorder="1" applyAlignment="1" applyProtection="1">
      <alignment horizontal="left"/>
    </xf>
    <xf numFmtId="165" fontId="70" fillId="0" borderId="18" xfId="342" quotePrefix="1" applyFont="1" applyFill="1" applyBorder="1" applyAlignment="1" applyProtection="1">
      <alignment horizontal="left"/>
    </xf>
    <xf numFmtId="165" fontId="70" fillId="0" borderId="0" xfId="342" quotePrefix="1" applyFont="1" applyFill="1" applyBorder="1" applyAlignment="1" applyProtection="1">
      <alignment horizontal="left"/>
    </xf>
    <xf numFmtId="165" fontId="70" fillId="0" borderId="0" xfId="342" applyFont="1" applyFill="1" applyBorder="1" applyAlignment="1" applyProtection="1">
      <alignment horizontal="left"/>
    </xf>
    <xf numFmtId="165" fontId="74" fillId="0" borderId="12" xfId="342" applyFont="1" applyFill="1" applyBorder="1" applyAlignment="1">
      <alignment horizontal="centerContinuous" vertical="center"/>
    </xf>
    <xf numFmtId="165" fontId="70" fillId="0" borderId="18" xfId="342" applyFont="1" applyFill="1" applyBorder="1" applyAlignment="1" applyProtection="1">
      <alignment horizontal="left"/>
    </xf>
    <xf numFmtId="165" fontId="74" fillId="0" borderId="0" xfId="342" applyFont="1" applyFill="1" applyBorder="1" applyAlignment="1">
      <alignment horizontal="centerContinuous" vertical="center"/>
    </xf>
    <xf numFmtId="165" fontId="70" fillId="0" borderId="36" xfId="342" applyFont="1" applyFill="1" applyBorder="1" applyAlignment="1" applyProtection="1">
      <alignment horizontal="left"/>
    </xf>
    <xf numFmtId="165" fontId="70" fillId="0" borderId="29" xfId="342" applyFont="1" applyFill="1" applyBorder="1" applyAlignment="1" applyProtection="1">
      <alignment horizontal="left"/>
    </xf>
    <xf numFmtId="165" fontId="74" fillId="0" borderId="29" xfId="342" applyFont="1" applyFill="1" applyBorder="1" applyAlignment="1">
      <alignment horizontal="centerContinuous" vertical="center"/>
    </xf>
    <xf numFmtId="165" fontId="70" fillId="0" borderId="0" xfId="342" applyFont="1" applyFill="1" applyBorder="1" applyAlignment="1">
      <alignment vertical="center"/>
    </xf>
    <xf numFmtId="165" fontId="74" fillId="0" borderId="24" xfId="342" applyFont="1" applyFill="1" applyBorder="1" applyAlignment="1">
      <alignment horizontal="centerContinuous" vertical="center"/>
    </xf>
    <xf numFmtId="165" fontId="74" fillId="0" borderId="37" xfId="342" applyFont="1" applyFill="1" applyBorder="1" applyAlignment="1">
      <alignment horizontal="centerContinuous" vertical="center"/>
    </xf>
    <xf numFmtId="165" fontId="80" fillId="0" borderId="10" xfId="342" quotePrefix="1" applyFont="1" applyFill="1" applyBorder="1" applyAlignment="1" applyProtection="1">
      <alignment horizontal="left"/>
    </xf>
    <xf numFmtId="165" fontId="70" fillId="0" borderId="11" xfId="342" quotePrefix="1" applyFont="1" applyFill="1" applyBorder="1" applyAlignment="1" applyProtection="1">
      <alignment horizontal="left"/>
    </xf>
    <xf numFmtId="1" fontId="70" fillId="0" borderId="11" xfId="342" applyNumberFormat="1" applyFont="1" applyFill="1" applyBorder="1"/>
    <xf numFmtId="165" fontId="74" fillId="0" borderId="11" xfId="342" applyFont="1" applyFill="1" applyBorder="1" applyAlignment="1">
      <alignment horizontal="centerContinuous" vertical="center"/>
    </xf>
    <xf numFmtId="165" fontId="74" fillId="0" borderId="14" xfId="342" applyFont="1" applyFill="1" applyBorder="1" applyAlignment="1">
      <alignment horizontal="centerContinuous" vertical="center"/>
    </xf>
    <xf numFmtId="165" fontId="70" fillId="0" borderId="10" xfId="342" quotePrefix="1" applyFont="1" applyFill="1" applyBorder="1" applyAlignment="1" applyProtection="1">
      <alignment horizontal="left"/>
    </xf>
    <xf numFmtId="165" fontId="70" fillId="0" borderId="11" xfId="342" applyFont="1" applyFill="1" applyBorder="1" applyAlignment="1" applyProtection="1">
      <alignment horizontal="left"/>
    </xf>
    <xf numFmtId="165" fontId="70" fillId="0" borderId="36" xfId="342" quotePrefix="1" applyFont="1" applyFill="1" applyBorder="1" applyAlignment="1" applyProtection="1">
      <alignment horizontal="left"/>
    </xf>
    <xf numFmtId="165" fontId="80" fillId="0" borderId="0" xfId="342" applyFont="1" applyFill="1" applyAlignment="1">
      <alignment vertical="center"/>
    </xf>
    <xf numFmtId="165" fontId="73" fillId="0" borderId="51" xfId="342" applyFont="1" applyFill="1" applyBorder="1" applyAlignment="1">
      <alignment horizontal="center" vertical="center"/>
    </xf>
    <xf numFmtId="170" fontId="78" fillId="0" borderId="18" xfId="342" applyNumberFormat="1" applyFont="1" applyFill="1" applyBorder="1" applyAlignment="1" applyProtection="1">
      <alignment horizontal="right" vertical="center"/>
    </xf>
    <xf numFmtId="170" fontId="78" fillId="0" borderId="0" xfId="342" applyNumberFormat="1" applyFont="1" applyFill="1" applyBorder="1" applyAlignment="1" applyProtection="1">
      <alignment horizontal="right" vertical="center"/>
    </xf>
    <xf numFmtId="170" fontId="78" fillId="0" borderId="35" xfId="342" applyNumberFormat="1" applyFont="1" applyFill="1" applyBorder="1" applyAlignment="1" applyProtection="1">
      <alignment horizontal="right" vertical="center"/>
    </xf>
    <xf numFmtId="170" fontId="78" fillId="0" borderId="36" xfId="342" applyNumberFormat="1" applyFont="1" applyFill="1" applyBorder="1" applyAlignment="1" applyProtection="1">
      <alignment horizontal="right" vertical="center"/>
    </xf>
    <xf numFmtId="170" fontId="78" fillId="0" borderId="29" xfId="342" applyNumberFormat="1" applyFont="1" applyFill="1" applyBorder="1" applyAlignment="1" applyProtection="1">
      <alignment horizontal="right" vertical="center"/>
    </xf>
    <xf numFmtId="170" fontId="78" fillId="0" borderId="37" xfId="342" applyNumberFormat="1" applyFont="1" applyFill="1" applyBorder="1" applyAlignment="1" applyProtection="1">
      <alignment horizontal="right" vertical="center"/>
    </xf>
    <xf numFmtId="170" fontId="80" fillId="0" borderId="18" xfId="342" applyNumberFormat="1" applyFont="1" applyFill="1" applyBorder="1" applyAlignment="1" applyProtection="1">
      <alignment horizontal="right" vertical="center"/>
    </xf>
    <xf numFmtId="170" fontId="80" fillId="0" borderId="35" xfId="342" applyNumberFormat="1" applyFont="1" applyFill="1" applyBorder="1" applyAlignment="1" applyProtection="1">
      <alignment horizontal="right" vertical="center"/>
    </xf>
    <xf numFmtId="170" fontId="80" fillId="0" borderId="36" xfId="342" applyNumberFormat="1" applyFont="1" applyFill="1" applyBorder="1" applyAlignment="1" applyProtection="1">
      <alignment horizontal="right" vertical="center"/>
    </xf>
    <xf numFmtId="170" fontId="80" fillId="0" borderId="29" xfId="342" applyNumberFormat="1" applyFont="1" applyFill="1" applyBorder="1" applyAlignment="1" applyProtection="1">
      <alignment horizontal="right" vertical="center"/>
    </xf>
    <xf numFmtId="170" fontId="80" fillId="0" borderId="37" xfId="342" applyNumberFormat="1" applyFont="1" applyFill="1" applyBorder="1" applyAlignment="1" applyProtection="1">
      <alignment horizontal="right" vertical="center"/>
    </xf>
    <xf numFmtId="167" fontId="70" fillId="0" borderId="0" xfId="449" applyNumberFormat="1" applyFont="1" applyFill="1" applyBorder="1"/>
    <xf numFmtId="0" fontId="58" fillId="0" borderId="0" xfId="449" applyFont="1" applyFill="1" applyBorder="1"/>
    <xf numFmtId="167" fontId="69" fillId="0" borderId="37" xfId="449" applyNumberFormat="1" applyFont="1" applyFill="1" applyBorder="1"/>
    <xf numFmtId="167" fontId="70" fillId="0" borderId="35" xfId="449" applyNumberFormat="1" applyFont="1" applyFill="1" applyBorder="1"/>
    <xf numFmtId="0" fontId="69" fillId="0" borderId="0" xfId="313" applyFont="1" applyFill="1"/>
    <xf numFmtId="0" fontId="70" fillId="0" borderId="0" xfId="313" applyFont="1" applyFill="1" applyBorder="1"/>
    <xf numFmtId="0" fontId="70" fillId="0" borderId="0" xfId="313" applyFont="1" applyFill="1"/>
    <xf numFmtId="0" fontId="44" fillId="0" borderId="0" xfId="313" applyFill="1"/>
    <xf numFmtId="0" fontId="58" fillId="0" borderId="0" xfId="313" applyFont="1" applyFill="1"/>
    <xf numFmtId="0" fontId="70" fillId="0" borderId="0" xfId="313" applyFont="1" applyFill="1" applyBorder="1" applyAlignment="1">
      <alignment horizontal="center"/>
    </xf>
    <xf numFmtId="0" fontId="70" fillId="0" borderId="0" xfId="313" applyFont="1" applyFill="1" applyAlignment="1">
      <alignment horizontal="center"/>
    </xf>
    <xf numFmtId="0" fontId="58" fillId="0" borderId="0" xfId="313" applyFont="1" applyFill="1" applyBorder="1" applyAlignment="1">
      <alignment horizontal="center"/>
    </xf>
    <xf numFmtId="0" fontId="58" fillId="0" borderId="29" xfId="313" applyFont="1" applyFill="1" applyBorder="1"/>
    <xf numFmtId="0" fontId="69" fillId="0" borderId="0" xfId="313" applyFont="1" applyFill="1" applyAlignment="1">
      <alignment horizontal="right" vertical="center"/>
    </xf>
    <xf numFmtId="0" fontId="70" fillId="0" borderId="15" xfId="313" applyFont="1" applyFill="1" applyBorder="1"/>
    <xf numFmtId="0" fontId="69" fillId="0" borderId="10" xfId="313" applyFont="1" applyFill="1" applyBorder="1" applyAlignment="1">
      <alignment horizontal="center"/>
    </xf>
    <xf numFmtId="0" fontId="69" fillId="0" borderId="35" xfId="313" applyFont="1" applyFill="1" applyBorder="1" applyAlignment="1">
      <alignment horizontal="center" vertical="center"/>
    </xf>
    <xf numFmtId="0" fontId="69" fillId="0" borderId="20" xfId="313" applyFont="1" applyFill="1" applyBorder="1" applyAlignment="1">
      <alignment horizontal="center"/>
    </xf>
    <xf numFmtId="0" fontId="69" fillId="0" borderId="18" xfId="313" applyFont="1" applyFill="1" applyBorder="1" applyAlignment="1">
      <alignment horizontal="center" vertical="center"/>
    </xf>
    <xf numFmtId="0" fontId="69" fillId="0" borderId="0" xfId="313" applyFont="1" applyFill="1" applyBorder="1" applyAlignment="1">
      <alignment horizontal="center"/>
    </xf>
    <xf numFmtId="0" fontId="69" fillId="0" borderId="35" xfId="313" applyFont="1" applyFill="1" applyBorder="1" applyAlignment="1">
      <alignment horizontal="center"/>
    </xf>
    <xf numFmtId="0" fontId="69" fillId="0" borderId="15" xfId="313" applyFont="1" applyFill="1" applyBorder="1" applyAlignment="1">
      <alignment horizontal="center"/>
    </xf>
    <xf numFmtId="0" fontId="69" fillId="0" borderId="14" xfId="313" applyFont="1" applyFill="1" applyBorder="1" applyAlignment="1">
      <alignment horizontal="center"/>
    </xf>
    <xf numFmtId="0" fontId="70" fillId="0" borderId="20" xfId="313" applyFont="1" applyFill="1" applyBorder="1"/>
    <xf numFmtId="0" fontId="69" fillId="0" borderId="36" xfId="313" applyFont="1" applyFill="1" applyBorder="1" applyAlignment="1">
      <alignment horizontal="center" vertical="center"/>
    </xf>
    <xf numFmtId="0" fontId="110" fillId="0" borderId="35" xfId="313" applyFont="1" applyFill="1" applyBorder="1" applyAlignment="1">
      <alignment horizontal="left" vertical="center"/>
    </xf>
    <xf numFmtId="0" fontId="69" fillId="0" borderId="36" xfId="313" quotePrefix="1" applyFont="1" applyFill="1" applyBorder="1" applyAlignment="1">
      <alignment horizontal="center" vertical="center"/>
    </xf>
    <xf numFmtId="0" fontId="69" fillId="0" borderId="37" xfId="313" quotePrefix="1" applyFont="1" applyFill="1" applyBorder="1" applyAlignment="1">
      <alignment horizontal="center" vertical="center"/>
    </xf>
    <xf numFmtId="0" fontId="69" fillId="0" borderId="37" xfId="313" applyFont="1" applyFill="1" applyBorder="1" applyAlignment="1">
      <alignment horizontal="center" vertical="center"/>
    </xf>
    <xf numFmtId="0" fontId="69" fillId="0" borderId="23" xfId="313" quotePrefix="1" applyFont="1" applyFill="1" applyBorder="1" applyAlignment="1">
      <alignment horizontal="center" vertical="center"/>
    </xf>
    <xf numFmtId="20" fontId="69" fillId="0" borderId="37" xfId="313" quotePrefix="1" applyNumberFormat="1" applyFont="1" applyFill="1" applyBorder="1" applyAlignment="1">
      <alignment horizontal="center" vertical="center"/>
    </xf>
    <xf numFmtId="0" fontId="73" fillId="0" borderId="42" xfId="313" applyFont="1" applyFill="1" applyBorder="1" applyAlignment="1">
      <alignment horizontal="center" vertical="center"/>
    </xf>
    <xf numFmtId="0" fontId="73" fillId="0" borderId="27" xfId="313" applyFont="1" applyFill="1" applyBorder="1" applyAlignment="1">
      <alignment horizontal="center" vertical="center"/>
    </xf>
    <xf numFmtId="0" fontId="73" fillId="0" borderId="45" xfId="313" applyFont="1" applyFill="1" applyBorder="1" applyAlignment="1">
      <alignment horizontal="center" vertical="center"/>
    </xf>
    <xf numFmtId="0" fontId="73" fillId="0" borderId="11" xfId="313" applyFont="1" applyFill="1" applyBorder="1" applyAlignment="1">
      <alignment horizontal="center" vertical="center"/>
    </xf>
    <xf numFmtId="0" fontId="58" fillId="0" borderId="0" xfId="313" applyFont="1" applyFill="1" applyAlignment="1">
      <alignment vertical="center"/>
    </xf>
    <xf numFmtId="0" fontId="70" fillId="0" borderId="0" xfId="313" applyFont="1" applyFill="1" applyAlignment="1">
      <alignment vertical="center"/>
    </xf>
    <xf numFmtId="0" fontId="69" fillId="0" borderId="20" xfId="313" applyFont="1" applyFill="1" applyBorder="1" applyAlignment="1">
      <alignment vertical="center"/>
    </xf>
    <xf numFmtId="3" fontId="69" fillId="0" borderId="14" xfId="313" applyNumberFormat="1" applyFont="1" applyFill="1" applyBorder="1" applyAlignment="1">
      <alignment vertical="center"/>
    </xf>
    <xf numFmtId="0" fontId="44" fillId="0" borderId="0" xfId="313" applyFill="1" applyAlignment="1">
      <alignment vertical="center"/>
    </xf>
    <xf numFmtId="0" fontId="75" fillId="0" borderId="20" xfId="313" applyFont="1" applyFill="1" applyBorder="1" applyAlignment="1">
      <alignment vertical="center"/>
    </xf>
    <xf numFmtId="0" fontId="70" fillId="0" borderId="20" xfId="313" applyFont="1" applyFill="1" applyBorder="1" applyAlignment="1">
      <alignment vertical="center"/>
    </xf>
    <xf numFmtId="0" fontId="58" fillId="0" borderId="20" xfId="313" applyFont="1" applyFill="1" applyBorder="1" applyAlignment="1">
      <alignment vertical="center"/>
    </xf>
    <xf numFmtId="0" fontId="70" fillId="0" borderId="20" xfId="313" applyFont="1" applyFill="1" applyBorder="1" applyAlignment="1">
      <alignment horizontal="left" vertical="center"/>
    </xf>
    <xf numFmtId="0" fontId="70" fillId="0" borderId="20" xfId="313" quotePrefix="1" applyFont="1" applyFill="1" applyBorder="1" applyAlignment="1">
      <alignment vertical="center"/>
    </xf>
    <xf numFmtId="0" fontId="69" fillId="0" borderId="23" xfId="313" applyFont="1" applyFill="1" applyBorder="1" applyAlignment="1">
      <alignment vertical="center"/>
    </xf>
    <xf numFmtId="170" fontId="80" fillId="25" borderId="0" xfId="342" applyNumberFormat="1" applyFont="1" applyFill="1" applyBorder="1" applyAlignment="1" applyProtection="1">
      <alignment horizontal="right" vertical="center"/>
    </xf>
    <xf numFmtId="170" fontId="80" fillId="25" borderId="35" xfId="342" applyNumberFormat="1" applyFont="1" applyFill="1" applyBorder="1" applyAlignment="1" applyProtection="1">
      <alignment horizontal="right" vertical="center"/>
    </xf>
    <xf numFmtId="177" fontId="80" fillId="0" borderId="0" xfId="342" applyNumberFormat="1" applyFont="1" applyFill="1" applyBorder="1" applyAlignment="1" applyProtection="1">
      <alignment vertical="center"/>
    </xf>
    <xf numFmtId="177" fontId="78" fillId="0" borderId="0" xfId="342" applyNumberFormat="1" applyFont="1" applyFill="1" applyBorder="1" applyAlignment="1" applyProtection="1">
      <alignment vertical="center"/>
    </xf>
    <xf numFmtId="177" fontId="78" fillId="0" borderId="14" xfId="342" applyNumberFormat="1" applyFont="1" applyFill="1" applyBorder="1" applyAlignment="1" applyProtection="1">
      <alignment vertical="center"/>
    </xf>
    <xf numFmtId="177" fontId="78" fillId="0" borderId="18" xfId="342" applyNumberFormat="1" applyFont="1" applyFill="1" applyBorder="1" applyAlignment="1" applyProtection="1">
      <alignment vertical="center"/>
    </xf>
    <xf numFmtId="177" fontId="78" fillId="0" borderId="35" xfId="342" applyNumberFormat="1" applyFont="1" applyFill="1" applyBorder="1" applyAlignment="1" applyProtection="1">
      <alignment vertical="center"/>
    </xf>
    <xf numFmtId="177" fontId="80" fillId="0" borderId="10" xfId="342" applyNumberFormat="1" applyFont="1" applyFill="1" applyBorder="1" applyAlignment="1" applyProtection="1">
      <alignment vertical="center"/>
    </xf>
    <xf numFmtId="177" fontId="80" fillId="0" borderId="11" xfId="342" applyNumberFormat="1" applyFont="1" applyFill="1" applyBorder="1" applyAlignment="1" applyProtection="1">
      <alignment vertical="center"/>
    </xf>
    <xf numFmtId="177" fontId="80" fillId="0" borderId="18" xfId="342" applyNumberFormat="1" applyFont="1" applyFill="1" applyBorder="1" applyAlignment="1" applyProtection="1">
      <alignment vertical="center"/>
    </xf>
    <xf numFmtId="177" fontId="80" fillId="0" borderId="35" xfId="342" applyNumberFormat="1" applyFont="1" applyFill="1" applyBorder="1" applyAlignment="1" applyProtection="1">
      <alignment vertical="center"/>
    </xf>
    <xf numFmtId="177" fontId="80" fillId="0" borderId="14" xfId="342" applyNumberFormat="1" applyFont="1" applyFill="1" applyBorder="1" applyAlignment="1" applyProtection="1">
      <alignment vertical="center"/>
    </xf>
    <xf numFmtId="0" fontId="69" fillId="0" borderId="0" xfId="313" applyFont="1" applyFill="1" applyAlignment="1">
      <alignment horizontal="center"/>
    </xf>
    <xf numFmtId="167" fontId="69" fillId="0" borderId="14" xfId="449" applyNumberFormat="1" applyFont="1" applyFill="1" applyBorder="1"/>
    <xf numFmtId="3" fontId="109" fillId="0" borderId="0" xfId="313" applyNumberFormat="1" applyFont="1" applyFill="1" applyBorder="1" applyAlignment="1">
      <alignment vertical="center"/>
    </xf>
    <xf numFmtId="167" fontId="69" fillId="0" borderId="35" xfId="449" applyNumberFormat="1" applyFont="1" applyFill="1" applyBorder="1"/>
    <xf numFmtId="0" fontId="121" fillId="0" borderId="20" xfId="0" quotePrefix="1" applyFont="1" applyBorder="1" applyAlignment="1" applyProtection="1">
      <alignment horizontal="center" vertical="center"/>
      <protection locked="0" hidden="1"/>
    </xf>
    <xf numFmtId="20" fontId="121" fillId="0" borderId="20" xfId="0" quotePrefix="1" applyNumberFormat="1" applyFont="1" applyBorder="1" applyAlignment="1" applyProtection="1">
      <alignment horizontal="center" vertical="center"/>
      <protection locked="0" hidden="1"/>
    </xf>
    <xf numFmtId="180" fontId="69" fillId="0" borderId="37" xfId="449" applyNumberFormat="1" applyFont="1" applyFill="1" applyBorder="1"/>
    <xf numFmtId="180" fontId="69" fillId="0" borderId="14" xfId="449" applyNumberFormat="1" applyFont="1" applyFill="1" applyBorder="1"/>
    <xf numFmtId="180" fontId="69" fillId="0" borderId="35" xfId="449" applyNumberFormat="1" applyFont="1" applyFill="1" applyBorder="1"/>
    <xf numFmtId="180" fontId="69" fillId="0" borderId="10" xfId="449" applyNumberFormat="1" applyFont="1" applyFill="1" applyBorder="1"/>
    <xf numFmtId="180" fontId="69" fillId="0" borderId="15" xfId="449" applyNumberFormat="1" applyFont="1" applyFill="1" applyBorder="1"/>
    <xf numFmtId="180" fontId="70" fillId="0" borderId="35" xfId="449" applyNumberFormat="1" applyFont="1" applyFill="1" applyBorder="1"/>
    <xf numFmtId="180" fontId="70" fillId="0" borderId="20" xfId="449" applyNumberFormat="1" applyFont="1" applyFill="1" applyBorder="1"/>
    <xf numFmtId="3" fontId="69" fillId="0" borderId="11" xfId="313" applyNumberFormat="1" applyFont="1" applyFill="1" applyBorder="1" applyAlignment="1">
      <alignment vertical="center"/>
    </xf>
    <xf numFmtId="3" fontId="69" fillId="0" borderId="18" xfId="313" applyNumberFormat="1" applyFont="1" applyFill="1" applyBorder="1" applyAlignment="1">
      <alignment vertical="center"/>
    </xf>
    <xf numFmtId="3" fontId="69" fillId="0" borderId="0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70" fillId="0" borderId="18" xfId="313" applyNumberFormat="1" applyFont="1" applyFill="1" applyBorder="1" applyAlignment="1">
      <alignment vertical="center"/>
    </xf>
    <xf numFmtId="3" fontId="70" fillId="0" borderId="0" xfId="313" applyNumberFormat="1" applyFont="1" applyFill="1" applyBorder="1" applyAlignment="1">
      <alignment vertical="center"/>
    </xf>
    <xf numFmtId="3" fontId="70" fillId="0" borderId="35" xfId="313" applyNumberFormat="1" applyFont="1" applyFill="1" applyBorder="1" applyAlignment="1">
      <alignment vertical="center"/>
    </xf>
    <xf numFmtId="3" fontId="71" fillId="0" borderId="35" xfId="313" applyNumberFormat="1" applyFont="1" applyFill="1" applyBorder="1" applyAlignment="1">
      <alignment vertical="center"/>
    </xf>
    <xf numFmtId="3" fontId="69" fillId="0" borderId="29" xfId="313" applyNumberFormat="1" applyFont="1" applyFill="1" applyBorder="1" applyAlignment="1">
      <alignment vertical="center"/>
    </xf>
    <xf numFmtId="3" fontId="69" fillId="0" borderId="37" xfId="313" applyNumberFormat="1" applyFont="1" applyFill="1" applyBorder="1" applyAlignment="1">
      <alignment vertical="center"/>
    </xf>
    <xf numFmtId="3" fontId="44" fillId="0" borderId="0" xfId="313" applyNumberFormat="1" applyFill="1" applyAlignment="1">
      <alignment vertical="center"/>
    </xf>
    <xf numFmtId="180" fontId="69" fillId="0" borderId="42" xfId="449" applyNumberFormat="1" applyFont="1" applyFill="1" applyBorder="1"/>
    <xf numFmtId="180" fontId="69" fillId="0" borderId="23" xfId="449" applyNumberFormat="1" applyFont="1" applyFill="1" applyBorder="1"/>
    <xf numFmtId="3" fontId="69" fillId="0" borderId="10" xfId="313" applyNumberFormat="1" applyFont="1" applyFill="1" applyBorder="1"/>
    <xf numFmtId="3" fontId="70" fillId="0" borderId="18" xfId="313" applyNumberFormat="1" applyFont="1" applyFill="1" applyBorder="1"/>
    <xf numFmtId="3" fontId="69" fillId="0" borderId="18" xfId="313" applyNumberFormat="1" applyFont="1" applyFill="1" applyBorder="1"/>
    <xf numFmtId="3" fontId="69" fillId="0" borderId="36" xfId="313" applyNumberFormat="1" applyFont="1" applyFill="1" applyBorder="1"/>
    <xf numFmtId="170" fontId="80" fillId="0" borderId="20" xfId="340" applyNumberFormat="1" applyFont="1" applyFill="1" applyBorder="1" applyAlignment="1" applyProtection="1">
      <alignment horizontal="right" vertical="center"/>
    </xf>
    <xf numFmtId="0" fontId="72" fillId="0" borderId="0" xfId="343" applyFont="1" applyFill="1" applyBorder="1" applyAlignment="1">
      <alignment horizontal="center" vertical="center"/>
    </xf>
    <xf numFmtId="0" fontId="75" fillId="0" borderId="13" xfId="343" applyFont="1" applyFill="1" applyBorder="1" applyAlignment="1">
      <alignment horizontal="center" vertical="center"/>
    </xf>
    <xf numFmtId="0" fontId="72" fillId="0" borderId="35" xfId="343" applyFont="1" applyFill="1" applyBorder="1" applyAlignment="1">
      <alignment horizontal="center" vertical="center"/>
    </xf>
    <xf numFmtId="0" fontId="75" fillId="0" borderId="14" xfId="343" applyFont="1" applyFill="1" applyBorder="1" applyAlignment="1">
      <alignment horizontal="center" vertical="center"/>
    </xf>
    <xf numFmtId="0" fontId="75" fillId="0" borderId="36" xfId="343" applyFont="1" applyFill="1" applyBorder="1" applyAlignment="1">
      <alignment horizontal="center" vertical="center"/>
    </xf>
    <xf numFmtId="0" fontId="75" fillId="0" borderId="37" xfId="343" applyFont="1" applyFill="1" applyBorder="1" applyAlignment="1">
      <alignment horizontal="center" vertical="center"/>
    </xf>
    <xf numFmtId="177" fontId="145" fillId="0" borderId="0" xfId="342" applyNumberFormat="1" applyFont="1" applyFill="1" applyBorder="1" applyAlignment="1" applyProtection="1">
      <alignment vertical="center"/>
    </xf>
    <xf numFmtId="176" fontId="80" fillId="0" borderId="36" xfId="483" applyNumberFormat="1" applyFont="1" applyFill="1" applyBorder="1" applyAlignment="1" applyProtection="1">
      <alignment vertical="center"/>
    </xf>
    <xf numFmtId="176" fontId="80" fillId="0" borderId="36" xfId="485" applyNumberFormat="1" applyFont="1" applyFill="1" applyBorder="1" applyProtection="1"/>
    <xf numFmtId="177" fontId="107" fillId="0" borderId="0" xfId="342" applyNumberFormat="1" applyFont="1" applyFill="1" applyBorder="1" applyAlignment="1" applyProtection="1">
      <alignment vertical="center"/>
    </xf>
    <xf numFmtId="177" fontId="107" fillId="0" borderId="35" xfId="342" applyNumberFormat="1" applyFont="1" applyFill="1" applyBorder="1" applyAlignment="1" applyProtection="1">
      <alignment vertical="center"/>
    </xf>
    <xf numFmtId="0" fontId="136" fillId="0" borderId="0" xfId="0" applyFont="1" applyFill="1" applyBorder="1" applyAlignment="1"/>
    <xf numFmtId="0" fontId="69" fillId="0" borderId="23" xfId="449" quotePrefix="1" applyFont="1" applyBorder="1" applyAlignment="1">
      <alignment vertical="center" wrapText="1"/>
    </xf>
    <xf numFmtId="170" fontId="80" fillId="0" borderId="0" xfId="342" applyNumberFormat="1" applyFont="1" applyFill="1" applyBorder="1" applyAlignment="1" applyProtection="1">
      <alignment horizontal="right" vertical="center"/>
    </xf>
    <xf numFmtId="170" fontId="80" fillId="0" borderId="18" xfId="342" applyNumberFormat="1" applyFont="1" applyFill="1" applyBorder="1" applyAlignment="1" applyProtection="1">
      <alignment horizontal="right" vertical="center"/>
    </xf>
    <xf numFmtId="170" fontId="80" fillId="0" borderId="35" xfId="342" applyNumberFormat="1" applyFont="1" applyFill="1" applyBorder="1" applyAlignment="1" applyProtection="1">
      <alignment horizontal="right" vertical="center"/>
    </xf>
    <xf numFmtId="170" fontId="80" fillId="0" borderId="36" xfId="342" applyNumberFormat="1" applyFont="1" applyFill="1" applyBorder="1" applyAlignment="1" applyProtection="1">
      <alignment horizontal="right" vertical="center"/>
    </xf>
    <xf numFmtId="170" fontId="80" fillId="0" borderId="29" xfId="342" applyNumberFormat="1" applyFont="1" applyFill="1" applyBorder="1" applyAlignment="1" applyProtection="1">
      <alignment horizontal="right" vertical="center"/>
    </xf>
    <xf numFmtId="170" fontId="80" fillId="0" borderId="37" xfId="342" applyNumberFormat="1" applyFont="1" applyFill="1" applyBorder="1" applyAlignment="1" applyProtection="1">
      <alignment horizontal="right" vertical="center"/>
    </xf>
    <xf numFmtId="177" fontId="80" fillId="0" borderId="0" xfId="342" applyNumberFormat="1" applyFont="1" applyFill="1" applyBorder="1" applyAlignment="1" applyProtection="1">
      <alignment vertical="center"/>
    </xf>
    <xf numFmtId="177" fontId="80" fillId="0" borderId="10" xfId="342" applyNumberFormat="1" applyFont="1" applyFill="1" applyBorder="1" applyAlignment="1" applyProtection="1">
      <alignment vertical="center"/>
    </xf>
    <xf numFmtId="177" fontId="80" fillId="0" borderId="18" xfId="342" applyNumberFormat="1" applyFont="1" applyFill="1" applyBorder="1" applyAlignment="1" applyProtection="1">
      <alignment vertical="center"/>
    </xf>
    <xf numFmtId="177" fontId="80" fillId="0" borderId="35" xfId="342" applyNumberFormat="1" applyFont="1" applyFill="1" applyBorder="1" applyAlignment="1" applyProtection="1">
      <alignment vertical="center"/>
    </xf>
    <xf numFmtId="165" fontId="108" fillId="0" borderId="0" xfId="483" applyNumberFormat="1" applyFont="1" applyFill="1"/>
    <xf numFmtId="165" fontId="74" fillId="0" borderId="20" xfId="467" applyFont="1" applyBorder="1"/>
    <xf numFmtId="180" fontId="70" fillId="0" borderId="20" xfId="449" applyNumberFormat="1" applyFont="1" applyFill="1" applyBorder="1" applyAlignment="1">
      <alignment horizontal="right"/>
    </xf>
    <xf numFmtId="3" fontId="70" fillId="0" borderId="0" xfId="449" applyNumberFormat="1" applyFont="1" applyBorder="1"/>
    <xf numFmtId="3" fontId="69" fillId="0" borderId="35" xfId="449" applyNumberFormat="1" applyFont="1" applyBorder="1" applyAlignment="1">
      <alignment horizontal="center" vertical="center"/>
    </xf>
    <xf numFmtId="3" fontId="73" fillId="0" borderId="27" xfId="449" quotePrefix="1" applyNumberFormat="1" applyFont="1" applyBorder="1" applyAlignment="1">
      <alignment horizontal="center" vertical="center"/>
    </xf>
    <xf numFmtId="179" fontId="69" fillId="0" borderId="10" xfId="487" applyNumberFormat="1" applyFont="1" applyFill="1" applyBorder="1" applyAlignment="1">
      <alignment horizontal="right"/>
    </xf>
    <xf numFmtId="179" fontId="69" fillId="0" borderId="18" xfId="449" applyNumberFormat="1" applyFont="1" applyFill="1" applyBorder="1" applyAlignment="1">
      <alignment horizontal="right"/>
    </xf>
    <xf numFmtId="179" fontId="70" fillId="0" borderId="18" xfId="449" applyNumberFormat="1" applyFont="1" applyFill="1" applyBorder="1" applyAlignment="1">
      <alignment horizontal="right"/>
    </xf>
    <xf numFmtId="179" fontId="70" fillId="0" borderId="36" xfId="449" applyNumberFormat="1" applyFont="1" applyFill="1" applyBorder="1" applyAlignment="1">
      <alignment horizontal="right"/>
    </xf>
    <xf numFmtId="3" fontId="69" fillId="0" borderId="14" xfId="449" applyNumberFormat="1" applyFont="1" applyBorder="1" applyAlignment="1">
      <alignment horizontal="center" vertical="center"/>
    </xf>
    <xf numFmtId="165" fontId="74" fillId="0" borderId="0" xfId="467" applyFont="1"/>
    <xf numFmtId="175" fontId="121" fillId="25" borderId="20" xfId="0" applyNumberFormat="1" applyFont="1" applyFill="1" applyBorder="1" applyAlignment="1" applyProtection="1">
      <alignment vertical="center"/>
      <protection locked="0" hidden="1"/>
    </xf>
    <xf numFmtId="175" fontId="120" fillId="0" borderId="20" xfId="0" applyNumberFormat="1" applyFont="1" applyBorder="1" applyAlignment="1" applyProtection="1">
      <alignment vertical="center"/>
      <protection locked="0" hidden="1"/>
    </xf>
    <xf numFmtId="175" fontId="121" fillId="0" borderId="20" xfId="0" applyNumberFormat="1" applyFont="1" applyBorder="1" applyAlignment="1" applyProtection="1">
      <alignment vertical="center"/>
      <protection locked="0" hidden="1"/>
    </xf>
    <xf numFmtId="175" fontId="121" fillId="0" borderId="23" xfId="0" applyNumberFormat="1" applyFont="1" applyBorder="1" applyAlignment="1" applyProtection="1">
      <alignment vertical="center"/>
      <protection locked="0" hidden="1"/>
    </xf>
    <xf numFmtId="0" fontId="70" fillId="0" borderId="0" xfId="0" quotePrefix="1" applyFont="1" applyFill="1" applyAlignment="1">
      <alignment horizontal="left"/>
    </xf>
    <xf numFmtId="175" fontId="121" fillId="0" borderId="15" xfId="0" applyNumberFormat="1" applyFont="1" applyBorder="1" applyAlignment="1" applyProtection="1">
      <alignment vertical="center"/>
      <protection locked="0" hidden="1"/>
    </xf>
    <xf numFmtId="3" fontId="69" fillId="0" borderId="35" xfId="449" quotePrefix="1" applyNumberFormat="1" applyFont="1" applyBorder="1" applyAlignment="1">
      <alignment horizontal="center" vertical="top"/>
    </xf>
    <xf numFmtId="1" fontId="70" fillId="0" borderId="36" xfId="340" applyNumberFormat="1" applyFont="1" applyBorder="1" applyAlignment="1">
      <alignment vertical="center" wrapText="1"/>
    </xf>
    <xf numFmtId="176" fontId="117" fillId="0" borderId="29" xfId="0" applyNumberFormat="1" applyFont="1" applyBorder="1" applyAlignment="1">
      <alignment horizontal="right" vertical="center"/>
    </xf>
    <xf numFmtId="170" fontId="80" fillId="0" borderId="23" xfId="340" applyNumberFormat="1" applyFont="1" applyFill="1" applyBorder="1" applyAlignment="1" applyProtection="1">
      <alignment horizontal="right" vertical="center"/>
    </xf>
    <xf numFmtId="1" fontId="70" fillId="0" borderId="0" xfId="343" applyNumberFormat="1" applyFont="1" applyFill="1" applyBorder="1" applyAlignment="1"/>
    <xf numFmtId="1" fontId="70" fillId="0" borderId="29" xfId="343" applyNumberFormat="1" applyFont="1" applyFill="1" applyBorder="1" applyAlignment="1"/>
    <xf numFmtId="0" fontId="81" fillId="0" borderId="0" xfId="0" applyFont="1" applyFill="1" applyAlignment="1">
      <alignment vertical="center"/>
    </xf>
    <xf numFmtId="4" fontId="70" fillId="0" borderId="0" xfId="342" applyNumberFormat="1" applyFont="1" applyFill="1" applyAlignment="1">
      <alignment vertical="center"/>
    </xf>
    <xf numFmtId="176" fontId="70" fillId="0" borderId="35" xfId="485" applyNumberFormat="1" applyFont="1" applyFill="1" applyBorder="1" applyAlignment="1">
      <alignment vertical="center"/>
    </xf>
    <xf numFmtId="176" fontId="70" fillId="0" borderId="20" xfId="485" applyNumberFormat="1" applyFont="1" applyFill="1" applyBorder="1" applyAlignment="1">
      <alignment vertical="center"/>
    </xf>
    <xf numFmtId="166" fontId="69" fillId="0" borderId="35" xfId="233" applyNumberFormat="1" applyFont="1" applyFill="1" applyBorder="1" applyAlignment="1"/>
    <xf numFmtId="166" fontId="70" fillId="0" borderId="35" xfId="233" applyNumberFormat="1" applyFont="1" applyFill="1" applyBorder="1" applyAlignment="1"/>
    <xf numFmtId="166" fontId="69" fillId="0" borderId="23" xfId="233" applyNumberFormat="1" applyFont="1" applyFill="1" applyBorder="1" applyAlignment="1"/>
    <xf numFmtId="3" fontId="72" fillId="0" borderId="0" xfId="449" applyNumberFormat="1" applyFont="1" applyBorder="1" applyAlignment="1">
      <alignment horizontal="center"/>
    </xf>
    <xf numFmtId="3" fontId="73" fillId="0" borderId="28" xfId="449" quotePrefix="1" applyNumberFormat="1" applyFont="1" applyBorder="1" applyAlignment="1">
      <alignment horizontal="center" vertical="center"/>
    </xf>
    <xf numFmtId="167" fontId="69" fillId="0" borderId="29" xfId="449" applyNumberFormat="1" applyFont="1" applyFill="1" applyBorder="1"/>
    <xf numFmtId="167" fontId="69" fillId="0" borderId="27" xfId="449" applyNumberFormat="1" applyFont="1" applyFill="1" applyBorder="1"/>
    <xf numFmtId="167" fontId="69" fillId="0" borderId="11" xfId="449" applyNumberFormat="1" applyFont="1" applyFill="1" applyBorder="1"/>
    <xf numFmtId="167" fontId="69" fillId="0" borderId="36" xfId="449" applyNumberFormat="1" applyFont="1" applyFill="1" applyBorder="1"/>
    <xf numFmtId="167" fontId="69" fillId="0" borderId="0" xfId="449" applyNumberFormat="1" applyFont="1" applyFill="1" applyBorder="1"/>
    <xf numFmtId="167" fontId="70" fillId="0" borderId="18" xfId="449" applyNumberFormat="1" applyFont="1" applyFill="1" applyBorder="1"/>
    <xf numFmtId="3" fontId="70" fillId="0" borderId="29" xfId="449" applyNumberFormat="1" applyFont="1" applyFill="1" applyBorder="1"/>
    <xf numFmtId="3" fontId="72" fillId="0" borderId="14" xfId="449" applyNumberFormat="1" applyFont="1" applyBorder="1" applyAlignment="1">
      <alignment horizontal="center"/>
    </xf>
    <xf numFmtId="167" fontId="69" fillId="0" borderId="45" xfId="449" applyNumberFormat="1" applyFont="1" applyFill="1" applyBorder="1"/>
    <xf numFmtId="167" fontId="70" fillId="0" borderId="0" xfId="449" applyNumberFormat="1" applyFont="1" applyFill="1" applyBorder="1" applyAlignment="1"/>
    <xf numFmtId="4" fontId="120" fillId="0" borderId="0" xfId="0" applyNumberFormat="1" applyFont="1" applyProtection="1">
      <protection locked="0" hidden="1"/>
    </xf>
    <xf numFmtId="4" fontId="123" fillId="0" borderId="0" xfId="0" applyNumberFormat="1" applyFont="1" applyProtection="1">
      <protection locked="0" hidden="1"/>
    </xf>
    <xf numFmtId="4" fontId="133" fillId="0" borderId="0" xfId="0" applyNumberFormat="1" applyFont="1" applyProtection="1">
      <protection locked="0" hidden="1"/>
    </xf>
    <xf numFmtId="4" fontId="44" fillId="0" borderId="0" xfId="313" applyNumberFormat="1" applyFill="1" applyAlignment="1">
      <alignment vertical="center"/>
    </xf>
    <xf numFmtId="167" fontId="70" fillId="0" borderId="37" xfId="449" applyNumberFormat="1" applyFont="1" applyFill="1" applyBorder="1"/>
    <xf numFmtId="167" fontId="69" fillId="0" borderId="18" xfId="449" applyNumberFormat="1" applyFont="1" applyFill="1" applyBorder="1"/>
    <xf numFmtId="167" fontId="70" fillId="0" borderId="36" xfId="449" applyNumberFormat="1" applyFont="1" applyFill="1" applyBorder="1"/>
    <xf numFmtId="167" fontId="69" fillId="0" borderId="28" xfId="449" applyNumberFormat="1" applyFont="1" applyFill="1" applyBorder="1"/>
    <xf numFmtId="174" fontId="75" fillId="0" borderId="0" xfId="449" applyNumberFormat="1" applyFont="1"/>
    <xf numFmtId="167" fontId="69" fillId="0" borderId="37" xfId="449" applyNumberFormat="1" applyFont="1" applyFill="1" applyBorder="1" applyAlignment="1">
      <alignment horizontal="left"/>
    </xf>
    <xf numFmtId="167" fontId="98" fillId="0" borderId="35" xfId="449" applyNumberFormat="1" applyFont="1" applyFill="1" applyBorder="1" applyAlignment="1">
      <alignment horizontal="left"/>
    </xf>
    <xf numFmtId="165" fontId="104" fillId="25" borderId="0" xfId="483" applyNumberFormat="1" applyFont="1" applyFill="1"/>
    <xf numFmtId="165" fontId="108" fillId="25" borderId="0" xfId="483" applyNumberFormat="1" applyFont="1" applyFill="1" applyAlignment="1" applyProtection="1">
      <alignment horizontal="center"/>
    </xf>
    <xf numFmtId="165" fontId="108" fillId="0" borderId="0" xfId="483" applyNumberFormat="1" applyFont="1" applyFill="1" applyBorder="1" applyAlignment="1" applyProtection="1">
      <alignment horizontal="center"/>
    </xf>
    <xf numFmtId="165" fontId="108" fillId="25" borderId="0" xfId="483" applyNumberFormat="1" applyFont="1" applyFill="1" applyBorder="1"/>
    <xf numFmtId="165" fontId="104" fillId="0" borderId="0" xfId="483" applyNumberFormat="1" applyFont="1" applyFill="1"/>
    <xf numFmtId="165" fontId="108" fillId="0" borderId="0" xfId="483" applyNumberFormat="1" applyFont="1" applyFill="1" applyAlignment="1" applyProtection="1">
      <alignment horizontal="center"/>
    </xf>
    <xf numFmtId="165" fontId="108" fillId="0" borderId="0" xfId="485" applyNumberFormat="1" applyFont="1" applyFill="1" applyBorder="1"/>
    <xf numFmtId="165" fontId="108" fillId="0" borderId="0" xfId="485" applyNumberFormat="1" applyFont="1" applyBorder="1"/>
    <xf numFmtId="165" fontId="108" fillId="0" borderId="0" xfId="485" applyNumberFormat="1" applyFont="1"/>
    <xf numFmtId="0" fontId="149" fillId="0" borderId="0" xfId="313" applyFont="1" applyFill="1"/>
    <xf numFmtId="0" fontId="142" fillId="0" borderId="0" xfId="449" applyFont="1"/>
    <xf numFmtId="165" fontId="74" fillId="25" borderId="0" xfId="483" applyNumberFormat="1" applyFont="1" applyFill="1"/>
    <xf numFmtId="165" fontId="101" fillId="0" borderId="0" xfId="485" applyNumberFormat="1" applyFont="1" applyFill="1" applyBorder="1"/>
    <xf numFmtId="0" fontId="73" fillId="0" borderId="27" xfId="449" quotePrefix="1" applyFont="1" applyBorder="1" applyAlignment="1">
      <alignment horizontal="center" vertical="center"/>
    </xf>
    <xf numFmtId="179" fontId="69" fillId="0" borderId="0" xfId="449" applyNumberFormat="1" applyFont="1" applyAlignment="1">
      <alignment horizontal="right"/>
    </xf>
    <xf numFmtId="179" fontId="70" fillId="0" borderId="0" xfId="449" applyNumberFormat="1" applyFont="1" applyAlignment="1">
      <alignment horizontal="right"/>
    </xf>
    <xf numFmtId="179" fontId="69" fillId="0" borderId="20" xfId="449" applyNumberFormat="1" applyFont="1" applyFill="1" applyBorder="1" applyAlignment="1">
      <alignment horizontal="right"/>
    </xf>
    <xf numFmtId="179" fontId="70" fillId="0" borderId="20" xfId="449" applyNumberFormat="1" applyFont="1" applyFill="1" applyBorder="1" applyAlignment="1">
      <alignment horizontal="right"/>
    </xf>
    <xf numFmtId="165" fontId="113" fillId="25" borderId="34" xfId="315" applyNumberFormat="1" applyFont="1" applyFill="1" applyBorder="1" applyAlignment="1" applyProtection="1">
      <alignment horizontal="center"/>
    </xf>
    <xf numFmtId="165" fontId="69" fillId="0" borderId="0" xfId="466" applyFont="1" applyAlignment="1">
      <alignment horizontal="left"/>
    </xf>
    <xf numFmtId="3" fontId="104" fillId="0" borderId="18" xfId="313" applyNumberFormat="1" applyFont="1" applyFill="1" applyBorder="1"/>
    <xf numFmtId="3" fontId="147" fillId="0" borderId="18" xfId="313" applyNumberFormat="1" applyFont="1" applyFill="1" applyBorder="1" applyAlignment="1">
      <alignment vertical="center"/>
    </xf>
    <xf numFmtId="3" fontId="104" fillId="0" borderId="18" xfId="313" applyNumberFormat="1" applyFont="1" applyFill="1" applyBorder="1" applyAlignment="1">
      <alignment vertical="center"/>
    </xf>
    <xf numFmtId="0" fontId="124" fillId="0" borderId="20" xfId="0" applyFont="1" applyBorder="1" applyAlignment="1" applyProtection="1">
      <alignment horizontal="center" vertical="center"/>
      <protection locked="0" hidden="1"/>
    </xf>
    <xf numFmtId="178" fontId="69" fillId="0" borderId="18" xfId="467" applyNumberFormat="1" applyFont="1" applyBorder="1" applyAlignment="1" applyProtection="1">
      <alignment horizontal="right"/>
    </xf>
    <xf numFmtId="178" fontId="70" fillId="0" borderId="18" xfId="467" applyNumberFormat="1" applyFont="1" applyBorder="1" applyAlignment="1" applyProtection="1">
      <alignment horizontal="right"/>
    </xf>
    <xf numFmtId="167" fontId="70" fillId="25" borderId="36" xfId="467" applyNumberFormat="1" applyFont="1" applyFill="1" applyBorder="1" applyAlignment="1" applyProtection="1">
      <alignment horizontal="right"/>
    </xf>
    <xf numFmtId="167" fontId="70" fillId="0" borderId="37" xfId="467" applyNumberFormat="1" applyFont="1" applyFill="1" applyBorder="1" applyProtection="1"/>
    <xf numFmtId="167" fontId="70" fillId="0" borderId="36" xfId="467" applyNumberFormat="1" applyFont="1" applyFill="1" applyBorder="1" applyAlignment="1" applyProtection="1">
      <alignment horizontal="right"/>
    </xf>
    <xf numFmtId="167" fontId="70" fillId="0" borderId="37" xfId="467" applyNumberFormat="1" applyFont="1" applyFill="1" applyBorder="1" applyAlignment="1" applyProtection="1">
      <alignment horizontal="right"/>
    </xf>
    <xf numFmtId="165" fontId="72" fillId="0" borderId="43" xfId="467" applyFont="1" applyBorder="1" applyAlignment="1" applyProtection="1">
      <alignment horizontal="centerContinuous"/>
    </xf>
    <xf numFmtId="165" fontId="72" fillId="0" borderId="35" xfId="467" applyFont="1" applyBorder="1" applyAlignment="1" applyProtection="1">
      <alignment horizontal="centerContinuous"/>
    </xf>
    <xf numFmtId="165" fontId="73" fillId="0" borderId="36" xfId="467" applyFont="1" applyBorder="1" applyAlignment="1" applyProtection="1">
      <alignment horizontal="center" vertical="center"/>
    </xf>
    <xf numFmtId="165" fontId="73" fillId="0" borderId="37" xfId="467" applyFont="1" applyBorder="1" applyAlignment="1" applyProtection="1">
      <alignment horizontal="center" vertical="center"/>
    </xf>
    <xf numFmtId="165" fontId="72" fillId="0" borderId="14" xfId="467" applyFont="1" applyBorder="1" applyAlignment="1" applyProtection="1">
      <alignment horizontal="center"/>
    </xf>
    <xf numFmtId="165" fontId="72" fillId="0" borderId="35" xfId="467" applyFont="1" applyBorder="1" applyAlignment="1" applyProtection="1">
      <alignment horizontal="center"/>
    </xf>
    <xf numFmtId="165" fontId="72" fillId="0" borderId="36" xfId="467" applyFont="1" applyBorder="1" applyAlignment="1" applyProtection="1">
      <alignment horizontal="center"/>
    </xf>
    <xf numFmtId="165" fontId="72" fillId="0" borderId="37" xfId="467" applyFont="1" applyBorder="1" applyAlignment="1" applyProtection="1">
      <alignment horizontal="center"/>
    </xf>
    <xf numFmtId="178" fontId="69" fillId="0" borderId="35" xfId="467" applyNumberFormat="1" applyFont="1" applyFill="1" applyBorder="1" applyAlignment="1" applyProtection="1">
      <alignment horizontal="right"/>
    </xf>
    <xf numFmtId="178" fontId="110" fillId="0" borderId="35" xfId="467" applyNumberFormat="1" applyFont="1" applyFill="1" applyBorder="1" applyAlignment="1" applyProtection="1">
      <alignment horizontal="right"/>
    </xf>
    <xf numFmtId="165" fontId="74" fillId="0" borderId="35" xfId="467" applyFont="1" applyBorder="1"/>
    <xf numFmtId="178" fontId="70" fillId="0" borderId="35" xfId="467" applyNumberFormat="1" applyFont="1" applyFill="1" applyBorder="1" applyAlignment="1" applyProtection="1">
      <alignment horizontal="right"/>
    </xf>
    <xf numFmtId="165" fontId="69" fillId="0" borderId="10" xfId="340" applyFont="1" applyBorder="1"/>
    <xf numFmtId="176" fontId="118" fillId="26" borderId="10" xfId="0" applyNumberFormat="1" applyFont="1" applyFill="1" applyBorder="1" applyAlignment="1">
      <alignment horizontal="right"/>
    </xf>
    <xf numFmtId="176" fontId="70" fillId="0" borderId="18" xfId="313" applyNumberFormat="1" applyFont="1" applyFill="1" applyBorder="1" applyAlignment="1">
      <alignment vertical="center"/>
    </xf>
    <xf numFmtId="176" fontId="70" fillId="0" borderId="36" xfId="313" applyNumberFormat="1" applyFont="1" applyFill="1" applyBorder="1" applyAlignment="1">
      <alignment vertical="center"/>
    </xf>
    <xf numFmtId="176" fontId="117" fillId="0" borderId="0" xfId="0" applyNumberFormat="1" applyFont="1" applyBorder="1" applyAlignment="1">
      <alignment horizontal="right" vertical="center"/>
    </xf>
    <xf numFmtId="176" fontId="135" fillId="0" borderId="0" xfId="0" applyNumberFormat="1" applyFont="1" applyBorder="1" applyAlignment="1">
      <alignment horizontal="left" vertical="top"/>
    </xf>
    <xf numFmtId="177" fontId="135" fillId="0" borderId="0" xfId="0" applyNumberFormat="1" applyFont="1" applyBorder="1" applyAlignment="1">
      <alignment horizontal="center" vertical="center"/>
    </xf>
    <xf numFmtId="184" fontId="118" fillId="0" borderId="10" xfId="0" applyNumberFormat="1" applyFont="1" applyBorder="1" applyAlignment="1">
      <alignment horizontal="right"/>
    </xf>
    <xf numFmtId="184" fontId="117" fillId="0" borderId="18" xfId="0" applyNumberFormat="1" applyFont="1" applyBorder="1" applyAlignment="1">
      <alignment horizontal="right" vertical="center"/>
    </xf>
    <xf numFmtId="184" fontId="117" fillId="0" borderId="36" xfId="0" applyNumberFormat="1" applyFont="1" applyBorder="1" applyAlignment="1">
      <alignment horizontal="right" vertical="center"/>
    </xf>
    <xf numFmtId="176" fontId="118" fillId="0" borderId="11" xfId="0" applyNumberFormat="1" applyFont="1" applyBorder="1" applyAlignment="1">
      <alignment horizontal="right"/>
    </xf>
    <xf numFmtId="170" fontId="78" fillId="0" borderId="15" xfId="340" applyNumberFormat="1" applyFont="1" applyFill="1" applyBorder="1" applyAlignment="1" applyProtection="1">
      <alignment horizontal="right"/>
    </xf>
    <xf numFmtId="165" fontId="70" fillId="25" borderId="0" xfId="483" applyNumberFormat="1" applyFont="1" applyFill="1" applyBorder="1" applyAlignment="1" applyProtection="1">
      <alignment wrapText="1"/>
    </xf>
    <xf numFmtId="165" fontId="70" fillId="0" borderId="0" xfId="310" applyNumberFormat="1" applyFont="1" applyFill="1" applyBorder="1" applyAlignment="1" applyProtection="1">
      <alignment horizontal="left"/>
    </xf>
    <xf numFmtId="165" fontId="70" fillId="25" borderId="36" xfId="310" quotePrefix="1" applyNumberFormat="1" applyFont="1" applyFill="1" applyBorder="1" applyAlignment="1" applyProtection="1">
      <alignment horizontal="left"/>
    </xf>
    <xf numFmtId="165" fontId="78" fillId="25" borderId="11" xfId="310" applyNumberFormat="1" applyFont="1" applyFill="1" applyBorder="1" applyAlignment="1" applyProtection="1">
      <alignment horizontal="center"/>
    </xf>
    <xf numFmtId="165" fontId="113" fillId="25" borderId="17" xfId="310" applyNumberFormat="1" applyFont="1" applyFill="1" applyBorder="1" applyAlignment="1" applyProtection="1">
      <alignment horizontal="center"/>
    </xf>
    <xf numFmtId="165" fontId="113" fillId="25" borderId="43" xfId="310" applyNumberFormat="1" applyFont="1" applyFill="1" applyBorder="1" applyAlignment="1" applyProtection="1">
      <alignment horizontal="center"/>
    </xf>
    <xf numFmtId="176" fontId="117" fillId="0" borderId="0" xfId="310" applyNumberFormat="1" applyFont="1" applyFill="1" applyBorder="1" applyAlignment="1">
      <alignment vertical="center"/>
    </xf>
    <xf numFmtId="173" fontId="78" fillId="0" borderId="10" xfId="310" applyNumberFormat="1" applyFont="1" applyFill="1" applyBorder="1"/>
    <xf numFmtId="176" fontId="78" fillId="0" borderId="18" xfId="310" applyNumberFormat="1" applyFont="1" applyFill="1" applyBorder="1" applyAlignment="1">
      <alignment vertical="center"/>
    </xf>
    <xf numFmtId="173" fontId="70" fillId="25" borderId="36" xfId="310" applyNumberFormat="1" applyFont="1" applyFill="1" applyBorder="1"/>
    <xf numFmtId="173" fontId="70" fillId="25" borderId="37" xfId="310" applyNumberFormat="1" applyFont="1" applyFill="1" applyBorder="1"/>
    <xf numFmtId="173" fontId="78" fillId="0" borderId="11" xfId="310" applyNumberFormat="1" applyFont="1" applyFill="1" applyBorder="1"/>
    <xf numFmtId="173" fontId="70" fillId="25" borderId="29" xfId="310" applyNumberFormat="1" applyFont="1" applyFill="1" applyBorder="1"/>
    <xf numFmtId="165" fontId="113" fillId="25" borderId="15" xfId="310" applyNumberFormat="1" applyFont="1" applyFill="1" applyBorder="1" applyAlignment="1" applyProtection="1">
      <alignment horizontal="center"/>
    </xf>
    <xf numFmtId="165" fontId="113" fillId="25" borderId="14" xfId="310" applyNumberFormat="1" applyFont="1" applyFill="1" applyBorder="1" applyAlignment="1" applyProtection="1">
      <alignment horizontal="center"/>
    </xf>
    <xf numFmtId="173" fontId="78" fillId="25" borderId="10" xfId="310" applyNumberFormat="1" applyFont="1" applyFill="1" applyBorder="1" applyProtection="1"/>
    <xf numFmtId="173" fontId="78" fillId="25" borderId="14" xfId="310" applyNumberFormat="1" applyFont="1" applyFill="1" applyBorder="1" applyProtection="1"/>
    <xf numFmtId="176" fontId="78" fillId="25" borderId="18" xfId="310" applyNumberFormat="1" applyFont="1" applyFill="1" applyBorder="1" applyAlignment="1" applyProtection="1">
      <alignment vertical="center"/>
    </xf>
    <xf numFmtId="173" fontId="80" fillId="25" borderId="36" xfId="310" applyNumberFormat="1" applyFont="1" applyFill="1" applyBorder="1" applyProtection="1"/>
    <xf numFmtId="176" fontId="117" fillId="0" borderId="36" xfId="310" applyNumberFormat="1" applyFont="1" applyFill="1" applyBorder="1" applyAlignment="1">
      <alignment vertical="center"/>
    </xf>
    <xf numFmtId="176" fontId="117" fillId="0" borderId="29" xfId="310" applyNumberFormat="1" applyFont="1" applyFill="1" applyBorder="1" applyAlignment="1">
      <alignment vertical="center"/>
    </xf>
    <xf numFmtId="176" fontId="114" fillId="25" borderId="37" xfId="326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0" fontId="0" fillId="25" borderId="0" xfId="0" applyFont="1" applyFill="1"/>
    <xf numFmtId="180" fontId="70" fillId="0" borderId="35" xfId="339" applyNumberFormat="1" applyFont="1" applyFill="1" applyBorder="1" applyProtection="1"/>
    <xf numFmtId="165" fontId="88" fillId="0" borderId="23" xfId="340" applyFont="1" applyBorder="1" applyAlignment="1">
      <alignment horizontal="center" vertical="center"/>
    </xf>
    <xf numFmtId="165" fontId="88" fillId="0" borderId="42" xfId="340" quotePrefix="1" applyFont="1" applyBorder="1" applyAlignment="1" applyProtection="1">
      <alignment horizontal="center" vertical="center"/>
    </xf>
    <xf numFmtId="165" fontId="88" fillId="0" borderId="34" xfId="340" quotePrefix="1" applyFont="1" applyBorder="1" applyAlignment="1" applyProtection="1">
      <alignment horizontal="center" vertical="center"/>
    </xf>
    <xf numFmtId="177" fontId="70" fillId="0" borderId="0" xfId="342" applyNumberFormat="1" applyFont="1" applyFill="1" applyBorder="1" applyAlignment="1" applyProtection="1">
      <alignment vertical="center"/>
    </xf>
    <xf numFmtId="166" fontId="69" fillId="0" borderId="37" xfId="233" applyNumberFormat="1" applyFont="1" applyFill="1" applyBorder="1" applyAlignment="1"/>
    <xf numFmtId="0" fontId="69" fillId="0" borderId="0" xfId="313" applyFont="1" applyFill="1" applyBorder="1" applyAlignment="1">
      <alignment vertical="center"/>
    </xf>
    <xf numFmtId="3" fontId="69" fillId="0" borderId="0" xfId="313" applyNumberFormat="1" applyFont="1" applyFill="1" applyBorder="1"/>
    <xf numFmtId="166" fontId="69" fillId="0" borderId="0" xfId="233" applyNumberFormat="1" applyFont="1" applyFill="1" applyBorder="1" applyAlignment="1"/>
    <xf numFmtId="167" fontId="69" fillId="0" borderId="0" xfId="449" applyNumberFormat="1" applyFont="1" applyFill="1" applyBorder="1" applyAlignment="1">
      <alignment horizontal="left"/>
    </xf>
    <xf numFmtId="167" fontId="70" fillId="0" borderId="0" xfId="449" applyNumberFormat="1" applyFont="1" applyFill="1" applyBorder="1" applyAlignment="1">
      <alignment horizontal="left"/>
    </xf>
    <xf numFmtId="167" fontId="98" fillId="0" borderId="0" xfId="449" applyNumberFormat="1" applyFont="1" applyFill="1" applyBorder="1" applyAlignment="1">
      <alignment horizontal="left"/>
    </xf>
    <xf numFmtId="3" fontId="70" fillId="0" borderId="29" xfId="449" applyNumberFormat="1" applyFont="1" applyFill="1" applyBorder="1" applyAlignment="1">
      <alignment horizontal="left"/>
    </xf>
    <xf numFmtId="180" fontId="70" fillId="0" borderId="0" xfId="449" applyNumberFormat="1" applyFont="1" applyFill="1" applyBorder="1"/>
    <xf numFmtId="180" fontId="70" fillId="0" borderId="18" xfId="449" applyNumberFormat="1" applyFont="1" applyFill="1" applyBorder="1"/>
    <xf numFmtId="180" fontId="70" fillId="0" borderId="36" xfId="449" applyNumberFormat="1" applyFont="1" applyFill="1" applyBorder="1"/>
    <xf numFmtId="0" fontId="70" fillId="0" borderId="0" xfId="449" applyFont="1" applyBorder="1"/>
    <xf numFmtId="3" fontId="70" fillId="0" borderId="0" xfId="449" applyNumberFormat="1" applyFont="1" applyFill="1" applyBorder="1"/>
    <xf numFmtId="179" fontId="70" fillId="0" borderId="0" xfId="449" applyNumberFormat="1" applyFont="1" applyFill="1" applyAlignment="1">
      <alignment horizontal="right"/>
    </xf>
    <xf numFmtId="0" fontId="70" fillId="0" borderId="18" xfId="449" quotePrefix="1" applyFont="1" applyBorder="1"/>
    <xf numFmtId="0" fontId="74" fillId="0" borderId="18" xfId="449" quotePrefix="1" applyFont="1" applyBorder="1"/>
    <xf numFmtId="0" fontId="70" fillId="0" borderId="36" xfId="449" applyFont="1" applyBorder="1"/>
    <xf numFmtId="167" fontId="69" fillId="0" borderId="23" xfId="449" applyNumberFormat="1" applyFont="1" applyFill="1" applyBorder="1"/>
    <xf numFmtId="167" fontId="69" fillId="0" borderId="42" xfId="449" applyNumberFormat="1" applyFont="1" applyFill="1" applyBorder="1"/>
    <xf numFmtId="167" fontId="69" fillId="0" borderId="23" xfId="449" applyNumberFormat="1" applyFont="1" applyFill="1" applyBorder="1" applyAlignment="1">
      <alignment horizontal="right"/>
    </xf>
    <xf numFmtId="167" fontId="69" fillId="0" borderId="15" xfId="449" applyNumberFormat="1" applyFont="1" applyFill="1" applyBorder="1"/>
    <xf numFmtId="167" fontId="69" fillId="0" borderId="15" xfId="449" applyNumberFormat="1" applyFont="1" applyFill="1" applyBorder="1" applyAlignment="1">
      <alignment horizontal="right"/>
    </xf>
    <xf numFmtId="167" fontId="70" fillId="0" borderId="20" xfId="449" applyNumberFormat="1" applyFont="1" applyFill="1" applyBorder="1"/>
    <xf numFmtId="167" fontId="70" fillId="0" borderId="20" xfId="449" applyNumberFormat="1" applyFont="1" applyFill="1" applyBorder="1" applyAlignment="1"/>
    <xf numFmtId="3" fontId="70" fillId="0" borderId="20" xfId="449" applyNumberFormat="1" applyFont="1" applyFill="1" applyBorder="1"/>
    <xf numFmtId="167" fontId="69" fillId="0" borderId="11" xfId="449" applyNumberFormat="1" applyFont="1" applyFill="1" applyBorder="1" applyAlignment="1">
      <alignment horizontal="left"/>
    </xf>
    <xf numFmtId="167" fontId="69" fillId="0" borderId="29" xfId="449" applyNumberFormat="1" applyFont="1" applyFill="1" applyBorder="1" applyAlignment="1">
      <alignment horizontal="left"/>
    </xf>
    <xf numFmtId="180" fontId="69" fillId="0" borderId="36" xfId="449" applyNumberFormat="1" applyFont="1" applyFill="1" applyBorder="1"/>
    <xf numFmtId="167" fontId="69" fillId="0" borderId="20" xfId="449" applyNumberFormat="1" applyFont="1" applyFill="1" applyBorder="1" applyAlignment="1">
      <alignment horizontal="right"/>
    </xf>
    <xf numFmtId="180" fontId="70" fillId="0" borderId="15" xfId="449" applyNumberFormat="1" applyFont="1" applyFill="1" applyBorder="1"/>
    <xf numFmtId="167" fontId="70" fillId="0" borderId="18" xfId="339" applyNumberFormat="1" applyFont="1" applyFill="1" applyBorder="1" applyProtection="1"/>
    <xf numFmtId="179" fontId="69" fillId="0" borderId="14" xfId="487" applyNumberFormat="1" applyFont="1" applyFill="1" applyBorder="1" applyAlignment="1">
      <alignment horizontal="right"/>
    </xf>
    <xf numFmtId="166" fontId="69" fillId="0" borderId="14" xfId="449" applyNumberFormat="1" applyFont="1" applyBorder="1" applyAlignment="1">
      <alignment horizontal="right"/>
    </xf>
    <xf numFmtId="179" fontId="69" fillId="0" borderId="35" xfId="449" applyNumberFormat="1" applyFont="1" applyFill="1" applyBorder="1" applyAlignment="1">
      <alignment horizontal="right"/>
    </xf>
    <xf numFmtId="166" fontId="69" fillId="0" borderId="35" xfId="449" applyNumberFormat="1" applyFont="1" applyBorder="1" applyAlignment="1">
      <alignment horizontal="right"/>
    </xf>
    <xf numFmtId="179" fontId="70" fillId="0" borderId="35" xfId="449" applyNumberFormat="1" applyFont="1" applyFill="1" applyBorder="1" applyAlignment="1">
      <alignment horizontal="right"/>
    </xf>
    <xf numFmtId="166" fontId="70" fillId="0" borderId="35" xfId="449" applyNumberFormat="1" applyFont="1" applyBorder="1" applyAlignment="1">
      <alignment horizontal="right"/>
    </xf>
    <xf numFmtId="179" fontId="110" fillId="0" borderId="35" xfId="449" applyNumberFormat="1" applyFont="1" applyFill="1" applyBorder="1" applyAlignment="1">
      <alignment horizontal="right"/>
    </xf>
    <xf numFmtId="185" fontId="70" fillId="0" borderId="18" xfId="449" applyNumberFormat="1" applyFont="1" applyFill="1" applyBorder="1" applyAlignment="1">
      <alignment horizontal="right"/>
    </xf>
    <xf numFmtId="185" fontId="70" fillId="0" borderId="35" xfId="449" applyNumberFormat="1" applyFont="1" applyFill="1" applyBorder="1" applyAlignment="1">
      <alignment horizontal="right"/>
    </xf>
    <xf numFmtId="179" fontId="70" fillId="0" borderId="37" xfId="449" applyNumberFormat="1" applyFont="1" applyFill="1" applyBorder="1" applyAlignment="1">
      <alignment horizontal="right"/>
    </xf>
    <xf numFmtId="166" fontId="70" fillId="0" borderId="37" xfId="449" applyNumberFormat="1" applyFont="1" applyBorder="1" applyAlignment="1">
      <alignment horizontal="right"/>
    </xf>
    <xf numFmtId="180" fontId="70" fillId="0" borderId="20" xfId="449" applyNumberFormat="1" applyFont="1" applyBorder="1" applyAlignment="1">
      <alignment horizontal="right" vertical="top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121" fillId="0" borderId="0" xfId="0" applyFont="1" applyAlignment="1" applyProtection="1">
      <alignment horizontal="center"/>
      <protection locked="0" hidden="1"/>
    </xf>
    <xf numFmtId="167" fontId="70" fillId="0" borderId="10" xfId="450" applyNumberFormat="1" applyFont="1" applyBorder="1" applyAlignment="1" applyProtection="1"/>
    <xf numFmtId="167" fontId="70" fillId="0" borderId="35" xfId="339" applyNumberFormat="1" applyFont="1" applyFill="1" applyBorder="1" applyProtection="1"/>
    <xf numFmtId="0" fontId="69" fillId="0" borderId="0" xfId="0" applyFont="1" applyAlignment="1" applyProtection="1">
      <alignment horizontal="center"/>
      <protection locked="0" hidden="1"/>
    </xf>
    <xf numFmtId="166" fontId="69" fillId="0" borderId="10" xfId="0" applyNumberFormat="1" applyFont="1" applyFill="1" applyBorder="1" applyAlignment="1" applyProtection="1">
      <alignment vertical="center"/>
      <protection locked="0" hidden="1"/>
    </xf>
    <xf numFmtId="166" fontId="69" fillId="0" borderId="15" xfId="0" applyNumberFormat="1" applyFont="1" applyFill="1" applyBorder="1" applyAlignment="1" applyProtection="1">
      <alignment vertical="center"/>
      <protection locked="0" hidden="1"/>
    </xf>
    <xf numFmtId="166" fontId="69" fillId="0" borderId="18" xfId="0" applyNumberFormat="1" applyFont="1" applyFill="1" applyBorder="1" applyAlignment="1" applyProtection="1">
      <alignment vertical="center"/>
      <protection locked="0" hidden="1"/>
    </xf>
    <xf numFmtId="166" fontId="69" fillId="0" borderId="20" xfId="0" applyNumberFormat="1" applyFont="1" applyFill="1" applyBorder="1" applyAlignment="1" applyProtection="1">
      <alignment vertical="center"/>
      <protection locked="0" hidden="1"/>
    </xf>
    <xf numFmtId="166" fontId="70" fillId="0" borderId="18" xfId="0" applyNumberFormat="1" applyFont="1" applyFill="1" applyBorder="1" applyAlignment="1" applyProtection="1">
      <alignment vertical="center"/>
      <protection locked="0" hidden="1"/>
    </xf>
    <xf numFmtId="166" fontId="70" fillId="0" borderId="20" xfId="0" applyNumberFormat="1" applyFont="1" applyFill="1" applyBorder="1" applyAlignment="1" applyProtection="1">
      <alignment vertical="center"/>
      <protection locked="0" hidden="1"/>
    </xf>
    <xf numFmtId="166" fontId="69" fillId="0" borderId="23" xfId="0" applyNumberFormat="1" applyFont="1" applyFill="1" applyBorder="1" applyAlignment="1" applyProtection="1">
      <alignment vertical="center"/>
      <protection locked="0" hidden="1"/>
    </xf>
    <xf numFmtId="166" fontId="69" fillId="0" borderId="36" xfId="0" applyNumberFormat="1" applyFont="1" applyFill="1" applyBorder="1" applyAlignment="1" applyProtection="1">
      <alignment vertical="center"/>
      <protection locked="0" hidden="1"/>
    </xf>
    <xf numFmtId="3" fontId="69" fillId="25" borderId="19" xfId="0" applyNumberFormat="1" applyFont="1" applyFill="1" applyBorder="1" applyProtection="1"/>
    <xf numFmtId="3" fontId="69" fillId="25" borderId="81" xfId="0" applyNumberFormat="1" applyFont="1" applyFill="1" applyBorder="1" applyProtection="1"/>
    <xf numFmtId="3" fontId="70" fillId="0" borderId="19" xfId="0" applyNumberFormat="1" applyFont="1" applyBorder="1" applyProtection="1"/>
    <xf numFmtId="3" fontId="70" fillId="0" borderId="19" xfId="0" applyNumberFormat="1" applyFont="1" applyBorder="1" applyAlignment="1" applyProtection="1">
      <alignment horizontal="right"/>
    </xf>
    <xf numFmtId="165" fontId="70" fillId="0" borderId="35" xfId="467" applyFont="1" applyBorder="1"/>
    <xf numFmtId="3" fontId="70" fillId="0" borderId="21" xfId="0" applyNumberFormat="1" applyFont="1" applyBorder="1" applyProtection="1"/>
    <xf numFmtId="3" fontId="70" fillId="0" borderId="21" xfId="0" applyNumberFormat="1" applyFont="1" applyBorder="1" applyAlignment="1" applyProtection="1">
      <alignment horizontal="right"/>
    </xf>
    <xf numFmtId="165" fontId="74" fillId="0" borderId="0" xfId="483" quotePrefix="1" applyNumberFormat="1" applyFont="1" applyFill="1"/>
    <xf numFmtId="165" fontId="70" fillId="25" borderId="36" xfId="310" quotePrefix="1" applyNumberFormat="1" applyFont="1" applyFill="1" applyBorder="1" applyAlignment="1" applyProtection="1">
      <alignment horizontal="left" vertical="center"/>
    </xf>
    <xf numFmtId="165" fontId="70" fillId="25" borderId="29" xfId="310" applyNumberFormat="1" applyFont="1" applyFill="1" applyBorder="1" applyAlignment="1" applyProtection="1">
      <alignment horizontal="left" wrapText="1"/>
    </xf>
    <xf numFmtId="165" fontId="70" fillId="0" borderId="0" xfId="467" quotePrefix="1" applyFont="1" applyBorder="1" applyAlignment="1" applyProtection="1">
      <alignment horizontal="left"/>
    </xf>
    <xf numFmtId="165" fontId="70" fillId="0" borderId="0" xfId="467" applyFont="1" applyBorder="1" applyAlignment="1" applyProtection="1">
      <alignment horizontal="left"/>
    </xf>
    <xf numFmtId="167" fontId="70" fillId="25" borderId="0" xfId="467" applyNumberFormat="1" applyFont="1" applyFill="1" applyBorder="1" applyAlignment="1" applyProtection="1">
      <alignment horizontal="right"/>
    </xf>
    <xf numFmtId="167" fontId="70" fillId="0" borderId="0" xfId="467" applyNumberFormat="1" applyFont="1" applyFill="1" applyBorder="1" applyProtection="1"/>
    <xf numFmtId="165" fontId="70" fillId="25" borderId="29" xfId="310" applyNumberFormat="1" applyFont="1" applyFill="1" applyBorder="1" applyAlignment="1" applyProtection="1">
      <alignment horizontal="center"/>
    </xf>
    <xf numFmtId="165" fontId="70" fillId="25" borderId="29" xfId="310" applyNumberFormat="1" applyFont="1" applyFill="1" applyBorder="1" applyAlignment="1" applyProtection="1">
      <alignment horizontal="left"/>
    </xf>
    <xf numFmtId="0" fontId="69" fillId="0" borderId="0" xfId="449" applyFont="1" applyFill="1" applyAlignment="1"/>
    <xf numFmtId="3" fontId="70" fillId="0" borderId="0" xfId="449" applyNumberFormat="1" applyFont="1" applyFill="1" applyAlignment="1"/>
    <xf numFmtId="0" fontId="58" fillId="0" borderId="0" xfId="449" applyFont="1" applyFill="1"/>
    <xf numFmtId="0" fontId="70" fillId="0" borderId="0" xfId="449" quotePrefix="1" applyFont="1" applyFill="1" applyAlignment="1"/>
    <xf numFmtId="0" fontId="69" fillId="0" borderId="0" xfId="449" applyFont="1" applyFill="1" applyAlignment="1">
      <alignment horizontal="centerContinuous" vertical="center"/>
    </xf>
    <xf numFmtId="0" fontId="70" fillId="0" borderId="0" xfId="449" quotePrefix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0" fillId="0" borderId="0" xfId="449" applyFont="1" applyFill="1"/>
    <xf numFmtId="3" fontId="70" fillId="0" borderId="0" xfId="449" applyNumberFormat="1" applyFont="1" applyFill="1"/>
    <xf numFmtId="3" fontId="69" fillId="0" borderId="0" xfId="449" applyNumberFormat="1" applyFont="1" applyFill="1" applyAlignment="1">
      <alignment horizontal="centerContinuous"/>
    </xf>
    <xf numFmtId="3" fontId="72" fillId="0" borderId="0" xfId="449" applyNumberFormat="1" applyFont="1" applyFill="1" applyAlignment="1">
      <alignment horizontal="centerContinuous"/>
    </xf>
    <xf numFmtId="0" fontId="74" fillId="0" borderId="15" xfId="449" applyFont="1" applyFill="1" applyBorder="1"/>
    <xf numFmtId="0" fontId="72" fillId="0" borderId="15" xfId="449" applyFont="1" applyFill="1" applyBorder="1" applyAlignment="1">
      <alignment horizontal="centerContinuous" vertical="top"/>
    </xf>
    <xf numFmtId="3" fontId="72" fillId="0" borderId="42" xfId="449" applyNumberFormat="1" applyFont="1" applyFill="1" applyBorder="1" applyAlignment="1">
      <alignment horizontal="centerContinuous" vertical="top"/>
    </xf>
    <xf numFmtId="3" fontId="72" fillId="0" borderId="42" xfId="449" applyNumberFormat="1" applyFont="1" applyFill="1" applyBorder="1" applyAlignment="1">
      <alignment horizontal="centerContinuous"/>
    </xf>
    <xf numFmtId="3" fontId="72" fillId="0" borderId="28" xfId="449" applyNumberFormat="1" applyFont="1" applyFill="1" applyBorder="1" applyAlignment="1">
      <alignment horizontal="centerContinuous" vertical="top"/>
    </xf>
    <xf numFmtId="3" fontId="72" fillId="0" borderId="28" xfId="449" applyNumberFormat="1" applyFont="1" applyFill="1" applyBorder="1" applyAlignment="1">
      <alignment horizontal="centerContinuous"/>
    </xf>
    <xf numFmtId="3" fontId="72" fillId="0" borderId="45" xfId="449" applyNumberFormat="1" applyFont="1" applyFill="1" applyBorder="1" applyAlignment="1">
      <alignment horizontal="centerContinuous"/>
    </xf>
    <xf numFmtId="0" fontId="72" fillId="0" borderId="20" xfId="449" applyFont="1" applyFill="1" applyBorder="1" applyAlignment="1">
      <alignment horizontal="center"/>
    </xf>
    <xf numFmtId="0" fontId="72" fillId="0" borderId="20" xfId="449" applyFont="1" applyFill="1" applyBorder="1" applyAlignment="1">
      <alignment horizontal="centerContinuous"/>
    </xf>
    <xf numFmtId="3" fontId="72" fillId="0" borderId="35" xfId="449" applyNumberFormat="1" applyFont="1" applyFill="1" applyBorder="1" applyAlignment="1">
      <alignment horizontal="center"/>
    </xf>
    <xf numFmtId="3" fontId="72" fillId="0" borderId="15" xfId="449" quotePrefix="1" applyNumberFormat="1" applyFont="1" applyFill="1" applyBorder="1" applyAlignment="1">
      <alignment horizontal="center"/>
    </xf>
    <xf numFmtId="0" fontId="72" fillId="0" borderId="23" xfId="449" applyFont="1" applyFill="1" applyBorder="1"/>
    <xf numFmtId="0" fontId="72" fillId="0" borderId="23" xfId="449" applyFont="1" applyFill="1" applyBorder="1" applyAlignment="1">
      <alignment horizontal="centerContinuous"/>
    </xf>
    <xf numFmtId="3" fontId="72" fillId="0" borderId="35" xfId="449" quotePrefix="1" applyNumberFormat="1" applyFont="1" applyFill="1" applyBorder="1" applyAlignment="1">
      <alignment horizontal="center"/>
    </xf>
    <xf numFmtId="3" fontId="72" fillId="0" borderId="20" xfId="449" quotePrefix="1" applyNumberFormat="1" applyFont="1" applyFill="1" applyBorder="1" applyAlignment="1">
      <alignment horizontal="center"/>
    </xf>
    <xf numFmtId="0" fontId="73" fillId="0" borderId="23" xfId="449" quotePrefix="1" applyFont="1" applyFill="1" applyBorder="1" applyAlignment="1">
      <alignment horizontal="center" vertical="center"/>
    </xf>
    <xf numFmtId="0" fontId="73" fillId="0" borderId="42" xfId="449" quotePrefix="1" applyFont="1" applyFill="1" applyBorder="1" applyAlignment="1">
      <alignment horizontal="center" vertical="center"/>
    </xf>
    <xf numFmtId="3" fontId="73" fillId="0" borderId="45" xfId="449" quotePrefix="1" applyNumberFormat="1" applyFont="1" applyFill="1" applyBorder="1" applyAlignment="1">
      <alignment horizontal="center" vertical="center"/>
    </xf>
    <xf numFmtId="3" fontId="73" fillId="0" borderId="42" xfId="449" quotePrefix="1" applyNumberFormat="1" applyFont="1" applyFill="1" applyBorder="1" applyAlignment="1">
      <alignment horizontal="center" vertical="center"/>
    </xf>
    <xf numFmtId="0" fontId="58" fillId="0" borderId="0" xfId="449" applyFont="1" applyFill="1" applyAlignment="1">
      <alignment horizontal="center" vertical="center"/>
    </xf>
    <xf numFmtId="0" fontId="69" fillId="0" borderId="15" xfId="449" applyFont="1" applyFill="1" applyBorder="1"/>
    <xf numFmtId="167" fontId="70" fillId="0" borderId="20" xfId="449" applyNumberFormat="1" applyFont="1" applyFill="1" applyBorder="1" applyAlignment="1">
      <alignment horizontal="right"/>
    </xf>
    <xf numFmtId="166" fontId="70" fillId="0" borderId="15" xfId="449" applyNumberFormat="1" applyFont="1" applyFill="1" applyBorder="1"/>
    <xf numFmtId="0" fontId="69" fillId="0" borderId="20" xfId="449" applyFont="1" applyFill="1" applyBorder="1"/>
    <xf numFmtId="166" fontId="70" fillId="0" borderId="18" xfId="449" applyNumberFormat="1" applyFont="1" applyFill="1" applyBorder="1"/>
    <xf numFmtId="166" fontId="70" fillId="0" borderId="20" xfId="449" applyNumberFormat="1" applyFont="1" applyFill="1" applyBorder="1"/>
    <xf numFmtId="166" fontId="70" fillId="0" borderId="35" xfId="449" applyNumberFormat="1" applyFont="1" applyFill="1" applyBorder="1"/>
    <xf numFmtId="167" fontId="70" fillId="0" borderId="23" xfId="449" applyNumberFormat="1" applyFont="1" applyFill="1" applyBorder="1"/>
    <xf numFmtId="166" fontId="70" fillId="0" borderId="23" xfId="449" applyNumberFormat="1" applyFont="1" applyFill="1" applyBorder="1"/>
    <xf numFmtId="166" fontId="70" fillId="0" borderId="36" xfId="449" applyNumberFormat="1" applyFont="1" applyFill="1" applyBorder="1"/>
    <xf numFmtId="0" fontId="99" fillId="0" borderId="0" xfId="452" applyFill="1"/>
    <xf numFmtId="0" fontId="99" fillId="0" borderId="0" xfId="452"/>
    <xf numFmtId="3" fontId="92" fillId="0" borderId="0" xfId="452" applyNumberFormat="1" applyFont="1" applyBorder="1" applyAlignment="1">
      <alignment horizontal="left" vertical="top" wrapText="1"/>
    </xf>
    <xf numFmtId="3" fontId="92" fillId="0" borderId="0" xfId="452" applyNumberFormat="1" applyFont="1" applyAlignment="1">
      <alignment vertical="top" wrapText="1"/>
    </xf>
    <xf numFmtId="3" fontId="70" fillId="0" borderId="0" xfId="452" applyNumberFormat="1" applyFont="1" applyAlignment="1">
      <alignment horizontal="right" vertical="top" wrapText="1"/>
    </xf>
    <xf numFmtId="3" fontId="91" fillId="0" borderId="29" xfId="452" applyNumberFormat="1" applyFont="1" applyBorder="1" applyAlignment="1">
      <alignment horizontal="center" vertical="top" wrapText="1"/>
    </xf>
    <xf numFmtId="3" fontId="92" fillId="0" borderId="29" xfId="452" applyNumberFormat="1" applyFont="1" applyBorder="1" applyAlignment="1">
      <alignment vertical="top" wrapText="1"/>
    </xf>
    <xf numFmtId="3" fontId="70" fillId="0" borderId="0" xfId="452" applyNumberFormat="1" applyFont="1" applyAlignment="1">
      <alignment horizontal="center" vertical="top" wrapText="1"/>
    </xf>
    <xf numFmtId="4" fontId="92" fillId="25" borderId="42" xfId="452" applyNumberFormat="1" applyFont="1" applyFill="1" applyBorder="1" applyAlignment="1">
      <alignment horizontal="center" vertical="center" wrapText="1"/>
    </xf>
    <xf numFmtId="3" fontId="92" fillId="0" borderId="42" xfId="452" applyNumberFormat="1" applyFont="1" applyBorder="1" applyAlignment="1">
      <alignment horizontal="center" vertical="center" wrapText="1"/>
    </xf>
    <xf numFmtId="3" fontId="69" fillId="0" borderId="0" xfId="452" applyNumberFormat="1" applyFont="1" applyAlignment="1">
      <alignment horizontal="center" vertical="top" wrapText="1"/>
    </xf>
    <xf numFmtId="4" fontId="151" fillId="25" borderId="42" xfId="452" applyNumberFormat="1" applyFont="1" applyFill="1" applyBorder="1" applyAlignment="1">
      <alignment horizontal="center" vertical="center" wrapText="1"/>
    </xf>
    <xf numFmtId="49" fontId="151" fillId="0" borderId="42" xfId="452" applyNumberFormat="1" applyFont="1" applyBorder="1" applyAlignment="1">
      <alignment horizontal="center" vertical="center" wrapText="1"/>
    </xf>
    <xf numFmtId="0" fontId="70" fillId="0" borderId="42" xfId="452" applyFont="1" applyBorder="1" applyAlignment="1">
      <alignment horizontal="center" vertical="center" wrapText="1"/>
    </xf>
    <xf numFmtId="3" fontId="70" fillId="0" borderId="42" xfId="452" applyNumberFormat="1" applyFont="1" applyFill="1" applyBorder="1" applyAlignment="1">
      <alignment horizontal="center" vertical="center" wrapText="1"/>
    </xf>
    <xf numFmtId="3" fontId="70" fillId="25" borderId="42" xfId="452" applyNumberFormat="1" applyFont="1" applyFill="1" applyBorder="1" applyAlignment="1">
      <alignment horizontal="center" vertical="center" wrapText="1"/>
    </xf>
    <xf numFmtId="49" fontId="70" fillId="0" borderId="42" xfId="452" applyNumberFormat="1" applyFont="1" applyBorder="1" applyAlignment="1">
      <alignment horizontal="center" vertical="center" wrapText="1"/>
    </xf>
    <xf numFmtId="0" fontId="151" fillId="0" borderId="42" xfId="452" applyFont="1" applyFill="1" applyBorder="1" applyAlignment="1">
      <alignment horizontal="left" vertical="center" wrapText="1" indent="1"/>
    </xf>
    <xf numFmtId="186" fontId="151" fillId="25" borderId="15" xfId="452" applyNumberFormat="1" applyFont="1" applyFill="1" applyBorder="1" applyAlignment="1">
      <alignment horizontal="center" vertical="center"/>
    </xf>
    <xf numFmtId="186" fontId="151" fillId="25" borderId="42" xfId="452" applyNumberFormat="1" applyFont="1" applyFill="1" applyBorder="1" applyAlignment="1">
      <alignment horizontal="center" vertical="center" wrapText="1"/>
    </xf>
    <xf numFmtId="166" fontId="151" fillId="0" borderId="42" xfId="453" applyNumberFormat="1" applyFont="1" applyBorder="1" applyAlignment="1">
      <alignment horizontal="center" vertical="center"/>
    </xf>
    <xf numFmtId="3" fontId="70" fillId="0" borderId="0" xfId="452" applyNumberFormat="1" applyFont="1" applyFill="1" applyBorder="1" applyAlignment="1">
      <alignment vertical="center" wrapText="1"/>
    </xf>
    <xf numFmtId="3" fontId="70" fillId="0" borderId="0" xfId="452" applyNumberFormat="1" applyFont="1" applyFill="1" applyAlignment="1">
      <alignment vertical="center" wrapText="1"/>
    </xf>
    <xf numFmtId="186" fontId="151" fillId="25" borderId="42" xfId="452" applyNumberFormat="1" applyFont="1" applyFill="1" applyBorder="1" applyAlignment="1">
      <alignment horizontal="center" vertical="center"/>
    </xf>
    <xf numFmtId="0" fontId="152" fillId="0" borderId="82" xfId="452" applyFont="1" applyFill="1" applyBorder="1" applyAlignment="1">
      <alignment horizontal="center" vertical="center" wrapText="1"/>
    </xf>
    <xf numFmtId="186" fontId="152" fillId="0" borderId="82" xfId="452" applyNumberFormat="1" applyFont="1" applyBorder="1" applyAlignment="1">
      <alignment horizontal="center" vertical="center"/>
    </xf>
    <xf numFmtId="166" fontId="152" fillId="0" borderId="82" xfId="453" applyNumberFormat="1" applyFont="1" applyBorder="1" applyAlignment="1">
      <alignment horizontal="center" vertical="center"/>
    </xf>
    <xf numFmtId="0" fontId="151" fillId="0" borderId="23" xfId="4788" applyFont="1" applyFill="1" applyBorder="1" applyAlignment="1">
      <alignment horizontal="left" vertical="center" wrapText="1" indent="1"/>
    </xf>
    <xf numFmtId="175" fontId="151" fillId="25" borderId="23" xfId="4788" applyNumberFormat="1" applyFont="1" applyFill="1" applyBorder="1" applyAlignment="1">
      <alignment horizontal="center" vertical="center"/>
    </xf>
    <xf numFmtId="186" fontId="151" fillId="25" borderId="23" xfId="452" applyNumberFormat="1" applyFont="1" applyFill="1" applyBorder="1" applyAlignment="1">
      <alignment horizontal="center" vertical="center" wrapText="1"/>
    </xf>
    <xf numFmtId="166" fontId="151" fillId="25" borderId="23" xfId="453" applyNumberFormat="1" applyFont="1" applyFill="1" applyBorder="1" applyAlignment="1">
      <alignment horizontal="center" vertical="center"/>
    </xf>
    <xf numFmtId="0" fontId="151" fillId="0" borderId="42" xfId="4788" applyFont="1" applyFill="1" applyBorder="1" applyAlignment="1">
      <alignment horizontal="left" vertical="center" wrapText="1" indent="1"/>
    </xf>
    <xf numFmtId="175" fontId="151" fillId="25" borderId="42" xfId="4788" applyNumberFormat="1" applyFont="1" applyFill="1" applyBorder="1" applyAlignment="1">
      <alignment horizontal="center" vertical="center"/>
    </xf>
    <xf numFmtId="166" fontId="151" fillId="25" borderId="42" xfId="453" applyNumberFormat="1" applyFont="1" applyFill="1" applyBorder="1" applyAlignment="1">
      <alignment horizontal="center" vertical="center"/>
    </xf>
    <xf numFmtId="0" fontId="151" fillId="0" borderId="64" xfId="4788" applyFont="1" applyFill="1" applyBorder="1" applyAlignment="1">
      <alignment horizontal="left" vertical="center" wrapText="1" indent="1"/>
    </xf>
    <xf numFmtId="175" fontId="151" fillId="25" borderId="64" xfId="4788" applyNumberFormat="1" applyFont="1" applyFill="1" applyBorder="1" applyAlignment="1">
      <alignment horizontal="center" vertical="center"/>
    </xf>
    <xf numFmtId="186" fontId="151" fillId="25" borderId="64" xfId="452" applyNumberFormat="1" applyFont="1" applyFill="1" applyBorder="1" applyAlignment="1">
      <alignment horizontal="center" vertical="center" wrapText="1"/>
    </xf>
    <xf numFmtId="166" fontId="151" fillId="25" borderId="64" xfId="453" applyNumberFormat="1" applyFont="1" applyFill="1" applyBorder="1" applyAlignment="1">
      <alignment horizontal="center" vertical="center"/>
    </xf>
    <xf numFmtId="166" fontId="152" fillId="25" borderId="82" xfId="452" applyNumberFormat="1" applyFont="1" applyFill="1" applyBorder="1" applyAlignment="1">
      <alignment horizontal="center" vertical="center"/>
    </xf>
    <xf numFmtId="0" fontId="151" fillId="25" borderId="23" xfId="465" applyFont="1" applyFill="1" applyBorder="1" applyAlignment="1">
      <alignment horizontal="left" vertical="center" wrapText="1" indent="1"/>
    </xf>
    <xf numFmtId="166" fontId="151" fillId="0" borderId="23" xfId="452" applyNumberFormat="1" applyFont="1" applyBorder="1" applyAlignment="1">
      <alignment horizontal="center" vertical="center"/>
    </xf>
    <xf numFmtId="186" fontId="151" fillId="0" borderId="42" xfId="452" applyNumberFormat="1" applyFont="1" applyBorder="1" applyAlignment="1">
      <alignment horizontal="center" vertical="center"/>
    </xf>
    <xf numFmtId="166" fontId="151" fillId="25" borderId="23" xfId="452" applyNumberFormat="1" applyFont="1" applyFill="1" applyBorder="1" applyAlignment="1">
      <alignment horizontal="center" vertical="center"/>
    </xf>
    <xf numFmtId="0" fontId="151" fillId="25" borderId="42" xfId="465" applyFont="1" applyFill="1" applyBorder="1" applyAlignment="1">
      <alignment horizontal="left" vertical="center" wrapText="1" indent="1"/>
    </xf>
    <xf numFmtId="166" fontId="151" fillId="0" borderId="42" xfId="452" applyNumberFormat="1" applyFont="1" applyBorder="1" applyAlignment="1">
      <alignment horizontal="center" vertical="center"/>
    </xf>
    <xf numFmtId="166" fontId="70" fillId="25" borderId="42" xfId="453" applyNumberFormat="1" applyFont="1" applyFill="1" applyBorder="1" applyAlignment="1">
      <alignment horizontal="center" vertical="center"/>
    </xf>
    <xf numFmtId="2" fontId="151" fillId="25" borderId="42" xfId="4789" applyNumberFormat="1" applyFont="1" applyFill="1" applyBorder="1" applyAlignment="1">
      <alignment horizontal="left" vertical="center" wrapText="1" indent="1"/>
    </xf>
    <xf numFmtId="2" fontId="151" fillId="25" borderId="15" xfId="4789" applyNumberFormat="1" applyFont="1" applyFill="1" applyBorder="1" applyAlignment="1">
      <alignment horizontal="left" vertical="center" wrapText="1" indent="1"/>
    </xf>
    <xf numFmtId="166" fontId="151" fillId="0" borderId="15" xfId="452" applyNumberFormat="1" applyFont="1" applyBorder="1" applyAlignment="1">
      <alignment horizontal="center" vertical="center"/>
    </xf>
    <xf numFmtId="186" fontId="151" fillId="0" borderId="15" xfId="452" applyNumberFormat="1" applyFont="1" applyBorder="1" applyAlignment="1">
      <alignment horizontal="center" vertical="center"/>
    </xf>
    <xf numFmtId="166" fontId="70" fillId="25" borderId="15" xfId="453" applyNumberFormat="1" applyFont="1" applyFill="1" applyBorder="1" applyAlignment="1">
      <alignment horizontal="center" vertical="center"/>
    </xf>
    <xf numFmtId="166" fontId="151" fillId="0" borderId="64" xfId="452" applyNumberFormat="1" applyFont="1" applyBorder="1" applyAlignment="1">
      <alignment horizontal="center" vertical="center"/>
    </xf>
    <xf numFmtId="186" fontId="151" fillId="0" borderId="64" xfId="452" applyNumberFormat="1" applyFont="1" applyBorder="1" applyAlignment="1">
      <alignment horizontal="center" vertical="center"/>
    </xf>
    <xf numFmtId="166" fontId="70" fillId="25" borderId="64" xfId="453" applyNumberFormat="1" applyFont="1" applyFill="1" applyBorder="1" applyAlignment="1">
      <alignment horizontal="center" vertical="center"/>
    </xf>
    <xf numFmtId="0" fontId="152" fillId="25" borderId="83" xfId="452" applyFont="1" applyFill="1" applyBorder="1" applyAlignment="1">
      <alignment horizontal="center" vertical="center" wrapText="1"/>
    </xf>
    <xf numFmtId="166" fontId="152" fillId="0" borderId="83" xfId="452" applyNumberFormat="1" applyFont="1" applyBorder="1" applyAlignment="1">
      <alignment horizontal="center" vertical="center"/>
    </xf>
    <xf numFmtId="186" fontId="152" fillId="0" borderId="83" xfId="452" applyNumberFormat="1" applyFont="1" applyBorder="1" applyAlignment="1">
      <alignment horizontal="center" vertical="center"/>
    </xf>
    <xf numFmtId="186" fontId="151" fillId="0" borderId="23" xfId="452" applyNumberFormat="1" applyFont="1" applyBorder="1" applyAlignment="1">
      <alignment horizontal="center" vertical="center"/>
    </xf>
    <xf numFmtId="186" fontId="153" fillId="25" borderId="23" xfId="452" applyNumberFormat="1" applyFont="1" applyFill="1" applyBorder="1" applyAlignment="1">
      <alignment horizontal="center" vertical="center" wrapText="1"/>
    </xf>
    <xf numFmtId="166" fontId="153" fillId="25" borderId="23" xfId="453" applyNumberFormat="1" applyFont="1" applyFill="1" applyBorder="1" applyAlignment="1">
      <alignment horizontal="center" vertical="center"/>
    </xf>
    <xf numFmtId="0" fontId="151" fillId="0" borderId="64" xfId="452" applyFont="1" applyFill="1" applyBorder="1" applyAlignment="1">
      <alignment horizontal="left" vertical="center" wrapText="1" indent="1"/>
    </xf>
    <xf numFmtId="166" fontId="151" fillId="0" borderId="64" xfId="453" applyNumberFormat="1" applyFont="1" applyBorder="1" applyAlignment="1">
      <alignment horizontal="center" vertical="center"/>
    </xf>
    <xf numFmtId="3" fontId="152" fillId="0" borderId="82" xfId="452" applyNumberFormat="1" applyFont="1" applyFill="1" applyBorder="1" applyAlignment="1">
      <alignment horizontal="center" vertical="center" wrapText="1"/>
    </xf>
    <xf numFmtId="186" fontId="152" fillId="25" borderId="82" xfId="452" applyNumberFormat="1" applyFont="1" applyFill="1" applyBorder="1" applyAlignment="1">
      <alignment horizontal="center" vertical="center"/>
    </xf>
    <xf numFmtId="166" fontId="152" fillId="0" borderId="82" xfId="452" applyNumberFormat="1" applyFont="1" applyBorder="1" applyAlignment="1">
      <alignment horizontal="center" vertical="center"/>
    </xf>
    <xf numFmtId="3" fontId="70" fillId="0" borderId="0" xfId="452" applyNumberFormat="1" applyFont="1" applyFill="1" applyBorder="1" applyAlignment="1">
      <alignment horizontal="right" vertical="center" wrapText="1"/>
    </xf>
    <xf numFmtId="3" fontId="70" fillId="0" borderId="0" xfId="452" applyNumberFormat="1" applyFont="1" applyFill="1" applyAlignment="1">
      <alignment horizontal="right" vertical="center" wrapText="1"/>
    </xf>
    <xf numFmtId="3" fontId="70" fillId="25" borderId="0" xfId="452" applyNumberFormat="1" applyFont="1" applyFill="1" applyBorder="1" applyAlignment="1">
      <alignment horizontal="right" vertical="top" wrapText="1"/>
    </xf>
    <xf numFmtId="3" fontId="70" fillId="0" borderId="0" xfId="452" applyNumberFormat="1" applyFont="1" applyBorder="1" applyAlignment="1">
      <alignment horizontal="right" vertical="top" wrapText="1"/>
    </xf>
    <xf numFmtId="3" fontId="70" fillId="0" borderId="0" xfId="452" applyNumberFormat="1" applyFont="1" applyAlignment="1">
      <alignment horizontal="left" vertical="top" wrapText="1"/>
    </xf>
    <xf numFmtId="3" fontId="70" fillId="25" borderId="0" xfId="452" applyNumberFormat="1" applyFont="1" applyFill="1" applyAlignment="1">
      <alignment horizontal="right" vertical="top" wrapText="1"/>
    </xf>
    <xf numFmtId="3" fontId="152" fillId="0" borderId="0" xfId="452" applyNumberFormat="1" applyFont="1" applyBorder="1" applyAlignment="1">
      <alignment horizontal="center" vertical="center"/>
    </xf>
    <xf numFmtId="3" fontId="70" fillId="0" borderId="0" xfId="452" applyNumberFormat="1" applyFont="1" applyBorder="1" applyAlignment="1">
      <alignment horizontal="right" vertical="top" wrapText="1" indent="2"/>
    </xf>
    <xf numFmtId="167" fontId="154" fillId="0" borderId="0" xfId="4788" applyNumberFormat="1" applyFont="1" applyFill="1" applyBorder="1" applyAlignment="1">
      <alignment horizontal="left"/>
    </xf>
    <xf numFmtId="167" fontId="154" fillId="0" borderId="0" xfId="4788" applyNumberFormat="1" applyFont="1" applyFill="1" applyAlignment="1">
      <alignment horizontal="left" indent="1"/>
    </xf>
    <xf numFmtId="167" fontId="154" fillId="0" borderId="0" xfId="4788" applyNumberFormat="1" applyFont="1" applyFill="1" applyAlignment="1">
      <alignment horizontal="right" vertical="center"/>
    </xf>
    <xf numFmtId="175" fontId="155" fillId="0" borderId="0" xfId="4788" applyNumberFormat="1" applyFont="1" applyFill="1" applyAlignment="1">
      <alignment horizontal="right" vertical="center"/>
    </xf>
    <xf numFmtId="4" fontId="155" fillId="0" borderId="0" xfId="4788" applyNumberFormat="1" applyFont="1" applyFill="1" applyAlignment="1">
      <alignment horizontal="right" vertical="center"/>
    </xf>
    <xf numFmtId="43" fontId="155" fillId="0" borderId="0" xfId="4788" applyNumberFormat="1" applyFont="1" applyFill="1" applyAlignment="1">
      <alignment horizontal="center" vertical="center"/>
    </xf>
    <xf numFmtId="0" fontId="155" fillId="0" borderId="0" xfId="4788" applyFont="1" applyFill="1" applyAlignment="1">
      <alignment horizontal="center" vertical="center"/>
    </xf>
    <xf numFmtId="0" fontId="115" fillId="0" borderId="0" xfId="456" applyFont="1" applyFill="1"/>
    <xf numFmtId="167" fontId="158" fillId="0" borderId="0" xfId="4788" applyNumberFormat="1" applyFont="1" applyFill="1" applyBorder="1" applyAlignment="1">
      <alignment horizontal="center" wrapText="1"/>
    </xf>
    <xf numFmtId="167" fontId="154" fillId="0" borderId="0" xfId="4788" applyNumberFormat="1" applyFont="1" applyFill="1" applyBorder="1" applyAlignment="1">
      <alignment horizontal="center"/>
    </xf>
    <xf numFmtId="167" fontId="154" fillId="0" borderId="0" xfId="4788" applyNumberFormat="1" applyFont="1" applyFill="1" applyBorder="1" applyAlignment="1">
      <alignment horizontal="left" indent="1"/>
    </xf>
    <xf numFmtId="167" fontId="159" fillId="0" borderId="88" xfId="456" applyNumberFormat="1" applyFont="1" applyFill="1" applyBorder="1" applyAlignment="1">
      <alignment horizontal="center" vertical="center" wrapText="1"/>
    </xf>
    <xf numFmtId="167" fontId="159" fillId="0" borderId="88" xfId="456" applyNumberFormat="1" applyFont="1" applyFill="1" applyBorder="1" applyAlignment="1">
      <alignment horizontal="center" vertical="center"/>
    </xf>
    <xf numFmtId="4" fontId="159" fillId="0" borderId="88" xfId="456" applyNumberFormat="1" applyFont="1" applyFill="1" applyBorder="1" applyAlignment="1">
      <alignment horizontal="center" vertical="center" wrapText="1"/>
    </xf>
    <xf numFmtId="175" fontId="159" fillId="0" borderId="88" xfId="456" applyNumberFormat="1" applyFont="1" applyFill="1" applyBorder="1" applyAlignment="1">
      <alignment horizontal="center" vertical="center" wrapText="1"/>
    </xf>
    <xf numFmtId="20" fontId="159" fillId="0" borderId="88" xfId="456" quotePrefix="1" applyNumberFormat="1" applyFont="1" applyFill="1" applyBorder="1" applyAlignment="1">
      <alignment horizontal="center" vertical="center" wrapText="1"/>
    </xf>
    <xf numFmtId="0" fontId="159" fillId="0" borderId="89" xfId="456" quotePrefix="1" applyFont="1" applyFill="1" applyBorder="1" applyAlignment="1">
      <alignment horizontal="center" vertical="center" wrapText="1"/>
    </xf>
    <xf numFmtId="167" fontId="161" fillId="0" borderId="90" xfId="456" applyNumberFormat="1" applyFont="1" applyFill="1" applyBorder="1" applyAlignment="1">
      <alignment horizontal="center" vertical="center" wrapText="1"/>
    </xf>
    <xf numFmtId="167" fontId="161" fillId="0" borderId="23" xfId="456" applyNumberFormat="1" applyFont="1" applyFill="1" applyBorder="1" applyAlignment="1">
      <alignment horizontal="center" vertical="center" wrapText="1"/>
    </xf>
    <xf numFmtId="0" fontId="161" fillId="0" borderId="23" xfId="456" applyFont="1" applyFill="1" applyBorder="1" applyAlignment="1">
      <alignment horizontal="center" vertical="center" wrapText="1"/>
    </xf>
    <xf numFmtId="3" fontId="161" fillId="0" borderId="23" xfId="456" applyNumberFormat="1" applyFont="1" applyFill="1" applyBorder="1" applyAlignment="1">
      <alignment horizontal="center" vertical="center" wrapText="1"/>
    </xf>
    <xf numFmtId="0" fontId="161" fillId="0" borderId="91" xfId="456" applyFont="1" applyFill="1" applyBorder="1" applyAlignment="1">
      <alignment horizontal="center" vertical="center" wrapText="1"/>
    </xf>
    <xf numFmtId="0" fontId="115" fillId="0" borderId="0" xfId="456" applyFont="1" applyFill="1" applyAlignment="1">
      <alignment horizontal="center" vertical="center"/>
    </xf>
    <xf numFmtId="167" fontId="154" fillId="0" borderId="92" xfId="4788" quotePrefix="1" applyNumberFormat="1" applyFont="1" applyFill="1" applyBorder="1" applyAlignment="1">
      <alignment horizontal="center" vertical="center"/>
    </xf>
    <xf numFmtId="49" fontId="154" fillId="0" borderId="42" xfId="4788" quotePrefix="1" applyNumberFormat="1" applyFont="1" applyFill="1" applyBorder="1" applyAlignment="1">
      <alignment horizontal="center" vertical="center"/>
    </xf>
    <xf numFmtId="49" fontId="154" fillId="0" borderId="42" xfId="4788" applyNumberFormat="1" applyFont="1" applyFill="1" applyBorder="1" applyAlignment="1">
      <alignment horizontal="left" vertical="center"/>
    </xf>
    <xf numFmtId="0" fontId="154" fillId="0" borderId="42" xfId="4788" applyFont="1" applyFill="1" applyBorder="1" applyAlignment="1">
      <alignment horizontal="left" vertical="center" wrapText="1"/>
    </xf>
    <xf numFmtId="175" fontId="154" fillId="0" borderId="42" xfId="4788" applyNumberFormat="1" applyFont="1" applyFill="1" applyBorder="1" applyAlignment="1">
      <alignment vertical="center"/>
    </xf>
    <xf numFmtId="175" fontId="154" fillId="0" borderId="42" xfId="456" applyNumberFormat="1" applyFont="1" applyFill="1" applyBorder="1" applyAlignment="1">
      <alignment horizontal="right" vertical="center"/>
    </xf>
    <xf numFmtId="166" fontId="154" fillId="0" borderId="42" xfId="456" applyNumberFormat="1" applyFont="1" applyFill="1" applyBorder="1" applyAlignment="1">
      <alignment horizontal="right" vertical="center"/>
    </xf>
    <xf numFmtId="166" fontId="154" fillId="0" borderId="93" xfId="456" applyNumberFormat="1" applyFont="1" applyFill="1" applyBorder="1" applyAlignment="1">
      <alignment horizontal="right" vertical="center"/>
    </xf>
    <xf numFmtId="187" fontId="162" fillId="0" borderId="42" xfId="453" applyNumberFormat="1" applyFont="1" applyFill="1" applyBorder="1" applyAlignment="1">
      <alignment horizontal="right" vertical="center"/>
    </xf>
    <xf numFmtId="166" fontId="162" fillId="0" borderId="93" xfId="4790" applyNumberFormat="1" applyFont="1" applyFill="1" applyBorder="1" applyAlignment="1">
      <alignment horizontal="right" vertical="center"/>
    </xf>
    <xf numFmtId="186" fontId="162" fillId="0" borderId="42" xfId="453" applyNumberFormat="1" applyFont="1" applyFill="1" applyBorder="1" applyAlignment="1">
      <alignment horizontal="right" vertical="center"/>
    </xf>
    <xf numFmtId="186" fontId="154" fillId="0" borderId="42" xfId="4788" applyNumberFormat="1" applyFont="1" applyFill="1" applyBorder="1" applyAlignment="1">
      <alignment horizontal="right" vertical="center"/>
    </xf>
    <xf numFmtId="166" fontId="154" fillId="0" borderId="42" xfId="4790" applyNumberFormat="1" applyFont="1" applyFill="1" applyBorder="1" applyAlignment="1">
      <alignment horizontal="right" vertical="center"/>
    </xf>
    <xf numFmtId="166" fontId="154" fillId="0" borderId="93" xfId="4790" applyNumberFormat="1" applyFont="1" applyFill="1" applyBorder="1" applyAlignment="1">
      <alignment horizontal="right" vertical="center"/>
    </xf>
    <xf numFmtId="175" fontId="154" fillId="0" borderId="42" xfId="4788" applyNumberFormat="1" applyFont="1" applyFill="1" applyBorder="1" applyAlignment="1">
      <alignment vertical="center" wrapText="1"/>
    </xf>
    <xf numFmtId="167" fontId="154" fillId="0" borderId="92" xfId="4788" quotePrefix="1" applyNumberFormat="1" applyFont="1" applyFill="1" applyBorder="1" applyAlignment="1">
      <alignment horizontal="center" vertical="center" wrapText="1"/>
    </xf>
    <xf numFmtId="167" fontId="154" fillId="0" borderId="42" xfId="4788" applyNumberFormat="1" applyFont="1" applyFill="1" applyBorder="1" applyAlignment="1">
      <alignment horizontal="center" vertical="center" wrapText="1"/>
    </xf>
    <xf numFmtId="175" fontId="163" fillId="0" borderId="42" xfId="4788" applyNumberFormat="1" applyFont="1" applyFill="1" applyBorder="1" applyAlignment="1">
      <alignment vertical="center" wrapText="1"/>
    </xf>
    <xf numFmtId="166" fontId="162" fillId="0" borderId="42" xfId="4790" applyNumberFormat="1" applyFont="1" applyFill="1" applyBorder="1" applyAlignment="1">
      <alignment horizontal="right" vertical="center"/>
    </xf>
    <xf numFmtId="0" fontId="90" fillId="0" borderId="0" xfId="456" applyFont="1" applyFill="1" applyAlignment="1">
      <alignment horizontal="center" vertical="center"/>
    </xf>
    <xf numFmtId="0" fontId="155" fillId="0" borderId="0" xfId="4788" applyFont="1" applyFill="1"/>
    <xf numFmtId="175" fontId="162" fillId="0" borderId="42" xfId="453" applyNumberFormat="1" applyFont="1" applyFill="1" applyBorder="1" applyAlignment="1">
      <alignment horizontal="right" vertical="center"/>
    </xf>
    <xf numFmtId="41" fontId="162" fillId="0" borderId="42" xfId="453" applyNumberFormat="1" applyFont="1" applyFill="1" applyBorder="1" applyAlignment="1">
      <alignment horizontal="right" vertical="center"/>
    </xf>
    <xf numFmtId="187" fontId="162" fillId="0" borderId="93" xfId="453" applyNumberFormat="1" applyFont="1" applyFill="1" applyBorder="1" applyAlignment="1">
      <alignment horizontal="right" vertical="center"/>
    </xf>
    <xf numFmtId="0" fontId="164" fillId="0" borderId="0" xfId="456" applyFont="1" applyFill="1" applyAlignment="1">
      <alignment vertical="top"/>
    </xf>
    <xf numFmtId="187" fontId="154" fillId="0" borderId="42" xfId="456" applyNumberFormat="1" applyFont="1" applyFill="1" applyBorder="1" applyAlignment="1">
      <alignment horizontal="right" vertical="center"/>
    </xf>
    <xf numFmtId="41" fontId="154" fillId="0" borderId="42" xfId="4788" applyNumberFormat="1" applyFont="1" applyFill="1" applyBorder="1" applyAlignment="1">
      <alignment vertical="center" wrapText="1"/>
    </xf>
    <xf numFmtId="0" fontId="154" fillId="0" borderId="42" xfId="4788" applyFont="1" applyFill="1" applyBorder="1" applyAlignment="1">
      <alignment vertical="center" wrapText="1"/>
    </xf>
    <xf numFmtId="167" fontId="154" fillId="0" borderId="42" xfId="4788" quotePrefix="1" applyNumberFormat="1" applyFont="1" applyFill="1" applyBorder="1" applyAlignment="1">
      <alignment horizontal="center" vertical="center"/>
    </xf>
    <xf numFmtId="167" fontId="154" fillId="0" borderId="42" xfId="4788" applyNumberFormat="1" applyFont="1" applyFill="1" applyBorder="1" applyAlignment="1">
      <alignment horizontal="left" vertical="center" wrapText="1"/>
    </xf>
    <xf numFmtId="175" fontId="163" fillId="0" borderId="42" xfId="456" applyNumberFormat="1" applyFont="1" applyFill="1" applyBorder="1" applyAlignment="1">
      <alignment horizontal="right" vertical="center"/>
    </xf>
    <xf numFmtId="167" fontId="154" fillId="0" borderId="42" xfId="4788" applyNumberFormat="1" applyFont="1" applyFill="1" applyBorder="1" applyAlignment="1">
      <alignment horizontal="left" vertical="center"/>
    </xf>
    <xf numFmtId="166" fontId="162" fillId="0" borderId="42" xfId="453" applyNumberFormat="1" applyFont="1" applyFill="1" applyBorder="1" applyAlignment="1">
      <alignment horizontal="right" vertical="center"/>
    </xf>
    <xf numFmtId="41" fontId="154" fillId="0" borderId="42" xfId="4788" applyNumberFormat="1" applyFont="1" applyFill="1" applyBorder="1" applyAlignment="1">
      <alignment vertical="center"/>
    </xf>
    <xf numFmtId="49" fontId="154" fillId="0" borderId="42" xfId="4788" applyNumberFormat="1" applyFont="1" applyFill="1" applyBorder="1" applyAlignment="1">
      <alignment horizontal="left" vertical="center" wrapText="1"/>
    </xf>
    <xf numFmtId="0" fontId="154" fillId="0" borderId="42" xfId="4788" quotePrefix="1" applyNumberFormat="1" applyFont="1" applyFill="1" applyBorder="1" applyAlignment="1">
      <alignment horizontal="center" vertical="center"/>
    </xf>
    <xf numFmtId="0" fontId="154" fillId="0" borderId="42" xfId="4788" quotePrefix="1" applyFont="1" applyFill="1" applyBorder="1" applyAlignment="1">
      <alignment horizontal="center" vertical="center"/>
    </xf>
    <xf numFmtId="0" fontId="154" fillId="0" borderId="92" xfId="4788" applyFont="1" applyFill="1" applyBorder="1" applyAlignment="1">
      <alignment horizontal="center" vertical="center"/>
    </xf>
    <xf numFmtId="186" fontId="154" fillId="0" borderId="42" xfId="456" applyNumberFormat="1" applyFont="1" applyFill="1" applyBorder="1" applyAlignment="1">
      <alignment horizontal="right" vertical="center"/>
    </xf>
    <xf numFmtId="175" fontId="154" fillId="0" borderId="42" xfId="4788" applyNumberFormat="1" applyFont="1" applyFill="1" applyBorder="1" applyAlignment="1">
      <alignment horizontal="right" vertical="center"/>
    </xf>
    <xf numFmtId="167" fontId="154" fillId="0" borderId="92" xfId="4788" applyNumberFormat="1" applyFont="1" applyFill="1" applyBorder="1" applyAlignment="1">
      <alignment horizontal="center" vertical="center"/>
    </xf>
    <xf numFmtId="0" fontId="154" fillId="0" borderId="42" xfId="4788" quotePrefix="1" applyFont="1" applyFill="1" applyBorder="1" applyAlignment="1">
      <alignment vertical="center" wrapText="1"/>
    </xf>
    <xf numFmtId="187" fontId="165" fillId="0" borderId="42" xfId="453" applyNumberFormat="1" applyFont="1" applyFill="1" applyBorder="1" applyAlignment="1">
      <alignment horizontal="right" vertical="center"/>
    </xf>
    <xf numFmtId="166" fontId="162" fillId="0" borderId="93" xfId="453" applyNumberFormat="1" applyFont="1" applyFill="1" applyBorder="1" applyAlignment="1">
      <alignment horizontal="right" vertical="center"/>
    </xf>
    <xf numFmtId="186" fontId="154" fillId="0" borderId="42" xfId="456" applyNumberFormat="1" applyFont="1" applyFill="1" applyBorder="1" applyAlignment="1">
      <alignment vertical="center"/>
    </xf>
    <xf numFmtId="167" fontId="154" fillId="0" borderId="94" xfId="4788" quotePrefix="1" applyNumberFormat="1" applyFont="1" applyFill="1" applyBorder="1" applyAlignment="1">
      <alignment horizontal="center" vertical="center"/>
    </xf>
    <xf numFmtId="49" fontId="154" fillId="0" borderId="15" xfId="4788" quotePrefix="1" applyNumberFormat="1" applyFont="1" applyFill="1" applyBorder="1" applyAlignment="1">
      <alignment horizontal="center" vertical="center"/>
    </xf>
    <xf numFmtId="49" fontId="154" fillId="0" borderId="15" xfId="4788" applyNumberFormat="1" applyFont="1" applyFill="1" applyBorder="1" applyAlignment="1">
      <alignment horizontal="left" vertical="center" wrapText="1"/>
    </xf>
    <xf numFmtId="0" fontId="154" fillId="0" borderId="15" xfId="4788" applyFont="1" applyFill="1" applyBorder="1" applyAlignment="1">
      <alignment horizontal="left" vertical="center" wrapText="1"/>
    </xf>
    <xf numFmtId="175" fontId="154" fillId="0" borderId="15" xfId="4788" applyNumberFormat="1" applyFont="1" applyFill="1" applyBorder="1" applyAlignment="1">
      <alignment vertical="center"/>
    </xf>
    <xf numFmtId="186" fontId="154" fillId="0" borderId="15" xfId="456" applyNumberFormat="1" applyFont="1" applyFill="1" applyBorder="1" applyAlignment="1">
      <alignment horizontal="right" vertical="center"/>
    </xf>
    <xf numFmtId="187" fontId="162" fillId="0" borderId="15" xfId="453" applyNumberFormat="1" applyFont="1" applyFill="1" applyBorder="1" applyAlignment="1">
      <alignment horizontal="right" vertical="center"/>
    </xf>
    <xf numFmtId="166" fontId="154" fillId="0" borderId="96" xfId="456" applyNumberFormat="1" applyFont="1" applyFill="1" applyBorder="1" applyAlignment="1">
      <alignment horizontal="right" vertical="center"/>
    </xf>
    <xf numFmtId="167" fontId="154" fillId="0" borderId="97" xfId="4788" applyNumberFormat="1" applyFont="1" applyFill="1" applyBorder="1" applyAlignment="1">
      <alignment horizontal="center"/>
    </xf>
    <xf numFmtId="167" fontId="154" fillId="0" borderId="98" xfId="4788" applyNumberFormat="1" applyFont="1" applyFill="1" applyBorder="1" applyAlignment="1">
      <alignment horizontal="center"/>
    </xf>
    <xf numFmtId="167" fontId="154" fillId="0" borderId="98" xfId="4788" applyNumberFormat="1" applyFont="1" applyFill="1" applyBorder="1" applyAlignment="1">
      <alignment horizontal="left"/>
    </xf>
    <xf numFmtId="167" fontId="158" fillId="0" borderId="98" xfId="4788" applyNumberFormat="1" applyFont="1" applyFill="1" applyBorder="1" applyAlignment="1">
      <alignment horizontal="left" vertical="center" indent="1"/>
    </xf>
    <xf numFmtId="175" fontId="158" fillId="0" borderId="98" xfId="4788" applyNumberFormat="1" applyFont="1" applyFill="1" applyBorder="1" applyAlignment="1">
      <alignment vertical="center"/>
    </xf>
    <xf numFmtId="166" fontId="158" fillId="0" borderId="98" xfId="456" applyNumberFormat="1" applyFont="1" applyFill="1" applyBorder="1" applyAlignment="1">
      <alignment horizontal="right" vertical="center"/>
    </xf>
    <xf numFmtId="166" fontId="158" fillId="0" borderId="99" xfId="456" applyNumberFormat="1" applyFont="1" applyFill="1" applyBorder="1" applyAlignment="1">
      <alignment horizontal="right" vertical="center"/>
    </xf>
    <xf numFmtId="167" fontId="158" fillId="0" borderId="0" xfId="4788" applyNumberFormat="1" applyFont="1" applyFill="1" applyBorder="1" applyAlignment="1">
      <alignment horizontal="left" vertical="center" indent="1"/>
    </xf>
    <xf numFmtId="186" fontId="158" fillId="0" borderId="0" xfId="4788" applyNumberFormat="1" applyFont="1" applyFill="1" applyBorder="1" applyAlignment="1">
      <alignment horizontal="right" vertical="center"/>
    </xf>
    <xf numFmtId="166" fontId="158" fillId="0" borderId="0" xfId="456" applyNumberFormat="1" applyFont="1" applyFill="1" applyBorder="1" applyAlignment="1">
      <alignment horizontal="right" vertical="center"/>
    </xf>
    <xf numFmtId="187" fontId="162" fillId="0" borderId="0" xfId="453" applyNumberFormat="1" applyFont="1" applyFill="1" applyBorder="1" applyAlignment="1">
      <alignment horizontal="right" vertical="center"/>
    </xf>
    <xf numFmtId="0" fontId="146" fillId="0" borderId="0" xfId="456" applyFont="1" applyFill="1" applyAlignment="1">
      <alignment horizontal="center" vertical="top"/>
    </xf>
    <xf numFmtId="0" fontId="90" fillId="0" borderId="0" xfId="456" applyFont="1" applyFill="1" applyAlignment="1">
      <alignment horizontal="left" vertical="top"/>
    </xf>
    <xf numFmtId="0" fontId="115" fillId="0" borderId="0" xfId="456" applyFont="1" applyFill="1" applyAlignment="1">
      <alignment vertical="center"/>
    </xf>
    <xf numFmtId="167" fontId="115" fillId="0" borderId="0" xfId="4788" applyNumberFormat="1" applyFont="1" applyFill="1" applyBorder="1" applyAlignment="1">
      <alignment vertical="center" wrapText="1"/>
    </xf>
    <xf numFmtId="4" fontId="115" fillId="0" borderId="0" xfId="4788" applyNumberFormat="1" applyFont="1" applyFill="1" applyBorder="1" applyAlignment="1">
      <alignment vertical="center" wrapText="1"/>
    </xf>
    <xf numFmtId="175" fontId="115" fillId="0" borderId="0" xfId="456" applyNumberFormat="1" applyFont="1" applyFill="1" applyAlignment="1">
      <alignment horizontal="right"/>
    </xf>
    <xf numFmtId="0" fontId="115" fillId="0" borderId="0" xfId="456" applyFont="1" applyFill="1" applyAlignment="1">
      <alignment horizontal="right"/>
    </xf>
    <xf numFmtId="4" fontId="115" fillId="0" borderId="0" xfId="456" applyNumberFormat="1" applyFont="1" applyFill="1" applyAlignment="1">
      <alignment horizontal="right"/>
    </xf>
    <xf numFmtId="4" fontId="115" fillId="0" borderId="0" xfId="4788" applyNumberFormat="1" applyFont="1" applyFill="1" applyBorder="1" applyAlignment="1">
      <alignment horizontal="right" vertical="center" wrapText="1"/>
    </xf>
    <xf numFmtId="0" fontId="115" fillId="0" borderId="0" xfId="456" applyFont="1" applyFill="1" applyAlignment="1">
      <alignment horizontal="center"/>
    </xf>
    <xf numFmtId="43" fontId="115" fillId="0" borderId="0" xfId="456" applyNumberFormat="1" applyFont="1" applyFill="1" applyAlignment="1">
      <alignment horizontal="right"/>
    </xf>
    <xf numFmtId="186" fontId="115" fillId="0" borderId="0" xfId="456" applyNumberFormat="1" applyFont="1" applyFill="1"/>
    <xf numFmtId="175" fontId="158" fillId="0" borderId="0" xfId="4788" applyNumberFormat="1" applyFont="1" applyFill="1" applyBorder="1" applyAlignment="1">
      <alignment vertical="center"/>
    </xf>
    <xf numFmtId="0" fontId="115" fillId="0" borderId="0" xfId="456" applyFont="1" applyFill="1" applyAlignment="1">
      <alignment horizontal="left"/>
    </xf>
    <xf numFmtId="188" fontId="115" fillId="0" borderId="0" xfId="456" applyNumberFormat="1" applyFont="1" applyFill="1" applyAlignment="1">
      <alignment horizontal="right"/>
    </xf>
    <xf numFmtId="166" fontId="115" fillId="0" borderId="0" xfId="4790" applyNumberFormat="1" applyFont="1" applyFill="1"/>
    <xf numFmtId="166" fontId="115" fillId="0" borderId="0" xfId="4790" applyNumberFormat="1" applyFont="1" applyFill="1" applyAlignment="1">
      <alignment horizontal="right"/>
    </xf>
    <xf numFmtId="167" fontId="115" fillId="0" borderId="0" xfId="456" applyNumberFormat="1" applyFont="1" applyFill="1" applyAlignment="1">
      <alignment horizontal="center"/>
    </xf>
    <xf numFmtId="167" fontId="115" fillId="0" borderId="0" xfId="456" applyNumberFormat="1" applyFont="1" applyFill="1" applyBorder="1" applyAlignment="1">
      <alignment horizontal="left"/>
    </xf>
    <xf numFmtId="167" fontId="115" fillId="0" borderId="0" xfId="456" applyNumberFormat="1" applyFont="1" applyFill="1" applyAlignment="1">
      <alignment horizontal="left" indent="1"/>
    </xf>
    <xf numFmtId="167" fontId="115" fillId="0" borderId="0" xfId="456" applyNumberFormat="1" applyFont="1" applyFill="1" applyAlignment="1">
      <alignment horizontal="right" vertical="center"/>
    </xf>
    <xf numFmtId="167" fontId="70" fillId="0" borderId="35" xfId="449" applyNumberFormat="1" applyFont="1" applyFill="1" applyBorder="1" applyAlignment="1">
      <alignment horizontal="left"/>
    </xf>
    <xf numFmtId="180" fontId="70" fillId="0" borderId="35" xfId="449" applyNumberFormat="1" applyFont="1" applyBorder="1" applyAlignment="1">
      <alignment horizontal="right" vertical="top"/>
    </xf>
    <xf numFmtId="167" fontId="69" fillId="0" borderId="29" xfId="449" applyNumberFormat="1" applyFont="1" applyFill="1" applyBorder="1" applyAlignment="1">
      <alignment horizontal="right"/>
    </xf>
    <xf numFmtId="167" fontId="69" fillId="0" borderId="27" xfId="449" applyNumberFormat="1" applyFont="1" applyFill="1" applyBorder="1" applyAlignment="1">
      <alignment horizontal="right"/>
    </xf>
    <xf numFmtId="167" fontId="69" fillId="0" borderId="11" xfId="449" applyNumberFormat="1" applyFont="1" applyFill="1" applyBorder="1" applyAlignment="1">
      <alignment horizontal="right"/>
    </xf>
    <xf numFmtId="167" fontId="69" fillId="0" borderId="0" xfId="449" applyNumberFormat="1" applyFont="1" applyFill="1" applyBorder="1" applyAlignment="1">
      <alignment horizontal="right"/>
    </xf>
    <xf numFmtId="167" fontId="70" fillId="0" borderId="0" xfId="449" applyNumberFormat="1" applyFont="1" applyFill="1" applyBorder="1" applyAlignment="1">
      <alignment horizontal="right"/>
    </xf>
    <xf numFmtId="3" fontId="70" fillId="0" borderId="29" xfId="449" applyNumberFormat="1" applyFont="1" applyFill="1" applyBorder="1" applyAlignment="1">
      <alignment horizontal="right"/>
    </xf>
    <xf numFmtId="3" fontId="70" fillId="0" borderId="0" xfId="449" applyNumberFormat="1" applyFont="1" applyAlignment="1">
      <alignment horizontal="left"/>
    </xf>
    <xf numFmtId="3" fontId="72" fillId="0" borderId="14" xfId="449" applyNumberFormat="1" applyFont="1" applyBorder="1" applyAlignment="1">
      <alignment horizontal="left"/>
    </xf>
    <xf numFmtId="3" fontId="72" fillId="0" borderId="35" xfId="449" applyNumberFormat="1" applyFont="1" applyBorder="1" applyAlignment="1">
      <alignment horizontal="left"/>
    </xf>
    <xf numFmtId="3" fontId="73" fillId="0" borderId="45" xfId="449" quotePrefix="1" applyNumberFormat="1" applyFont="1" applyBorder="1" applyAlignment="1">
      <alignment horizontal="left" vertical="center"/>
    </xf>
    <xf numFmtId="0" fontId="58" fillId="0" borderId="0" xfId="449" applyFont="1" applyAlignment="1">
      <alignment horizontal="left"/>
    </xf>
    <xf numFmtId="167" fontId="69" fillId="0" borderId="14" xfId="449" applyNumberFormat="1" applyFont="1" applyFill="1" applyBorder="1" applyAlignment="1">
      <alignment horizontal="left"/>
    </xf>
    <xf numFmtId="167" fontId="69" fillId="0" borderId="35" xfId="449" applyNumberFormat="1" applyFont="1" applyFill="1" applyBorder="1" applyAlignment="1">
      <alignment horizontal="left"/>
    </xf>
    <xf numFmtId="3" fontId="70" fillId="0" borderId="37" xfId="449" applyNumberFormat="1" applyFont="1" applyFill="1" applyBorder="1" applyAlignment="1">
      <alignment horizontal="left"/>
    </xf>
    <xf numFmtId="3" fontId="70" fillId="0" borderId="0" xfId="449" applyNumberFormat="1" applyFont="1" applyFill="1" applyBorder="1" applyAlignment="1">
      <alignment horizontal="left"/>
    </xf>
    <xf numFmtId="167" fontId="58" fillId="0" borderId="0" xfId="449" applyNumberFormat="1" applyFont="1" applyFill="1"/>
    <xf numFmtId="49" fontId="58" fillId="0" borderId="0" xfId="339" quotePrefix="1" applyNumberFormat="1" applyFont="1" applyBorder="1" applyAlignment="1" applyProtection="1">
      <alignment horizontal="left"/>
    </xf>
    <xf numFmtId="49" fontId="58" fillId="0" borderId="0" xfId="449" applyNumberFormat="1" applyFont="1"/>
    <xf numFmtId="165" fontId="73" fillId="0" borderId="24" xfId="339" applyFont="1" applyBorder="1" applyAlignment="1" applyProtection="1">
      <alignment horizontal="center" vertical="center"/>
    </xf>
    <xf numFmtId="167" fontId="70" fillId="0" borderId="10" xfId="450" applyNumberFormat="1" applyFont="1" applyFill="1" applyBorder="1" applyProtection="1"/>
    <xf numFmtId="167" fontId="70" fillId="0" borderId="24" xfId="0" applyNumberFormat="1" applyFont="1" applyFill="1" applyBorder="1" applyProtection="1"/>
    <xf numFmtId="167" fontId="70" fillId="0" borderId="24" xfId="339" applyNumberFormat="1" applyFont="1" applyFill="1" applyBorder="1" applyProtection="1"/>
    <xf numFmtId="165" fontId="72" fillId="0" borderId="0" xfId="339" applyFont="1" applyBorder="1" applyAlignment="1" applyProtection="1">
      <alignment horizontal="center"/>
    </xf>
    <xf numFmtId="167" fontId="70" fillId="0" borderId="0" xfId="339" applyNumberFormat="1" applyFont="1" applyFill="1" applyBorder="1" applyProtection="1"/>
    <xf numFmtId="165" fontId="72" fillId="0" borderId="47" xfId="339" applyFont="1" applyBorder="1" applyAlignment="1" applyProtection="1">
      <alignment horizontal="center"/>
    </xf>
    <xf numFmtId="165" fontId="72" fillId="0" borderId="58" xfId="339" applyFont="1" applyBorder="1" applyAlignment="1">
      <alignment horizontal="center"/>
    </xf>
    <xf numFmtId="167" fontId="70" fillId="0" borderId="18" xfId="450" applyNumberFormat="1" applyFont="1" applyFill="1" applyBorder="1" applyProtection="1"/>
    <xf numFmtId="167" fontId="70" fillId="0" borderId="0" xfId="450" applyNumberFormat="1" applyFont="1" applyFill="1" applyBorder="1" applyProtection="1"/>
    <xf numFmtId="167" fontId="104" fillId="0" borderId="0" xfId="339" applyNumberFormat="1" applyFont="1" applyFill="1" applyBorder="1" applyProtection="1"/>
    <xf numFmtId="180" fontId="70" fillId="0" borderId="37" xfId="339" applyNumberFormat="1" applyFont="1" applyFill="1" applyBorder="1" applyProtection="1"/>
    <xf numFmtId="165" fontId="73" fillId="0" borderId="27" xfId="339" applyFont="1" applyBorder="1" applyAlignment="1" applyProtection="1">
      <alignment horizontal="center" vertical="center"/>
    </xf>
    <xf numFmtId="165" fontId="73" fillId="0" borderId="45" xfId="339" applyFont="1" applyBorder="1" applyAlignment="1" applyProtection="1">
      <alignment horizontal="center" vertical="center"/>
    </xf>
    <xf numFmtId="167" fontId="70" fillId="0" borderId="14" xfId="450" applyNumberFormat="1" applyFont="1" applyBorder="1" applyAlignment="1" applyProtection="1"/>
    <xf numFmtId="167" fontId="70" fillId="0" borderId="36" xfId="339" applyNumberFormat="1" applyFont="1" applyFill="1" applyBorder="1" applyProtection="1"/>
    <xf numFmtId="167" fontId="70" fillId="0" borderId="37" xfId="339" applyNumberFormat="1" applyFont="1" applyFill="1" applyBorder="1" applyProtection="1"/>
    <xf numFmtId="165" fontId="72" fillId="0" borderId="24" xfId="339" applyFont="1" applyBorder="1" applyAlignment="1">
      <alignment horizontal="center"/>
    </xf>
    <xf numFmtId="165" fontId="72" fillId="0" borderId="38" xfId="339" applyFont="1" applyBorder="1" applyAlignment="1" applyProtection="1">
      <alignment horizontal="left"/>
    </xf>
    <xf numFmtId="165" fontId="72" fillId="0" borderId="40" xfId="339" quotePrefix="1" applyNumberFormat="1" applyFont="1" applyBorder="1" applyAlignment="1" applyProtection="1">
      <alignment horizontal="center"/>
    </xf>
    <xf numFmtId="167" fontId="58" fillId="0" borderId="35" xfId="339" applyNumberFormat="1" applyFont="1" applyFill="1" applyBorder="1" applyAlignment="1" applyProtection="1">
      <alignment vertical="top"/>
    </xf>
    <xf numFmtId="0" fontId="111" fillId="0" borderId="45" xfId="449" applyFont="1" applyBorder="1" applyAlignment="1">
      <alignment horizontal="left" vertical="top"/>
    </xf>
    <xf numFmtId="165" fontId="76" fillId="0" borderId="0" xfId="342" applyFont="1" applyFill="1" applyBorder="1" applyAlignment="1" applyProtection="1">
      <alignment horizontal="left" vertical="top"/>
      <protection locked="0"/>
    </xf>
    <xf numFmtId="0" fontId="107" fillId="24" borderId="0" xfId="299" applyFont="1" applyFill="1" applyBorder="1" applyAlignment="1">
      <alignment vertical="top" wrapText="1"/>
    </xf>
    <xf numFmtId="0" fontId="166" fillId="0" borderId="0" xfId="0" applyFont="1" applyBorder="1" applyAlignment="1" applyProtection="1">
      <alignment horizontal="left"/>
    </xf>
    <xf numFmtId="0" fontId="166" fillId="0" borderId="0" xfId="0" applyFont="1"/>
    <xf numFmtId="0" fontId="167" fillId="0" borderId="0" xfId="0" applyFont="1"/>
    <xf numFmtId="49" fontId="70" fillId="25" borderId="36" xfId="483" applyNumberFormat="1" applyFont="1" applyFill="1" applyBorder="1"/>
    <xf numFmtId="165" fontId="70" fillId="25" borderId="29" xfId="483" quotePrefix="1" applyNumberFormat="1" applyFont="1" applyFill="1" applyBorder="1" applyAlignment="1" applyProtection="1">
      <alignment horizontal="center"/>
    </xf>
    <xf numFmtId="165" fontId="70" fillId="25" borderId="37" xfId="483" applyNumberFormat="1" applyFont="1" applyFill="1" applyBorder="1"/>
    <xf numFmtId="176" fontId="114" fillId="0" borderId="29" xfId="326" applyNumberFormat="1" applyFont="1" applyFill="1" applyBorder="1" applyAlignment="1">
      <alignment vertical="center"/>
    </xf>
    <xf numFmtId="3" fontId="69" fillId="25" borderId="21" xfId="0" applyNumberFormat="1" applyFont="1" applyFill="1" applyBorder="1" applyProtection="1"/>
    <xf numFmtId="167" fontId="69" fillId="0" borderId="0" xfId="452" applyNumberFormat="1" applyFont="1" applyFill="1"/>
    <xf numFmtId="167" fontId="168" fillId="0" borderId="0" xfId="452" applyNumberFormat="1" applyFont="1" applyFill="1" applyAlignment="1">
      <alignment horizontal="center"/>
    </xf>
    <xf numFmtId="167" fontId="155" fillId="0" borderId="0" xfId="452" applyNumberFormat="1" applyFont="1" applyFill="1" applyBorder="1" applyAlignment="1">
      <alignment horizontal="center" vertical="center"/>
    </xf>
    <xf numFmtId="167" fontId="155" fillId="0" borderId="0" xfId="452" applyNumberFormat="1" applyFont="1" applyFill="1" applyAlignment="1">
      <alignment horizontal="center" vertical="center" wrapText="1"/>
    </xf>
    <xf numFmtId="41" fontId="155" fillId="0" borderId="0" xfId="452" applyNumberFormat="1" applyFont="1" applyFill="1" applyAlignment="1">
      <alignment horizontal="right" vertical="center"/>
    </xf>
    <xf numFmtId="4" fontId="155" fillId="0" borderId="0" xfId="452" applyNumberFormat="1" applyFont="1" applyFill="1" applyAlignment="1">
      <alignment horizontal="right" vertical="center"/>
    </xf>
    <xf numFmtId="43" fontId="155" fillId="0" borderId="0" xfId="452" applyNumberFormat="1" applyFont="1" applyFill="1" applyAlignment="1">
      <alignment horizontal="right" vertical="center"/>
    </xf>
    <xf numFmtId="0" fontId="155" fillId="0" borderId="0" xfId="452" applyFont="1" applyFill="1"/>
    <xf numFmtId="0" fontId="168" fillId="0" borderId="0" xfId="452" applyFont="1" applyFill="1"/>
    <xf numFmtId="0" fontId="90" fillId="0" borderId="0" xfId="452" applyFont="1" applyFill="1" applyBorder="1" applyAlignment="1">
      <alignment horizontal="center"/>
    </xf>
    <xf numFmtId="0" fontId="84" fillId="0" borderId="0" xfId="452" applyFont="1" applyFill="1" applyBorder="1"/>
    <xf numFmtId="0" fontId="84" fillId="0" borderId="0" xfId="452" applyFont="1" applyFill="1" applyBorder="1" applyAlignment="1">
      <alignment horizontal="right"/>
    </xf>
    <xf numFmtId="0" fontId="106" fillId="0" borderId="0" xfId="452" applyFont="1" applyFill="1" applyBorder="1" applyAlignment="1">
      <alignment horizontal="right"/>
    </xf>
    <xf numFmtId="0" fontId="84" fillId="0" borderId="0" xfId="452" applyFont="1" applyFill="1"/>
    <xf numFmtId="0" fontId="58" fillId="0" borderId="42" xfId="452" applyFont="1" applyFill="1" applyBorder="1" applyAlignment="1">
      <alignment horizontal="center" vertical="center"/>
    </xf>
    <xf numFmtId="0" fontId="58" fillId="0" borderId="45" xfId="452" applyFont="1" applyFill="1" applyBorder="1" applyAlignment="1">
      <alignment horizontal="center" vertical="center"/>
    </xf>
    <xf numFmtId="0" fontId="88" fillId="0" borderId="0" xfId="452" applyFont="1" applyFill="1" applyAlignment="1">
      <alignment horizontal="center" vertical="center"/>
    </xf>
    <xf numFmtId="0" fontId="58" fillId="0" borderId="27" xfId="452" applyFont="1" applyFill="1" applyBorder="1" applyAlignment="1">
      <alignment horizontal="left" vertical="center" wrapText="1"/>
    </xf>
    <xf numFmtId="175" fontId="58" fillId="0" borderId="42" xfId="452" applyNumberFormat="1" applyFont="1" applyFill="1" applyBorder="1" applyAlignment="1">
      <alignment vertical="center" wrapText="1"/>
    </xf>
    <xf numFmtId="41" fontId="132" fillId="0" borderId="42" xfId="452" applyNumberFormat="1" applyFont="1" applyFill="1" applyBorder="1" applyAlignment="1">
      <alignment horizontal="right" vertical="center"/>
    </xf>
    <xf numFmtId="189" fontId="58" fillId="0" borderId="42" xfId="452" applyNumberFormat="1" applyFont="1" applyFill="1" applyBorder="1" applyAlignment="1">
      <alignment horizontal="right" vertical="center"/>
    </xf>
    <xf numFmtId="0" fontId="84" fillId="0" borderId="42" xfId="452" applyFont="1" applyFill="1" applyBorder="1" applyAlignment="1">
      <alignment horizontal="center" vertical="center"/>
    </xf>
    <xf numFmtId="0" fontId="88" fillId="0" borderId="0" xfId="452" applyFont="1" applyFill="1" applyAlignment="1">
      <alignment vertical="center"/>
    </xf>
    <xf numFmtId="0" fontId="58" fillId="0" borderId="15" xfId="452" applyFont="1" applyFill="1" applyBorder="1" applyAlignment="1">
      <alignment horizontal="center" vertical="center"/>
    </xf>
    <xf numFmtId="41" fontId="58" fillId="0" borderId="42" xfId="452" applyNumberFormat="1" applyFont="1" applyFill="1" applyBorder="1" applyAlignment="1">
      <alignment horizontal="right" vertical="center"/>
    </xf>
    <xf numFmtId="175" fontId="58" fillId="0" borderId="42" xfId="452" applyNumberFormat="1" applyFont="1" applyFill="1" applyBorder="1" applyAlignment="1">
      <alignment horizontal="right" vertical="center"/>
    </xf>
    <xf numFmtId="175" fontId="132" fillId="0" borderId="42" xfId="452" applyNumberFormat="1" applyFont="1" applyFill="1" applyBorder="1" applyAlignment="1">
      <alignment horizontal="right" vertical="center"/>
    </xf>
    <xf numFmtId="189" fontId="58" fillId="0" borderId="42" xfId="452" applyNumberFormat="1" applyFont="1" applyFill="1" applyBorder="1" applyAlignment="1">
      <alignment vertical="center" wrapText="1"/>
    </xf>
    <xf numFmtId="0" fontId="58" fillId="0" borderId="23" xfId="452" applyFont="1" applyFill="1" applyBorder="1" applyAlignment="1">
      <alignment horizontal="center" vertical="center"/>
    </xf>
    <xf numFmtId="0" fontId="58" fillId="0" borderId="42" xfId="452" applyFont="1" applyFill="1" applyBorder="1" applyAlignment="1">
      <alignment horizontal="left" vertical="center" wrapText="1"/>
    </xf>
    <xf numFmtId="0" fontId="58" fillId="0" borderId="36" xfId="452" applyFont="1" applyFill="1" applyBorder="1" applyAlignment="1">
      <alignment horizontal="left" vertical="center" wrapText="1"/>
    </xf>
    <xf numFmtId="0" fontId="84" fillId="0" borderId="20" xfId="452" applyFont="1" applyFill="1" applyBorder="1" applyAlignment="1">
      <alignment horizontal="center" vertical="center"/>
    </xf>
    <xf numFmtId="0" fontId="58" fillId="0" borderId="20" xfId="452" applyFont="1" applyFill="1" applyBorder="1" applyAlignment="1">
      <alignment horizontal="center" vertical="center"/>
    </xf>
    <xf numFmtId="49" fontId="58" fillId="0" borderId="15" xfId="452" applyNumberFormat="1" applyFont="1" applyFill="1" applyBorder="1" applyAlignment="1">
      <alignment horizontal="center" vertical="center"/>
    </xf>
    <xf numFmtId="0" fontId="88" fillId="0" borderId="0" xfId="452" applyFont="1" applyFill="1" applyBorder="1" applyAlignment="1">
      <alignment vertical="center"/>
    </xf>
    <xf numFmtId="190" fontId="58" fillId="0" borderId="42" xfId="452" applyNumberFormat="1" applyFont="1" applyFill="1" applyBorder="1" applyAlignment="1">
      <alignment horizontal="center" vertical="center"/>
    </xf>
    <xf numFmtId="0" fontId="58" fillId="0" borderId="0" xfId="452" applyFont="1" applyFill="1" applyBorder="1" applyAlignment="1">
      <alignment vertical="center"/>
    </xf>
    <xf numFmtId="0" fontId="58" fillId="0" borderId="0" xfId="452" applyFont="1" applyFill="1" applyBorder="1" applyAlignment="1">
      <alignment horizontal="right" vertical="center"/>
    </xf>
    <xf numFmtId="175" fontId="75" fillId="25" borderId="42" xfId="452" applyNumberFormat="1" applyFont="1" applyFill="1" applyBorder="1" applyAlignment="1">
      <alignment horizontal="right" vertical="center"/>
    </xf>
    <xf numFmtId="175" fontId="75" fillId="0" borderId="42" xfId="452" applyNumberFormat="1" applyFont="1" applyFill="1" applyBorder="1" applyAlignment="1">
      <alignment horizontal="right" vertical="center"/>
    </xf>
    <xf numFmtId="0" fontId="58" fillId="0" borderId="0" xfId="452" applyFont="1" applyFill="1" applyAlignment="1">
      <alignment vertical="center"/>
    </xf>
    <xf numFmtId="0" fontId="169" fillId="0" borderId="0" xfId="452" applyFont="1" applyFill="1" applyBorder="1"/>
    <xf numFmtId="0" fontId="169" fillId="0" borderId="11" xfId="452" applyFont="1" applyFill="1" applyBorder="1" applyAlignment="1">
      <alignment horizontal="right"/>
    </xf>
    <xf numFmtId="0" fontId="169" fillId="0" borderId="0" xfId="452" applyFont="1" applyFill="1" applyAlignment="1">
      <alignment horizontal="right"/>
    </xf>
    <xf numFmtId="0" fontId="169" fillId="0" borderId="0" xfId="452" applyFont="1" applyFill="1"/>
    <xf numFmtId="0" fontId="99" fillId="0" borderId="0" xfId="452" applyFill="1" applyBorder="1"/>
    <xf numFmtId="0" fontId="170" fillId="0" borderId="0" xfId="452" applyFont="1" applyFill="1" applyBorder="1"/>
    <xf numFmtId="175" fontId="99" fillId="0" borderId="0" xfId="452" applyNumberFormat="1" applyFill="1" applyBorder="1"/>
    <xf numFmtId="0" fontId="170" fillId="0" borderId="0" xfId="452" applyFont="1" applyFill="1"/>
    <xf numFmtId="4" fontId="99" fillId="0" borderId="0" xfId="452" applyNumberFormat="1" applyFill="1"/>
    <xf numFmtId="4" fontId="58" fillId="0" borderId="0" xfId="452" applyNumberFormat="1" applyFont="1" applyFill="1" applyBorder="1" applyAlignment="1">
      <alignment horizontal="right" vertical="center"/>
    </xf>
    <xf numFmtId="0" fontId="170" fillId="0" borderId="0" xfId="452" applyFont="1" applyFill="1" applyAlignment="1">
      <alignment horizontal="right"/>
    </xf>
    <xf numFmtId="165" fontId="114" fillId="0" borderId="0" xfId="451" applyFont="1" applyAlignment="1">
      <alignment horizontal="centerContinuous"/>
    </xf>
    <xf numFmtId="165" fontId="114" fillId="0" borderId="0" xfId="451" applyFont="1" applyFill="1" applyAlignment="1">
      <alignment horizontal="right"/>
    </xf>
    <xf numFmtId="165" fontId="114" fillId="0" borderId="0" xfId="451" applyFont="1" applyAlignment="1" applyProtection="1">
      <alignment horizontal="right"/>
    </xf>
    <xf numFmtId="0" fontId="114" fillId="0" borderId="0" xfId="0" applyFont="1" applyFill="1" applyAlignment="1" applyProtection="1">
      <alignment horizontal="right"/>
    </xf>
    <xf numFmtId="0" fontId="114" fillId="0" borderId="0" xfId="0" applyFont="1" applyFill="1" applyAlignment="1" applyProtection="1">
      <alignment horizontal="left"/>
    </xf>
    <xf numFmtId="0" fontId="114" fillId="0" borderId="0" xfId="0" applyFont="1" applyFill="1"/>
    <xf numFmtId="0" fontId="171" fillId="0" borderId="0" xfId="0" applyFont="1" applyFill="1" applyAlignment="1" applyProtection="1">
      <alignment horizontal="right"/>
    </xf>
    <xf numFmtId="165" fontId="114" fillId="0" borderId="0" xfId="451" applyFont="1"/>
    <xf numFmtId="1" fontId="70" fillId="0" borderId="20" xfId="485" applyNumberFormat="1" applyFont="1" applyBorder="1" applyAlignment="1">
      <alignment horizontal="left" wrapText="1"/>
    </xf>
    <xf numFmtId="1" fontId="70" fillId="0" borderId="23" xfId="485" applyNumberFormat="1" applyFont="1" applyBorder="1"/>
    <xf numFmtId="176" fontId="114" fillId="0" borderId="29" xfId="326" applyNumberFormat="1" applyFont="1" applyFill="1" applyBorder="1"/>
    <xf numFmtId="1" fontId="70" fillId="0" borderId="36" xfId="340" applyNumberFormat="1" applyFont="1" applyBorder="1"/>
    <xf numFmtId="49" fontId="70" fillId="0" borderId="0" xfId="0" applyNumberFormat="1" applyFont="1" applyFill="1" applyAlignment="1">
      <alignment horizontal="left"/>
    </xf>
    <xf numFmtId="49" fontId="115" fillId="0" borderId="0" xfId="0" applyNumberFormat="1" applyFont="1" applyFill="1"/>
    <xf numFmtId="49" fontId="70" fillId="0" borderId="0" xfId="0" applyNumberFormat="1" applyFont="1" applyFill="1" applyAlignment="1">
      <alignment horizontal="left" vertical="center"/>
    </xf>
    <xf numFmtId="49" fontId="70" fillId="0" borderId="0" xfId="0" quotePrefix="1" applyNumberFormat="1" applyFont="1" applyFill="1" applyAlignment="1">
      <alignment horizontal="left" vertical="center"/>
    </xf>
    <xf numFmtId="49" fontId="70" fillId="0" borderId="0" xfId="0" quotePrefix="1" applyNumberFormat="1" applyFont="1" applyFill="1" applyAlignment="1">
      <alignment horizontal="left"/>
    </xf>
    <xf numFmtId="49" fontId="160" fillId="0" borderId="0" xfId="0" applyNumberFormat="1" applyFont="1" applyFill="1"/>
    <xf numFmtId="49" fontId="160" fillId="0" borderId="0" xfId="0" applyNumberFormat="1" applyFont="1"/>
    <xf numFmtId="49" fontId="91" fillId="0" borderId="0" xfId="0" applyNumberFormat="1" applyFont="1" applyFill="1" applyAlignment="1">
      <alignment horizontal="left" vertical="center"/>
    </xf>
    <xf numFmtId="49" fontId="91" fillId="0" borderId="0" xfId="0" quotePrefix="1" applyNumberFormat="1" applyFont="1" applyFill="1" applyAlignment="1">
      <alignment horizontal="left"/>
    </xf>
    <xf numFmtId="49" fontId="159" fillId="0" borderId="0" xfId="0" applyNumberFormat="1" applyFont="1" applyFill="1"/>
    <xf numFmtId="3" fontId="70" fillId="25" borderId="18" xfId="313" applyNumberFormat="1" applyFont="1" applyFill="1" applyBorder="1" applyAlignment="1">
      <alignment vertical="center"/>
    </xf>
    <xf numFmtId="3" fontId="71" fillId="25" borderId="35" xfId="313" applyNumberFormat="1" applyFont="1" applyFill="1" applyBorder="1" applyAlignment="1">
      <alignment vertical="center"/>
    </xf>
    <xf numFmtId="49" fontId="74" fillId="0" borderId="0" xfId="339" quotePrefix="1" applyNumberFormat="1" applyFont="1" applyBorder="1" applyAlignment="1" applyProtection="1">
      <alignment horizontal="left"/>
    </xf>
    <xf numFmtId="0" fontId="74" fillId="0" borderId="0" xfId="343" applyFont="1" applyFill="1" applyAlignment="1">
      <alignment vertical="center"/>
    </xf>
    <xf numFmtId="49" fontId="74" fillId="0" borderId="0" xfId="449" applyNumberFormat="1" applyFont="1"/>
    <xf numFmtId="165" fontId="74" fillId="0" borderId="0" xfId="339" quotePrefix="1" applyFont="1" applyBorder="1" applyAlignment="1" applyProtection="1">
      <alignment horizontal="left"/>
    </xf>
    <xf numFmtId="0" fontId="172" fillId="25" borderId="0" xfId="0" applyFont="1" applyFill="1" applyAlignment="1"/>
    <xf numFmtId="0" fontId="102" fillId="0" borderId="0" xfId="4792" applyFill="1" applyAlignment="1">
      <alignment wrapText="1"/>
    </xf>
    <xf numFmtId="0" fontId="94" fillId="0" borderId="0" xfId="0" applyFont="1" applyAlignment="1">
      <alignment horizontal="center" vertical="center" wrapText="1"/>
    </xf>
    <xf numFmtId="0" fontId="94" fillId="25" borderId="0" xfId="0" applyFont="1" applyFill="1" applyAlignment="1">
      <alignment horizontal="center" vertical="center" wrapText="1"/>
    </xf>
    <xf numFmtId="0" fontId="95" fillId="0" borderId="0" xfId="0" applyFont="1" applyAlignment="1">
      <alignment horizontal="center"/>
    </xf>
    <xf numFmtId="165" fontId="69" fillId="0" borderId="0" xfId="451" applyFont="1" applyAlignment="1">
      <alignment horizontal="center"/>
    </xf>
    <xf numFmtId="3" fontId="72" fillId="0" borderId="27" xfId="449" applyNumberFormat="1" applyFont="1" applyBorder="1" applyAlignment="1">
      <alignment horizontal="center" vertical="top"/>
    </xf>
    <xf numFmtId="3" fontId="72" fillId="0" borderId="28" xfId="449" applyNumberFormat="1" applyFont="1" applyBorder="1" applyAlignment="1">
      <alignment horizontal="center" vertical="top"/>
    </xf>
    <xf numFmtId="3" fontId="72" fillId="0" borderId="45" xfId="449" applyNumberFormat="1" applyFont="1" applyBorder="1" applyAlignment="1">
      <alignment horizontal="center" vertical="top"/>
    </xf>
    <xf numFmtId="0" fontId="69" fillId="0" borderId="0" xfId="449" applyFont="1" applyAlignment="1">
      <alignment horizontal="center" vertical="center"/>
    </xf>
    <xf numFmtId="165" fontId="72" fillId="0" borderId="28" xfId="339" applyFont="1" applyBorder="1" applyAlignment="1" applyProtection="1">
      <alignment horizontal="center" vertical="center"/>
    </xf>
    <xf numFmtId="165" fontId="72" fillId="0" borderId="45" xfId="339" applyFont="1" applyBorder="1" applyAlignment="1" applyProtection="1">
      <alignment horizontal="center" vertical="center"/>
    </xf>
    <xf numFmtId="165" fontId="72" fillId="0" borderId="54" xfId="339" applyFont="1" applyBorder="1" applyAlignment="1" applyProtection="1">
      <alignment horizontal="center" vertical="center"/>
    </xf>
    <xf numFmtId="165" fontId="72" fillId="0" borderId="12" xfId="339" applyFont="1" applyBorder="1" applyAlignment="1" applyProtection="1">
      <alignment horizontal="center" vertical="center"/>
    </xf>
    <xf numFmtId="165" fontId="72" fillId="0" borderId="10" xfId="339" applyFont="1" applyBorder="1" applyAlignment="1" applyProtection="1">
      <alignment horizontal="center"/>
    </xf>
    <xf numFmtId="165" fontId="72" fillId="0" borderId="14" xfId="339" applyFont="1" applyBorder="1" applyAlignment="1" applyProtection="1">
      <alignment horizontal="center"/>
    </xf>
    <xf numFmtId="0" fontId="72" fillId="0" borderId="36" xfId="0" applyFont="1" applyBorder="1" applyAlignment="1" applyProtection="1">
      <alignment horizontal="center"/>
    </xf>
    <xf numFmtId="0" fontId="72" fillId="0" borderId="37" xfId="0" applyFont="1" applyBorder="1" applyAlignment="1" applyProtection="1">
      <alignment horizontal="center"/>
    </xf>
    <xf numFmtId="165" fontId="72" fillId="0" borderId="27" xfId="339" applyFont="1" applyBorder="1" applyAlignment="1" applyProtection="1">
      <alignment horizontal="center" vertical="center"/>
    </xf>
    <xf numFmtId="0" fontId="69" fillId="0" borderId="27" xfId="313" applyFont="1" applyFill="1" applyBorder="1" applyAlignment="1">
      <alignment horizontal="center" vertical="center"/>
    </xf>
    <xf numFmtId="0" fontId="69" fillId="0" borderId="28" xfId="313" applyFont="1" applyFill="1" applyBorder="1" applyAlignment="1">
      <alignment horizontal="center" vertical="center"/>
    </xf>
    <xf numFmtId="0" fontId="69" fillId="0" borderId="45" xfId="313" applyFont="1" applyFill="1" applyBorder="1" applyAlignment="1">
      <alignment horizontal="center" vertical="center"/>
    </xf>
    <xf numFmtId="0" fontId="69" fillId="0" borderId="10" xfId="313" applyFont="1" applyFill="1" applyBorder="1" applyAlignment="1">
      <alignment horizontal="center" vertical="center"/>
    </xf>
    <xf numFmtId="0" fontId="69" fillId="0" borderId="11" xfId="313" applyFont="1" applyFill="1" applyBorder="1" applyAlignment="1">
      <alignment horizontal="center" vertical="center"/>
    </xf>
    <xf numFmtId="0" fontId="69" fillId="0" borderId="14" xfId="313" applyFont="1" applyFill="1" applyBorder="1" applyAlignment="1">
      <alignment horizontal="center" vertical="center"/>
    </xf>
    <xf numFmtId="0" fontId="69" fillId="0" borderId="0" xfId="313" applyFont="1" applyFill="1" applyAlignment="1">
      <alignment horizontal="center"/>
    </xf>
    <xf numFmtId="165" fontId="69" fillId="0" borderId="0" xfId="340" applyFont="1" applyAlignment="1" applyProtection="1">
      <alignment horizontal="center"/>
    </xf>
    <xf numFmtId="165" fontId="72" fillId="0" borderId="10" xfId="340" applyFont="1" applyBorder="1" applyAlignment="1" applyProtection="1">
      <alignment horizontal="center" vertical="center"/>
    </xf>
    <xf numFmtId="165" fontId="72" fillId="0" borderId="14" xfId="340" applyFont="1" applyBorder="1" applyAlignment="1" applyProtection="1">
      <alignment horizontal="center" vertical="center"/>
    </xf>
    <xf numFmtId="165" fontId="72" fillId="0" borderId="18" xfId="340" applyFont="1" applyBorder="1" applyAlignment="1" applyProtection="1">
      <alignment horizontal="center" vertical="center"/>
    </xf>
    <xf numFmtId="165" fontId="72" fillId="0" borderId="35" xfId="340" applyFont="1" applyBorder="1" applyAlignment="1" applyProtection="1">
      <alignment horizontal="center" vertical="center"/>
    </xf>
    <xf numFmtId="165" fontId="88" fillId="0" borderId="27" xfId="340" applyFont="1" applyBorder="1" applyAlignment="1" applyProtection="1">
      <alignment horizontal="center" vertical="center"/>
    </xf>
    <xf numFmtId="165" fontId="88" fillId="0" borderId="45" xfId="340" applyFont="1" applyBorder="1" applyAlignment="1" applyProtection="1">
      <alignment horizontal="center" vertical="center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0" fillId="0" borderId="28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124" fillId="0" borderId="28" xfId="0" applyFont="1" applyBorder="1" applyAlignment="1" applyProtection="1">
      <alignment horizontal="center" vertical="center"/>
      <protection locked="0" hidden="1"/>
    </xf>
    <xf numFmtId="0" fontId="121" fillId="0" borderId="0" xfId="0" applyFont="1" applyAlignment="1" applyProtection="1">
      <alignment horizontal="center"/>
      <protection locked="0" hidden="1"/>
    </xf>
    <xf numFmtId="0" fontId="107" fillId="24" borderId="0" xfId="299" applyFont="1" applyFill="1" applyBorder="1" applyAlignment="1">
      <alignment horizontal="left" vertical="center" wrapText="1"/>
    </xf>
    <xf numFmtId="0" fontId="81" fillId="0" borderId="0" xfId="0" applyFont="1" applyFill="1" applyAlignment="1">
      <alignment vertical="center"/>
    </xf>
    <xf numFmtId="0" fontId="83" fillId="0" borderId="0" xfId="0" applyFont="1"/>
    <xf numFmtId="0" fontId="77" fillId="0" borderId="60" xfId="343" applyFont="1" applyFill="1" applyBorder="1" applyAlignment="1">
      <alignment horizontal="center" vertical="center"/>
    </xf>
    <xf numFmtId="0" fontId="77" fillId="0" borderId="41" xfId="343" applyFont="1" applyFill="1" applyBorder="1" applyAlignment="1">
      <alignment horizontal="center" vertical="center"/>
    </xf>
    <xf numFmtId="165" fontId="74" fillId="0" borderId="11" xfId="340" quotePrefix="1" applyFont="1" applyFill="1" applyBorder="1" applyAlignment="1"/>
    <xf numFmtId="165" fontId="78" fillId="25" borderId="18" xfId="483" applyNumberFormat="1" applyFont="1" applyFill="1" applyBorder="1" applyAlignment="1" applyProtection="1">
      <alignment horizontal="center"/>
    </xf>
    <xf numFmtId="165" fontId="78" fillId="25" borderId="0" xfId="483" applyNumberFormat="1" applyFont="1" applyFill="1" applyBorder="1" applyAlignment="1" applyProtection="1">
      <alignment horizontal="center"/>
    </xf>
    <xf numFmtId="165" fontId="78" fillId="25" borderId="35" xfId="483" applyNumberFormat="1" applyFont="1" applyFill="1" applyBorder="1" applyAlignment="1" applyProtection="1">
      <alignment horizontal="center"/>
    </xf>
    <xf numFmtId="165" fontId="69" fillId="25" borderId="0" xfId="483" applyNumberFormat="1" applyFont="1" applyFill="1" applyAlignment="1">
      <alignment horizontal="left"/>
    </xf>
    <xf numFmtId="165" fontId="69" fillId="25" borderId="10" xfId="483" applyNumberFormat="1" applyFont="1" applyFill="1" applyBorder="1" applyAlignment="1" applyProtection="1">
      <alignment horizontal="center" vertical="top"/>
    </xf>
    <xf numFmtId="165" fontId="69" fillId="25" borderId="11" xfId="483" applyNumberFormat="1" applyFont="1" applyFill="1" applyBorder="1" applyAlignment="1" applyProtection="1">
      <alignment horizontal="center" vertical="top"/>
    </xf>
    <xf numFmtId="165" fontId="69" fillId="25" borderId="14" xfId="483" applyNumberFormat="1" applyFont="1" applyFill="1" applyBorder="1" applyAlignment="1" applyProtection="1">
      <alignment horizontal="center" vertical="top"/>
    </xf>
    <xf numFmtId="165" fontId="69" fillId="25" borderId="10" xfId="483" applyNumberFormat="1" applyFont="1" applyFill="1" applyBorder="1" applyAlignment="1">
      <alignment horizontal="center" vertical="top"/>
    </xf>
    <xf numFmtId="165" fontId="69" fillId="25" borderId="14" xfId="483" applyNumberFormat="1" applyFont="1" applyFill="1" applyBorder="1" applyAlignment="1">
      <alignment horizontal="center" vertical="top"/>
    </xf>
    <xf numFmtId="165" fontId="78" fillId="25" borderId="36" xfId="483" applyNumberFormat="1" applyFont="1" applyFill="1" applyBorder="1" applyAlignment="1" applyProtection="1">
      <alignment horizontal="center"/>
      <protection locked="0"/>
    </xf>
    <xf numFmtId="165" fontId="78" fillId="25" borderId="29" xfId="483" applyNumberFormat="1" applyFont="1" applyFill="1" applyBorder="1" applyAlignment="1" applyProtection="1">
      <alignment horizontal="center"/>
      <protection locked="0"/>
    </xf>
    <xf numFmtId="165" fontId="78" fillId="25" borderId="37" xfId="483" applyNumberFormat="1" applyFont="1" applyFill="1" applyBorder="1" applyAlignment="1" applyProtection="1">
      <alignment horizontal="center"/>
      <protection locked="0"/>
    </xf>
    <xf numFmtId="165" fontId="113" fillId="25" borderId="36" xfId="483" applyNumberFormat="1" applyFont="1" applyFill="1" applyBorder="1" applyAlignment="1" applyProtection="1">
      <alignment horizontal="center" vertical="center"/>
    </xf>
    <xf numFmtId="165" fontId="113" fillId="25" borderId="29" xfId="483" applyNumberFormat="1" applyFont="1" applyFill="1" applyBorder="1" applyAlignment="1" applyProtection="1">
      <alignment horizontal="center" vertical="center"/>
    </xf>
    <xf numFmtId="165" fontId="113" fillId="25" borderId="37" xfId="483" applyNumberFormat="1" applyFont="1" applyFill="1" applyBorder="1" applyAlignment="1" applyProtection="1">
      <alignment horizontal="center" vertical="center"/>
    </xf>
    <xf numFmtId="165" fontId="69" fillId="0" borderId="10" xfId="485" applyNumberFormat="1" applyFont="1" applyBorder="1" applyAlignment="1" applyProtection="1">
      <alignment horizontal="center" vertical="top"/>
    </xf>
    <xf numFmtId="165" fontId="69" fillId="0" borderId="11" xfId="485" applyNumberFormat="1" applyFont="1" applyBorder="1" applyAlignment="1" applyProtection="1">
      <alignment horizontal="center" vertical="top"/>
    </xf>
    <xf numFmtId="165" fontId="69" fillId="0" borderId="14" xfId="485" applyNumberFormat="1" applyFont="1" applyBorder="1" applyAlignment="1" applyProtection="1">
      <alignment horizontal="center" vertical="top"/>
    </xf>
    <xf numFmtId="165" fontId="69" fillId="0" borderId="10" xfId="485" applyNumberFormat="1" applyFont="1" applyBorder="1" applyAlignment="1">
      <alignment horizontal="center" vertical="top"/>
    </xf>
    <xf numFmtId="165" fontId="69" fillId="0" borderId="14" xfId="485" applyNumberFormat="1" applyFont="1" applyBorder="1" applyAlignment="1">
      <alignment horizontal="center" vertical="top"/>
    </xf>
    <xf numFmtId="165" fontId="78" fillId="25" borderId="18" xfId="310" applyNumberFormat="1" applyFont="1" applyFill="1" applyBorder="1" applyAlignment="1" applyProtection="1">
      <alignment horizontal="center"/>
    </xf>
    <xf numFmtId="165" fontId="78" fillId="25" borderId="0" xfId="310" applyNumberFormat="1" applyFont="1" applyFill="1" applyBorder="1" applyAlignment="1" applyProtection="1">
      <alignment horizontal="center"/>
    </xf>
    <xf numFmtId="165" fontId="101" fillId="25" borderId="0" xfId="310" applyNumberFormat="1" applyFont="1" applyFill="1" applyAlignment="1">
      <alignment horizontal="left"/>
    </xf>
    <xf numFmtId="165" fontId="69" fillId="25" borderId="0" xfId="310" applyNumberFormat="1" applyFont="1" applyFill="1" applyAlignment="1">
      <alignment horizontal="left"/>
    </xf>
    <xf numFmtId="165" fontId="69" fillId="25" borderId="0" xfId="310" applyNumberFormat="1" applyFont="1" applyFill="1" applyAlignment="1" applyProtection="1">
      <alignment horizontal="center"/>
    </xf>
    <xf numFmtId="165" fontId="69" fillId="25" borderId="10" xfId="310" applyNumberFormat="1" applyFont="1" applyFill="1" applyBorder="1" applyAlignment="1" applyProtection="1">
      <alignment horizontal="center" vertical="top"/>
    </xf>
    <xf numFmtId="165" fontId="69" fillId="25" borderId="11" xfId="310" applyNumberFormat="1" applyFont="1" applyFill="1" applyBorder="1" applyAlignment="1" applyProtection="1">
      <alignment horizontal="center" vertical="top"/>
    </xf>
    <xf numFmtId="165" fontId="69" fillId="25" borderId="14" xfId="310" applyNumberFormat="1" applyFont="1" applyFill="1" applyBorder="1" applyAlignment="1" applyProtection="1">
      <alignment horizontal="center" vertical="top"/>
    </xf>
    <xf numFmtId="165" fontId="69" fillId="25" borderId="10" xfId="310" applyNumberFormat="1" applyFont="1" applyFill="1" applyBorder="1" applyAlignment="1">
      <alignment horizontal="center" vertical="top"/>
    </xf>
    <xf numFmtId="165" fontId="69" fillId="25" borderId="14" xfId="310" applyNumberFormat="1" applyFont="1" applyFill="1" applyBorder="1" applyAlignment="1">
      <alignment horizontal="center" vertical="top"/>
    </xf>
    <xf numFmtId="165" fontId="69" fillId="25" borderId="36" xfId="315" applyNumberFormat="1" applyFont="1" applyFill="1" applyBorder="1" applyAlignment="1">
      <alignment horizontal="center" vertical="top"/>
    </xf>
    <xf numFmtId="165" fontId="69" fillId="25" borderId="29" xfId="315" applyNumberFormat="1" applyFont="1" applyFill="1" applyBorder="1" applyAlignment="1">
      <alignment horizontal="center" vertical="top"/>
    </xf>
    <xf numFmtId="165" fontId="69" fillId="25" borderId="37" xfId="315" applyNumberFormat="1" applyFont="1" applyFill="1" applyBorder="1" applyAlignment="1">
      <alignment horizontal="center" vertical="top"/>
    </xf>
    <xf numFmtId="165" fontId="113" fillId="25" borderId="18" xfId="310" applyNumberFormat="1" applyFont="1" applyFill="1" applyBorder="1" applyAlignment="1" applyProtection="1">
      <alignment horizontal="center" vertical="center"/>
    </xf>
    <xf numFmtId="165" fontId="113" fillId="25" borderId="0" xfId="310" applyNumberFormat="1" applyFont="1" applyFill="1" applyBorder="1" applyAlignment="1" applyProtection="1">
      <alignment horizontal="center" vertical="center"/>
    </xf>
    <xf numFmtId="165" fontId="113" fillId="25" borderId="35" xfId="310" applyNumberFormat="1" applyFont="1" applyFill="1" applyBorder="1" applyAlignment="1" applyProtection="1">
      <alignment horizontal="center" vertical="center"/>
    </xf>
    <xf numFmtId="165" fontId="78" fillId="25" borderId="18" xfId="315" applyNumberFormat="1" applyFont="1" applyFill="1" applyBorder="1" applyAlignment="1" applyProtection="1">
      <alignment horizontal="center"/>
    </xf>
    <xf numFmtId="165" fontId="78" fillId="25" borderId="0" xfId="315" applyNumberFormat="1" applyFont="1" applyFill="1" applyBorder="1" applyAlignment="1" applyProtection="1">
      <alignment horizontal="center"/>
    </xf>
    <xf numFmtId="165" fontId="78" fillId="25" borderId="35" xfId="315" applyNumberFormat="1" applyFont="1" applyFill="1" applyBorder="1" applyAlignment="1" applyProtection="1">
      <alignment horizontal="center"/>
    </xf>
    <xf numFmtId="165" fontId="74" fillId="25" borderId="0" xfId="315" applyNumberFormat="1" applyFont="1" applyFill="1" applyAlignment="1">
      <alignment horizontal="left"/>
    </xf>
    <xf numFmtId="165" fontId="69" fillId="25" borderId="0" xfId="315" applyNumberFormat="1" applyFont="1" applyFill="1" applyAlignment="1">
      <alignment horizontal="left"/>
    </xf>
    <xf numFmtId="165" fontId="69" fillId="25" borderId="0" xfId="315" applyNumberFormat="1" applyFont="1" applyFill="1" applyAlignment="1" applyProtection="1">
      <alignment horizontal="center"/>
    </xf>
    <xf numFmtId="165" fontId="69" fillId="25" borderId="10" xfId="315" applyNumberFormat="1" applyFont="1" applyFill="1" applyBorder="1" applyAlignment="1" applyProtection="1">
      <alignment horizontal="center" vertical="top"/>
    </xf>
    <xf numFmtId="165" fontId="69" fillId="25" borderId="11" xfId="315" applyNumberFormat="1" applyFont="1" applyFill="1" applyBorder="1" applyAlignment="1" applyProtection="1">
      <alignment horizontal="center" vertical="top"/>
    </xf>
    <xf numFmtId="165" fontId="69" fillId="25" borderId="14" xfId="315" applyNumberFormat="1" applyFont="1" applyFill="1" applyBorder="1" applyAlignment="1" applyProtection="1">
      <alignment horizontal="center" vertical="top"/>
    </xf>
    <xf numFmtId="165" fontId="69" fillId="25" borderId="10" xfId="315" applyNumberFormat="1" applyFont="1" applyFill="1" applyBorder="1" applyAlignment="1">
      <alignment horizontal="center" vertical="top"/>
    </xf>
    <xf numFmtId="165" fontId="69" fillId="25" borderId="14" xfId="315" applyNumberFormat="1" applyFont="1" applyFill="1" applyBorder="1" applyAlignment="1">
      <alignment horizontal="center" vertical="top"/>
    </xf>
    <xf numFmtId="165" fontId="113" fillId="25" borderId="36" xfId="315" applyNumberFormat="1" applyFont="1" applyFill="1" applyBorder="1" applyAlignment="1" applyProtection="1">
      <alignment horizontal="center" vertical="center"/>
    </xf>
    <xf numFmtId="165" fontId="113" fillId="25" borderId="29" xfId="315" applyNumberFormat="1" applyFont="1" applyFill="1" applyBorder="1" applyAlignment="1" applyProtection="1">
      <alignment horizontal="center" vertical="center"/>
    </xf>
    <xf numFmtId="165" fontId="113" fillId="25" borderId="37" xfId="315" applyNumberFormat="1" applyFont="1" applyFill="1" applyBorder="1" applyAlignment="1" applyProtection="1">
      <alignment horizontal="center" vertical="center"/>
    </xf>
    <xf numFmtId="0" fontId="101" fillId="0" borderId="0" xfId="4792" applyFont="1" applyFill="1" applyBorder="1" applyAlignment="1" applyProtection="1">
      <alignment horizontal="left" wrapText="1"/>
    </xf>
    <xf numFmtId="165" fontId="70" fillId="0" borderId="60" xfId="467" applyFont="1" applyBorder="1" applyAlignment="1" applyProtection="1">
      <alignment horizontal="left"/>
    </xf>
    <xf numFmtId="165" fontId="70" fillId="0" borderId="29" xfId="467" quotePrefix="1" applyFont="1" applyBorder="1" applyAlignment="1" applyProtection="1">
      <alignment horizontal="left"/>
    </xf>
    <xf numFmtId="165" fontId="70" fillId="0" borderId="19" xfId="467" quotePrefix="1" applyFont="1" applyBorder="1" applyAlignment="1" applyProtection="1">
      <alignment horizontal="left"/>
    </xf>
    <xf numFmtId="165" fontId="70" fillId="0" borderId="0" xfId="467" quotePrefix="1" applyFont="1" applyBorder="1" applyAlignment="1" applyProtection="1">
      <alignment horizontal="left"/>
    </xf>
    <xf numFmtId="165" fontId="69" fillId="0" borderId="0" xfId="466" applyFont="1" applyAlignment="1">
      <alignment horizontal="left"/>
    </xf>
    <xf numFmtId="165" fontId="119" fillId="0" borderId="0" xfId="467" applyFont="1" applyAlignment="1">
      <alignment horizontal="center"/>
    </xf>
    <xf numFmtId="165" fontId="73" fillId="0" borderId="54" xfId="467" applyFont="1" applyBorder="1" applyAlignment="1" applyProtection="1">
      <alignment horizontal="center" vertical="center"/>
    </xf>
    <xf numFmtId="165" fontId="73" fillId="0" borderId="59" xfId="467" applyFont="1" applyBorder="1" applyAlignment="1" applyProtection="1">
      <alignment horizontal="center" vertical="center"/>
    </xf>
    <xf numFmtId="165" fontId="69" fillId="0" borderId="13" xfId="467" quotePrefix="1" applyFont="1" applyBorder="1" applyAlignment="1" applyProtection="1">
      <alignment horizontal="left"/>
    </xf>
    <xf numFmtId="165" fontId="69" fillId="0" borderId="12" xfId="467" quotePrefix="1" applyFont="1" applyBorder="1" applyAlignment="1" applyProtection="1">
      <alignment horizontal="left"/>
    </xf>
    <xf numFmtId="165" fontId="69" fillId="0" borderId="19" xfId="467" quotePrefix="1" applyFont="1" applyBorder="1" applyAlignment="1" applyProtection="1">
      <alignment horizontal="left"/>
    </xf>
    <xf numFmtId="165" fontId="69" fillId="0" borderId="0" xfId="467" quotePrefix="1" applyFont="1" applyBorder="1" applyAlignment="1" applyProtection="1">
      <alignment horizontal="left"/>
    </xf>
    <xf numFmtId="3" fontId="69" fillId="0" borderId="10" xfId="449" applyNumberFormat="1" applyFont="1" applyBorder="1" applyAlignment="1">
      <alignment horizontal="center" vertical="center"/>
    </xf>
    <xf numFmtId="3" fontId="69" fillId="0" borderId="18" xfId="449" applyNumberFormat="1" applyFont="1" applyBorder="1" applyAlignment="1">
      <alignment horizontal="center" vertical="center"/>
    </xf>
    <xf numFmtId="3" fontId="69" fillId="0" borderId="36" xfId="449" applyNumberFormat="1" applyFont="1" applyBorder="1" applyAlignment="1">
      <alignment horizontal="center" vertical="center"/>
    </xf>
    <xf numFmtId="165" fontId="69" fillId="0" borderId="17" xfId="341" applyFont="1" applyFill="1" applyBorder="1" applyAlignment="1">
      <alignment horizontal="center" vertical="center" wrapText="1"/>
    </xf>
    <xf numFmtId="165" fontId="69" fillId="0" borderId="20" xfId="341" applyFont="1" applyFill="1" applyBorder="1" applyAlignment="1">
      <alignment horizontal="center" vertical="center" wrapText="1"/>
    </xf>
    <xf numFmtId="165" fontId="69" fillId="0" borderId="23" xfId="341" applyFont="1" applyFill="1" applyBorder="1" applyAlignment="1">
      <alignment horizontal="center" vertical="center" wrapText="1"/>
    </xf>
    <xf numFmtId="3" fontId="92" fillId="0" borderId="0" xfId="452" applyNumberFormat="1" applyFont="1" applyAlignment="1">
      <alignment horizontal="right" vertical="top" wrapText="1"/>
    </xf>
    <xf numFmtId="0" fontId="92" fillId="24" borderId="0" xfId="452" applyFont="1" applyFill="1" applyBorder="1" applyAlignment="1">
      <alignment horizontal="center" vertical="center" wrapText="1"/>
    </xf>
    <xf numFmtId="3" fontId="92" fillId="0" borderId="29" xfId="452" applyNumberFormat="1" applyFont="1" applyBorder="1" applyAlignment="1">
      <alignment horizontal="right" vertical="top" wrapText="1"/>
    </xf>
    <xf numFmtId="0" fontId="92" fillId="0" borderId="15" xfId="452" applyFont="1" applyBorder="1" applyAlignment="1">
      <alignment horizontal="center" vertical="center" wrapText="1"/>
    </xf>
    <xf numFmtId="0" fontId="92" fillId="0" borderId="23" xfId="452" applyFont="1" applyBorder="1" applyAlignment="1">
      <alignment horizontal="center" vertical="center" wrapText="1"/>
    </xf>
    <xf numFmtId="3" fontId="92" fillId="0" borderId="15" xfId="452" applyNumberFormat="1" applyFont="1" applyBorder="1" applyAlignment="1">
      <alignment horizontal="center" vertical="center" wrapText="1"/>
    </xf>
    <xf numFmtId="3" fontId="92" fillId="0" borderId="23" xfId="452" applyNumberFormat="1" applyFont="1" applyBorder="1" applyAlignment="1">
      <alignment horizontal="center" vertical="center" wrapText="1"/>
    </xf>
    <xf numFmtId="167" fontId="154" fillId="0" borderId="92" xfId="4788" quotePrefix="1" applyNumberFormat="1" applyFont="1" applyFill="1" applyBorder="1" applyAlignment="1">
      <alignment horizontal="center" vertical="center"/>
    </xf>
    <xf numFmtId="186" fontId="154" fillId="0" borderId="42" xfId="456" applyNumberFormat="1" applyFont="1" applyFill="1" applyBorder="1" applyAlignment="1">
      <alignment horizontal="right" vertical="center"/>
    </xf>
    <xf numFmtId="175" fontId="154" fillId="0" borderId="42" xfId="4788" applyNumberFormat="1" applyFont="1" applyFill="1" applyBorder="1" applyAlignment="1">
      <alignment horizontal="right" vertical="center"/>
    </xf>
    <xf numFmtId="186" fontId="154" fillId="0" borderId="15" xfId="456" applyNumberFormat="1" applyFont="1" applyFill="1" applyBorder="1" applyAlignment="1">
      <alignment horizontal="right" vertical="center"/>
    </xf>
    <xf numFmtId="186" fontId="154" fillId="0" borderId="23" xfId="456" applyNumberFormat="1" applyFont="1" applyFill="1" applyBorder="1" applyAlignment="1">
      <alignment horizontal="right" vertical="center"/>
    </xf>
    <xf numFmtId="0" fontId="2" fillId="0" borderId="11" xfId="4788" applyBorder="1"/>
    <xf numFmtId="0" fontId="2" fillId="0" borderId="0" xfId="4788" applyBorder="1"/>
    <xf numFmtId="0" fontId="2" fillId="0" borderId="29" xfId="4788" applyBorder="1"/>
    <xf numFmtId="49" fontId="154" fillId="0" borderId="42" xfId="4788" quotePrefix="1" applyNumberFormat="1" applyFont="1" applyFill="1" applyBorder="1" applyAlignment="1">
      <alignment horizontal="center" vertical="center"/>
    </xf>
    <xf numFmtId="49" fontId="154" fillId="0" borderId="42" xfId="4788" applyNumberFormat="1" applyFont="1" applyFill="1" applyBorder="1" applyAlignment="1">
      <alignment horizontal="left" vertical="center" wrapText="1"/>
    </xf>
    <xf numFmtId="167" fontId="154" fillId="0" borderId="94" xfId="4788" applyNumberFormat="1" applyFont="1" applyFill="1" applyBorder="1" applyAlignment="1">
      <alignment horizontal="center" vertical="center"/>
    </xf>
    <xf numFmtId="167" fontId="154" fillId="0" borderId="90" xfId="4788" applyNumberFormat="1" applyFont="1" applyFill="1" applyBorder="1" applyAlignment="1">
      <alignment horizontal="center" vertical="center"/>
    </xf>
    <xf numFmtId="49" fontId="154" fillId="0" borderId="15" xfId="4788" applyNumberFormat="1" applyFont="1" applyFill="1" applyBorder="1" applyAlignment="1">
      <alignment horizontal="left" vertical="center"/>
    </xf>
    <xf numFmtId="49" fontId="154" fillId="0" borderId="23" xfId="4788" applyNumberFormat="1" applyFont="1" applyFill="1" applyBorder="1" applyAlignment="1">
      <alignment horizontal="left" vertical="center"/>
    </xf>
    <xf numFmtId="43" fontId="2" fillId="0" borderId="0" xfId="4788" applyNumberFormat="1" applyAlignment="1">
      <alignment horizontal="right" vertical="center"/>
    </xf>
    <xf numFmtId="175" fontId="154" fillId="0" borderId="42" xfId="456" applyNumberFormat="1" applyFont="1" applyFill="1" applyBorder="1" applyAlignment="1">
      <alignment horizontal="right" vertical="center"/>
    </xf>
    <xf numFmtId="0" fontId="154" fillId="0" borderId="92" xfId="4788" applyFont="1" applyFill="1" applyBorder="1" applyAlignment="1">
      <alignment horizontal="center" vertical="center"/>
    </xf>
    <xf numFmtId="0" fontId="154" fillId="0" borderId="42" xfId="4788" applyFont="1" applyFill="1" applyBorder="1" applyAlignment="1">
      <alignment horizontal="left" vertical="center" wrapText="1"/>
    </xf>
    <xf numFmtId="0" fontId="154" fillId="0" borderId="94" xfId="4788" applyFont="1" applyFill="1" applyBorder="1" applyAlignment="1">
      <alignment horizontal="center" vertical="center"/>
    </xf>
    <xf numFmtId="0" fontId="154" fillId="0" borderId="95" xfId="4788" applyFont="1" applyFill="1" applyBorder="1" applyAlignment="1">
      <alignment horizontal="center" vertical="center"/>
    </xf>
    <xf numFmtId="0" fontId="154" fillId="0" borderId="90" xfId="4788" applyFont="1" applyFill="1" applyBorder="1" applyAlignment="1">
      <alignment horizontal="center" vertical="center"/>
    </xf>
    <xf numFmtId="175" fontId="162" fillId="0" borderId="42" xfId="453" applyNumberFormat="1" applyFont="1" applyFill="1" applyBorder="1" applyAlignment="1">
      <alignment horizontal="right" vertical="center"/>
    </xf>
    <xf numFmtId="186" fontId="154" fillId="0" borderId="20" xfId="456" applyNumberFormat="1" applyFont="1" applyFill="1" applyBorder="1" applyAlignment="1">
      <alignment horizontal="right" vertical="center"/>
    </xf>
    <xf numFmtId="49" fontId="154" fillId="0" borderId="15" xfId="4788" applyNumberFormat="1" applyFont="1" applyFill="1" applyBorder="1" applyAlignment="1">
      <alignment horizontal="left" vertical="center" wrapText="1"/>
    </xf>
    <xf numFmtId="49" fontId="154" fillId="0" borderId="20" xfId="4788" applyNumberFormat="1" applyFont="1" applyFill="1" applyBorder="1" applyAlignment="1">
      <alignment horizontal="left" vertical="center" wrapText="1"/>
    </xf>
    <xf numFmtId="0" fontId="2" fillId="0" borderId="0" xfId="4788" applyAlignment="1">
      <alignment horizontal="left"/>
    </xf>
    <xf numFmtId="0" fontId="154" fillId="0" borderId="15" xfId="4788" applyFont="1" applyFill="1" applyBorder="1" applyAlignment="1">
      <alignment horizontal="left" vertical="center" wrapText="1"/>
    </xf>
    <xf numFmtId="0" fontId="154" fillId="0" borderId="20" xfId="4788" applyFont="1" applyFill="1" applyBorder="1" applyAlignment="1">
      <alignment horizontal="left" vertical="center" wrapText="1"/>
    </xf>
    <xf numFmtId="0" fontId="154" fillId="0" borderId="23" xfId="4788" applyFont="1" applyFill="1" applyBorder="1" applyAlignment="1">
      <alignment horizontal="left" vertical="center" wrapText="1"/>
    </xf>
    <xf numFmtId="49" fontId="154" fillId="0" borderId="20" xfId="4788" applyNumberFormat="1" applyFont="1" applyFill="1" applyBorder="1" applyAlignment="1">
      <alignment horizontal="left" vertical="center"/>
    </xf>
    <xf numFmtId="167" fontId="154" fillId="0" borderId="94" xfId="4788" quotePrefix="1" applyNumberFormat="1" applyFont="1" applyFill="1" applyBorder="1" applyAlignment="1">
      <alignment horizontal="center" vertical="center"/>
    </xf>
    <xf numFmtId="167" fontId="154" fillId="0" borderId="95" xfId="4788" quotePrefix="1" applyNumberFormat="1" applyFont="1" applyFill="1" applyBorder="1" applyAlignment="1">
      <alignment horizontal="center" vertical="center"/>
    </xf>
    <xf numFmtId="167" fontId="154" fillId="0" borderId="90" xfId="4788" quotePrefix="1" applyNumberFormat="1" applyFont="1" applyFill="1" applyBorder="1" applyAlignment="1">
      <alignment horizontal="center" vertical="center"/>
    </xf>
    <xf numFmtId="49" fontId="154" fillId="0" borderId="15" xfId="4788" quotePrefix="1" applyNumberFormat="1" applyFont="1" applyFill="1" applyBorder="1" applyAlignment="1">
      <alignment horizontal="center" vertical="center"/>
    </xf>
    <xf numFmtId="49" fontId="154" fillId="0" borderId="20" xfId="4788" quotePrefix="1" applyNumberFormat="1" applyFont="1" applyFill="1" applyBorder="1" applyAlignment="1">
      <alignment horizontal="center" vertical="center"/>
    </xf>
    <xf numFmtId="49" fontId="154" fillId="0" borderId="23" xfId="4788" quotePrefix="1" applyNumberFormat="1" applyFont="1" applyFill="1" applyBorder="1" applyAlignment="1">
      <alignment horizontal="center" vertical="center"/>
    </xf>
    <xf numFmtId="167" fontId="154" fillId="0" borderId="94" xfId="4788" quotePrefix="1" applyNumberFormat="1" applyFont="1" applyFill="1" applyBorder="1" applyAlignment="1">
      <alignment horizontal="center" vertical="center" wrapText="1"/>
    </xf>
    <xf numFmtId="167" fontId="154" fillId="0" borderId="95" xfId="4788" quotePrefix="1" applyNumberFormat="1" applyFont="1" applyFill="1" applyBorder="1" applyAlignment="1">
      <alignment horizontal="center" vertical="center" wrapText="1"/>
    </xf>
    <xf numFmtId="167" fontId="154" fillId="0" borderId="90" xfId="4788" quotePrefix="1" applyNumberFormat="1" applyFont="1" applyFill="1" applyBorder="1" applyAlignment="1">
      <alignment horizontal="center" vertical="center" wrapText="1"/>
    </xf>
    <xf numFmtId="167" fontId="154" fillId="0" borderId="42" xfId="4788" applyNumberFormat="1" applyFont="1" applyFill="1" applyBorder="1" applyAlignment="1">
      <alignment horizontal="center" vertical="center" wrapText="1"/>
    </xf>
    <xf numFmtId="167" fontId="154" fillId="0" borderId="92" xfId="4788" quotePrefix="1" applyNumberFormat="1" applyFont="1" applyFill="1" applyBorder="1" applyAlignment="1">
      <alignment horizontal="center" vertical="center" wrapText="1"/>
    </xf>
    <xf numFmtId="175" fontId="154" fillId="0" borderId="15" xfId="456" applyNumberFormat="1" applyFont="1" applyFill="1" applyBorder="1" applyAlignment="1">
      <alignment horizontal="right" vertical="center"/>
    </xf>
    <xf numFmtId="175" fontId="154" fillId="0" borderId="23" xfId="456" applyNumberFormat="1" applyFont="1" applyFill="1" applyBorder="1" applyAlignment="1">
      <alignment horizontal="right" vertical="center"/>
    </xf>
    <xf numFmtId="167" fontId="134" fillId="0" borderId="0" xfId="455" applyNumberFormat="1" applyFont="1" applyFill="1" applyAlignment="1">
      <alignment horizontal="left"/>
    </xf>
    <xf numFmtId="0" fontId="156" fillId="0" borderId="0" xfId="4788" applyFont="1" applyFill="1" applyBorder="1" applyAlignment="1">
      <alignment horizontal="center"/>
    </xf>
    <xf numFmtId="0" fontId="156" fillId="0" borderId="0" xfId="4788" applyFont="1" applyFill="1" applyAlignment="1">
      <alignment horizontal="center"/>
    </xf>
    <xf numFmtId="0" fontId="157" fillId="0" borderId="0" xfId="4788" applyFont="1" applyFill="1" applyAlignment="1">
      <alignment horizontal="center"/>
    </xf>
    <xf numFmtId="167" fontId="158" fillId="0" borderId="0" xfId="4788" applyNumberFormat="1" applyFont="1" applyFill="1" applyBorder="1" applyAlignment="1">
      <alignment horizontal="center" vertical="center"/>
    </xf>
    <xf numFmtId="167" fontId="159" fillId="0" borderId="84" xfId="456" applyNumberFormat="1" applyFont="1" applyFill="1" applyBorder="1" applyAlignment="1">
      <alignment horizontal="center" vertical="center" wrapText="1"/>
    </xf>
    <xf numFmtId="167" fontId="159" fillId="0" borderId="87" xfId="456" applyNumberFormat="1" applyFont="1" applyFill="1" applyBorder="1" applyAlignment="1">
      <alignment horizontal="center" vertical="center" wrapText="1"/>
    </xf>
    <xf numFmtId="167" fontId="159" fillId="0" borderId="85" xfId="456" applyNumberFormat="1" applyFont="1" applyFill="1" applyBorder="1" applyAlignment="1">
      <alignment horizontal="center" vertical="center" wrapText="1"/>
    </xf>
    <xf numFmtId="167" fontId="159" fillId="0" borderId="88" xfId="456" applyNumberFormat="1" applyFont="1" applyFill="1" applyBorder="1" applyAlignment="1">
      <alignment horizontal="center" vertical="center" wrapText="1"/>
    </xf>
    <xf numFmtId="0" fontId="160" fillId="0" borderId="85" xfId="456" applyFont="1" applyFill="1" applyBorder="1" applyAlignment="1">
      <alignment horizontal="center"/>
    </xf>
    <xf numFmtId="4" fontId="159" fillId="0" borderId="85" xfId="456" applyNumberFormat="1" applyFont="1" applyFill="1" applyBorder="1" applyAlignment="1">
      <alignment horizontal="center" vertical="center"/>
    </xf>
    <xf numFmtId="4" fontId="160" fillId="0" borderId="85" xfId="456" applyNumberFormat="1" applyFont="1" applyFill="1" applyBorder="1" applyAlignment="1">
      <alignment horizontal="center" vertical="center"/>
    </xf>
    <xf numFmtId="41" fontId="159" fillId="0" borderId="85" xfId="456" applyNumberFormat="1" applyFont="1" applyFill="1" applyBorder="1" applyAlignment="1">
      <alignment horizontal="center" vertical="center"/>
    </xf>
    <xf numFmtId="41" fontId="160" fillId="0" borderId="85" xfId="456" applyNumberFormat="1" applyFont="1" applyFill="1" applyBorder="1" applyAlignment="1">
      <alignment horizontal="center" vertical="center"/>
    </xf>
    <xf numFmtId="43" fontId="159" fillId="0" borderId="85" xfId="456" applyNumberFormat="1" applyFont="1" applyFill="1" applyBorder="1" applyAlignment="1">
      <alignment horizontal="center" vertical="center"/>
    </xf>
    <xf numFmtId="43" fontId="159" fillId="0" borderId="86" xfId="456" applyNumberFormat="1" applyFont="1" applyFill="1" applyBorder="1" applyAlignment="1">
      <alignment horizontal="center" vertical="center"/>
    </xf>
    <xf numFmtId="0" fontId="90" fillId="25" borderId="0" xfId="452" applyFont="1" applyFill="1" applyBorder="1" applyAlignment="1">
      <alignment horizontal="center"/>
    </xf>
    <xf numFmtId="0" fontId="58" fillId="25" borderId="42" xfId="452" applyFont="1" applyFill="1" applyBorder="1" applyAlignment="1">
      <alignment horizontal="center" vertical="center"/>
    </xf>
    <xf numFmtId="0" fontId="58" fillId="0" borderId="15" xfId="452" applyFont="1" applyFill="1" applyBorder="1" applyAlignment="1">
      <alignment horizontal="center" vertical="center"/>
    </xf>
    <xf numFmtId="0" fontId="58" fillId="0" borderId="20" xfId="452" applyFont="1" applyFill="1" applyBorder="1" applyAlignment="1">
      <alignment horizontal="center" vertical="center"/>
    </xf>
    <xf numFmtId="0" fontId="58" fillId="0" borderId="23" xfId="452" applyFont="1" applyFill="1" applyBorder="1" applyAlignment="1">
      <alignment horizontal="center" vertical="center"/>
    </xf>
    <xf numFmtId="0" fontId="58" fillId="0" borderId="27" xfId="452" applyFont="1" applyFill="1" applyBorder="1" applyAlignment="1">
      <alignment horizontal="center" vertical="center"/>
    </xf>
    <xf numFmtId="0" fontId="58" fillId="0" borderId="28" xfId="452" applyFont="1" applyFill="1" applyBorder="1" applyAlignment="1">
      <alignment horizontal="center" vertical="center"/>
    </xf>
    <xf numFmtId="0" fontId="58" fillId="0" borderId="45" xfId="452" applyFont="1" applyFill="1" applyBorder="1" applyAlignment="1">
      <alignment horizontal="center" vertical="center"/>
    </xf>
    <xf numFmtId="0" fontId="111" fillId="0" borderId="15" xfId="452" applyFont="1" applyFill="1" applyBorder="1" applyAlignment="1">
      <alignment horizontal="center" vertical="center" wrapText="1"/>
    </xf>
    <xf numFmtId="0" fontId="111" fillId="0" borderId="20" xfId="452" applyFont="1" applyFill="1" applyBorder="1" applyAlignment="1">
      <alignment horizontal="center" vertical="center" wrapText="1"/>
    </xf>
    <xf numFmtId="0" fontId="111" fillId="0" borderId="23" xfId="452" applyFont="1" applyFill="1" applyBorder="1" applyAlignment="1">
      <alignment horizontal="center" vertical="center" wrapText="1"/>
    </xf>
    <xf numFmtId="0" fontId="58" fillId="0" borderId="14" xfId="452" applyFont="1" applyFill="1" applyBorder="1" applyAlignment="1">
      <alignment horizontal="center" vertical="center"/>
    </xf>
    <xf numFmtId="0" fontId="58" fillId="0" borderId="35" xfId="452" applyFont="1" applyFill="1" applyBorder="1" applyAlignment="1">
      <alignment horizontal="center" vertical="center"/>
    </xf>
    <xf numFmtId="0" fontId="58" fillId="0" borderId="37" xfId="452" applyFont="1" applyFill="1" applyBorder="1" applyAlignment="1">
      <alignment horizontal="center" vertical="center"/>
    </xf>
    <xf numFmtId="0" fontId="58" fillId="0" borderId="20" xfId="452" applyFont="1" applyFill="1" applyBorder="1" applyAlignment="1">
      <alignment horizontal="center" vertical="center" wrapText="1"/>
    </xf>
    <xf numFmtId="0" fontId="58" fillId="0" borderId="23" xfId="452" applyFont="1" applyFill="1" applyBorder="1" applyAlignment="1">
      <alignment horizontal="center" vertical="center" wrapText="1"/>
    </xf>
    <xf numFmtId="0" fontId="84" fillId="0" borderId="15" xfId="452" applyFont="1" applyFill="1" applyBorder="1" applyAlignment="1">
      <alignment horizontal="center" vertical="center"/>
    </xf>
    <xf numFmtId="0" fontId="84" fillId="0" borderId="20" xfId="452" applyFont="1" applyFill="1" applyBorder="1" applyAlignment="1">
      <alignment horizontal="center" vertical="center"/>
    </xf>
    <xf numFmtId="0" fontId="84" fillId="0" borderId="23" xfId="452" applyFont="1" applyFill="1" applyBorder="1" applyAlignment="1">
      <alignment horizontal="center" vertical="center"/>
    </xf>
    <xf numFmtId="190" fontId="58" fillId="0" borderId="15" xfId="452" applyNumberFormat="1" applyFont="1" applyFill="1" applyBorder="1" applyAlignment="1">
      <alignment horizontal="center" vertical="center"/>
    </xf>
    <xf numFmtId="190" fontId="58" fillId="0" borderId="23" xfId="452" applyNumberFormat="1" applyFont="1" applyFill="1" applyBorder="1" applyAlignment="1">
      <alignment horizontal="center" vertical="center"/>
    </xf>
    <xf numFmtId="49" fontId="58" fillId="0" borderId="15" xfId="452" applyNumberFormat="1" applyFont="1" applyFill="1" applyBorder="1" applyAlignment="1">
      <alignment horizontal="center" vertical="center"/>
    </xf>
    <xf numFmtId="49" fontId="58" fillId="0" borderId="23" xfId="452" applyNumberFormat="1" applyFont="1" applyFill="1" applyBorder="1" applyAlignment="1">
      <alignment horizontal="center" vertical="center"/>
    </xf>
    <xf numFmtId="49" fontId="58" fillId="0" borderId="20" xfId="452" applyNumberFormat="1" applyFont="1" applyFill="1" applyBorder="1" applyAlignment="1">
      <alignment horizontal="center" vertical="center"/>
    </xf>
    <xf numFmtId="181" fontId="74" fillId="0" borderId="19" xfId="509" applyFont="1" applyBorder="1" applyAlignment="1">
      <alignment horizontal="left"/>
    </xf>
    <xf numFmtId="181" fontId="74" fillId="0" borderId="0" xfId="509" applyFont="1" applyBorder="1" applyAlignment="1">
      <alignment horizontal="left"/>
    </xf>
    <xf numFmtId="181" fontId="111" fillId="0" borderId="0" xfId="509" applyFont="1" applyBorder="1" applyAlignment="1">
      <alignment wrapText="1"/>
    </xf>
    <xf numFmtId="181" fontId="75" fillId="0" borderId="15" xfId="509" quotePrefix="1" applyFont="1" applyBorder="1" applyAlignment="1">
      <alignment horizontal="center" vertical="center" wrapText="1"/>
    </xf>
    <xf numFmtId="181" fontId="75" fillId="0" borderId="20" xfId="509" quotePrefix="1" applyFont="1" applyBorder="1" applyAlignment="1">
      <alignment horizontal="center" vertical="center" wrapText="1"/>
    </xf>
    <xf numFmtId="181" fontId="75" fillId="0" borderId="23" xfId="509" quotePrefix="1" applyFont="1" applyBorder="1" applyAlignment="1">
      <alignment horizontal="center" vertical="center" wrapText="1"/>
    </xf>
    <xf numFmtId="181" fontId="58" fillId="0" borderId="69" xfId="509" applyFont="1" applyBorder="1" applyAlignment="1">
      <alignment horizontal="center" vertical="center"/>
    </xf>
    <xf numFmtId="181" fontId="58" fillId="0" borderId="79" xfId="509" applyFont="1" applyBorder="1" applyAlignment="1">
      <alignment horizontal="center" vertical="center"/>
    </xf>
    <xf numFmtId="181" fontId="58" fillId="0" borderId="75" xfId="509" applyFont="1" applyBorder="1" applyAlignment="1">
      <alignment horizontal="center" vertical="center"/>
    </xf>
    <xf numFmtId="181" fontId="58" fillId="0" borderId="80" xfId="509" applyFont="1" applyBorder="1" applyAlignment="1">
      <alignment horizontal="center" vertical="center"/>
    </xf>
    <xf numFmtId="49" fontId="75" fillId="0" borderId="15" xfId="509" quotePrefix="1" applyNumberFormat="1" applyFont="1" applyBorder="1" applyAlignment="1">
      <alignment horizontal="center" vertical="center" wrapText="1"/>
    </xf>
    <xf numFmtId="49" fontId="75" fillId="0" borderId="20" xfId="509" quotePrefix="1" applyNumberFormat="1" applyFont="1" applyBorder="1" applyAlignment="1">
      <alignment horizontal="center" vertical="center" wrapText="1"/>
    </xf>
    <xf numFmtId="49" fontId="75" fillId="0" borderId="23" xfId="509" quotePrefix="1" applyNumberFormat="1" applyFont="1" applyBorder="1" applyAlignment="1">
      <alignment horizontal="center" vertical="center" wrapText="1"/>
    </xf>
    <xf numFmtId="1" fontId="140" fillId="0" borderId="67" xfId="509" quotePrefix="1" applyNumberFormat="1" applyFont="1" applyBorder="1" applyAlignment="1">
      <alignment horizontal="center" vertical="center"/>
    </xf>
    <xf numFmtId="1" fontId="140" fillId="0" borderId="68" xfId="509" quotePrefix="1" applyNumberFormat="1" applyFont="1" applyBorder="1" applyAlignment="1">
      <alignment horizontal="center" vertical="center"/>
    </xf>
    <xf numFmtId="1" fontId="140" fillId="0" borderId="10" xfId="509" applyNumberFormat="1" applyFont="1" applyBorder="1" applyAlignment="1">
      <alignment horizontal="center" vertical="center"/>
    </xf>
    <xf numFmtId="1" fontId="140" fillId="0" borderId="14" xfId="509" applyNumberFormat="1" applyFont="1" applyBorder="1" applyAlignment="1">
      <alignment horizontal="center" vertical="center"/>
    </xf>
    <xf numFmtId="181" fontId="134" fillId="0" borderId="0" xfId="509" applyFont="1" applyAlignment="1">
      <alignment horizontal="center" wrapText="1"/>
    </xf>
    <xf numFmtId="181" fontId="75" fillId="0" borderId="16" xfId="509" applyFont="1" applyBorder="1" applyAlignment="1">
      <alignment horizontal="center" vertical="center" wrapText="1"/>
    </xf>
    <xf numFmtId="181" fontId="75" fillId="0" borderId="21" xfId="509" applyFont="1" applyBorder="1" applyAlignment="1">
      <alignment horizontal="center" vertical="center" wrapText="1"/>
    </xf>
    <xf numFmtId="181" fontId="75" fillId="0" borderId="66" xfId="509" applyFont="1" applyBorder="1" applyAlignment="1">
      <alignment horizontal="center" vertical="center" wrapText="1"/>
    </xf>
    <xf numFmtId="181" fontId="75" fillId="0" borderId="10" xfId="509" applyFont="1" applyBorder="1" applyAlignment="1">
      <alignment horizontal="center" vertical="center" wrapText="1"/>
    </xf>
    <xf numFmtId="181" fontId="75" fillId="0" borderId="14" xfId="509" applyFont="1" applyBorder="1" applyAlignment="1">
      <alignment horizontal="center" vertical="center" wrapText="1"/>
    </xf>
    <xf numFmtId="181" fontId="75" fillId="0" borderId="18" xfId="509" applyFont="1" applyBorder="1" applyAlignment="1">
      <alignment horizontal="center" vertical="center" wrapText="1"/>
    </xf>
    <xf numFmtId="181" fontId="75" fillId="0" borderId="35" xfId="509" applyFont="1" applyBorder="1" applyAlignment="1">
      <alignment horizontal="center" vertical="center" wrapText="1"/>
    </xf>
    <xf numFmtId="181" fontId="75" fillId="0" borderId="36" xfId="509" applyFont="1" applyBorder="1" applyAlignment="1">
      <alignment horizontal="center" vertical="center" wrapText="1"/>
    </xf>
    <xf numFmtId="181" fontId="75" fillId="0" borderId="37" xfId="509" applyFont="1" applyBorder="1" applyAlignment="1">
      <alignment horizontal="center" vertical="center" wrapText="1"/>
    </xf>
    <xf numFmtId="181" fontId="75" fillId="25" borderId="17" xfId="509" applyFont="1" applyFill="1" applyBorder="1" applyAlignment="1">
      <alignment horizontal="center" vertical="center" wrapText="1"/>
    </xf>
    <xf numFmtId="181" fontId="75" fillId="25" borderId="20" xfId="509" applyFont="1" applyFill="1" applyBorder="1" applyAlignment="1">
      <alignment horizontal="center" vertical="center" wrapText="1"/>
    </xf>
    <xf numFmtId="181" fontId="75" fillId="25" borderId="23" xfId="509" applyFont="1" applyFill="1" applyBorder="1" applyAlignment="1">
      <alignment horizontal="center" vertical="center" wrapText="1"/>
    </xf>
    <xf numFmtId="181" fontId="58" fillId="0" borderId="27" xfId="509" applyFont="1" applyBorder="1" applyAlignment="1">
      <alignment horizontal="center" vertical="center"/>
    </xf>
    <xf numFmtId="181" fontId="58" fillId="0" borderId="28" xfId="509" applyFont="1" applyBorder="1" applyAlignment="1">
      <alignment horizontal="center" vertical="center"/>
    </xf>
    <xf numFmtId="181" fontId="58" fillId="0" borderId="45" xfId="509" applyFont="1" applyBorder="1" applyAlignment="1">
      <alignment horizontal="center" vertical="center"/>
    </xf>
  </cellXfs>
  <cellStyles count="479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11" xfId="335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2 3" xfId="4525"/>
    <cellStyle name="Normalny 16 2 2 2 3" xfId="2367"/>
    <cellStyle name="Normalny 16 2 2 2 4" xfId="3807"/>
    <cellStyle name="Normalny 16 2 2 3" xfId="1108"/>
    <cellStyle name="Normalny 16 2 2 3 2" xfId="1826"/>
    <cellStyle name="Normalny 16 2 2 3 2 2" xfId="3265"/>
    <cellStyle name="Normalny 16 2 2 3 2 3" xfId="4705"/>
    <cellStyle name="Normalny 16 2 2 3 3" xfId="2547"/>
    <cellStyle name="Normalny 16 2 2 3 4" xfId="3987"/>
    <cellStyle name="Normalny 16 2 2 4" xfId="748"/>
    <cellStyle name="Normalny 16 2 2 4 2" xfId="1466"/>
    <cellStyle name="Normalny 16 2 2 4 2 2" xfId="2905"/>
    <cellStyle name="Normalny 16 2 2 4 2 3" xfId="4345"/>
    <cellStyle name="Normalny 16 2 2 4 3" xfId="2187"/>
    <cellStyle name="Normalny 16 2 2 4 4" xfId="3627"/>
    <cellStyle name="Normalny 16 2 2 5" xfId="1288"/>
    <cellStyle name="Normalny 16 2 2 5 2" xfId="2727"/>
    <cellStyle name="Normalny 16 2 2 5 3" xfId="4167"/>
    <cellStyle name="Normalny 16 2 2 6" xfId="2009"/>
    <cellStyle name="Normalny 16 2 2 7" xfId="3449"/>
    <cellStyle name="Normalny 16 2 3" xfId="639"/>
    <cellStyle name="Normalny 16 2 3 2" xfId="997"/>
    <cellStyle name="Normalny 16 2 3 2 2" xfId="1715"/>
    <cellStyle name="Normalny 16 2 3 2 2 2" xfId="3154"/>
    <cellStyle name="Normalny 16 2 3 2 2 3" xfId="4594"/>
    <cellStyle name="Normalny 16 2 3 2 3" xfId="2436"/>
    <cellStyle name="Normalny 16 2 3 2 4" xfId="3876"/>
    <cellStyle name="Normalny 16 2 3 3" xfId="1177"/>
    <cellStyle name="Normalny 16 2 3 3 2" xfId="1895"/>
    <cellStyle name="Normalny 16 2 3 3 2 2" xfId="3334"/>
    <cellStyle name="Normalny 16 2 3 3 2 3" xfId="4774"/>
    <cellStyle name="Normalny 16 2 3 3 3" xfId="2616"/>
    <cellStyle name="Normalny 16 2 3 3 4" xfId="4056"/>
    <cellStyle name="Normalny 16 2 3 4" xfId="817"/>
    <cellStyle name="Normalny 16 2 3 4 2" xfId="1535"/>
    <cellStyle name="Normalny 16 2 3 4 2 2" xfId="2974"/>
    <cellStyle name="Normalny 16 2 3 4 2 3" xfId="4414"/>
    <cellStyle name="Normalny 16 2 3 4 3" xfId="2256"/>
    <cellStyle name="Normalny 16 2 3 4 4" xfId="3696"/>
    <cellStyle name="Normalny 16 2 3 5" xfId="1357"/>
    <cellStyle name="Normalny 16 2 3 5 2" xfId="2796"/>
    <cellStyle name="Normalny 16 2 3 5 3" xfId="4236"/>
    <cellStyle name="Normalny 16 2 3 6" xfId="2078"/>
    <cellStyle name="Normalny 16 2 3 7" xfId="3518"/>
    <cellStyle name="Normalny 16 2 4" xfId="860"/>
    <cellStyle name="Normalny 16 2 4 2" xfId="1578"/>
    <cellStyle name="Normalny 16 2 4 2 2" xfId="3017"/>
    <cellStyle name="Normalny 16 2 4 2 3" xfId="4457"/>
    <cellStyle name="Normalny 16 2 4 3" xfId="2299"/>
    <cellStyle name="Normalny 16 2 4 4" xfId="3739"/>
    <cellStyle name="Normalny 16 2 5" xfId="1040"/>
    <cellStyle name="Normalny 16 2 5 2" xfId="1758"/>
    <cellStyle name="Normalny 16 2 5 2 2" xfId="3197"/>
    <cellStyle name="Normalny 16 2 5 2 3" xfId="4637"/>
    <cellStyle name="Normalny 16 2 5 3" xfId="2479"/>
    <cellStyle name="Normalny 16 2 5 4" xfId="3919"/>
    <cellStyle name="Normalny 16 2 6" xfId="680"/>
    <cellStyle name="Normalny 16 2 6 2" xfId="1398"/>
    <cellStyle name="Normalny 16 2 6 2 2" xfId="2837"/>
    <cellStyle name="Normalny 16 2 6 2 3" xfId="4277"/>
    <cellStyle name="Normalny 16 2 6 3" xfId="2119"/>
    <cellStyle name="Normalny 16 2 6 4" xfId="3559"/>
    <cellStyle name="Normalny 16 2 7" xfId="1220"/>
    <cellStyle name="Normalny 16 2 7 2" xfId="2659"/>
    <cellStyle name="Normalny 16 2 7 3" xfId="4099"/>
    <cellStyle name="Normalny 16 2 8" xfId="1941"/>
    <cellStyle name="Normalny 16 2 9" xfId="338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2 3" xfId="4539"/>
    <cellStyle name="Normalny 16 3 2 2 3" xfId="2381"/>
    <cellStyle name="Normalny 16 3 2 2 4" xfId="3821"/>
    <cellStyle name="Normalny 16 3 2 3" xfId="1122"/>
    <cellStyle name="Normalny 16 3 2 3 2" xfId="1840"/>
    <cellStyle name="Normalny 16 3 2 3 2 2" xfId="3279"/>
    <cellStyle name="Normalny 16 3 2 3 2 3" xfId="4719"/>
    <cellStyle name="Normalny 16 3 2 3 3" xfId="2561"/>
    <cellStyle name="Normalny 16 3 2 3 4" xfId="4001"/>
    <cellStyle name="Normalny 16 3 2 4" xfId="762"/>
    <cellStyle name="Normalny 16 3 2 4 2" xfId="1480"/>
    <cellStyle name="Normalny 16 3 2 4 2 2" xfId="2919"/>
    <cellStyle name="Normalny 16 3 2 4 2 3" xfId="4359"/>
    <cellStyle name="Normalny 16 3 2 4 3" xfId="2201"/>
    <cellStyle name="Normalny 16 3 2 4 4" xfId="3641"/>
    <cellStyle name="Normalny 16 3 2 5" xfId="1302"/>
    <cellStyle name="Normalny 16 3 2 5 2" xfId="2741"/>
    <cellStyle name="Normalny 16 3 2 5 3" xfId="4181"/>
    <cellStyle name="Normalny 16 3 2 6" xfId="2023"/>
    <cellStyle name="Normalny 16 3 2 7" xfId="3463"/>
    <cellStyle name="Normalny 16 3 3" xfId="874"/>
    <cellStyle name="Normalny 16 3 3 2" xfId="1592"/>
    <cellStyle name="Normalny 16 3 3 2 2" xfId="3031"/>
    <cellStyle name="Normalny 16 3 3 2 3" xfId="4471"/>
    <cellStyle name="Normalny 16 3 3 3" xfId="2313"/>
    <cellStyle name="Normalny 16 3 3 4" xfId="3753"/>
    <cellStyle name="Normalny 16 3 4" xfId="1054"/>
    <cellStyle name="Normalny 16 3 4 2" xfId="1772"/>
    <cellStyle name="Normalny 16 3 4 2 2" xfId="3211"/>
    <cellStyle name="Normalny 16 3 4 2 3" xfId="4651"/>
    <cellStyle name="Normalny 16 3 4 3" xfId="2493"/>
    <cellStyle name="Normalny 16 3 4 4" xfId="3933"/>
    <cellStyle name="Normalny 16 3 5" xfId="694"/>
    <cellStyle name="Normalny 16 3 5 2" xfId="1412"/>
    <cellStyle name="Normalny 16 3 5 2 2" xfId="2851"/>
    <cellStyle name="Normalny 16 3 5 2 3" xfId="4291"/>
    <cellStyle name="Normalny 16 3 5 3" xfId="2133"/>
    <cellStyle name="Normalny 16 3 5 4" xfId="3573"/>
    <cellStyle name="Normalny 16 3 6" xfId="1234"/>
    <cellStyle name="Normalny 16 3 6 2" xfId="2673"/>
    <cellStyle name="Normalny 16 3 6 3" xfId="4113"/>
    <cellStyle name="Normalny 16 3 7" xfId="1955"/>
    <cellStyle name="Normalny 16 3 8" xfId="3395"/>
    <cellStyle name="Normalny 16 4" xfId="539"/>
    <cellStyle name="Normalny 16 4 2" xfId="897"/>
    <cellStyle name="Normalny 16 4 2 2" xfId="1615"/>
    <cellStyle name="Normalny 16 4 2 2 2" xfId="3054"/>
    <cellStyle name="Normalny 16 4 2 2 3" xfId="4494"/>
    <cellStyle name="Normalny 16 4 2 3" xfId="2336"/>
    <cellStyle name="Normalny 16 4 2 4" xfId="3776"/>
    <cellStyle name="Normalny 16 4 3" xfId="1077"/>
    <cellStyle name="Normalny 16 4 3 2" xfId="1795"/>
    <cellStyle name="Normalny 16 4 3 2 2" xfId="3234"/>
    <cellStyle name="Normalny 16 4 3 2 3" xfId="4674"/>
    <cellStyle name="Normalny 16 4 3 3" xfId="2516"/>
    <cellStyle name="Normalny 16 4 3 4" xfId="3956"/>
    <cellStyle name="Normalny 16 4 4" xfId="717"/>
    <cellStyle name="Normalny 16 4 4 2" xfId="1435"/>
    <cellStyle name="Normalny 16 4 4 2 2" xfId="2874"/>
    <cellStyle name="Normalny 16 4 4 2 3" xfId="4314"/>
    <cellStyle name="Normalny 16 4 4 3" xfId="2156"/>
    <cellStyle name="Normalny 16 4 4 4" xfId="3596"/>
    <cellStyle name="Normalny 16 4 5" xfId="1257"/>
    <cellStyle name="Normalny 16 4 5 2" xfId="2696"/>
    <cellStyle name="Normalny 16 4 5 3" xfId="4136"/>
    <cellStyle name="Normalny 16 4 6" xfId="1978"/>
    <cellStyle name="Normalny 16 4 7" xfId="3418"/>
    <cellStyle name="Normalny 16 5" xfId="608"/>
    <cellStyle name="Normalny 16 5 2" xfId="966"/>
    <cellStyle name="Normalny 16 5 2 2" xfId="1684"/>
    <cellStyle name="Normalny 16 5 2 2 2" xfId="3123"/>
    <cellStyle name="Normalny 16 5 2 2 3" xfId="4563"/>
    <cellStyle name="Normalny 16 5 2 3" xfId="2405"/>
    <cellStyle name="Normalny 16 5 2 4" xfId="3845"/>
    <cellStyle name="Normalny 16 5 3" xfId="1146"/>
    <cellStyle name="Normalny 16 5 3 2" xfId="1864"/>
    <cellStyle name="Normalny 16 5 3 2 2" xfId="3303"/>
    <cellStyle name="Normalny 16 5 3 2 3" xfId="4743"/>
    <cellStyle name="Normalny 16 5 3 3" xfId="2585"/>
    <cellStyle name="Normalny 16 5 3 4" xfId="4025"/>
    <cellStyle name="Normalny 16 5 4" xfId="786"/>
    <cellStyle name="Normalny 16 5 4 2" xfId="1504"/>
    <cellStyle name="Normalny 16 5 4 2 2" xfId="2943"/>
    <cellStyle name="Normalny 16 5 4 2 3" xfId="4383"/>
    <cellStyle name="Normalny 16 5 4 3" xfId="2225"/>
    <cellStyle name="Normalny 16 5 4 4" xfId="3665"/>
    <cellStyle name="Normalny 16 5 5" xfId="1326"/>
    <cellStyle name="Normalny 16 5 5 2" xfId="2765"/>
    <cellStyle name="Normalny 16 5 5 3" xfId="4205"/>
    <cellStyle name="Normalny 16 5 6" xfId="2047"/>
    <cellStyle name="Normalny 16 5 7" xfId="3487"/>
    <cellStyle name="Normalny 16 6" xfId="829"/>
    <cellStyle name="Normalny 16 6 2" xfId="1547"/>
    <cellStyle name="Normalny 16 6 2 2" xfId="2986"/>
    <cellStyle name="Normalny 16 6 2 3" xfId="4426"/>
    <cellStyle name="Normalny 16 6 3" xfId="2268"/>
    <cellStyle name="Normalny 16 6 4" xfId="3708"/>
    <cellStyle name="Normalny 16 7" xfId="1009"/>
    <cellStyle name="Normalny 16 7 2" xfId="1727"/>
    <cellStyle name="Normalny 16 7 2 2" xfId="3166"/>
    <cellStyle name="Normalny 16 7 2 3" xfId="4606"/>
    <cellStyle name="Normalny 16 7 3" xfId="2448"/>
    <cellStyle name="Normalny 16 7 4" xfId="3888"/>
    <cellStyle name="Normalny 16 8" xfId="649"/>
    <cellStyle name="Normalny 16 8 2" xfId="1367"/>
    <cellStyle name="Normalny 16 8 2 2" xfId="2806"/>
    <cellStyle name="Normalny 16 8 2 3" xfId="4246"/>
    <cellStyle name="Normalny 16 8 3" xfId="2088"/>
    <cellStyle name="Normalny 16 8 4" xfId="3528"/>
    <cellStyle name="Normalny 16 9" xfId="1189"/>
    <cellStyle name="Normalny 16 9 2" xfId="2628"/>
    <cellStyle name="Normalny 16 9 3" xfId="4068"/>
    <cellStyle name="Normalny 17" xfId="459"/>
    <cellStyle name="Normalny 17 10" xfId="1911"/>
    <cellStyle name="Normalny 17 11" xfId="335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2 3" xfId="4526"/>
    <cellStyle name="Normalny 17 2 2 2 3" xfId="2368"/>
    <cellStyle name="Normalny 17 2 2 2 4" xfId="3808"/>
    <cellStyle name="Normalny 17 2 2 3" xfId="1109"/>
    <cellStyle name="Normalny 17 2 2 3 2" xfId="1827"/>
    <cellStyle name="Normalny 17 2 2 3 2 2" xfId="3266"/>
    <cellStyle name="Normalny 17 2 2 3 2 3" xfId="4706"/>
    <cellStyle name="Normalny 17 2 2 3 3" xfId="2548"/>
    <cellStyle name="Normalny 17 2 2 3 4" xfId="3988"/>
    <cellStyle name="Normalny 17 2 2 4" xfId="749"/>
    <cellStyle name="Normalny 17 2 2 4 2" xfId="1467"/>
    <cellStyle name="Normalny 17 2 2 4 2 2" xfId="2906"/>
    <cellStyle name="Normalny 17 2 2 4 2 3" xfId="4346"/>
    <cellStyle name="Normalny 17 2 2 4 3" xfId="2188"/>
    <cellStyle name="Normalny 17 2 2 4 4" xfId="3628"/>
    <cellStyle name="Normalny 17 2 2 5" xfId="1289"/>
    <cellStyle name="Normalny 17 2 2 5 2" xfId="2728"/>
    <cellStyle name="Normalny 17 2 2 5 3" xfId="4168"/>
    <cellStyle name="Normalny 17 2 2 6" xfId="2010"/>
    <cellStyle name="Normalny 17 2 2 7" xfId="3450"/>
    <cellStyle name="Normalny 17 2 3" xfId="640"/>
    <cellStyle name="Normalny 17 2 3 2" xfId="998"/>
    <cellStyle name="Normalny 17 2 3 2 2" xfId="1716"/>
    <cellStyle name="Normalny 17 2 3 2 2 2" xfId="3155"/>
    <cellStyle name="Normalny 17 2 3 2 2 3" xfId="4595"/>
    <cellStyle name="Normalny 17 2 3 2 3" xfId="2437"/>
    <cellStyle name="Normalny 17 2 3 2 4" xfId="3877"/>
    <cellStyle name="Normalny 17 2 3 3" xfId="1178"/>
    <cellStyle name="Normalny 17 2 3 3 2" xfId="1896"/>
    <cellStyle name="Normalny 17 2 3 3 2 2" xfId="3335"/>
    <cellStyle name="Normalny 17 2 3 3 2 3" xfId="4775"/>
    <cellStyle name="Normalny 17 2 3 3 3" xfId="2617"/>
    <cellStyle name="Normalny 17 2 3 3 4" xfId="4057"/>
    <cellStyle name="Normalny 17 2 3 4" xfId="818"/>
    <cellStyle name="Normalny 17 2 3 4 2" xfId="1536"/>
    <cellStyle name="Normalny 17 2 3 4 2 2" xfId="2975"/>
    <cellStyle name="Normalny 17 2 3 4 2 3" xfId="4415"/>
    <cellStyle name="Normalny 17 2 3 4 3" xfId="2257"/>
    <cellStyle name="Normalny 17 2 3 4 4" xfId="3697"/>
    <cellStyle name="Normalny 17 2 3 5" xfId="1358"/>
    <cellStyle name="Normalny 17 2 3 5 2" xfId="2797"/>
    <cellStyle name="Normalny 17 2 3 5 3" xfId="4237"/>
    <cellStyle name="Normalny 17 2 3 6" xfId="2079"/>
    <cellStyle name="Normalny 17 2 3 7" xfId="3519"/>
    <cellStyle name="Normalny 17 2 4" xfId="861"/>
    <cellStyle name="Normalny 17 2 4 2" xfId="1579"/>
    <cellStyle name="Normalny 17 2 4 2 2" xfId="3018"/>
    <cellStyle name="Normalny 17 2 4 2 3" xfId="4458"/>
    <cellStyle name="Normalny 17 2 4 3" xfId="2300"/>
    <cellStyle name="Normalny 17 2 4 4" xfId="3740"/>
    <cellStyle name="Normalny 17 2 5" xfId="1041"/>
    <cellStyle name="Normalny 17 2 5 2" xfId="1759"/>
    <cellStyle name="Normalny 17 2 5 2 2" xfId="3198"/>
    <cellStyle name="Normalny 17 2 5 2 3" xfId="4638"/>
    <cellStyle name="Normalny 17 2 5 3" xfId="2480"/>
    <cellStyle name="Normalny 17 2 5 4" xfId="3920"/>
    <cellStyle name="Normalny 17 2 6" xfId="681"/>
    <cellStyle name="Normalny 17 2 6 2" xfId="1399"/>
    <cellStyle name="Normalny 17 2 6 2 2" xfId="2838"/>
    <cellStyle name="Normalny 17 2 6 2 3" xfId="4278"/>
    <cellStyle name="Normalny 17 2 6 3" xfId="2120"/>
    <cellStyle name="Normalny 17 2 6 4" xfId="3560"/>
    <cellStyle name="Normalny 17 2 7" xfId="1221"/>
    <cellStyle name="Normalny 17 2 7 2" xfId="2660"/>
    <cellStyle name="Normalny 17 2 7 3" xfId="4100"/>
    <cellStyle name="Normalny 17 2 8" xfId="1942"/>
    <cellStyle name="Normalny 17 2 9" xfId="338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2 3" xfId="4540"/>
    <cellStyle name="Normalny 17 3 2 2 3" xfId="2382"/>
    <cellStyle name="Normalny 17 3 2 2 4" xfId="3822"/>
    <cellStyle name="Normalny 17 3 2 3" xfId="1123"/>
    <cellStyle name="Normalny 17 3 2 3 2" xfId="1841"/>
    <cellStyle name="Normalny 17 3 2 3 2 2" xfId="3280"/>
    <cellStyle name="Normalny 17 3 2 3 2 3" xfId="4720"/>
    <cellStyle name="Normalny 17 3 2 3 3" xfId="2562"/>
    <cellStyle name="Normalny 17 3 2 3 4" xfId="4002"/>
    <cellStyle name="Normalny 17 3 2 4" xfId="763"/>
    <cellStyle name="Normalny 17 3 2 4 2" xfId="1481"/>
    <cellStyle name="Normalny 17 3 2 4 2 2" xfId="2920"/>
    <cellStyle name="Normalny 17 3 2 4 2 3" xfId="4360"/>
    <cellStyle name="Normalny 17 3 2 4 3" xfId="2202"/>
    <cellStyle name="Normalny 17 3 2 4 4" xfId="3642"/>
    <cellStyle name="Normalny 17 3 2 5" xfId="1303"/>
    <cellStyle name="Normalny 17 3 2 5 2" xfId="2742"/>
    <cellStyle name="Normalny 17 3 2 5 3" xfId="4182"/>
    <cellStyle name="Normalny 17 3 2 6" xfId="2024"/>
    <cellStyle name="Normalny 17 3 2 7" xfId="3464"/>
    <cellStyle name="Normalny 17 3 3" xfId="875"/>
    <cellStyle name="Normalny 17 3 3 2" xfId="1593"/>
    <cellStyle name="Normalny 17 3 3 2 2" xfId="3032"/>
    <cellStyle name="Normalny 17 3 3 2 3" xfId="4472"/>
    <cellStyle name="Normalny 17 3 3 3" xfId="2314"/>
    <cellStyle name="Normalny 17 3 3 4" xfId="3754"/>
    <cellStyle name="Normalny 17 3 4" xfId="1055"/>
    <cellStyle name="Normalny 17 3 4 2" xfId="1773"/>
    <cellStyle name="Normalny 17 3 4 2 2" xfId="3212"/>
    <cellStyle name="Normalny 17 3 4 2 3" xfId="4652"/>
    <cellStyle name="Normalny 17 3 4 3" xfId="2494"/>
    <cellStyle name="Normalny 17 3 4 4" xfId="3934"/>
    <cellStyle name="Normalny 17 3 5" xfId="695"/>
    <cellStyle name="Normalny 17 3 5 2" xfId="1413"/>
    <cellStyle name="Normalny 17 3 5 2 2" xfId="2852"/>
    <cellStyle name="Normalny 17 3 5 2 3" xfId="4292"/>
    <cellStyle name="Normalny 17 3 5 3" xfId="2134"/>
    <cellStyle name="Normalny 17 3 5 4" xfId="3574"/>
    <cellStyle name="Normalny 17 3 6" xfId="1235"/>
    <cellStyle name="Normalny 17 3 6 2" xfId="2674"/>
    <cellStyle name="Normalny 17 3 6 3" xfId="4114"/>
    <cellStyle name="Normalny 17 3 7" xfId="1956"/>
    <cellStyle name="Normalny 17 3 8" xfId="3396"/>
    <cellStyle name="Normalny 17 4" xfId="540"/>
    <cellStyle name="Normalny 17 4 2" xfId="898"/>
    <cellStyle name="Normalny 17 4 2 2" xfId="1616"/>
    <cellStyle name="Normalny 17 4 2 2 2" xfId="3055"/>
    <cellStyle name="Normalny 17 4 2 2 3" xfId="4495"/>
    <cellStyle name="Normalny 17 4 2 3" xfId="2337"/>
    <cellStyle name="Normalny 17 4 2 4" xfId="3777"/>
    <cellStyle name="Normalny 17 4 3" xfId="1078"/>
    <cellStyle name="Normalny 17 4 3 2" xfId="1796"/>
    <cellStyle name="Normalny 17 4 3 2 2" xfId="3235"/>
    <cellStyle name="Normalny 17 4 3 2 3" xfId="4675"/>
    <cellStyle name="Normalny 17 4 3 3" xfId="2517"/>
    <cellStyle name="Normalny 17 4 3 4" xfId="3957"/>
    <cellStyle name="Normalny 17 4 4" xfId="718"/>
    <cellStyle name="Normalny 17 4 4 2" xfId="1436"/>
    <cellStyle name="Normalny 17 4 4 2 2" xfId="2875"/>
    <cellStyle name="Normalny 17 4 4 2 3" xfId="4315"/>
    <cellStyle name="Normalny 17 4 4 3" xfId="2157"/>
    <cellStyle name="Normalny 17 4 4 4" xfId="3597"/>
    <cellStyle name="Normalny 17 4 5" xfId="1258"/>
    <cellStyle name="Normalny 17 4 5 2" xfId="2697"/>
    <cellStyle name="Normalny 17 4 5 3" xfId="4137"/>
    <cellStyle name="Normalny 17 4 6" xfId="1979"/>
    <cellStyle name="Normalny 17 4 7" xfId="3419"/>
    <cellStyle name="Normalny 17 5" xfId="609"/>
    <cellStyle name="Normalny 17 5 2" xfId="967"/>
    <cellStyle name="Normalny 17 5 2 2" xfId="1685"/>
    <cellStyle name="Normalny 17 5 2 2 2" xfId="3124"/>
    <cellStyle name="Normalny 17 5 2 2 3" xfId="4564"/>
    <cellStyle name="Normalny 17 5 2 3" xfId="2406"/>
    <cellStyle name="Normalny 17 5 2 4" xfId="3846"/>
    <cellStyle name="Normalny 17 5 3" xfId="1147"/>
    <cellStyle name="Normalny 17 5 3 2" xfId="1865"/>
    <cellStyle name="Normalny 17 5 3 2 2" xfId="3304"/>
    <cellStyle name="Normalny 17 5 3 2 3" xfId="4744"/>
    <cellStyle name="Normalny 17 5 3 3" xfId="2586"/>
    <cellStyle name="Normalny 17 5 3 4" xfId="4026"/>
    <cellStyle name="Normalny 17 5 4" xfId="787"/>
    <cellStyle name="Normalny 17 5 4 2" xfId="1505"/>
    <cellStyle name="Normalny 17 5 4 2 2" xfId="2944"/>
    <cellStyle name="Normalny 17 5 4 2 3" xfId="4384"/>
    <cellStyle name="Normalny 17 5 4 3" xfId="2226"/>
    <cellStyle name="Normalny 17 5 4 4" xfId="3666"/>
    <cellStyle name="Normalny 17 5 5" xfId="1327"/>
    <cellStyle name="Normalny 17 5 5 2" xfId="2766"/>
    <cellStyle name="Normalny 17 5 5 3" xfId="4206"/>
    <cellStyle name="Normalny 17 5 6" xfId="2048"/>
    <cellStyle name="Normalny 17 5 7" xfId="3488"/>
    <cellStyle name="Normalny 17 6" xfId="830"/>
    <cellStyle name="Normalny 17 6 2" xfId="1548"/>
    <cellStyle name="Normalny 17 6 2 2" xfId="2987"/>
    <cellStyle name="Normalny 17 6 2 3" xfId="4427"/>
    <cellStyle name="Normalny 17 6 3" xfId="2269"/>
    <cellStyle name="Normalny 17 6 4" xfId="3709"/>
    <cellStyle name="Normalny 17 7" xfId="1010"/>
    <cellStyle name="Normalny 17 7 2" xfId="1728"/>
    <cellStyle name="Normalny 17 7 2 2" xfId="3167"/>
    <cellStyle name="Normalny 17 7 2 3" xfId="4607"/>
    <cellStyle name="Normalny 17 7 3" xfId="2449"/>
    <cellStyle name="Normalny 17 7 4" xfId="3889"/>
    <cellStyle name="Normalny 17 8" xfId="650"/>
    <cellStyle name="Normalny 17 8 2" xfId="1368"/>
    <cellStyle name="Normalny 17 8 2 2" xfId="2807"/>
    <cellStyle name="Normalny 17 8 2 3" xfId="4247"/>
    <cellStyle name="Normalny 17 8 3" xfId="2089"/>
    <cellStyle name="Normalny 17 8 4" xfId="3529"/>
    <cellStyle name="Normalny 17 9" xfId="1190"/>
    <cellStyle name="Normalny 17 9 2" xfId="2629"/>
    <cellStyle name="Normalny 17 9 3" xfId="4069"/>
    <cellStyle name="Normalny 18" xfId="457"/>
    <cellStyle name="Normalny 18 2" xfId="501"/>
    <cellStyle name="Normalny 19" xfId="462"/>
    <cellStyle name="Normalny 19 10" xfId="1913"/>
    <cellStyle name="Normalny 19 11" xfId="335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2 3" xfId="4528"/>
    <cellStyle name="Normalny 19 2 2 2 3" xfId="2370"/>
    <cellStyle name="Normalny 19 2 2 2 4" xfId="3810"/>
    <cellStyle name="Normalny 19 2 2 3" xfId="1111"/>
    <cellStyle name="Normalny 19 2 2 3 2" xfId="1829"/>
    <cellStyle name="Normalny 19 2 2 3 2 2" xfId="3268"/>
    <cellStyle name="Normalny 19 2 2 3 2 3" xfId="4708"/>
    <cellStyle name="Normalny 19 2 2 3 3" xfId="2550"/>
    <cellStyle name="Normalny 19 2 2 3 4" xfId="3990"/>
    <cellStyle name="Normalny 19 2 2 4" xfId="751"/>
    <cellStyle name="Normalny 19 2 2 4 2" xfId="1469"/>
    <cellStyle name="Normalny 19 2 2 4 2 2" xfId="2908"/>
    <cellStyle name="Normalny 19 2 2 4 2 3" xfId="4348"/>
    <cellStyle name="Normalny 19 2 2 4 3" xfId="2190"/>
    <cellStyle name="Normalny 19 2 2 4 4" xfId="3630"/>
    <cellStyle name="Normalny 19 2 2 5" xfId="1291"/>
    <cellStyle name="Normalny 19 2 2 5 2" xfId="2730"/>
    <cellStyle name="Normalny 19 2 2 5 3" xfId="4170"/>
    <cellStyle name="Normalny 19 2 2 6" xfId="2012"/>
    <cellStyle name="Normalny 19 2 2 7" xfId="3452"/>
    <cellStyle name="Normalny 19 2 3" xfId="642"/>
    <cellStyle name="Normalny 19 2 3 2" xfId="1000"/>
    <cellStyle name="Normalny 19 2 3 2 2" xfId="1718"/>
    <cellStyle name="Normalny 19 2 3 2 2 2" xfId="3157"/>
    <cellStyle name="Normalny 19 2 3 2 2 3" xfId="4597"/>
    <cellStyle name="Normalny 19 2 3 2 3" xfId="2439"/>
    <cellStyle name="Normalny 19 2 3 2 4" xfId="3879"/>
    <cellStyle name="Normalny 19 2 3 3" xfId="1180"/>
    <cellStyle name="Normalny 19 2 3 3 2" xfId="1898"/>
    <cellStyle name="Normalny 19 2 3 3 2 2" xfId="3337"/>
    <cellStyle name="Normalny 19 2 3 3 2 3" xfId="4777"/>
    <cellStyle name="Normalny 19 2 3 3 3" xfId="2619"/>
    <cellStyle name="Normalny 19 2 3 3 4" xfId="4059"/>
    <cellStyle name="Normalny 19 2 3 4" xfId="820"/>
    <cellStyle name="Normalny 19 2 3 4 2" xfId="1538"/>
    <cellStyle name="Normalny 19 2 3 4 2 2" xfId="2977"/>
    <cellStyle name="Normalny 19 2 3 4 2 3" xfId="4417"/>
    <cellStyle name="Normalny 19 2 3 4 3" xfId="2259"/>
    <cellStyle name="Normalny 19 2 3 4 4" xfId="3699"/>
    <cellStyle name="Normalny 19 2 3 5" xfId="1360"/>
    <cellStyle name="Normalny 19 2 3 5 2" xfId="2799"/>
    <cellStyle name="Normalny 19 2 3 5 3" xfId="4239"/>
    <cellStyle name="Normalny 19 2 3 6" xfId="2081"/>
    <cellStyle name="Normalny 19 2 3 7" xfId="3521"/>
    <cellStyle name="Normalny 19 2 4" xfId="863"/>
    <cellStyle name="Normalny 19 2 4 2" xfId="1581"/>
    <cellStyle name="Normalny 19 2 4 2 2" xfId="3020"/>
    <cellStyle name="Normalny 19 2 4 2 3" xfId="4460"/>
    <cellStyle name="Normalny 19 2 4 3" xfId="2302"/>
    <cellStyle name="Normalny 19 2 4 4" xfId="3742"/>
    <cellStyle name="Normalny 19 2 5" xfId="1043"/>
    <cellStyle name="Normalny 19 2 5 2" xfId="1761"/>
    <cellStyle name="Normalny 19 2 5 2 2" xfId="3200"/>
    <cellStyle name="Normalny 19 2 5 2 3" xfId="4640"/>
    <cellStyle name="Normalny 19 2 5 3" xfId="2482"/>
    <cellStyle name="Normalny 19 2 5 4" xfId="3922"/>
    <cellStyle name="Normalny 19 2 6" xfId="683"/>
    <cellStyle name="Normalny 19 2 6 2" xfId="1401"/>
    <cellStyle name="Normalny 19 2 6 2 2" xfId="2840"/>
    <cellStyle name="Normalny 19 2 6 2 3" xfId="4280"/>
    <cellStyle name="Normalny 19 2 6 3" xfId="2122"/>
    <cellStyle name="Normalny 19 2 6 4" xfId="3562"/>
    <cellStyle name="Normalny 19 2 7" xfId="1223"/>
    <cellStyle name="Normalny 19 2 7 2" xfId="2662"/>
    <cellStyle name="Normalny 19 2 7 3" xfId="4102"/>
    <cellStyle name="Normalny 19 2 8" xfId="1944"/>
    <cellStyle name="Normalny 19 2 9" xfId="338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2 3" xfId="4542"/>
    <cellStyle name="Normalny 19 3 2 2 3" xfId="2384"/>
    <cellStyle name="Normalny 19 3 2 2 4" xfId="3824"/>
    <cellStyle name="Normalny 19 3 2 3" xfId="1125"/>
    <cellStyle name="Normalny 19 3 2 3 2" xfId="1843"/>
    <cellStyle name="Normalny 19 3 2 3 2 2" xfId="3282"/>
    <cellStyle name="Normalny 19 3 2 3 2 3" xfId="4722"/>
    <cellStyle name="Normalny 19 3 2 3 3" xfId="2564"/>
    <cellStyle name="Normalny 19 3 2 3 4" xfId="4004"/>
    <cellStyle name="Normalny 19 3 2 4" xfId="765"/>
    <cellStyle name="Normalny 19 3 2 4 2" xfId="1483"/>
    <cellStyle name="Normalny 19 3 2 4 2 2" xfId="2922"/>
    <cellStyle name="Normalny 19 3 2 4 2 3" xfId="4362"/>
    <cellStyle name="Normalny 19 3 2 4 3" xfId="2204"/>
    <cellStyle name="Normalny 19 3 2 4 4" xfId="3644"/>
    <cellStyle name="Normalny 19 3 2 5" xfId="1305"/>
    <cellStyle name="Normalny 19 3 2 5 2" xfId="2744"/>
    <cellStyle name="Normalny 19 3 2 5 3" xfId="4184"/>
    <cellStyle name="Normalny 19 3 2 6" xfId="2026"/>
    <cellStyle name="Normalny 19 3 2 7" xfId="3466"/>
    <cellStyle name="Normalny 19 3 3" xfId="877"/>
    <cellStyle name="Normalny 19 3 3 2" xfId="1595"/>
    <cellStyle name="Normalny 19 3 3 2 2" xfId="3034"/>
    <cellStyle name="Normalny 19 3 3 2 3" xfId="4474"/>
    <cellStyle name="Normalny 19 3 3 3" xfId="2316"/>
    <cellStyle name="Normalny 19 3 3 4" xfId="3756"/>
    <cellStyle name="Normalny 19 3 4" xfId="1057"/>
    <cellStyle name="Normalny 19 3 4 2" xfId="1775"/>
    <cellStyle name="Normalny 19 3 4 2 2" xfId="3214"/>
    <cellStyle name="Normalny 19 3 4 2 3" xfId="4654"/>
    <cellStyle name="Normalny 19 3 4 3" xfId="2496"/>
    <cellStyle name="Normalny 19 3 4 4" xfId="3936"/>
    <cellStyle name="Normalny 19 3 5" xfId="697"/>
    <cellStyle name="Normalny 19 3 5 2" xfId="1415"/>
    <cellStyle name="Normalny 19 3 5 2 2" xfId="2854"/>
    <cellStyle name="Normalny 19 3 5 2 3" xfId="4294"/>
    <cellStyle name="Normalny 19 3 5 3" xfId="2136"/>
    <cellStyle name="Normalny 19 3 5 4" xfId="3576"/>
    <cellStyle name="Normalny 19 3 6" xfId="1237"/>
    <cellStyle name="Normalny 19 3 6 2" xfId="2676"/>
    <cellStyle name="Normalny 19 3 6 3" xfId="4116"/>
    <cellStyle name="Normalny 19 3 7" xfId="1958"/>
    <cellStyle name="Normalny 19 3 8" xfId="3398"/>
    <cellStyle name="Normalny 19 4" xfId="542"/>
    <cellStyle name="Normalny 19 4 2" xfId="900"/>
    <cellStyle name="Normalny 19 4 2 2" xfId="1618"/>
    <cellStyle name="Normalny 19 4 2 2 2" xfId="3057"/>
    <cellStyle name="Normalny 19 4 2 2 3" xfId="4497"/>
    <cellStyle name="Normalny 19 4 2 3" xfId="2339"/>
    <cellStyle name="Normalny 19 4 2 4" xfId="3779"/>
    <cellStyle name="Normalny 19 4 3" xfId="1080"/>
    <cellStyle name="Normalny 19 4 3 2" xfId="1798"/>
    <cellStyle name="Normalny 19 4 3 2 2" xfId="3237"/>
    <cellStyle name="Normalny 19 4 3 2 3" xfId="4677"/>
    <cellStyle name="Normalny 19 4 3 3" xfId="2519"/>
    <cellStyle name="Normalny 19 4 3 4" xfId="3959"/>
    <cellStyle name="Normalny 19 4 4" xfId="720"/>
    <cellStyle name="Normalny 19 4 4 2" xfId="1438"/>
    <cellStyle name="Normalny 19 4 4 2 2" xfId="2877"/>
    <cellStyle name="Normalny 19 4 4 2 3" xfId="4317"/>
    <cellStyle name="Normalny 19 4 4 3" xfId="2159"/>
    <cellStyle name="Normalny 19 4 4 4" xfId="3599"/>
    <cellStyle name="Normalny 19 4 5" xfId="1260"/>
    <cellStyle name="Normalny 19 4 5 2" xfId="2699"/>
    <cellStyle name="Normalny 19 4 5 3" xfId="4139"/>
    <cellStyle name="Normalny 19 4 6" xfId="1981"/>
    <cellStyle name="Normalny 19 4 7" xfId="3421"/>
    <cellStyle name="Normalny 19 5" xfId="611"/>
    <cellStyle name="Normalny 19 5 2" xfId="969"/>
    <cellStyle name="Normalny 19 5 2 2" xfId="1687"/>
    <cellStyle name="Normalny 19 5 2 2 2" xfId="3126"/>
    <cellStyle name="Normalny 19 5 2 2 3" xfId="4566"/>
    <cellStyle name="Normalny 19 5 2 3" xfId="2408"/>
    <cellStyle name="Normalny 19 5 2 4" xfId="3848"/>
    <cellStyle name="Normalny 19 5 3" xfId="1149"/>
    <cellStyle name="Normalny 19 5 3 2" xfId="1867"/>
    <cellStyle name="Normalny 19 5 3 2 2" xfId="3306"/>
    <cellStyle name="Normalny 19 5 3 2 3" xfId="4746"/>
    <cellStyle name="Normalny 19 5 3 3" xfId="2588"/>
    <cellStyle name="Normalny 19 5 3 4" xfId="4028"/>
    <cellStyle name="Normalny 19 5 4" xfId="789"/>
    <cellStyle name="Normalny 19 5 4 2" xfId="1507"/>
    <cellStyle name="Normalny 19 5 4 2 2" xfId="2946"/>
    <cellStyle name="Normalny 19 5 4 2 3" xfId="4386"/>
    <cellStyle name="Normalny 19 5 4 3" xfId="2228"/>
    <cellStyle name="Normalny 19 5 4 4" xfId="3668"/>
    <cellStyle name="Normalny 19 5 5" xfId="1329"/>
    <cellStyle name="Normalny 19 5 5 2" xfId="2768"/>
    <cellStyle name="Normalny 19 5 5 3" xfId="4208"/>
    <cellStyle name="Normalny 19 5 6" xfId="2050"/>
    <cellStyle name="Normalny 19 5 7" xfId="3490"/>
    <cellStyle name="Normalny 19 6" xfId="832"/>
    <cellStyle name="Normalny 19 6 2" xfId="1550"/>
    <cellStyle name="Normalny 19 6 2 2" xfId="2989"/>
    <cellStyle name="Normalny 19 6 2 3" xfId="4429"/>
    <cellStyle name="Normalny 19 6 3" xfId="2271"/>
    <cellStyle name="Normalny 19 6 4" xfId="3711"/>
    <cellStyle name="Normalny 19 7" xfId="1012"/>
    <cellStyle name="Normalny 19 7 2" xfId="1730"/>
    <cellStyle name="Normalny 19 7 2 2" xfId="3169"/>
    <cellStyle name="Normalny 19 7 2 3" xfId="4609"/>
    <cellStyle name="Normalny 19 7 3" xfId="2451"/>
    <cellStyle name="Normalny 19 7 4" xfId="3891"/>
    <cellStyle name="Normalny 19 8" xfId="652"/>
    <cellStyle name="Normalny 19 8 2" xfId="1370"/>
    <cellStyle name="Normalny 19 8 2 2" xfId="2809"/>
    <cellStyle name="Normalny 19 8 2 3" xfId="4249"/>
    <cellStyle name="Normalny 19 8 3" xfId="2091"/>
    <cellStyle name="Normalny 19 8 4" xfId="3531"/>
    <cellStyle name="Normalny 19 9" xfId="1192"/>
    <cellStyle name="Normalny 19 9 2" xfId="2631"/>
    <cellStyle name="Normalny 19 9 3" xfId="407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10" xfId="3358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2 3" xfId="4547"/>
    <cellStyle name="Normalny 22 2 2 2 3" xfId="2389"/>
    <cellStyle name="Normalny 22 2 2 2 4" xfId="3829"/>
    <cellStyle name="Normalny 22 2 2 3" xfId="1130"/>
    <cellStyle name="Normalny 22 2 2 3 2" xfId="1848"/>
    <cellStyle name="Normalny 22 2 2 3 2 2" xfId="3287"/>
    <cellStyle name="Normalny 22 2 2 3 2 3" xfId="4727"/>
    <cellStyle name="Normalny 22 2 2 3 3" xfId="2569"/>
    <cellStyle name="Normalny 22 2 2 3 4" xfId="4009"/>
    <cellStyle name="Normalny 22 2 2 4" xfId="770"/>
    <cellStyle name="Normalny 22 2 2 4 2" xfId="1488"/>
    <cellStyle name="Normalny 22 2 2 4 2 2" xfId="2927"/>
    <cellStyle name="Normalny 22 2 2 4 2 3" xfId="4367"/>
    <cellStyle name="Normalny 22 2 2 4 3" xfId="2209"/>
    <cellStyle name="Normalny 22 2 2 4 4" xfId="3649"/>
    <cellStyle name="Normalny 22 2 2 5" xfId="1310"/>
    <cellStyle name="Normalny 22 2 2 5 2" xfId="2749"/>
    <cellStyle name="Normalny 22 2 2 5 3" xfId="4189"/>
    <cellStyle name="Normalny 22 2 2 6" xfId="2031"/>
    <cellStyle name="Normalny 22 2 2 7" xfId="3471"/>
    <cellStyle name="Normalny 22 2 3" xfId="882"/>
    <cellStyle name="Normalny 22 2 3 2" xfId="1600"/>
    <cellStyle name="Normalny 22 2 3 2 2" xfId="3039"/>
    <cellStyle name="Normalny 22 2 3 2 3" xfId="4479"/>
    <cellStyle name="Normalny 22 2 3 3" xfId="2321"/>
    <cellStyle name="Normalny 22 2 3 4" xfId="3761"/>
    <cellStyle name="Normalny 22 2 4" xfId="1062"/>
    <cellStyle name="Normalny 22 2 4 2" xfId="1780"/>
    <cellStyle name="Normalny 22 2 4 2 2" xfId="3219"/>
    <cellStyle name="Normalny 22 2 4 2 3" xfId="4659"/>
    <cellStyle name="Normalny 22 2 4 3" xfId="2501"/>
    <cellStyle name="Normalny 22 2 4 4" xfId="3941"/>
    <cellStyle name="Normalny 22 2 5" xfId="702"/>
    <cellStyle name="Normalny 22 2 5 2" xfId="1420"/>
    <cellStyle name="Normalny 22 2 5 2 2" xfId="2859"/>
    <cellStyle name="Normalny 22 2 5 2 3" xfId="4299"/>
    <cellStyle name="Normalny 22 2 5 3" xfId="2141"/>
    <cellStyle name="Normalny 22 2 5 4" xfId="3581"/>
    <cellStyle name="Normalny 22 2 6" xfId="1242"/>
    <cellStyle name="Normalny 22 2 6 2" xfId="2681"/>
    <cellStyle name="Normalny 22 2 6 3" xfId="4121"/>
    <cellStyle name="Normalny 22 2 7" xfId="1963"/>
    <cellStyle name="Normalny 22 2 8" xfId="3403"/>
    <cellStyle name="Normalny 22 3" xfId="547"/>
    <cellStyle name="Normalny 22 3 2" xfId="905"/>
    <cellStyle name="Normalny 22 3 2 2" xfId="1623"/>
    <cellStyle name="Normalny 22 3 2 2 2" xfId="3062"/>
    <cellStyle name="Normalny 22 3 2 2 3" xfId="4502"/>
    <cellStyle name="Normalny 22 3 2 3" xfId="2344"/>
    <cellStyle name="Normalny 22 3 2 4" xfId="3784"/>
    <cellStyle name="Normalny 22 3 3" xfId="1085"/>
    <cellStyle name="Normalny 22 3 3 2" xfId="1803"/>
    <cellStyle name="Normalny 22 3 3 2 2" xfId="3242"/>
    <cellStyle name="Normalny 22 3 3 2 3" xfId="4682"/>
    <cellStyle name="Normalny 22 3 3 3" xfId="2524"/>
    <cellStyle name="Normalny 22 3 3 4" xfId="3964"/>
    <cellStyle name="Normalny 22 3 4" xfId="725"/>
    <cellStyle name="Normalny 22 3 4 2" xfId="1443"/>
    <cellStyle name="Normalny 22 3 4 2 2" xfId="2882"/>
    <cellStyle name="Normalny 22 3 4 2 3" xfId="4322"/>
    <cellStyle name="Normalny 22 3 4 3" xfId="2164"/>
    <cellStyle name="Normalny 22 3 4 4" xfId="3604"/>
    <cellStyle name="Normalny 22 3 5" xfId="1265"/>
    <cellStyle name="Normalny 22 3 5 2" xfId="2704"/>
    <cellStyle name="Normalny 22 3 5 3" xfId="4144"/>
    <cellStyle name="Normalny 22 3 6" xfId="1986"/>
    <cellStyle name="Normalny 22 3 7" xfId="3426"/>
    <cellStyle name="Normalny 22 4" xfId="616"/>
    <cellStyle name="Normalny 22 4 2" xfId="974"/>
    <cellStyle name="Normalny 22 4 2 2" xfId="1692"/>
    <cellStyle name="Normalny 22 4 2 2 2" xfId="3131"/>
    <cellStyle name="Normalny 22 4 2 2 3" xfId="4571"/>
    <cellStyle name="Normalny 22 4 2 3" xfId="2413"/>
    <cellStyle name="Normalny 22 4 2 4" xfId="3853"/>
    <cellStyle name="Normalny 22 4 3" xfId="1154"/>
    <cellStyle name="Normalny 22 4 3 2" xfId="1872"/>
    <cellStyle name="Normalny 22 4 3 2 2" xfId="3311"/>
    <cellStyle name="Normalny 22 4 3 2 3" xfId="4751"/>
    <cellStyle name="Normalny 22 4 3 3" xfId="2593"/>
    <cellStyle name="Normalny 22 4 3 4" xfId="4033"/>
    <cellStyle name="Normalny 22 4 4" xfId="794"/>
    <cellStyle name="Normalny 22 4 4 2" xfId="1512"/>
    <cellStyle name="Normalny 22 4 4 2 2" xfId="2951"/>
    <cellStyle name="Normalny 22 4 4 2 3" xfId="4391"/>
    <cellStyle name="Normalny 22 4 4 3" xfId="2233"/>
    <cellStyle name="Normalny 22 4 4 4" xfId="3673"/>
    <cellStyle name="Normalny 22 4 5" xfId="1334"/>
    <cellStyle name="Normalny 22 4 5 2" xfId="2773"/>
    <cellStyle name="Normalny 22 4 5 3" xfId="4213"/>
    <cellStyle name="Normalny 22 4 6" xfId="2055"/>
    <cellStyle name="Normalny 22 4 7" xfId="3495"/>
    <cellStyle name="Normalny 22 5" xfId="837"/>
    <cellStyle name="Normalny 22 5 2" xfId="1555"/>
    <cellStyle name="Normalny 22 5 2 2" xfId="2994"/>
    <cellStyle name="Normalny 22 5 2 3" xfId="4434"/>
    <cellStyle name="Normalny 22 5 3" xfId="2276"/>
    <cellStyle name="Normalny 22 5 4" xfId="3716"/>
    <cellStyle name="Normalny 22 6" xfId="1017"/>
    <cellStyle name="Normalny 22 6 2" xfId="1735"/>
    <cellStyle name="Normalny 22 6 2 2" xfId="3174"/>
    <cellStyle name="Normalny 22 6 2 3" xfId="4614"/>
    <cellStyle name="Normalny 22 6 3" xfId="2456"/>
    <cellStyle name="Normalny 22 6 4" xfId="3896"/>
    <cellStyle name="Normalny 22 7" xfId="657"/>
    <cellStyle name="Normalny 22 7 2" xfId="1375"/>
    <cellStyle name="Normalny 22 7 2 2" xfId="2814"/>
    <cellStyle name="Normalny 22 7 2 3" xfId="4254"/>
    <cellStyle name="Normalny 22 7 3" xfId="2096"/>
    <cellStyle name="Normalny 22 7 4" xfId="3536"/>
    <cellStyle name="Normalny 22 8" xfId="1197"/>
    <cellStyle name="Normalny 22 8 2" xfId="2636"/>
    <cellStyle name="Normalny 22 8 3" xfId="407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2 3" xfId="4511"/>
    <cellStyle name="Normalny 23 2 2 3" xfId="2353"/>
    <cellStyle name="Normalny 23 2 2 4" xfId="3793"/>
    <cellStyle name="Normalny 23 2 3" xfId="1094"/>
    <cellStyle name="Normalny 23 2 3 2" xfId="1812"/>
    <cellStyle name="Normalny 23 2 3 2 2" xfId="3251"/>
    <cellStyle name="Normalny 23 2 3 2 3" xfId="4691"/>
    <cellStyle name="Normalny 23 2 3 3" xfId="2533"/>
    <cellStyle name="Normalny 23 2 3 4" xfId="3973"/>
    <cellStyle name="Normalny 23 2 4" xfId="734"/>
    <cellStyle name="Normalny 23 2 4 2" xfId="1452"/>
    <cellStyle name="Normalny 23 2 4 2 2" xfId="2891"/>
    <cellStyle name="Normalny 23 2 4 2 3" xfId="4331"/>
    <cellStyle name="Normalny 23 2 4 3" xfId="2173"/>
    <cellStyle name="Normalny 23 2 4 4" xfId="3613"/>
    <cellStyle name="Normalny 23 2 5" xfId="1274"/>
    <cellStyle name="Normalny 23 2 5 2" xfId="2713"/>
    <cellStyle name="Normalny 23 2 5 3" xfId="4153"/>
    <cellStyle name="Normalny 23 2 6" xfId="1995"/>
    <cellStyle name="Normalny 23 2 7" xfId="3435"/>
    <cellStyle name="Normalny 23 3" xfId="625"/>
    <cellStyle name="Normalny 23 3 2" xfId="983"/>
    <cellStyle name="Normalny 23 3 2 2" xfId="1701"/>
    <cellStyle name="Normalny 23 3 2 2 2" xfId="3140"/>
    <cellStyle name="Normalny 23 3 2 2 3" xfId="4580"/>
    <cellStyle name="Normalny 23 3 2 3" xfId="2422"/>
    <cellStyle name="Normalny 23 3 2 4" xfId="3862"/>
    <cellStyle name="Normalny 23 3 3" xfId="1163"/>
    <cellStyle name="Normalny 23 3 3 2" xfId="1881"/>
    <cellStyle name="Normalny 23 3 3 2 2" xfId="3320"/>
    <cellStyle name="Normalny 23 3 3 2 3" xfId="4760"/>
    <cellStyle name="Normalny 23 3 3 3" xfId="2602"/>
    <cellStyle name="Normalny 23 3 3 4" xfId="4042"/>
    <cellStyle name="Normalny 23 3 4" xfId="803"/>
    <cellStyle name="Normalny 23 3 4 2" xfId="1521"/>
    <cellStyle name="Normalny 23 3 4 2 2" xfId="2960"/>
    <cellStyle name="Normalny 23 3 4 2 3" xfId="4400"/>
    <cellStyle name="Normalny 23 3 4 3" xfId="2242"/>
    <cellStyle name="Normalny 23 3 4 4" xfId="3682"/>
    <cellStyle name="Normalny 23 3 5" xfId="1343"/>
    <cellStyle name="Normalny 23 3 5 2" xfId="2782"/>
    <cellStyle name="Normalny 23 3 5 3" xfId="4222"/>
    <cellStyle name="Normalny 23 3 6" xfId="2064"/>
    <cellStyle name="Normalny 23 3 7" xfId="3504"/>
    <cellStyle name="Normalny 23 4" xfId="846"/>
    <cellStyle name="Normalny 23 4 2" xfId="1564"/>
    <cellStyle name="Normalny 23 4 2 2" xfId="3003"/>
    <cellStyle name="Normalny 23 4 2 3" xfId="4443"/>
    <cellStyle name="Normalny 23 4 3" xfId="2285"/>
    <cellStyle name="Normalny 23 4 4" xfId="3725"/>
    <cellStyle name="Normalny 23 5" xfId="1026"/>
    <cellStyle name="Normalny 23 5 2" xfId="1744"/>
    <cellStyle name="Normalny 23 5 2 2" xfId="3183"/>
    <cellStyle name="Normalny 23 5 2 3" xfId="4623"/>
    <cellStyle name="Normalny 23 5 3" xfId="2465"/>
    <cellStyle name="Normalny 23 5 4" xfId="3905"/>
    <cellStyle name="Normalny 23 6" xfId="666"/>
    <cellStyle name="Normalny 23 6 2" xfId="1384"/>
    <cellStyle name="Normalny 23 6 2 2" xfId="2823"/>
    <cellStyle name="Normalny 23 6 2 3" xfId="4263"/>
    <cellStyle name="Normalny 23 6 3" xfId="2105"/>
    <cellStyle name="Normalny 23 6 4" xfId="3545"/>
    <cellStyle name="Normalny 23 7" xfId="1206"/>
    <cellStyle name="Normalny 23 7 2" xfId="2645"/>
    <cellStyle name="Normalny 23 7 3" xfId="4085"/>
    <cellStyle name="Normalny 23 8" xfId="1927"/>
    <cellStyle name="Normalny 23 9" xfId="336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2 3" xfId="4514"/>
    <cellStyle name="Normalny 24 2 2 3" xfId="2356"/>
    <cellStyle name="Normalny 24 2 2 4" xfId="3796"/>
    <cellStyle name="Normalny 24 2 3" xfId="1097"/>
    <cellStyle name="Normalny 24 2 3 2" xfId="1815"/>
    <cellStyle name="Normalny 24 2 3 2 2" xfId="3254"/>
    <cellStyle name="Normalny 24 2 3 2 3" xfId="4694"/>
    <cellStyle name="Normalny 24 2 3 3" xfId="2536"/>
    <cellStyle name="Normalny 24 2 3 4" xfId="3976"/>
    <cellStyle name="Normalny 24 2 4" xfId="737"/>
    <cellStyle name="Normalny 24 2 4 2" xfId="1455"/>
    <cellStyle name="Normalny 24 2 4 2 2" xfId="2894"/>
    <cellStyle name="Normalny 24 2 4 2 3" xfId="4334"/>
    <cellStyle name="Normalny 24 2 4 3" xfId="2176"/>
    <cellStyle name="Normalny 24 2 4 4" xfId="3616"/>
    <cellStyle name="Normalny 24 2 5" xfId="1277"/>
    <cellStyle name="Normalny 24 2 5 2" xfId="2716"/>
    <cellStyle name="Normalny 24 2 5 3" xfId="4156"/>
    <cellStyle name="Normalny 24 2 6" xfId="1998"/>
    <cellStyle name="Normalny 24 2 7" xfId="3438"/>
    <cellStyle name="Normalny 24 3" xfId="628"/>
    <cellStyle name="Normalny 24 3 2" xfId="986"/>
    <cellStyle name="Normalny 24 3 2 2" xfId="1704"/>
    <cellStyle name="Normalny 24 3 2 2 2" xfId="3143"/>
    <cellStyle name="Normalny 24 3 2 2 3" xfId="4583"/>
    <cellStyle name="Normalny 24 3 2 3" xfId="2425"/>
    <cellStyle name="Normalny 24 3 2 4" xfId="3865"/>
    <cellStyle name="Normalny 24 3 3" xfId="1166"/>
    <cellStyle name="Normalny 24 3 3 2" xfId="1884"/>
    <cellStyle name="Normalny 24 3 3 2 2" xfId="3323"/>
    <cellStyle name="Normalny 24 3 3 2 3" xfId="4763"/>
    <cellStyle name="Normalny 24 3 3 3" xfId="2605"/>
    <cellStyle name="Normalny 24 3 3 4" xfId="4045"/>
    <cellStyle name="Normalny 24 3 4" xfId="806"/>
    <cellStyle name="Normalny 24 3 4 2" xfId="1524"/>
    <cellStyle name="Normalny 24 3 4 2 2" xfId="2963"/>
    <cellStyle name="Normalny 24 3 4 2 3" xfId="4403"/>
    <cellStyle name="Normalny 24 3 4 3" xfId="2245"/>
    <cellStyle name="Normalny 24 3 4 4" xfId="3685"/>
    <cellStyle name="Normalny 24 3 5" xfId="1346"/>
    <cellStyle name="Normalny 24 3 5 2" xfId="2785"/>
    <cellStyle name="Normalny 24 3 5 3" xfId="4225"/>
    <cellStyle name="Normalny 24 3 6" xfId="2067"/>
    <cellStyle name="Normalny 24 3 7" xfId="3507"/>
    <cellStyle name="Normalny 24 4" xfId="849"/>
    <cellStyle name="Normalny 24 4 2" xfId="1567"/>
    <cellStyle name="Normalny 24 4 2 2" xfId="3006"/>
    <cellStyle name="Normalny 24 4 2 3" xfId="4446"/>
    <cellStyle name="Normalny 24 4 3" xfId="2288"/>
    <cellStyle name="Normalny 24 4 4" xfId="3728"/>
    <cellStyle name="Normalny 24 5" xfId="1029"/>
    <cellStyle name="Normalny 24 5 2" xfId="1747"/>
    <cellStyle name="Normalny 24 5 2 2" xfId="3186"/>
    <cellStyle name="Normalny 24 5 2 3" xfId="4626"/>
    <cellStyle name="Normalny 24 5 3" xfId="2468"/>
    <cellStyle name="Normalny 24 5 4" xfId="3908"/>
    <cellStyle name="Normalny 24 6" xfId="669"/>
    <cellStyle name="Normalny 24 6 2" xfId="1387"/>
    <cellStyle name="Normalny 24 6 2 2" xfId="2826"/>
    <cellStyle name="Normalny 24 6 2 3" xfId="4266"/>
    <cellStyle name="Normalny 24 6 3" xfId="2108"/>
    <cellStyle name="Normalny 24 6 4" xfId="3548"/>
    <cellStyle name="Normalny 24 7" xfId="1209"/>
    <cellStyle name="Normalny 24 7 2" xfId="2648"/>
    <cellStyle name="Normalny 24 7 3" xfId="4088"/>
    <cellStyle name="Normalny 24 8" xfId="1930"/>
    <cellStyle name="Normalny 24 9" xfId="3370"/>
    <cellStyle name="Normalny 25" xfId="492"/>
    <cellStyle name="Normalny 25 10" xfId="3373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2 3" xfId="4518"/>
    <cellStyle name="Normalny 25 2 2 2 3" xfId="2360"/>
    <cellStyle name="Normalny 25 2 2 2 4" xfId="3800"/>
    <cellStyle name="Normalny 25 2 2 3" xfId="1101"/>
    <cellStyle name="Normalny 25 2 2 3 2" xfId="1819"/>
    <cellStyle name="Normalny 25 2 2 3 2 2" xfId="3258"/>
    <cellStyle name="Normalny 25 2 2 3 2 3" xfId="4698"/>
    <cellStyle name="Normalny 25 2 2 3 3" xfId="2540"/>
    <cellStyle name="Normalny 25 2 2 3 4" xfId="3980"/>
    <cellStyle name="Normalny 25 2 2 4" xfId="741"/>
    <cellStyle name="Normalny 25 2 2 4 2" xfId="1459"/>
    <cellStyle name="Normalny 25 2 2 4 2 2" xfId="2898"/>
    <cellStyle name="Normalny 25 2 2 4 2 3" xfId="4338"/>
    <cellStyle name="Normalny 25 2 2 4 3" xfId="2180"/>
    <cellStyle name="Normalny 25 2 2 4 4" xfId="3620"/>
    <cellStyle name="Normalny 25 2 2 5" xfId="1281"/>
    <cellStyle name="Normalny 25 2 2 5 2" xfId="2720"/>
    <cellStyle name="Normalny 25 2 2 5 3" xfId="4160"/>
    <cellStyle name="Normalny 25 2 2 6" xfId="2002"/>
    <cellStyle name="Normalny 25 2 2 7" xfId="3442"/>
    <cellStyle name="Normalny 25 2 3" xfId="632"/>
    <cellStyle name="Normalny 25 2 3 2" xfId="990"/>
    <cellStyle name="Normalny 25 2 3 2 2" xfId="1708"/>
    <cellStyle name="Normalny 25 2 3 2 2 2" xfId="3147"/>
    <cellStyle name="Normalny 25 2 3 2 2 3" xfId="4587"/>
    <cellStyle name="Normalny 25 2 3 2 3" xfId="2429"/>
    <cellStyle name="Normalny 25 2 3 2 4" xfId="3869"/>
    <cellStyle name="Normalny 25 2 3 3" xfId="1170"/>
    <cellStyle name="Normalny 25 2 3 3 2" xfId="1888"/>
    <cellStyle name="Normalny 25 2 3 3 2 2" xfId="3327"/>
    <cellStyle name="Normalny 25 2 3 3 2 3" xfId="4767"/>
    <cellStyle name="Normalny 25 2 3 3 3" xfId="2609"/>
    <cellStyle name="Normalny 25 2 3 3 4" xfId="4049"/>
    <cellStyle name="Normalny 25 2 3 4" xfId="810"/>
    <cellStyle name="Normalny 25 2 3 4 2" xfId="1528"/>
    <cellStyle name="Normalny 25 2 3 4 2 2" xfId="2967"/>
    <cellStyle name="Normalny 25 2 3 4 2 3" xfId="4407"/>
    <cellStyle name="Normalny 25 2 3 4 3" xfId="2249"/>
    <cellStyle name="Normalny 25 2 3 4 4" xfId="3689"/>
    <cellStyle name="Normalny 25 2 3 5" xfId="1350"/>
    <cellStyle name="Normalny 25 2 3 5 2" xfId="2789"/>
    <cellStyle name="Normalny 25 2 3 5 3" xfId="4229"/>
    <cellStyle name="Normalny 25 2 3 6" xfId="2071"/>
    <cellStyle name="Normalny 25 2 3 7" xfId="3511"/>
    <cellStyle name="Normalny 25 2 4" xfId="853"/>
    <cellStyle name="Normalny 25 2 4 2" xfId="1571"/>
    <cellStyle name="Normalny 25 2 4 2 2" xfId="3010"/>
    <cellStyle name="Normalny 25 2 4 2 3" xfId="4450"/>
    <cellStyle name="Normalny 25 2 4 3" xfId="2292"/>
    <cellStyle name="Normalny 25 2 4 4" xfId="3732"/>
    <cellStyle name="Normalny 25 2 5" xfId="1033"/>
    <cellStyle name="Normalny 25 2 5 2" xfId="1751"/>
    <cellStyle name="Normalny 25 2 5 2 2" xfId="3190"/>
    <cellStyle name="Normalny 25 2 5 2 3" xfId="4630"/>
    <cellStyle name="Normalny 25 2 5 3" xfId="2472"/>
    <cellStyle name="Normalny 25 2 5 4" xfId="3912"/>
    <cellStyle name="Normalny 25 2 6" xfId="673"/>
    <cellStyle name="Normalny 25 2 6 2" xfId="1391"/>
    <cellStyle name="Normalny 25 2 6 2 2" xfId="2830"/>
    <cellStyle name="Normalny 25 2 6 2 3" xfId="4270"/>
    <cellStyle name="Normalny 25 2 6 3" xfId="2112"/>
    <cellStyle name="Normalny 25 2 6 4" xfId="3552"/>
    <cellStyle name="Normalny 25 2 7" xfId="1213"/>
    <cellStyle name="Normalny 25 2 7 2" xfId="2652"/>
    <cellStyle name="Normalny 25 2 7 3" xfId="4092"/>
    <cellStyle name="Normalny 25 2 8" xfId="1934"/>
    <cellStyle name="Normalny 25 2 9" xfId="3374"/>
    <cellStyle name="Normalny 25 3" xfId="562"/>
    <cellStyle name="Normalny 25 3 2" xfId="920"/>
    <cellStyle name="Normalny 25 3 2 2" xfId="1638"/>
    <cellStyle name="Normalny 25 3 2 2 2" xfId="3077"/>
    <cellStyle name="Normalny 25 3 2 2 3" xfId="4517"/>
    <cellStyle name="Normalny 25 3 2 3" xfId="2359"/>
    <cellStyle name="Normalny 25 3 2 4" xfId="3799"/>
    <cellStyle name="Normalny 25 3 3" xfId="1100"/>
    <cellStyle name="Normalny 25 3 3 2" xfId="1818"/>
    <cellStyle name="Normalny 25 3 3 2 2" xfId="3257"/>
    <cellStyle name="Normalny 25 3 3 2 3" xfId="4697"/>
    <cellStyle name="Normalny 25 3 3 3" xfId="2539"/>
    <cellStyle name="Normalny 25 3 3 4" xfId="3979"/>
    <cellStyle name="Normalny 25 3 4" xfId="740"/>
    <cellStyle name="Normalny 25 3 4 2" xfId="1458"/>
    <cellStyle name="Normalny 25 3 4 2 2" xfId="2897"/>
    <cellStyle name="Normalny 25 3 4 2 3" xfId="4337"/>
    <cellStyle name="Normalny 25 3 4 3" xfId="2179"/>
    <cellStyle name="Normalny 25 3 4 4" xfId="3619"/>
    <cellStyle name="Normalny 25 3 5" xfId="1280"/>
    <cellStyle name="Normalny 25 3 5 2" xfId="2719"/>
    <cellStyle name="Normalny 25 3 5 3" xfId="4159"/>
    <cellStyle name="Normalny 25 3 6" xfId="2001"/>
    <cellStyle name="Normalny 25 3 7" xfId="3441"/>
    <cellStyle name="Normalny 25 4" xfId="631"/>
    <cellStyle name="Normalny 25 4 2" xfId="989"/>
    <cellStyle name="Normalny 25 4 2 2" xfId="1707"/>
    <cellStyle name="Normalny 25 4 2 2 2" xfId="3146"/>
    <cellStyle name="Normalny 25 4 2 2 3" xfId="4586"/>
    <cellStyle name="Normalny 25 4 2 3" xfId="2428"/>
    <cellStyle name="Normalny 25 4 2 4" xfId="3868"/>
    <cellStyle name="Normalny 25 4 3" xfId="1169"/>
    <cellStyle name="Normalny 25 4 3 2" xfId="1887"/>
    <cellStyle name="Normalny 25 4 3 2 2" xfId="3326"/>
    <cellStyle name="Normalny 25 4 3 2 3" xfId="4766"/>
    <cellStyle name="Normalny 25 4 3 3" xfId="2608"/>
    <cellStyle name="Normalny 25 4 3 4" xfId="4048"/>
    <cellStyle name="Normalny 25 4 4" xfId="809"/>
    <cellStyle name="Normalny 25 4 4 2" xfId="1527"/>
    <cellStyle name="Normalny 25 4 4 2 2" xfId="2966"/>
    <cellStyle name="Normalny 25 4 4 2 3" xfId="4406"/>
    <cellStyle name="Normalny 25 4 4 3" xfId="2248"/>
    <cellStyle name="Normalny 25 4 4 4" xfId="3688"/>
    <cellStyle name="Normalny 25 4 5" xfId="1349"/>
    <cellStyle name="Normalny 25 4 5 2" xfId="2788"/>
    <cellStyle name="Normalny 25 4 5 3" xfId="4228"/>
    <cellStyle name="Normalny 25 4 6" xfId="2070"/>
    <cellStyle name="Normalny 25 4 7" xfId="3510"/>
    <cellStyle name="Normalny 25 5" xfId="852"/>
    <cellStyle name="Normalny 25 5 2" xfId="1570"/>
    <cellStyle name="Normalny 25 5 2 2" xfId="3009"/>
    <cellStyle name="Normalny 25 5 2 3" xfId="4449"/>
    <cellStyle name="Normalny 25 5 3" xfId="2291"/>
    <cellStyle name="Normalny 25 5 4" xfId="3731"/>
    <cellStyle name="Normalny 25 6" xfId="1032"/>
    <cellStyle name="Normalny 25 6 2" xfId="1750"/>
    <cellStyle name="Normalny 25 6 2 2" xfId="3189"/>
    <cellStyle name="Normalny 25 6 2 3" xfId="4629"/>
    <cellStyle name="Normalny 25 6 3" xfId="2471"/>
    <cellStyle name="Normalny 25 6 4" xfId="3911"/>
    <cellStyle name="Normalny 25 7" xfId="672"/>
    <cellStyle name="Normalny 25 7 2" xfId="1390"/>
    <cellStyle name="Normalny 25 7 2 2" xfId="2829"/>
    <cellStyle name="Normalny 25 7 2 3" xfId="4269"/>
    <cellStyle name="Normalny 25 7 3" xfId="2111"/>
    <cellStyle name="Normalny 25 7 4" xfId="3551"/>
    <cellStyle name="Normalny 25 8" xfId="1212"/>
    <cellStyle name="Normalny 25 8 2" xfId="2651"/>
    <cellStyle name="Normalny 25 8 3" xfId="409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2 3" xfId="4519"/>
    <cellStyle name="Normalny 26 2 2 3" xfId="2361"/>
    <cellStyle name="Normalny 26 2 2 4" xfId="3801"/>
    <cellStyle name="Normalny 26 2 3" xfId="1102"/>
    <cellStyle name="Normalny 26 2 3 2" xfId="1820"/>
    <cellStyle name="Normalny 26 2 3 2 2" xfId="3259"/>
    <cellStyle name="Normalny 26 2 3 2 3" xfId="4699"/>
    <cellStyle name="Normalny 26 2 3 3" xfId="2541"/>
    <cellStyle name="Normalny 26 2 3 4" xfId="3981"/>
    <cellStyle name="Normalny 26 2 4" xfId="742"/>
    <cellStyle name="Normalny 26 2 4 2" xfId="1460"/>
    <cellStyle name="Normalny 26 2 4 2 2" xfId="2899"/>
    <cellStyle name="Normalny 26 2 4 2 3" xfId="4339"/>
    <cellStyle name="Normalny 26 2 4 3" xfId="2181"/>
    <cellStyle name="Normalny 26 2 4 4" xfId="3621"/>
    <cellStyle name="Normalny 26 2 5" xfId="1282"/>
    <cellStyle name="Normalny 26 2 5 2" xfId="2721"/>
    <cellStyle name="Normalny 26 2 5 3" xfId="4161"/>
    <cellStyle name="Normalny 26 2 6" xfId="2003"/>
    <cellStyle name="Normalny 26 2 7" xfId="3443"/>
    <cellStyle name="Normalny 26 3" xfId="633"/>
    <cellStyle name="Normalny 26 3 2" xfId="991"/>
    <cellStyle name="Normalny 26 3 2 2" xfId="1709"/>
    <cellStyle name="Normalny 26 3 2 2 2" xfId="3148"/>
    <cellStyle name="Normalny 26 3 2 2 3" xfId="4588"/>
    <cellStyle name="Normalny 26 3 2 3" xfId="2430"/>
    <cellStyle name="Normalny 26 3 2 4" xfId="3870"/>
    <cellStyle name="Normalny 26 3 3" xfId="1171"/>
    <cellStyle name="Normalny 26 3 3 2" xfId="1889"/>
    <cellStyle name="Normalny 26 3 3 2 2" xfId="3328"/>
    <cellStyle name="Normalny 26 3 3 2 3" xfId="4768"/>
    <cellStyle name="Normalny 26 3 3 3" xfId="2610"/>
    <cellStyle name="Normalny 26 3 3 4" xfId="4050"/>
    <cellStyle name="Normalny 26 3 4" xfId="811"/>
    <cellStyle name="Normalny 26 3 4 2" xfId="1529"/>
    <cellStyle name="Normalny 26 3 4 2 2" xfId="2968"/>
    <cellStyle name="Normalny 26 3 4 2 3" xfId="4408"/>
    <cellStyle name="Normalny 26 3 4 3" xfId="2250"/>
    <cellStyle name="Normalny 26 3 4 4" xfId="3690"/>
    <cellStyle name="Normalny 26 3 5" xfId="1351"/>
    <cellStyle name="Normalny 26 3 5 2" xfId="2790"/>
    <cellStyle name="Normalny 26 3 5 3" xfId="4230"/>
    <cellStyle name="Normalny 26 3 6" xfId="2072"/>
    <cellStyle name="Normalny 26 3 7" xfId="3512"/>
    <cellStyle name="Normalny 26 4" xfId="854"/>
    <cellStyle name="Normalny 26 4 2" xfId="1572"/>
    <cellStyle name="Normalny 26 4 2 2" xfId="3011"/>
    <cellStyle name="Normalny 26 4 2 3" xfId="4451"/>
    <cellStyle name="Normalny 26 4 3" xfId="2293"/>
    <cellStyle name="Normalny 26 4 4" xfId="3733"/>
    <cellStyle name="Normalny 26 5" xfId="1034"/>
    <cellStyle name="Normalny 26 5 2" xfId="1752"/>
    <cellStyle name="Normalny 26 5 2 2" xfId="3191"/>
    <cellStyle name="Normalny 26 5 2 3" xfId="4631"/>
    <cellStyle name="Normalny 26 5 3" xfId="2473"/>
    <cellStyle name="Normalny 26 5 4" xfId="3913"/>
    <cellStyle name="Normalny 26 6" xfId="674"/>
    <cellStyle name="Normalny 26 6 2" xfId="1392"/>
    <cellStyle name="Normalny 26 6 2 2" xfId="2831"/>
    <cellStyle name="Normalny 26 6 2 3" xfId="4271"/>
    <cellStyle name="Normalny 26 6 3" xfId="2113"/>
    <cellStyle name="Normalny 26 6 4" xfId="3553"/>
    <cellStyle name="Normalny 26 7" xfId="1214"/>
    <cellStyle name="Normalny 26 7 2" xfId="2653"/>
    <cellStyle name="Normalny 26 7 3" xfId="4093"/>
    <cellStyle name="Normalny 26 8" xfId="1935"/>
    <cellStyle name="Normalny 26 9" xfId="337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2 3" xfId="4520"/>
    <cellStyle name="Normalny 27 2 2 3" xfId="2362"/>
    <cellStyle name="Normalny 27 2 2 4" xfId="3802"/>
    <cellStyle name="Normalny 27 2 3" xfId="1103"/>
    <cellStyle name="Normalny 27 2 3 2" xfId="1821"/>
    <cellStyle name="Normalny 27 2 3 2 2" xfId="3260"/>
    <cellStyle name="Normalny 27 2 3 2 3" xfId="4700"/>
    <cellStyle name="Normalny 27 2 3 3" xfId="2542"/>
    <cellStyle name="Normalny 27 2 3 4" xfId="3982"/>
    <cellStyle name="Normalny 27 2 4" xfId="743"/>
    <cellStyle name="Normalny 27 2 4 2" xfId="1461"/>
    <cellStyle name="Normalny 27 2 4 2 2" xfId="2900"/>
    <cellStyle name="Normalny 27 2 4 2 3" xfId="4340"/>
    <cellStyle name="Normalny 27 2 4 3" xfId="2182"/>
    <cellStyle name="Normalny 27 2 4 4" xfId="3622"/>
    <cellStyle name="Normalny 27 2 5" xfId="1283"/>
    <cellStyle name="Normalny 27 2 5 2" xfId="2722"/>
    <cellStyle name="Normalny 27 2 5 3" xfId="4162"/>
    <cellStyle name="Normalny 27 2 6" xfId="2004"/>
    <cellStyle name="Normalny 27 2 7" xfId="3444"/>
    <cellStyle name="Normalny 27 3" xfId="634"/>
    <cellStyle name="Normalny 27 3 2" xfId="992"/>
    <cellStyle name="Normalny 27 3 2 2" xfId="1710"/>
    <cellStyle name="Normalny 27 3 2 2 2" xfId="3149"/>
    <cellStyle name="Normalny 27 3 2 2 3" xfId="4589"/>
    <cellStyle name="Normalny 27 3 2 3" xfId="2431"/>
    <cellStyle name="Normalny 27 3 2 4" xfId="3871"/>
    <cellStyle name="Normalny 27 3 3" xfId="1172"/>
    <cellStyle name="Normalny 27 3 3 2" xfId="1890"/>
    <cellStyle name="Normalny 27 3 3 2 2" xfId="3329"/>
    <cellStyle name="Normalny 27 3 3 2 3" xfId="4769"/>
    <cellStyle name="Normalny 27 3 3 3" xfId="2611"/>
    <cellStyle name="Normalny 27 3 3 4" xfId="4051"/>
    <cellStyle name="Normalny 27 3 4" xfId="812"/>
    <cellStyle name="Normalny 27 3 4 2" xfId="1530"/>
    <cellStyle name="Normalny 27 3 4 2 2" xfId="2969"/>
    <cellStyle name="Normalny 27 3 4 2 3" xfId="4409"/>
    <cellStyle name="Normalny 27 3 4 3" xfId="2251"/>
    <cellStyle name="Normalny 27 3 4 4" xfId="3691"/>
    <cellStyle name="Normalny 27 3 5" xfId="1352"/>
    <cellStyle name="Normalny 27 3 5 2" xfId="2791"/>
    <cellStyle name="Normalny 27 3 5 3" xfId="4231"/>
    <cellStyle name="Normalny 27 3 6" xfId="2073"/>
    <cellStyle name="Normalny 27 3 7" xfId="3513"/>
    <cellStyle name="Normalny 27 4" xfId="855"/>
    <cellStyle name="Normalny 27 4 2" xfId="1573"/>
    <cellStyle name="Normalny 27 4 2 2" xfId="3012"/>
    <cellStyle name="Normalny 27 4 2 3" xfId="4452"/>
    <cellStyle name="Normalny 27 4 3" xfId="2294"/>
    <cellStyle name="Normalny 27 4 4" xfId="3734"/>
    <cellStyle name="Normalny 27 5" xfId="1035"/>
    <cellStyle name="Normalny 27 5 2" xfId="1753"/>
    <cellStyle name="Normalny 27 5 2 2" xfId="3192"/>
    <cellStyle name="Normalny 27 5 2 3" xfId="4632"/>
    <cellStyle name="Normalny 27 5 3" xfId="2474"/>
    <cellStyle name="Normalny 27 5 4" xfId="3914"/>
    <cellStyle name="Normalny 27 6" xfId="675"/>
    <cellStyle name="Normalny 27 6 2" xfId="1393"/>
    <cellStyle name="Normalny 27 6 2 2" xfId="2832"/>
    <cellStyle name="Normalny 27 6 2 3" xfId="4272"/>
    <cellStyle name="Normalny 27 6 3" xfId="2114"/>
    <cellStyle name="Normalny 27 6 4" xfId="3554"/>
    <cellStyle name="Normalny 27 7" xfId="1215"/>
    <cellStyle name="Normalny 27 7 2" xfId="2654"/>
    <cellStyle name="Normalny 27 7 3" xfId="4094"/>
    <cellStyle name="Normalny 27 8" xfId="1936"/>
    <cellStyle name="Normalny 27 9" xfId="337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2 3" xfId="4521"/>
    <cellStyle name="Normalny 28 2 2 3" xfId="2363"/>
    <cellStyle name="Normalny 28 2 2 4" xfId="3803"/>
    <cellStyle name="Normalny 28 2 3" xfId="1104"/>
    <cellStyle name="Normalny 28 2 3 2" xfId="1822"/>
    <cellStyle name="Normalny 28 2 3 2 2" xfId="3261"/>
    <cellStyle name="Normalny 28 2 3 2 3" xfId="4701"/>
    <cellStyle name="Normalny 28 2 3 3" xfId="2543"/>
    <cellStyle name="Normalny 28 2 3 4" xfId="3983"/>
    <cellStyle name="Normalny 28 2 4" xfId="744"/>
    <cellStyle name="Normalny 28 2 4 2" xfId="1462"/>
    <cellStyle name="Normalny 28 2 4 2 2" xfId="2901"/>
    <cellStyle name="Normalny 28 2 4 2 3" xfId="4341"/>
    <cellStyle name="Normalny 28 2 4 3" xfId="2183"/>
    <cellStyle name="Normalny 28 2 4 4" xfId="3623"/>
    <cellStyle name="Normalny 28 2 5" xfId="1284"/>
    <cellStyle name="Normalny 28 2 5 2" xfId="2723"/>
    <cellStyle name="Normalny 28 2 5 3" xfId="4163"/>
    <cellStyle name="Normalny 28 2 6" xfId="2005"/>
    <cellStyle name="Normalny 28 2 7" xfId="3445"/>
    <cellStyle name="Normalny 28 3" xfId="635"/>
    <cellStyle name="Normalny 28 3 2" xfId="993"/>
    <cellStyle name="Normalny 28 3 2 2" xfId="1711"/>
    <cellStyle name="Normalny 28 3 2 2 2" xfId="3150"/>
    <cellStyle name="Normalny 28 3 2 2 3" xfId="4590"/>
    <cellStyle name="Normalny 28 3 2 3" xfId="2432"/>
    <cellStyle name="Normalny 28 3 2 4" xfId="3872"/>
    <cellStyle name="Normalny 28 3 3" xfId="1173"/>
    <cellStyle name="Normalny 28 3 3 2" xfId="1891"/>
    <cellStyle name="Normalny 28 3 3 2 2" xfId="3330"/>
    <cellStyle name="Normalny 28 3 3 2 3" xfId="4770"/>
    <cellStyle name="Normalny 28 3 3 3" xfId="2612"/>
    <cellStyle name="Normalny 28 3 3 4" xfId="4052"/>
    <cellStyle name="Normalny 28 3 4" xfId="813"/>
    <cellStyle name="Normalny 28 3 4 2" xfId="1531"/>
    <cellStyle name="Normalny 28 3 4 2 2" xfId="2970"/>
    <cellStyle name="Normalny 28 3 4 2 3" xfId="4410"/>
    <cellStyle name="Normalny 28 3 4 3" xfId="2252"/>
    <cellStyle name="Normalny 28 3 4 4" xfId="3692"/>
    <cellStyle name="Normalny 28 3 5" xfId="1353"/>
    <cellStyle name="Normalny 28 3 5 2" xfId="2792"/>
    <cellStyle name="Normalny 28 3 5 3" xfId="4232"/>
    <cellStyle name="Normalny 28 3 6" xfId="2074"/>
    <cellStyle name="Normalny 28 3 7" xfId="3514"/>
    <cellStyle name="Normalny 28 4" xfId="856"/>
    <cellStyle name="Normalny 28 4 2" xfId="1574"/>
    <cellStyle name="Normalny 28 4 2 2" xfId="3013"/>
    <cellStyle name="Normalny 28 4 2 3" xfId="4453"/>
    <cellStyle name="Normalny 28 4 3" xfId="2295"/>
    <cellStyle name="Normalny 28 4 4" xfId="3735"/>
    <cellStyle name="Normalny 28 5" xfId="1036"/>
    <cellStyle name="Normalny 28 5 2" xfId="1754"/>
    <cellStyle name="Normalny 28 5 2 2" xfId="3193"/>
    <cellStyle name="Normalny 28 5 2 3" xfId="4633"/>
    <cellStyle name="Normalny 28 5 3" xfId="2475"/>
    <cellStyle name="Normalny 28 5 4" xfId="3915"/>
    <cellStyle name="Normalny 28 6" xfId="676"/>
    <cellStyle name="Normalny 28 6 2" xfId="1394"/>
    <cellStyle name="Normalny 28 6 2 2" xfId="2833"/>
    <cellStyle name="Normalny 28 6 2 3" xfId="4273"/>
    <cellStyle name="Normalny 28 6 3" xfId="2115"/>
    <cellStyle name="Normalny 28 6 4" xfId="3555"/>
    <cellStyle name="Normalny 28 7" xfId="1216"/>
    <cellStyle name="Normalny 28 7 2" xfId="2655"/>
    <cellStyle name="Normalny 28 7 3" xfId="4095"/>
    <cellStyle name="Normalny 28 8" xfId="1937"/>
    <cellStyle name="Normalny 28 9" xfId="337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2 3" xfId="4531"/>
    <cellStyle name="Normalny 29 2 2 3" xfId="2373"/>
    <cellStyle name="Normalny 29 2 2 4" xfId="3813"/>
    <cellStyle name="Normalny 29 2 3" xfId="1114"/>
    <cellStyle name="Normalny 29 2 3 2" xfId="1832"/>
    <cellStyle name="Normalny 29 2 3 2 2" xfId="3271"/>
    <cellStyle name="Normalny 29 2 3 2 3" xfId="4711"/>
    <cellStyle name="Normalny 29 2 3 3" xfId="2553"/>
    <cellStyle name="Normalny 29 2 3 4" xfId="3993"/>
    <cellStyle name="Normalny 29 2 4" xfId="754"/>
    <cellStyle name="Normalny 29 2 4 2" xfId="1472"/>
    <cellStyle name="Normalny 29 2 4 2 2" xfId="2911"/>
    <cellStyle name="Normalny 29 2 4 2 3" xfId="4351"/>
    <cellStyle name="Normalny 29 2 4 3" xfId="2193"/>
    <cellStyle name="Normalny 29 2 4 4" xfId="3633"/>
    <cellStyle name="Normalny 29 2 5" xfId="1294"/>
    <cellStyle name="Normalny 29 2 5 2" xfId="2733"/>
    <cellStyle name="Normalny 29 2 5 3" xfId="4173"/>
    <cellStyle name="Normalny 29 2 6" xfId="2015"/>
    <cellStyle name="Normalny 29 2 7" xfId="3455"/>
    <cellStyle name="Normalny 29 3" xfId="645"/>
    <cellStyle name="Normalny 29 3 2" xfId="1003"/>
    <cellStyle name="Normalny 29 3 2 2" xfId="1721"/>
    <cellStyle name="Normalny 29 3 2 2 2" xfId="3160"/>
    <cellStyle name="Normalny 29 3 2 2 3" xfId="4600"/>
    <cellStyle name="Normalny 29 3 2 3" xfId="2442"/>
    <cellStyle name="Normalny 29 3 2 4" xfId="3882"/>
    <cellStyle name="Normalny 29 3 3" xfId="1183"/>
    <cellStyle name="Normalny 29 3 3 2" xfId="1901"/>
    <cellStyle name="Normalny 29 3 3 2 2" xfId="3340"/>
    <cellStyle name="Normalny 29 3 3 2 3" xfId="4780"/>
    <cellStyle name="Normalny 29 3 3 3" xfId="2622"/>
    <cellStyle name="Normalny 29 3 3 4" xfId="4062"/>
    <cellStyle name="Normalny 29 3 4" xfId="823"/>
    <cellStyle name="Normalny 29 3 4 2" xfId="1541"/>
    <cellStyle name="Normalny 29 3 4 2 2" xfId="2980"/>
    <cellStyle name="Normalny 29 3 4 2 3" xfId="4420"/>
    <cellStyle name="Normalny 29 3 4 3" xfId="2262"/>
    <cellStyle name="Normalny 29 3 4 4" xfId="3702"/>
    <cellStyle name="Normalny 29 3 5" xfId="1363"/>
    <cellStyle name="Normalny 29 3 5 2" xfId="2802"/>
    <cellStyle name="Normalny 29 3 5 3" xfId="4242"/>
    <cellStyle name="Normalny 29 3 6" xfId="2084"/>
    <cellStyle name="Normalny 29 3 7" xfId="3524"/>
    <cellStyle name="Normalny 29 4" xfId="866"/>
    <cellStyle name="Normalny 29 4 2" xfId="1584"/>
    <cellStyle name="Normalny 29 4 2 2" xfId="3023"/>
    <cellStyle name="Normalny 29 4 2 3" xfId="4463"/>
    <cellStyle name="Normalny 29 4 3" xfId="2305"/>
    <cellStyle name="Normalny 29 4 4" xfId="3745"/>
    <cellStyle name="Normalny 29 5" xfId="1046"/>
    <cellStyle name="Normalny 29 5 2" xfId="1764"/>
    <cellStyle name="Normalny 29 5 2 2" xfId="3203"/>
    <cellStyle name="Normalny 29 5 2 3" xfId="4643"/>
    <cellStyle name="Normalny 29 5 3" xfId="2485"/>
    <cellStyle name="Normalny 29 5 4" xfId="3925"/>
    <cellStyle name="Normalny 29 6" xfId="686"/>
    <cellStyle name="Normalny 29 6 2" xfId="1404"/>
    <cellStyle name="Normalny 29 6 2 2" xfId="2843"/>
    <cellStyle name="Normalny 29 6 2 3" xfId="4283"/>
    <cellStyle name="Normalny 29 6 3" xfId="2125"/>
    <cellStyle name="Normalny 29 6 4" xfId="3565"/>
    <cellStyle name="Normalny 29 7" xfId="1226"/>
    <cellStyle name="Normalny 29 7 2" xfId="2665"/>
    <cellStyle name="Normalny 29 7 3" xfId="4105"/>
    <cellStyle name="Normalny 29 8" xfId="1947"/>
    <cellStyle name="Normalny 29 9" xfId="3387"/>
    <cellStyle name="Normalny 3" xfId="313"/>
    <cellStyle name="Normalny 3 10" xfId="469"/>
    <cellStyle name="Normalny 3 10 10" xfId="3356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2 3" xfId="4545"/>
    <cellStyle name="Normalny 3 10 2 2 2 3" xfId="2387"/>
    <cellStyle name="Normalny 3 10 2 2 2 4" xfId="3827"/>
    <cellStyle name="Normalny 3 10 2 2 3" xfId="1128"/>
    <cellStyle name="Normalny 3 10 2 2 3 2" xfId="1846"/>
    <cellStyle name="Normalny 3 10 2 2 3 2 2" xfId="3285"/>
    <cellStyle name="Normalny 3 10 2 2 3 2 3" xfId="4725"/>
    <cellStyle name="Normalny 3 10 2 2 3 3" xfId="2567"/>
    <cellStyle name="Normalny 3 10 2 2 3 4" xfId="4007"/>
    <cellStyle name="Normalny 3 10 2 2 4" xfId="768"/>
    <cellStyle name="Normalny 3 10 2 2 4 2" xfId="1486"/>
    <cellStyle name="Normalny 3 10 2 2 4 2 2" xfId="2925"/>
    <cellStyle name="Normalny 3 10 2 2 4 2 3" xfId="4365"/>
    <cellStyle name="Normalny 3 10 2 2 4 3" xfId="2207"/>
    <cellStyle name="Normalny 3 10 2 2 4 4" xfId="3647"/>
    <cellStyle name="Normalny 3 10 2 2 5" xfId="1308"/>
    <cellStyle name="Normalny 3 10 2 2 5 2" xfId="2747"/>
    <cellStyle name="Normalny 3 10 2 2 5 3" xfId="4187"/>
    <cellStyle name="Normalny 3 10 2 2 6" xfId="2029"/>
    <cellStyle name="Normalny 3 10 2 2 7" xfId="3469"/>
    <cellStyle name="Normalny 3 10 2 3" xfId="880"/>
    <cellStyle name="Normalny 3 10 2 3 2" xfId="1598"/>
    <cellStyle name="Normalny 3 10 2 3 2 2" xfId="3037"/>
    <cellStyle name="Normalny 3 10 2 3 2 3" xfId="4477"/>
    <cellStyle name="Normalny 3 10 2 3 3" xfId="2319"/>
    <cellStyle name="Normalny 3 10 2 3 4" xfId="3759"/>
    <cellStyle name="Normalny 3 10 2 4" xfId="1060"/>
    <cellStyle name="Normalny 3 10 2 4 2" xfId="1778"/>
    <cellStyle name="Normalny 3 10 2 4 2 2" xfId="3217"/>
    <cellStyle name="Normalny 3 10 2 4 2 3" xfId="4657"/>
    <cellStyle name="Normalny 3 10 2 4 3" xfId="2499"/>
    <cellStyle name="Normalny 3 10 2 4 4" xfId="3939"/>
    <cellStyle name="Normalny 3 10 2 5" xfId="700"/>
    <cellStyle name="Normalny 3 10 2 5 2" xfId="1418"/>
    <cellStyle name="Normalny 3 10 2 5 2 2" xfId="2857"/>
    <cellStyle name="Normalny 3 10 2 5 2 3" xfId="4297"/>
    <cellStyle name="Normalny 3 10 2 5 3" xfId="2139"/>
    <cellStyle name="Normalny 3 10 2 5 4" xfId="3579"/>
    <cellStyle name="Normalny 3 10 2 6" xfId="1240"/>
    <cellStyle name="Normalny 3 10 2 6 2" xfId="2679"/>
    <cellStyle name="Normalny 3 10 2 6 3" xfId="4119"/>
    <cellStyle name="Normalny 3 10 2 7" xfId="1961"/>
    <cellStyle name="Normalny 3 10 2 8" xfId="3401"/>
    <cellStyle name="Normalny 3 10 3" xfId="545"/>
    <cellStyle name="Normalny 3 10 3 2" xfId="903"/>
    <cellStyle name="Normalny 3 10 3 2 2" xfId="1621"/>
    <cellStyle name="Normalny 3 10 3 2 2 2" xfId="3060"/>
    <cellStyle name="Normalny 3 10 3 2 2 3" xfId="4500"/>
    <cellStyle name="Normalny 3 10 3 2 3" xfId="2342"/>
    <cellStyle name="Normalny 3 10 3 2 4" xfId="3782"/>
    <cellStyle name="Normalny 3 10 3 3" xfId="1083"/>
    <cellStyle name="Normalny 3 10 3 3 2" xfId="1801"/>
    <cellStyle name="Normalny 3 10 3 3 2 2" xfId="3240"/>
    <cellStyle name="Normalny 3 10 3 3 2 3" xfId="4680"/>
    <cellStyle name="Normalny 3 10 3 3 3" xfId="2522"/>
    <cellStyle name="Normalny 3 10 3 3 4" xfId="3962"/>
    <cellStyle name="Normalny 3 10 3 4" xfId="723"/>
    <cellStyle name="Normalny 3 10 3 4 2" xfId="1441"/>
    <cellStyle name="Normalny 3 10 3 4 2 2" xfId="2880"/>
    <cellStyle name="Normalny 3 10 3 4 2 3" xfId="4320"/>
    <cellStyle name="Normalny 3 10 3 4 3" xfId="2162"/>
    <cellStyle name="Normalny 3 10 3 4 4" xfId="3602"/>
    <cellStyle name="Normalny 3 10 3 5" xfId="1263"/>
    <cellStyle name="Normalny 3 10 3 5 2" xfId="2702"/>
    <cellStyle name="Normalny 3 10 3 5 3" xfId="4142"/>
    <cellStyle name="Normalny 3 10 3 6" xfId="1984"/>
    <cellStyle name="Normalny 3 10 3 7" xfId="3424"/>
    <cellStyle name="Normalny 3 10 4" xfId="614"/>
    <cellStyle name="Normalny 3 10 4 2" xfId="972"/>
    <cellStyle name="Normalny 3 10 4 2 2" xfId="1690"/>
    <cellStyle name="Normalny 3 10 4 2 2 2" xfId="3129"/>
    <cellStyle name="Normalny 3 10 4 2 2 3" xfId="4569"/>
    <cellStyle name="Normalny 3 10 4 2 3" xfId="2411"/>
    <cellStyle name="Normalny 3 10 4 2 4" xfId="3851"/>
    <cellStyle name="Normalny 3 10 4 3" xfId="1152"/>
    <cellStyle name="Normalny 3 10 4 3 2" xfId="1870"/>
    <cellStyle name="Normalny 3 10 4 3 2 2" xfId="3309"/>
    <cellStyle name="Normalny 3 10 4 3 2 3" xfId="4749"/>
    <cellStyle name="Normalny 3 10 4 3 3" xfId="2591"/>
    <cellStyle name="Normalny 3 10 4 3 4" xfId="4031"/>
    <cellStyle name="Normalny 3 10 4 4" xfId="792"/>
    <cellStyle name="Normalny 3 10 4 4 2" xfId="1510"/>
    <cellStyle name="Normalny 3 10 4 4 2 2" xfId="2949"/>
    <cellStyle name="Normalny 3 10 4 4 2 3" xfId="4389"/>
    <cellStyle name="Normalny 3 10 4 4 3" xfId="2231"/>
    <cellStyle name="Normalny 3 10 4 4 4" xfId="3671"/>
    <cellStyle name="Normalny 3 10 4 5" xfId="1332"/>
    <cellStyle name="Normalny 3 10 4 5 2" xfId="2771"/>
    <cellStyle name="Normalny 3 10 4 5 3" xfId="4211"/>
    <cellStyle name="Normalny 3 10 4 6" xfId="2053"/>
    <cellStyle name="Normalny 3 10 4 7" xfId="3493"/>
    <cellStyle name="Normalny 3 10 5" xfId="835"/>
    <cellStyle name="Normalny 3 10 5 2" xfId="1553"/>
    <cellStyle name="Normalny 3 10 5 2 2" xfId="2992"/>
    <cellStyle name="Normalny 3 10 5 2 3" xfId="4432"/>
    <cellStyle name="Normalny 3 10 5 3" xfId="2274"/>
    <cellStyle name="Normalny 3 10 5 4" xfId="3714"/>
    <cellStyle name="Normalny 3 10 6" xfId="1015"/>
    <cellStyle name="Normalny 3 10 6 2" xfId="1733"/>
    <cellStyle name="Normalny 3 10 6 2 2" xfId="3172"/>
    <cellStyle name="Normalny 3 10 6 2 3" xfId="4612"/>
    <cellStyle name="Normalny 3 10 6 3" xfId="2454"/>
    <cellStyle name="Normalny 3 10 6 4" xfId="3894"/>
    <cellStyle name="Normalny 3 10 7" xfId="655"/>
    <cellStyle name="Normalny 3 10 7 2" xfId="1373"/>
    <cellStyle name="Normalny 3 10 7 2 2" xfId="2812"/>
    <cellStyle name="Normalny 3 10 7 2 3" xfId="4252"/>
    <cellStyle name="Normalny 3 10 7 3" xfId="2094"/>
    <cellStyle name="Normalny 3 10 7 4" xfId="3534"/>
    <cellStyle name="Normalny 3 10 8" xfId="1195"/>
    <cellStyle name="Normalny 3 10 8 2" xfId="2634"/>
    <cellStyle name="Normalny 3 10 8 3" xfId="4074"/>
    <cellStyle name="Normalny 3 10 9" xfId="1916"/>
    <cellStyle name="Normalny 3 11" xfId="472"/>
    <cellStyle name="Normalny 3 11 10" xfId="3359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2 3" xfId="4548"/>
    <cellStyle name="Normalny 3 11 2 2 2 3" xfId="2390"/>
    <cellStyle name="Normalny 3 11 2 2 2 4" xfId="3830"/>
    <cellStyle name="Normalny 3 11 2 2 3" xfId="1131"/>
    <cellStyle name="Normalny 3 11 2 2 3 2" xfId="1849"/>
    <cellStyle name="Normalny 3 11 2 2 3 2 2" xfId="3288"/>
    <cellStyle name="Normalny 3 11 2 2 3 2 3" xfId="4728"/>
    <cellStyle name="Normalny 3 11 2 2 3 3" xfId="2570"/>
    <cellStyle name="Normalny 3 11 2 2 3 4" xfId="4010"/>
    <cellStyle name="Normalny 3 11 2 2 4" xfId="771"/>
    <cellStyle name="Normalny 3 11 2 2 4 2" xfId="1489"/>
    <cellStyle name="Normalny 3 11 2 2 4 2 2" xfId="2928"/>
    <cellStyle name="Normalny 3 11 2 2 4 2 3" xfId="4368"/>
    <cellStyle name="Normalny 3 11 2 2 4 3" xfId="2210"/>
    <cellStyle name="Normalny 3 11 2 2 4 4" xfId="3650"/>
    <cellStyle name="Normalny 3 11 2 2 5" xfId="1311"/>
    <cellStyle name="Normalny 3 11 2 2 5 2" xfId="2750"/>
    <cellStyle name="Normalny 3 11 2 2 5 3" xfId="4190"/>
    <cellStyle name="Normalny 3 11 2 2 6" xfId="2032"/>
    <cellStyle name="Normalny 3 11 2 2 7" xfId="3472"/>
    <cellStyle name="Normalny 3 11 2 3" xfId="883"/>
    <cellStyle name="Normalny 3 11 2 3 2" xfId="1601"/>
    <cellStyle name="Normalny 3 11 2 3 2 2" xfId="3040"/>
    <cellStyle name="Normalny 3 11 2 3 2 3" xfId="4480"/>
    <cellStyle name="Normalny 3 11 2 3 3" xfId="2322"/>
    <cellStyle name="Normalny 3 11 2 3 4" xfId="3762"/>
    <cellStyle name="Normalny 3 11 2 4" xfId="1063"/>
    <cellStyle name="Normalny 3 11 2 4 2" xfId="1781"/>
    <cellStyle name="Normalny 3 11 2 4 2 2" xfId="3220"/>
    <cellStyle name="Normalny 3 11 2 4 2 3" xfId="4660"/>
    <cellStyle name="Normalny 3 11 2 4 3" xfId="2502"/>
    <cellStyle name="Normalny 3 11 2 4 4" xfId="3942"/>
    <cellStyle name="Normalny 3 11 2 5" xfId="703"/>
    <cellStyle name="Normalny 3 11 2 5 2" xfId="1421"/>
    <cellStyle name="Normalny 3 11 2 5 2 2" xfId="2860"/>
    <cellStyle name="Normalny 3 11 2 5 2 3" xfId="4300"/>
    <cellStyle name="Normalny 3 11 2 5 3" xfId="2142"/>
    <cellStyle name="Normalny 3 11 2 5 4" xfId="3582"/>
    <cellStyle name="Normalny 3 11 2 6" xfId="1243"/>
    <cellStyle name="Normalny 3 11 2 6 2" xfId="2682"/>
    <cellStyle name="Normalny 3 11 2 6 3" xfId="4122"/>
    <cellStyle name="Normalny 3 11 2 7" xfId="1964"/>
    <cellStyle name="Normalny 3 11 2 8" xfId="3404"/>
    <cellStyle name="Normalny 3 11 3" xfId="548"/>
    <cellStyle name="Normalny 3 11 3 2" xfId="906"/>
    <cellStyle name="Normalny 3 11 3 2 2" xfId="1624"/>
    <cellStyle name="Normalny 3 11 3 2 2 2" xfId="3063"/>
    <cellStyle name="Normalny 3 11 3 2 2 3" xfId="4503"/>
    <cellStyle name="Normalny 3 11 3 2 3" xfId="2345"/>
    <cellStyle name="Normalny 3 11 3 2 4" xfId="3785"/>
    <cellStyle name="Normalny 3 11 3 3" xfId="1086"/>
    <cellStyle name="Normalny 3 11 3 3 2" xfId="1804"/>
    <cellStyle name="Normalny 3 11 3 3 2 2" xfId="3243"/>
    <cellStyle name="Normalny 3 11 3 3 2 3" xfId="4683"/>
    <cellStyle name="Normalny 3 11 3 3 3" xfId="2525"/>
    <cellStyle name="Normalny 3 11 3 3 4" xfId="3965"/>
    <cellStyle name="Normalny 3 11 3 4" xfId="726"/>
    <cellStyle name="Normalny 3 11 3 4 2" xfId="1444"/>
    <cellStyle name="Normalny 3 11 3 4 2 2" xfId="2883"/>
    <cellStyle name="Normalny 3 11 3 4 2 3" xfId="4323"/>
    <cellStyle name="Normalny 3 11 3 4 3" xfId="2165"/>
    <cellStyle name="Normalny 3 11 3 4 4" xfId="3605"/>
    <cellStyle name="Normalny 3 11 3 5" xfId="1266"/>
    <cellStyle name="Normalny 3 11 3 5 2" xfId="2705"/>
    <cellStyle name="Normalny 3 11 3 5 3" xfId="4145"/>
    <cellStyle name="Normalny 3 11 3 6" xfId="1987"/>
    <cellStyle name="Normalny 3 11 3 7" xfId="3427"/>
    <cellStyle name="Normalny 3 11 4" xfId="617"/>
    <cellStyle name="Normalny 3 11 4 2" xfId="975"/>
    <cellStyle name="Normalny 3 11 4 2 2" xfId="1693"/>
    <cellStyle name="Normalny 3 11 4 2 2 2" xfId="3132"/>
    <cellStyle name="Normalny 3 11 4 2 2 3" xfId="4572"/>
    <cellStyle name="Normalny 3 11 4 2 3" xfId="2414"/>
    <cellStyle name="Normalny 3 11 4 2 4" xfId="3854"/>
    <cellStyle name="Normalny 3 11 4 3" xfId="1155"/>
    <cellStyle name="Normalny 3 11 4 3 2" xfId="1873"/>
    <cellStyle name="Normalny 3 11 4 3 2 2" xfId="3312"/>
    <cellStyle name="Normalny 3 11 4 3 2 3" xfId="4752"/>
    <cellStyle name="Normalny 3 11 4 3 3" xfId="2594"/>
    <cellStyle name="Normalny 3 11 4 3 4" xfId="4034"/>
    <cellStyle name="Normalny 3 11 4 4" xfId="795"/>
    <cellStyle name="Normalny 3 11 4 4 2" xfId="1513"/>
    <cellStyle name="Normalny 3 11 4 4 2 2" xfId="2952"/>
    <cellStyle name="Normalny 3 11 4 4 2 3" xfId="4392"/>
    <cellStyle name="Normalny 3 11 4 4 3" xfId="2234"/>
    <cellStyle name="Normalny 3 11 4 4 4" xfId="3674"/>
    <cellStyle name="Normalny 3 11 4 5" xfId="1335"/>
    <cellStyle name="Normalny 3 11 4 5 2" xfId="2774"/>
    <cellStyle name="Normalny 3 11 4 5 3" xfId="4214"/>
    <cellStyle name="Normalny 3 11 4 6" xfId="2056"/>
    <cellStyle name="Normalny 3 11 4 7" xfId="3496"/>
    <cellStyle name="Normalny 3 11 5" xfId="838"/>
    <cellStyle name="Normalny 3 11 5 2" xfId="1556"/>
    <cellStyle name="Normalny 3 11 5 2 2" xfId="2995"/>
    <cellStyle name="Normalny 3 11 5 2 3" xfId="4435"/>
    <cellStyle name="Normalny 3 11 5 3" xfId="2277"/>
    <cellStyle name="Normalny 3 11 5 4" xfId="3717"/>
    <cellStyle name="Normalny 3 11 6" xfId="1018"/>
    <cellStyle name="Normalny 3 11 6 2" xfId="1736"/>
    <cellStyle name="Normalny 3 11 6 2 2" xfId="3175"/>
    <cellStyle name="Normalny 3 11 6 2 3" xfId="4615"/>
    <cellStyle name="Normalny 3 11 6 3" xfId="2457"/>
    <cellStyle name="Normalny 3 11 6 4" xfId="3897"/>
    <cellStyle name="Normalny 3 11 7" xfId="658"/>
    <cellStyle name="Normalny 3 11 7 2" xfId="1376"/>
    <cellStyle name="Normalny 3 11 7 2 2" xfId="2815"/>
    <cellStyle name="Normalny 3 11 7 2 3" xfId="4255"/>
    <cellStyle name="Normalny 3 11 7 3" xfId="2097"/>
    <cellStyle name="Normalny 3 11 7 4" xfId="3537"/>
    <cellStyle name="Normalny 3 11 8" xfId="1198"/>
    <cellStyle name="Normalny 3 11 8 2" xfId="2637"/>
    <cellStyle name="Normalny 3 11 8 3" xfId="4077"/>
    <cellStyle name="Normalny 3 11 9" xfId="1919"/>
    <cellStyle name="Normalny 3 12" xfId="474"/>
    <cellStyle name="Normalny 3 12 10" xfId="3361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2 3" xfId="4550"/>
    <cellStyle name="Normalny 3 12 2 2 2 3" xfId="2392"/>
    <cellStyle name="Normalny 3 12 2 2 2 4" xfId="3832"/>
    <cellStyle name="Normalny 3 12 2 2 3" xfId="1133"/>
    <cellStyle name="Normalny 3 12 2 2 3 2" xfId="1851"/>
    <cellStyle name="Normalny 3 12 2 2 3 2 2" xfId="3290"/>
    <cellStyle name="Normalny 3 12 2 2 3 2 3" xfId="4730"/>
    <cellStyle name="Normalny 3 12 2 2 3 3" xfId="2572"/>
    <cellStyle name="Normalny 3 12 2 2 3 4" xfId="4012"/>
    <cellStyle name="Normalny 3 12 2 2 4" xfId="773"/>
    <cellStyle name="Normalny 3 12 2 2 4 2" xfId="1491"/>
    <cellStyle name="Normalny 3 12 2 2 4 2 2" xfId="2930"/>
    <cellStyle name="Normalny 3 12 2 2 4 2 3" xfId="4370"/>
    <cellStyle name="Normalny 3 12 2 2 4 3" xfId="2212"/>
    <cellStyle name="Normalny 3 12 2 2 4 4" xfId="3652"/>
    <cellStyle name="Normalny 3 12 2 2 5" xfId="1313"/>
    <cellStyle name="Normalny 3 12 2 2 5 2" xfId="2752"/>
    <cellStyle name="Normalny 3 12 2 2 5 3" xfId="4192"/>
    <cellStyle name="Normalny 3 12 2 2 6" xfId="2034"/>
    <cellStyle name="Normalny 3 12 2 2 7" xfId="3474"/>
    <cellStyle name="Normalny 3 12 2 3" xfId="885"/>
    <cellStyle name="Normalny 3 12 2 3 2" xfId="1603"/>
    <cellStyle name="Normalny 3 12 2 3 2 2" xfId="3042"/>
    <cellStyle name="Normalny 3 12 2 3 2 3" xfId="4482"/>
    <cellStyle name="Normalny 3 12 2 3 3" xfId="2324"/>
    <cellStyle name="Normalny 3 12 2 3 4" xfId="3764"/>
    <cellStyle name="Normalny 3 12 2 4" xfId="1065"/>
    <cellStyle name="Normalny 3 12 2 4 2" xfId="1783"/>
    <cellStyle name="Normalny 3 12 2 4 2 2" xfId="3222"/>
    <cellStyle name="Normalny 3 12 2 4 2 3" xfId="4662"/>
    <cellStyle name="Normalny 3 12 2 4 3" xfId="2504"/>
    <cellStyle name="Normalny 3 12 2 4 4" xfId="3944"/>
    <cellStyle name="Normalny 3 12 2 5" xfId="705"/>
    <cellStyle name="Normalny 3 12 2 5 2" xfId="1423"/>
    <cellStyle name="Normalny 3 12 2 5 2 2" xfId="2862"/>
    <cellStyle name="Normalny 3 12 2 5 2 3" xfId="4302"/>
    <cellStyle name="Normalny 3 12 2 5 3" xfId="2144"/>
    <cellStyle name="Normalny 3 12 2 5 4" xfId="3584"/>
    <cellStyle name="Normalny 3 12 2 6" xfId="1245"/>
    <cellStyle name="Normalny 3 12 2 6 2" xfId="2684"/>
    <cellStyle name="Normalny 3 12 2 6 3" xfId="4124"/>
    <cellStyle name="Normalny 3 12 2 7" xfId="1966"/>
    <cellStyle name="Normalny 3 12 2 8" xfId="3406"/>
    <cellStyle name="Normalny 3 12 3" xfId="550"/>
    <cellStyle name="Normalny 3 12 3 2" xfId="908"/>
    <cellStyle name="Normalny 3 12 3 2 2" xfId="1626"/>
    <cellStyle name="Normalny 3 12 3 2 2 2" xfId="3065"/>
    <cellStyle name="Normalny 3 12 3 2 2 3" xfId="4505"/>
    <cellStyle name="Normalny 3 12 3 2 3" xfId="2347"/>
    <cellStyle name="Normalny 3 12 3 2 4" xfId="3787"/>
    <cellStyle name="Normalny 3 12 3 3" xfId="1088"/>
    <cellStyle name="Normalny 3 12 3 3 2" xfId="1806"/>
    <cellStyle name="Normalny 3 12 3 3 2 2" xfId="3245"/>
    <cellStyle name="Normalny 3 12 3 3 2 3" xfId="4685"/>
    <cellStyle name="Normalny 3 12 3 3 3" xfId="2527"/>
    <cellStyle name="Normalny 3 12 3 3 4" xfId="3967"/>
    <cellStyle name="Normalny 3 12 3 4" xfId="728"/>
    <cellStyle name="Normalny 3 12 3 4 2" xfId="1446"/>
    <cellStyle name="Normalny 3 12 3 4 2 2" xfId="2885"/>
    <cellStyle name="Normalny 3 12 3 4 2 3" xfId="4325"/>
    <cellStyle name="Normalny 3 12 3 4 3" xfId="2167"/>
    <cellStyle name="Normalny 3 12 3 4 4" xfId="3607"/>
    <cellStyle name="Normalny 3 12 3 5" xfId="1268"/>
    <cellStyle name="Normalny 3 12 3 5 2" xfId="2707"/>
    <cellStyle name="Normalny 3 12 3 5 3" xfId="4147"/>
    <cellStyle name="Normalny 3 12 3 6" xfId="1989"/>
    <cellStyle name="Normalny 3 12 3 7" xfId="3429"/>
    <cellStyle name="Normalny 3 12 4" xfId="619"/>
    <cellStyle name="Normalny 3 12 4 2" xfId="977"/>
    <cellStyle name="Normalny 3 12 4 2 2" xfId="1695"/>
    <cellStyle name="Normalny 3 12 4 2 2 2" xfId="3134"/>
    <cellStyle name="Normalny 3 12 4 2 2 3" xfId="4574"/>
    <cellStyle name="Normalny 3 12 4 2 3" xfId="2416"/>
    <cellStyle name="Normalny 3 12 4 2 4" xfId="3856"/>
    <cellStyle name="Normalny 3 12 4 3" xfId="1157"/>
    <cellStyle name="Normalny 3 12 4 3 2" xfId="1875"/>
    <cellStyle name="Normalny 3 12 4 3 2 2" xfId="3314"/>
    <cellStyle name="Normalny 3 12 4 3 2 3" xfId="4754"/>
    <cellStyle name="Normalny 3 12 4 3 3" xfId="2596"/>
    <cellStyle name="Normalny 3 12 4 3 4" xfId="4036"/>
    <cellStyle name="Normalny 3 12 4 4" xfId="797"/>
    <cellStyle name="Normalny 3 12 4 4 2" xfId="1515"/>
    <cellStyle name="Normalny 3 12 4 4 2 2" xfId="2954"/>
    <cellStyle name="Normalny 3 12 4 4 2 3" xfId="4394"/>
    <cellStyle name="Normalny 3 12 4 4 3" xfId="2236"/>
    <cellStyle name="Normalny 3 12 4 4 4" xfId="3676"/>
    <cellStyle name="Normalny 3 12 4 5" xfId="1337"/>
    <cellStyle name="Normalny 3 12 4 5 2" xfId="2776"/>
    <cellStyle name="Normalny 3 12 4 5 3" xfId="4216"/>
    <cellStyle name="Normalny 3 12 4 6" xfId="2058"/>
    <cellStyle name="Normalny 3 12 4 7" xfId="3498"/>
    <cellStyle name="Normalny 3 12 5" xfId="840"/>
    <cellStyle name="Normalny 3 12 5 2" xfId="1558"/>
    <cellStyle name="Normalny 3 12 5 2 2" xfId="2997"/>
    <cellStyle name="Normalny 3 12 5 2 3" xfId="4437"/>
    <cellStyle name="Normalny 3 12 5 3" xfId="2279"/>
    <cellStyle name="Normalny 3 12 5 4" xfId="3719"/>
    <cellStyle name="Normalny 3 12 6" xfId="1020"/>
    <cellStyle name="Normalny 3 12 6 2" xfId="1738"/>
    <cellStyle name="Normalny 3 12 6 2 2" xfId="3177"/>
    <cellStyle name="Normalny 3 12 6 2 3" xfId="4617"/>
    <cellStyle name="Normalny 3 12 6 3" xfId="2459"/>
    <cellStyle name="Normalny 3 12 6 4" xfId="3899"/>
    <cellStyle name="Normalny 3 12 7" xfId="660"/>
    <cellStyle name="Normalny 3 12 7 2" xfId="1378"/>
    <cellStyle name="Normalny 3 12 7 2 2" xfId="2817"/>
    <cellStyle name="Normalny 3 12 7 2 3" xfId="4257"/>
    <cellStyle name="Normalny 3 12 7 3" xfId="2099"/>
    <cellStyle name="Normalny 3 12 7 4" xfId="3539"/>
    <cellStyle name="Normalny 3 12 8" xfId="1200"/>
    <cellStyle name="Normalny 3 12 8 2" xfId="2639"/>
    <cellStyle name="Normalny 3 12 8 3" xfId="4079"/>
    <cellStyle name="Normalny 3 12 9" xfId="1921"/>
    <cellStyle name="Normalny 3 13" xfId="476"/>
    <cellStyle name="Normalny 3 13 10" xfId="3363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2 3" xfId="4552"/>
    <cellStyle name="Normalny 3 13 2 2 2 3" xfId="2394"/>
    <cellStyle name="Normalny 3 13 2 2 2 4" xfId="3834"/>
    <cellStyle name="Normalny 3 13 2 2 3" xfId="1135"/>
    <cellStyle name="Normalny 3 13 2 2 3 2" xfId="1853"/>
    <cellStyle name="Normalny 3 13 2 2 3 2 2" xfId="3292"/>
    <cellStyle name="Normalny 3 13 2 2 3 2 3" xfId="4732"/>
    <cellStyle name="Normalny 3 13 2 2 3 3" xfId="2574"/>
    <cellStyle name="Normalny 3 13 2 2 3 4" xfId="4014"/>
    <cellStyle name="Normalny 3 13 2 2 4" xfId="775"/>
    <cellStyle name="Normalny 3 13 2 2 4 2" xfId="1493"/>
    <cellStyle name="Normalny 3 13 2 2 4 2 2" xfId="2932"/>
    <cellStyle name="Normalny 3 13 2 2 4 2 3" xfId="4372"/>
    <cellStyle name="Normalny 3 13 2 2 4 3" xfId="2214"/>
    <cellStyle name="Normalny 3 13 2 2 4 4" xfId="3654"/>
    <cellStyle name="Normalny 3 13 2 2 5" xfId="1315"/>
    <cellStyle name="Normalny 3 13 2 2 5 2" xfId="2754"/>
    <cellStyle name="Normalny 3 13 2 2 5 3" xfId="4194"/>
    <cellStyle name="Normalny 3 13 2 2 6" xfId="2036"/>
    <cellStyle name="Normalny 3 13 2 2 7" xfId="3476"/>
    <cellStyle name="Normalny 3 13 2 3" xfId="887"/>
    <cellStyle name="Normalny 3 13 2 3 2" xfId="1605"/>
    <cellStyle name="Normalny 3 13 2 3 2 2" xfId="3044"/>
    <cellStyle name="Normalny 3 13 2 3 2 3" xfId="4484"/>
    <cellStyle name="Normalny 3 13 2 3 3" xfId="2326"/>
    <cellStyle name="Normalny 3 13 2 3 4" xfId="3766"/>
    <cellStyle name="Normalny 3 13 2 4" xfId="1067"/>
    <cellStyle name="Normalny 3 13 2 4 2" xfId="1785"/>
    <cellStyle name="Normalny 3 13 2 4 2 2" xfId="3224"/>
    <cellStyle name="Normalny 3 13 2 4 2 3" xfId="4664"/>
    <cellStyle name="Normalny 3 13 2 4 3" xfId="2506"/>
    <cellStyle name="Normalny 3 13 2 4 4" xfId="3946"/>
    <cellStyle name="Normalny 3 13 2 5" xfId="707"/>
    <cellStyle name="Normalny 3 13 2 5 2" xfId="1425"/>
    <cellStyle name="Normalny 3 13 2 5 2 2" xfId="2864"/>
    <cellStyle name="Normalny 3 13 2 5 2 3" xfId="4304"/>
    <cellStyle name="Normalny 3 13 2 5 3" xfId="2146"/>
    <cellStyle name="Normalny 3 13 2 5 4" xfId="3586"/>
    <cellStyle name="Normalny 3 13 2 6" xfId="1247"/>
    <cellStyle name="Normalny 3 13 2 6 2" xfId="2686"/>
    <cellStyle name="Normalny 3 13 2 6 3" xfId="4126"/>
    <cellStyle name="Normalny 3 13 2 7" xfId="1968"/>
    <cellStyle name="Normalny 3 13 2 8" xfId="3408"/>
    <cellStyle name="Normalny 3 13 3" xfId="552"/>
    <cellStyle name="Normalny 3 13 3 2" xfId="910"/>
    <cellStyle name="Normalny 3 13 3 2 2" xfId="1628"/>
    <cellStyle name="Normalny 3 13 3 2 2 2" xfId="3067"/>
    <cellStyle name="Normalny 3 13 3 2 2 3" xfId="4507"/>
    <cellStyle name="Normalny 3 13 3 2 3" xfId="2349"/>
    <cellStyle name="Normalny 3 13 3 2 4" xfId="3789"/>
    <cellStyle name="Normalny 3 13 3 3" xfId="1090"/>
    <cellStyle name="Normalny 3 13 3 3 2" xfId="1808"/>
    <cellStyle name="Normalny 3 13 3 3 2 2" xfId="3247"/>
    <cellStyle name="Normalny 3 13 3 3 2 3" xfId="4687"/>
    <cellStyle name="Normalny 3 13 3 3 3" xfId="2529"/>
    <cellStyle name="Normalny 3 13 3 3 4" xfId="3969"/>
    <cellStyle name="Normalny 3 13 3 4" xfId="730"/>
    <cellStyle name="Normalny 3 13 3 4 2" xfId="1448"/>
    <cellStyle name="Normalny 3 13 3 4 2 2" xfId="2887"/>
    <cellStyle name="Normalny 3 13 3 4 2 3" xfId="4327"/>
    <cellStyle name="Normalny 3 13 3 4 3" xfId="2169"/>
    <cellStyle name="Normalny 3 13 3 4 4" xfId="3609"/>
    <cellStyle name="Normalny 3 13 3 5" xfId="1270"/>
    <cellStyle name="Normalny 3 13 3 5 2" xfId="2709"/>
    <cellStyle name="Normalny 3 13 3 5 3" xfId="4149"/>
    <cellStyle name="Normalny 3 13 3 6" xfId="1991"/>
    <cellStyle name="Normalny 3 13 3 7" xfId="3431"/>
    <cellStyle name="Normalny 3 13 4" xfId="621"/>
    <cellStyle name="Normalny 3 13 4 2" xfId="979"/>
    <cellStyle name="Normalny 3 13 4 2 2" xfId="1697"/>
    <cellStyle name="Normalny 3 13 4 2 2 2" xfId="3136"/>
    <cellStyle name="Normalny 3 13 4 2 2 3" xfId="4576"/>
    <cellStyle name="Normalny 3 13 4 2 3" xfId="2418"/>
    <cellStyle name="Normalny 3 13 4 2 4" xfId="3858"/>
    <cellStyle name="Normalny 3 13 4 3" xfId="1159"/>
    <cellStyle name="Normalny 3 13 4 3 2" xfId="1877"/>
    <cellStyle name="Normalny 3 13 4 3 2 2" xfId="3316"/>
    <cellStyle name="Normalny 3 13 4 3 2 3" xfId="4756"/>
    <cellStyle name="Normalny 3 13 4 3 3" xfId="2598"/>
    <cellStyle name="Normalny 3 13 4 3 4" xfId="4038"/>
    <cellStyle name="Normalny 3 13 4 4" xfId="799"/>
    <cellStyle name="Normalny 3 13 4 4 2" xfId="1517"/>
    <cellStyle name="Normalny 3 13 4 4 2 2" xfId="2956"/>
    <cellStyle name="Normalny 3 13 4 4 2 3" xfId="4396"/>
    <cellStyle name="Normalny 3 13 4 4 3" xfId="2238"/>
    <cellStyle name="Normalny 3 13 4 4 4" xfId="3678"/>
    <cellStyle name="Normalny 3 13 4 5" xfId="1339"/>
    <cellStyle name="Normalny 3 13 4 5 2" xfId="2778"/>
    <cellStyle name="Normalny 3 13 4 5 3" xfId="4218"/>
    <cellStyle name="Normalny 3 13 4 6" xfId="2060"/>
    <cellStyle name="Normalny 3 13 4 7" xfId="3500"/>
    <cellStyle name="Normalny 3 13 5" xfId="842"/>
    <cellStyle name="Normalny 3 13 5 2" xfId="1560"/>
    <cellStyle name="Normalny 3 13 5 2 2" xfId="2999"/>
    <cellStyle name="Normalny 3 13 5 2 3" xfId="4439"/>
    <cellStyle name="Normalny 3 13 5 3" xfId="2281"/>
    <cellStyle name="Normalny 3 13 5 4" xfId="3721"/>
    <cellStyle name="Normalny 3 13 6" xfId="1022"/>
    <cellStyle name="Normalny 3 13 6 2" xfId="1740"/>
    <cellStyle name="Normalny 3 13 6 2 2" xfId="3179"/>
    <cellStyle name="Normalny 3 13 6 2 3" xfId="4619"/>
    <cellStyle name="Normalny 3 13 6 3" xfId="2461"/>
    <cellStyle name="Normalny 3 13 6 4" xfId="3901"/>
    <cellStyle name="Normalny 3 13 7" xfId="662"/>
    <cellStyle name="Normalny 3 13 7 2" xfId="1380"/>
    <cellStyle name="Normalny 3 13 7 2 2" xfId="2819"/>
    <cellStyle name="Normalny 3 13 7 2 3" xfId="4259"/>
    <cellStyle name="Normalny 3 13 7 3" xfId="2101"/>
    <cellStyle name="Normalny 3 13 7 4" xfId="3541"/>
    <cellStyle name="Normalny 3 13 8" xfId="1202"/>
    <cellStyle name="Normalny 3 13 8 2" xfId="2641"/>
    <cellStyle name="Normalny 3 13 8 3" xfId="4081"/>
    <cellStyle name="Normalny 3 13 9" xfId="1923"/>
    <cellStyle name="Normalny 3 14" xfId="478"/>
    <cellStyle name="Normalny 3 14 10" xfId="3365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2 3" xfId="4554"/>
    <cellStyle name="Normalny 3 14 2 2 2 3" xfId="2396"/>
    <cellStyle name="Normalny 3 14 2 2 2 4" xfId="3836"/>
    <cellStyle name="Normalny 3 14 2 2 3" xfId="1137"/>
    <cellStyle name="Normalny 3 14 2 2 3 2" xfId="1855"/>
    <cellStyle name="Normalny 3 14 2 2 3 2 2" xfId="3294"/>
    <cellStyle name="Normalny 3 14 2 2 3 2 3" xfId="4734"/>
    <cellStyle name="Normalny 3 14 2 2 3 3" xfId="2576"/>
    <cellStyle name="Normalny 3 14 2 2 3 4" xfId="4016"/>
    <cellStyle name="Normalny 3 14 2 2 4" xfId="777"/>
    <cellStyle name="Normalny 3 14 2 2 4 2" xfId="1495"/>
    <cellStyle name="Normalny 3 14 2 2 4 2 2" xfId="2934"/>
    <cellStyle name="Normalny 3 14 2 2 4 2 3" xfId="4374"/>
    <cellStyle name="Normalny 3 14 2 2 4 3" xfId="2216"/>
    <cellStyle name="Normalny 3 14 2 2 4 4" xfId="3656"/>
    <cellStyle name="Normalny 3 14 2 2 5" xfId="1317"/>
    <cellStyle name="Normalny 3 14 2 2 5 2" xfId="2756"/>
    <cellStyle name="Normalny 3 14 2 2 5 3" xfId="4196"/>
    <cellStyle name="Normalny 3 14 2 2 6" xfId="2038"/>
    <cellStyle name="Normalny 3 14 2 2 7" xfId="3478"/>
    <cellStyle name="Normalny 3 14 2 3" xfId="889"/>
    <cellStyle name="Normalny 3 14 2 3 2" xfId="1607"/>
    <cellStyle name="Normalny 3 14 2 3 2 2" xfId="3046"/>
    <cellStyle name="Normalny 3 14 2 3 2 3" xfId="4486"/>
    <cellStyle name="Normalny 3 14 2 3 3" xfId="2328"/>
    <cellStyle name="Normalny 3 14 2 3 4" xfId="3768"/>
    <cellStyle name="Normalny 3 14 2 4" xfId="1069"/>
    <cellStyle name="Normalny 3 14 2 4 2" xfId="1787"/>
    <cellStyle name="Normalny 3 14 2 4 2 2" xfId="3226"/>
    <cellStyle name="Normalny 3 14 2 4 2 3" xfId="4666"/>
    <cellStyle name="Normalny 3 14 2 4 3" xfId="2508"/>
    <cellStyle name="Normalny 3 14 2 4 4" xfId="3948"/>
    <cellStyle name="Normalny 3 14 2 5" xfId="709"/>
    <cellStyle name="Normalny 3 14 2 5 2" xfId="1427"/>
    <cellStyle name="Normalny 3 14 2 5 2 2" xfId="2866"/>
    <cellStyle name="Normalny 3 14 2 5 2 3" xfId="4306"/>
    <cellStyle name="Normalny 3 14 2 5 3" xfId="2148"/>
    <cellStyle name="Normalny 3 14 2 5 4" xfId="3588"/>
    <cellStyle name="Normalny 3 14 2 6" xfId="1249"/>
    <cellStyle name="Normalny 3 14 2 6 2" xfId="2688"/>
    <cellStyle name="Normalny 3 14 2 6 3" xfId="4128"/>
    <cellStyle name="Normalny 3 14 2 7" xfId="1970"/>
    <cellStyle name="Normalny 3 14 2 8" xfId="3410"/>
    <cellStyle name="Normalny 3 14 3" xfId="554"/>
    <cellStyle name="Normalny 3 14 3 2" xfId="912"/>
    <cellStyle name="Normalny 3 14 3 2 2" xfId="1630"/>
    <cellStyle name="Normalny 3 14 3 2 2 2" xfId="3069"/>
    <cellStyle name="Normalny 3 14 3 2 2 3" xfId="4509"/>
    <cellStyle name="Normalny 3 14 3 2 3" xfId="2351"/>
    <cellStyle name="Normalny 3 14 3 2 4" xfId="3791"/>
    <cellStyle name="Normalny 3 14 3 3" xfId="1092"/>
    <cellStyle name="Normalny 3 14 3 3 2" xfId="1810"/>
    <cellStyle name="Normalny 3 14 3 3 2 2" xfId="3249"/>
    <cellStyle name="Normalny 3 14 3 3 2 3" xfId="4689"/>
    <cellStyle name="Normalny 3 14 3 3 3" xfId="2531"/>
    <cellStyle name="Normalny 3 14 3 3 4" xfId="3971"/>
    <cellStyle name="Normalny 3 14 3 4" xfId="732"/>
    <cellStyle name="Normalny 3 14 3 4 2" xfId="1450"/>
    <cellStyle name="Normalny 3 14 3 4 2 2" xfId="2889"/>
    <cellStyle name="Normalny 3 14 3 4 2 3" xfId="4329"/>
    <cellStyle name="Normalny 3 14 3 4 3" xfId="2171"/>
    <cellStyle name="Normalny 3 14 3 4 4" xfId="3611"/>
    <cellStyle name="Normalny 3 14 3 5" xfId="1272"/>
    <cellStyle name="Normalny 3 14 3 5 2" xfId="2711"/>
    <cellStyle name="Normalny 3 14 3 5 3" xfId="4151"/>
    <cellStyle name="Normalny 3 14 3 6" xfId="1993"/>
    <cellStyle name="Normalny 3 14 3 7" xfId="3433"/>
    <cellStyle name="Normalny 3 14 4" xfId="623"/>
    <cellStyle name="Normalny 3 14 4 2" xfId="981"/>
    <cellStyle name="Normalny 3 14 4 2 2" xfId="1699"/>
    <cellStyle name="Normalny 3 14 4 2 2 2" xfId="3138"/>
    <cellStyle name="Normalny 3 14 4 2 2 3" xfId="4578"/>
    <cellStyle name="Normalny 3 14 4 2 3" xfId="2420"/>
    <cellStyle name="Normalny 3 14 4 2 4" xfId="3860"/>
    <cellStyle name="Normalny 3 14 4 3" xfId="1161"/>
    <cellStyle name="Normalny 3 14 4 3 2" xfId="1879"/>
    <cellStyle name="Normalny 3 14 4 3 2 2" xfId="3318"/>
    <cellStyle name="Normalny 3 14 4 3 2 3" xfId="4758"/>
    <cellStyle name="Normalny 3 14 4 3 3" xfId="2600"/>
    <cellStyle name="Normalny 3 14 4 3 4" xfId="4040"/>
    <cellStyle name="Normalny 3 14 4 4" xfId="801"/>
    <cellStyle name="Normalny 3 14 4 4 2" xfId="1519"/>
    <cellStyle name="Normalny 3 14 4 4 2 2" xfId="2958"/>
    <cellStyle name="Normalny 3 14 4 4 2 3" xfId="4398"/>
    <cellStyle name="Normalny 3 14 4 4 3" xfId="2240"/>
    <cellStyle name="Normalny 3 14 4 4 4" xfId="3680"/>
    <cellStyle name="Normalny 3 14 4 5" xfId="1341"/>
    <cellStyle name="Normalny 3 14 4 5 2" xfId="2780"/>
    <cellStyle name="Normalny 3 14 4 5 3" xfId="4220"/>
    <cellStyle name="Normalny 3 14 4 6" xfId="2062"/>
    <cellStyle name="Normalny 3 14 4 7" xfId="3502"/>
    <cellStyle name="Normalny 3 14 5" xfId="844"/>
    <cellStyle name="Normalny 3 14 5 2" xfId="1562"/>
    <cellStyle name="Normalny 3 14 5 2 2" xfId="3001"/>
    <cellStyle name="Normalny 3 14 5 2 3" xfId="4441"/>
    <cellStyle name="Normalny 3 14 5 3" xfId="2283"/>
    <cellStyle name="Normalny 3 14 5 4" xfId="3723"/>
    <cellStyle name="Normalny 3 14 6" xfId="1024"/>
    <cellStyle name="Normalny 3 14 6 2" xfId="1742"/>
    <cellStyle name="Normalny 3 14 6 2 2" xfId="3181"/>
    <cellStyle name="Normalny 3 14 6 2 3" xfId="4621"/>
    <cellStyle name="Normalny 3 14 6 3" xfId="2463"/>
    <cellStyle name="Normalny 3 14 6 4" xfId="3903"/>
    <cellStyle name="Normalny 3 14 7" xfId="664"/>
    <cellStyle name="Normalny 3 14 7 2" xfId="1382"/>
    <cellStyle name="Normalny 3 14 7 2 2" xfId="2821"/>
    <cellStyle name="Normalny 3 14 7 2 3" xfId="4261"/>
    <cellStyle name="Normalny 3 14 7 3" xfId="2103"/>
    <cellStyle name="Normalny 3 14 7 4" xfId="3543"/>
    <cellStyle name="Normalny 3 14 8" xfId="1204"/>
    <cellStyle name="Normalny 3 14 8 2" xfId="2643"/>
    <cellStyle name="Normalny 3 14 8 3" xfId="408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2 3" xfId="4512"/>
    <cellStyle name="Normalny 3 15 2 2 3" xfId="2354"/>
    <cellStyle name="Normalny 3 15 2 2 4" xfId="3794"/>
    <cellStyle name="Normalny 3 15 2 3" xfId="1095"/>
    <cellStyle name="Normalny 3 15 2 3 2" xfId="1813"/>
    <cellStyle name="Normalny 3 15 2 3 2 2" xfId="3252"/>
    <cellStyle name="Normalny 3 15 2 3 2 3" xfId="4692"/>
    <cellStyle name="Normalny 3 15 2 3 3" xfId="2534"/>
    <cellStyle name="Normalny 3 15 2 3 4" xfId="3974"/>
    <cellStyle name="Normalny 3 15 2 4" xfId="735"/>
    <cellStyle name="Normalny 3 15 2 4 2" xfId="1453"/>
    <cellStyle name="Normalny 3 15 2 4 2 2" xfId="2892"/>
    <cellStyle name="Normalny 3 15 2 4 2 3" xfId="4332"/>
    <cellStyle name="Normalny 3 15 2 4 3" xfId="2174"/>
    <cellStyle name="Normalny 3 15 2 4 4" xfId="3614"/>
    <cellStyle name="Normalny 3 15 2 5" xfId="1275"/>
    <cellStyle name="Normalny 3 15 2 5 2" xfId="2714"/>
    <cellStyle name="Normalny 3 15 2 5 3" xfId="4154"/>
    <cellStyle name="Normalny 3 15 2 6" xfId="1996"/>
    <cellStyle name="Normalny 3 15 2 7" xfId="3436"/>
    <cellStyle name="Normalny 3 15 3" xfId="626"/>
    <cellStyle name="Normalny 3 15 3 2" xfId="984"/>
    <cellStyle name="Normalny 3 15 3 2 2" xfId="1702"/>
    <cellStyle name="Normalny 3 15 3 2 2 2" xfId="3141"/>
    <cellStyle name="Normalny 3 15 3 2 2 3" xfId="4581"/>
    <cellStyle name="Normalny 3 15 3 2 3" xfId="2423"/>
    <cellStyle name="Normalny 3 15 3 2 4" xfId="3863"/>
    <cellStyle name="Normalny 3 15 3 3" xfId="1164"/>
    <cellStyle name="Normalny 3 15 3 3 2" xfId="1882"/>
    <cellStyle name="Normalny 3 15 3 3 2 2" xfId="3321"/>
    <cellStyle name="Normalny 3 15 3 3 2 3" xfId="4761"/>
    <cellStyle name="Normalny 3 15 3 3 3" xfId="2603"/>
    <cellStyle name="Normalny 3 15 3 3 4" xfId="4043"/>
    <cellStyle name="Normalny 3 15 3 4" xfId="804"/>
    <cellStyle name="Normalny 3 15 3 4 2" xfId="1522"/>
    <cellStyle name="Normalny 3 15 3 4 2 2" xfId="2961"/>
    <cellStyle name="Normalny 3 15 3 4 2 3" xfId="4401"/>
    <cellStyle name="Normalny 3 15 3 4 3" xfId="2243"/>
    <cellStyle name="Normalny 3 15 3 4 4" xfId="3683"/>
    <cellStyle name="Normalny 3 15 3 5" xfId="1344"/>
    <cellStyle name="Normalny 3 15 3 5 2" xfId="2783"/>
    <cellStyle name="Normalny 3 15 3 5 3" xfId="4223"/>
    <cellStyle name="Normalny 3 15 3 6" xfId="2065"/>
    <cellStyle name="Normalny 3 15 3 7" xfId="3505"/>
    <cellStyle name="Normalny 3 15 4" xfId="847"/>
    <cellStyle name="Normalny 3 15 4 2" xfId="1565"/>
    <cellStyle name="Normalny 3 15 4 2 2" xfId="3004"/>
    <cellStyle name="Normalny 3 15 4 2 3" xfId="4444"/>
    <cellStyle name="Normalny 3 15 4 3" xfId="2286"/>
    <cellStyle name="Normalny 3 15 4 4" xfId="3726"/>
    <cellStyle name="Normalny 3 15 5" xfId="1027"/>
    <cellStyle name="Normalny 3 15 5 2" xfId="1745"/>
    <cellStyle name="Normalny 3 15 5 2 2" xfId="3184"/>
    <cellStyle name="Normalny 3 15 5 2 3" xfId="4624"/>
    <cellStyle name="Normalny 3 15 5 3" xfId="2466"/>
    <cellStyle name="Normalny 3 15 5 4" xfId="3906"/>
    <cellStyle name="Normalny 3 15 6" xfId="667"/>
    <cellStyle name="Normalny 3 15 6 2" xfId="1385"/>
    <cellStyle name="Normalny 3 15 6 2 2" xfId="2824"/>
    <cellStyle name="Normalny 3 15 6 2 3" xfId="4264"/>
    <cellStyle name="Normalny 3 15 6 3" xfId="2106"/>
    <cellStyle name="Normalny 3 15 6 4" xfId="3546"/>
    <cellStyle name="Normalny 3 15 7" xfId="1207"/>
    <cellStyle name="Normalny 3 15 7 2" xfId="2646"/>
    <cellStyle name="Normalny 3 15 7 3" xfId="4086"/>
    <cellStyle name="Normalny 3 15 8" xfId="1928"/>
    <cellStyle name="Normalny 3 15 9" xfId="336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2 3" xfId="4515"/>
    <cellStyle name="Normalny 3 16 2 2 3" xfId="2357"/>
    <cellStyle name="Normalny 3 16 2 2 4" xfId="3797"/>
    <cellStyle name="Normalny 3 16 2 3" xfId="1098"/>
    <cellStyle name="Normalny 3 16 2 3 2" xfId="1816"/>
    <cellStyle name="Normalny 3 16 2 3 2 2" xfId="3255"/>
    <cellStyle name="Normalny 3 16 2 3 2 3" xfId="4695"/>
    <cellStyle name="Normalny 3 16 2 3 3" xfId="2537"/>
    <cellStyle name="Normalny 3 16 2 3 4" xfId="3977"/>
    <cellStyle name="Normalny 3 16 2 4" xfId="738"/>
    <cellStyle name="Normalny 3 16 2 4 2" xfId="1456"/>
    <cellStyle name="Normalny 3 16 2 4 2 2" xfId="2895"/>
    <cellStyle name="Normalny 3 16 2 4 2 3" xfId="4335"/>
    <cellStyle name="Normalny 3 16 2 4 3" xfId="2177"/>
    <cellStyle name="Normalny 3 16 2 4 4" xfId="3617"/>
    <cellStyle name="Normalny 3 16 2 5" xfId="1278"/>
    <cellStyle name="Normalny 3 16 2 5 2" xfId="2717"/>
    <cellStyle name="Normalny 3 16 2 5 3" xfId="4157"/>
    <cellStyle name="Normalny 3 16 2 6" xfId="1999"/>
    <cellStyle name="Normalny 3 16 2 7" xfId="3439"/>
    <cellStyle name="Normalny 3 16 3" xfId="629"/>
    <cellStyle name="Normalny 3 16 3 2" xfId="987"/>
    <cellStyle name="Normalny 3 16 3 2 2" xfId="1705"/>
    <cellStyle name="Normalny 3 16 3 2 2 2" xfId="3144"/>
    <cellStyle name="Normalny 3 16 3 2 2 3" xfId="4584"/>
    <cellStyle name="Normalny 3 16 3 2 3" xfId="2426"/>
    <cellStyle name="Normalny 3 16 3 2 4" xfId="3866"/>
    <cellStyle name="Normalny 3 16 3 3" xfId="1167"/>
    <cellStyle name="Normalny 3 16 3 3 2" xfId="1885"/>
    <cellStyle name="Normalny 3 16 3 3 2 2" xfId="3324"/>
    <cellStyle name="Normalny 3 16 3 3 2 3" xfId="4764"/>
    <cellStyle name="Normalny 3 16 3 3 3" xfId="2606"/>
    <cellStyle name="Normalny 3 16 3 3 4" xfId="4046"/>
    <cellStyle name="Normalny 3 16 3 4" xfId="807"/>
    <cellStyle name="Normalny 3 16 3 4 2" xfId="1525"/>
    <cellStyle name="Normalny 3 16 3 4 2 2" xfId="2964"/>
    <cellStyle name="Normalny 3 16 3 4 2 3" xfId="4404"/>
    <cellStyle name="Normalny 3 16 3 4 3" xfId="2246"/>
    <cellStyle name="Normalny 3 16 3 4 4" xfId="3686"/>
    <cellStyle name="Normalny 3 16 3 5" xfId="1347"/>
    <cellStyle name="Normalny 3 16 3 5 2" xfId="2786"/>
    <cellStyle name="Normalny 3 16 3 5 3" xfId="4226"/>
    <cellStyle name="Normalny 3 16 3 6" xfId="2068"/>
    <cellStyle name="Normalny 3 16 3 7" xfId="3508"/>
    <cellStyle name="Normalny 3 16 4" xfId="850"/>
    <cellStyle name="Normalny 3 16 4 2" xfId="1568"/>
    <cellStyle name="Normalny 3 16 4 2 2" xfId="3007"/>
    <cellStyle name="Normalny 3 16 4 2 3" xfId="4447"/>
    <cellStyle name="Normalny 3 16 4 3" xfId="2289"/>
    <cellStyle name="Normalny 3 16 4 4" xfId="3729"/>
    <cellStyle name="Normalny 3 16 5" xfId="1030"/>
    <cellStyle name="Normalny 3 16 5 2" xfId="1748"/>
    <cellStyle name="Normalny 3 16 5 2 2" xfId="3187"/>
    <cellStyle name="Normalny 3 16 5 2 3" xfId="4627"/>
    <cellStyle name="Normalny 3 16 5 3" xfId="2469"/>
    <cellStyle name="Normalny 3 16 5 4" xfId="3909"/>
    <cellStyle name="Normalny 3 16 6" xfId="670"/>
    <cellStyle name="Normalny 3 16 6 2" xfId="1388"/>
    <cellStyle name="Normalny 3 16 6 2 2" xfId="2827"/>
    <cellStyle name="Normalny 3 16 6 2 3" xfId="4267"/>
    <cellStyle name="Normalny 3 16 6 3" xfId="2109"/>
    <cellStyle name="Normalny 3 16 6 4" xfId="3549"/>
    <cellStyle name="Normalny 3 16 7" xfId="1210"/>
    <cellStyle name="Normalny 3 16 7 2" xfId="2649"/>
    <cellStyle name="Normalny 3 16 7 3" xfId="4089"/>
    <cellStyle name="Normalny 3 16 8" xfId="1931"/>
    <cellStyle name="Normalny 3 16 9" xfId="337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11" xfId="335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2 3" xfId="4529"/>
    <cellStyle name="Normalny 3 9 2 2 2 3" xfId="2371"/>
    <cellStyle name="Normalny 3 9 2 2 2 4" xfId="3811"/>
    <cellStyle name="Normalny 3 9 2 2 3" xfId="1112"/>
    <cellStyle name="Normalny 3 9 2 2 3 2" xfId="1830"/>
    <cellStyle name="Normalny 3 9 2 2 3 2 2" xfId="3269"/>
    <cellStyle name="Normalny 3 9 2 2 3 2 3" xfId="4709"/>
    <cellStyle name="Normalny 3 9 2 2 3 3" xfId="2551"/>
    <cellStyle name="Normalny 3 9 2 2 3 4" xfId="3991"/>
    <cellStyle name="Normalny 3 9 2 2 4" xfId="752"/>
    <cellStyle name="Normalny 3 9 2 2 4 2" xfId="1470"/>
    <cellStyle name="Normalny 3 9 2 2 4 2 2" xfId="2909"/>
    <cellStyle name="Normalny 3 9 2 2 4 2 3" xfId="4349"/>
    <cellStyle name="Normalny 3 9 2 2 4 3" xfId="2191"/>
    <cellStyle name="Normalny 3 9 2 2 4 4" xfId="3631"/>
    <cellStyle name="Normalny 3 9 2 2 5" xfId="1292"/>
    <cellStyle name="Normalny 3 9 2 2 5 2" xfId="2731"/>
    <cellStyle name="Normalny 3 9 2 2 5 3" xfId="4171"/>
    <cellStyle name="Normalny 3 9 2 2 6" xfId="2013"/>
    <cellStyle name="Normalny 3 9 2 2 7" xfId="3453"/>
    <cellStyle name="Normalny 3 9 2 3" xfId="643"/>
    <cellStyle name="Normalny 3 9 2 3 2" xfId="1001"/>
    <cellStyle name="Normalny 3 9 2 3 2 2" xfId="1719"/>
    <cellStyle name="Normalny 3 9 2 3 2 2 2" xfId="3158"/>
    <cellStyle name="Normalny 3 9 2 3 2 2 3" xfId="4598"/>
    <cellStyle name="Normalny 3 9 2 3 2 3" xfId="2440"/>
    <cellStyle name="Normalny 3 9 2 3 2 4" xfId="3880"/>
    <cellStyle name="Normalny 3 9 2 3 3" xfId="1181"/>
    <cellStyle name="Normalny 3 9 2 3 3 2" xfId="1899"/>
    <cellStyle name="Normalny 3 9 2 3 3 2 2" xfId="3338"/>
    <cellStyle name="Normalny 3 9 2 3 3 2 3" xfId="4778"/>
    <cellStyle name="Normalny 3 9 2 3 3 3" xfId="2620"/>
    <cellStyle name="Normalny 3 9 2 3 3 4" xfId="4060"/>
    <cellStyle name="Normalny 3 9 2 3 4" xfId="821"/>
    <cellStyle name="Normalny 3 9 2 3 4 2" xfId="1539"/>
    <cellStyle name="Normalny 3 9 2 3 4 2 2" xfId="2978"/>
    <cellStyle name="Normalny 3 9 2 3 4 2 3" xfId="4418"/>
    <cellStyle name="Normalny 3 9 2 3 4 3" xfId="2260"/>
    <cellStyle name="Normalny 3 9 2 3 4 4" xfId="3700"/>
    <cellStyle name="Normalny 3 9 2 3 5" xfId="1361"/>
    <cellStyle name="Normalny 3 9 2 3 5 2" xfId="2800"/>
    <cellStyle name="Normalny 3 9 2 3 5 3" xfId="4240"/>
    <cellStyle name="Normalny 3 9 2 3 6" xfId="2082"/>
    <cellStyle name="Normalny 3 9 2 3 7" xfId="3522"/>
    <cellStyle name="Normalny 3 9 2 4" xfId="864"/>
    <cellStyle name="Normalny 3 9 2 4 2" xfId="1582"/>
    <cellStyle name="Normalny 3 9 2 4 2 2" xfId="3021"/>
    <cellStyle name="Normalny 3 9 2 4 2 3" xfId="4461"/>
    <cellStyle name="Normalny 3 9 2 4 3" xfId="2303"/>
    <cellStyle name="Normalny 3 9 2 4 4" xfId="3743"/>
    <cellStyle name="Normalny 3 9 2 5" xfId="1044"/>
    <cellStyle name="Normalny 3 9 2 5 2" xfId="1762"/>
    <cellStyle name="Normalny 3 9 2 5 2 2" xfId="3201"/>
    <cellStyle name="Normalny 3 9 2 5 2 3" xfId="4641"/>
    <cellStyle name="Normalny 3 9 2 5 3" xfId="2483"/>
    <cellStyle name="Normalny 3 9 2 5 4" xfId="3923"/>
    <cellStyle name="Normalny 3 9 2 6" xfId="684"/>
    <cellStyle name="Normalny 3 9 2 6 2" xfId="1402"/>
    <cellStyle name="Normalny 3 9 2 6 2 2" xfId="2841"/>
    <cellStyle name="Normalny 3 9 2 6 2 3" xfId="4281"/>
    <cellStyle name="Normalny 3 9 2 6 3" xfId="2123"/>
    <cellStyle name="Normalny 3 9 2 6 4" xfId="3563"/>
    <cellStyle name="Normalny 3 9 2 7" xfId="1224"/>
    <cellStyle name="Normalny 3 9 2 7 2" xfId="2663"/>
    <cellStyle name="Normalny 3 9 2 7 3" xfId="4103"/>
    <cellStyle name="Normalny 3 9 2 8" xfId="1945"/>
    <cellStyle name="Normalny 3 9 2 9" xfId="338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2 3" xfId="4543"/>
    <cellStyle name="Normalny 3 9 3 2 2 3" xfId="2385"/>
    <cellStyle name="Normalny 3 9 3 2 2 4" xfId="3825"/>
    <cellStyle name="Normalny 3 9 3 2 3" xfId="1126"/>
    <cellStyle name="Normalny 3 9 3 2 3 2" xfId="1844"/>
    <cellStyle name="Normalny 3 9 3 2 3 2 2" xfId="3283"/>
    <cellStyle name="Normalny 3 9 3 2 3 2 3" xfId="4723"/>
    <cellStyle name="Normalny 3 9 3 2 3 3" xfId="2565"/>
    <cellStyle name="Normalny 3 9 3 2 3 4" xfId="4005"/>
    <cellStyle name="Normalny 3 9 3 2 4" xfId="766"/>
    <cellStyle name="Normalny 3 9 3 2 4 2" xfId="1484"/>
    <cellStyle name="Normalny 3 9 3 2 4 2 2" xfId="2923"/>
    <cellStyle name="Normalny 3 9 3 2 4 2 3" xfId="4363"/>
    <cellStyle name="Normalny 3 9 3 2 4 3" xfId="2205"/>
    <cellStyle name="Normalny 3 9 3 2 4 4" xfId="3645"/>
    <cellStyle name="Normalny 3 9 3 2 5" xfId="1306"/>
    <cellStyle name="Normalny 3 9 3 2 5 2" xfId="2745"/>
    <cellStyle name="Normalny 3 9 3 2 5 3" xfId="4185"/>
    <cellStyle name="Normalny 3 9 3 2 6" xfId="2027"/>
    <cellStyle name="Normalny 3 9 3 2 7" xfId="3467"/>
    <cellStyle name="Normalny 3 9 3 3" xfId="878"/>
    <cellStyle name="Normalny 3 9 3 3 2" xfId="1596"/>
    <cellStyle name="Normalny 3 9 3 3 2 2" xfId="3035"/>
    <cellStyle name="Normalny 3 9 3 3 2 3" xfId="4475"/>
    <cellStyle name="Normalny 3 9 3 3 3" xfId="2317"/>
    <cellStyle name="Normalny 3 9 3 3 4" xfId="3757"/>
    <cellStyle name="Normalny 3 9 3 4" xfId="1058"/>
    <cellStyle name="Normalny 3 9 3 4 2" xfId="1776"/>
    <cellStyle name="Normalny 3 9 3 4 2 2" xfId="3215"/>
    <cellStyle name="Normalny 3 9 3 4 2 3" xfId="4655"/>
    <cellStyle name="Normalny 3 9 3 4 3" xfId="2497"/>
    <cellStyle name="Normalny 3 9 3 4 4" xfId="3937"/>
    <cellStyle name="Normalny 3 9 3 5" xfId="698"/>
    <cellStyle name="Normalny 3 9 3 5 2" xfId="1416"/>
    <cellStyle name="Normalny 3 9 3 5 2 2" xfId="2855"/>
    <cellStyle name="Normalny 3 9 3 5 2 3" xfId="4295"/>
    <cellStyle name="Normalny 3 9 3 5 3" xfId="2137"/>
    <cellStyle name="Normalny 3 9 3 5 4" xfId="3577"/>
    <cellStyle name="Normalny 3 9 3 6" xfId="1238"/>
    <cellStyle name="Normalny 3 9 3 6 2" xfId="2677"/>
    <cellStyle name="Normalny 3 9 3 6 3" xfId="4117"/>
    <cellStyle name="Normalny 3 9 3 7" xfId="1959"/>
    <cellStyle name="Normalny 3 9 3 8" xfId="3399"/>
    <cellStyle name="Normalny 3 9 4" xfId="543"/>
    <cellStyle name="Normalny 3 9 4 2" xfId="901"/>
    <cellStyle name="Normalny 3 9 4 2 2" xfId="1619"/>
    <cellStyle name="Normalny 3 9 4 2 2 2" xfId="3058"/>
    <cellStyle name="Normalny 3 9 4 2 2 3" xfId="4498"/>
    <cellStyle name="Normalny 3 9 4 2 3" xfId="2340"/>
    <cellStyle name="Normalny 3 9 4 2 4" xfId="3780"/>
    <cellStyle name="Normalny 3 9 4 3" xfId="1081"/>
    <cellStyle name="Normalny 3 9 4 3 2" xfId="1799"/>
    <cellStyle name="Normalny 3 9 4 3 2 2" xfId="3238"/>
    <cellStyle name="Normalny 3 9 4 3 2 3" xfId="4678"/>
    <cellStyle name="Normalny 3 9 4 3 3" xfId="2520"/>
    <cellStyle name="Normalny 3 9 4 3 4" xfId="3960"/>
    <cellStyle name="Normalny 3 9 4 4" xfId="721"/>
    <cellStyle name="Normalny 3 9 4 4 2" xfId="1439"/>
    <cellStyle name="Normalny 3 9 4 4 2 2" xfId="2878"/>
    <cellStyle name="Normalny 3 9 4 4 2 3" xfId="4318"/>
    <cellStyle name="Normalny 3 9 4 4 3" xfId="2160"/>
    <cellStyle name="Normalny 3 9 4 4 4" xfId="3600"/>
    <cellStyle name="Normalny 3 9 4 5" xfId="1261"/>
    <cellStyle name="Normalny 3 9 4 5 2" xfId="2700"/>
    <cellStyle name="Normalny 3 9 4 5 3" xfId="4140"/>
    <cellStyle name="Normalny 3 9 4 6" xfId="1982"/>
    <cellStyle name="Normalny 3 9 4 7" xfId="3422"/>
    <cellStyle name="Normalny 3 9 5" xfId="612"/>
    <cellStyle name="Normalny 3 9 5 2" xfId="970"/>
    <cellStyle name="Normalny 3 9 5 2 2" xfId="1688"/>
    <cellStyle name="Normalny 3 9 5 2 2 2" xfId="3127"/>
    <cellStyle name="Normalny 3 9 5 2 2 3" xfId="4567"/>
    <cellStyle name="Normalny 3 9 5 2 3" xfId="2409"/>
    <cellStyle name="Normalny 3 9 5 2 4" xfId="3849"/>
    <cellStyle name="Normalny 3 9 5 3" xfId="1150"/>
    <cellStyle name="Normalny 3 9 5 3 2" xfId="1868"/>
    <cellStyle name="Normalny 3 9 5 3 2 2" xfId="3307"/>
    <cellStyle name="Normalny 3 9 5 3 2 3" xfId="4747"/>
    <cellStyle name="Normalny 3 9 5 3 3" xfId="2589"/>
    <cellStyle name="Normalny 3 9 5 3 4" xfId="4029"/>
    <cellStyle name="Normalny 3 9 5 4" xfId="790"/>
    <cellStyle name="Normalny 3 9 5 4 2" xfId="1508"/>
    <cellStyle name="Normalny 3 9 5 4 2 2" xfId="2947"/>
    <cellStyle name="Normalny 3 9 5 4 2 3" xfId="4387"/>
    <cellStyle name="Normalny 3 9 5 4 3" xfId="2229"/>
    <cellStyle name="Normalny 3 9 5 4 4" xfId="3669"/>
    <cellStyle name="Normalny 3 9 5 5" xfId="1330"/>
    <cellStyle name="Normalny 3 9 5 5 2" xfId="2769"/>
    <cellStyle name="Normalny 3 9 5 5 3" xfId="4209"/>
    <cellStyle name="Normalny 3 9 5 6" xfId="2051"/>
    <cellStyle name="Normalny 3 9 5 7" xfId="3491"/>
    <cellStyle name="Normalny 3 9 6" xfId="833"/>
    <cellStyle name="Normalny 3 9 6 2" xfId="1551"/>
    <cellStyle name="Normalny 3 9 6 2 2" xfId="2990"/>
    <cellStyle name="Normalny 3 9 6 2 3" xfId="4430"/>
    <cellStyle name="Normalny 3 9 6 3" xfId="2272"/>
    <cellStyle name="Normalny 3 9 6 4" xfId="3712"/>
    <cellStyle name="Normalny 3 9 7" xfId="1013"/>
    <cellStyle name="Normalny 3 9 7 2" xfId="1731"/>
    <cellStyle name="Normalny 3 9 7 2 2" xfId="3170"/>
    <cellStyle name="Normalny 3 9 7 2 3" xfId="4610"/>
    <cellStyle name="Normalny 3 9 7 3" xfId="2452"/>
    <cellStyle name="Normalny 3 9 7 4" xfId="3892"/>
    <cellStyle name="Normalny 3 9 8" xfId="653"/>
    <cellStyle name="Normalny 3 9 8 2" xfId="1371"/>
    <cellStyle name="Normalny 3 9 8 2 2" xfId="2810"/>
    <cellStyle name="Normalny 3 9 8 2 3" xfId="4250"/>
    <cellStyle name="Normalny 3 9 8 3" xfId="2092"/>
    <cellStyle name="Normalny 3 9 8 4" xfId="3532"/>
    <cellStyle name="Normalny 3 9 9" xfId="1193"/>
    <cellStyle name="Normalny 3 9 9 2" xfId="2632"/>
    <cellStyle name="Normalny 3 9 9 3" xfId="407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2 3" xfId="4533"/>
    <cellStyle name="Normalny 31 2 2 3" xfId="2375"/>
    <cellStyle name="Normalny 31 2 2 4" xfId="3815"/>
    <cellStyle name="Normalny 31 2 3" xfId="1116"/>
    <cellStyle name="Normalny 31 2 3 2" xfId="1834"/>
    <cellStyle name="Normalny 31 2 3 2 2" xfId="3273"/>
    <cellStyle name="Normalny 31 2 3 2 3" xfId="4713"/>
    <cellStyle name="Normalny 31 2 3 3" xfId="2555"/>
    <cellStyle name="Normalny 31 2 3 4" xfId="3995"/>
    <cellStyle name="Normalny 31 2 4" xfId="756"/>
    <cellStyle name="Normalny 31 2 4 2" xfId="1474"/>
    <cellStyle name="Normalny 31 2 4 2 2" xfId="2913"/>
    <cellStyle name="Normalny 31 2 4 2 3" xfId="4353"/>
    <cellStyle name="Normalny 31 2 4 3" xfId="2195"/>
    <cellStyle name="Normalny 31 2 4 4" xfId="3635"/>
    <cellStyle name="Normalny 31 2 5" xfId="1296"/>
    <cellStyle name="Normalny 31 2 5 2" xfId="2735"/>
    <cellStyle name="Normalny 31 2 5 3" xfId="4175"/>
    <cellStyle name="Normalny 31 2 6" xfId="2017"/>
    <cellStyle name="Normalny 31 2 7" xfId="3457"/>
    <cellStyle name="Normalny 31 3" xfId="868"/>
    <cellStyle name="Normalny 31 3 2" xfId="1586"/>
    <cellStyle name="Normalny 31 3 2 2" xfId="3025"/>
    <cellStyle name="Normalny 31 3 2 3" xfId="4465"/>
    <cellStyle name="Normalny 31 3 3" xfId="2307"/>
    <cellStyle name="Normalny 31 3 4" xfId="3747"/>
    <cellStyle name="Normalny 31 4" xfId="1048"/>
    <cellStyle name="Normalny 31 4 2" xfId="1766"/>
    <cellStyle name="Normalny 31 4 2 2" xfId="3205"/>
    <cellStyle name="Normalny 31 4 2 3" xfId="4645"/>
    <cellStyle name="Normalny 31 4 3" xfId="2487"/>
    <cellStyle name="Normalny 31 4 4" xfId="3927"/>
    <cellStyle name="Normalny 31 5" xfId="688"/>
    <cellStyle name="Normalny 31 5 2" xfId="1406"/>
    <cellStyle name="Normalny 31 5 2 2" xfId="2845"/>
    <cellStyle name="Normalny 31 5 2 3" xfId="4285"/>
    <cellStyle name="Normalny 31 5 3" xfId="2127"/>
    <cellStyle name="Normalny 31 5 4" xfId="3567"/>
    <cellStyle name="Normalny 31 6" xfId="1228"/>
    <cellStyle name="Normalny 31 6 2" xfId="2667"/>
    <cellStyle name="Normalny 31 6 3" xfId="4107"/>
    <cellStyle name="Normalny 31 7" xfId="1949"/>
    <cellStyle name="Normalny 31 8" xfId="338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2 3" xfId="4535"/>
    <cellStyle name="Normalny 32 2 2 3" xfId="2377"/>
    <cellStyle name="Normalny 32 2 2 4" xfId="3817"/>
    <cellStyle name="Normalny 32 2 3" xfId="1118"/>
    <cellStyle name="Normalny 32 2 3 2" xfId="1836"/>
    <cellStyle name="Normalny 32 2 3 2 2" xfId="3275"/>
    <cellStyle name="Normalny 32 2 3 2 3" xfId="4715"/>
    <cellStyle name="Normalny 32 2 3 3" xfId="2557"/>
    <cellStyle name="Normalny 32 2 3 4" xfId="3997"/>
    <cellStyle name="Normalny 32 2 4" xfId="758"/>
    <cellStyle name="Normalny 32 2 4 2" xfId="1476"/>
    <cellStyle name="Normalny 32 2 4 2 2" xfId="2915"/>
    <cellStyle name="Normalny 32 2 4 2 3" xfId="4355"/>
    <cellStyle name="Normalny 32 2 4 3" xfId="2197"/>
    <cellStyle name="Normalny 32 2 4 4" xfId="3637"/>
    <cellStyle name="Normalny 32 2 5" xfId="1298"/>
    <cellStyle name="Normalny 32 2 5 2" xfId="2737"/>
    <cellStyle name="Normalny 32 2 5 3" xfId="4177"/>
    <cellStyle name="Normalny 32 2 6" xfId="2019"/>
    <cellStyle name="Normalny 32 2 7" xfId="3459"/>
    <cellStyle name="Normalny 32 3" xfId="870"/>
    <cellStyle name="Normalny 32 3 2" xfId="1588"/>
    <cellStyle name="Normalny 32 3 2 2" xfId="3027"/>
    <cellStyle name="Normalny 32 3 2 3" xfId="4467"/>
    <cellStyle name="Normalny 32 3 3" xfId="2309"/>
    <cellStyle name="Normalny 32 3 4" xfId="3749"/>
    <cellStyle name="Normalny 32 4" xfId="1050"/>
    <cellStyle name="Normalny 32 4 2" xfId="1768"/>
    <cellStyle name="Normalny 32 4 2 2" xfId="3207"/>
    <cellStyle name="Normalny 32 4 2 3" xfId="4647"/>
    <cellStyle name="Normalny 32 4 3" xfId="2489"/>
    <cellStyle name="Normalny 32 4 4" xfId="3929"/>
    <cellStyle name="Normalny 32 5" xfId="690"/>
    <cellStyle name="Normalny 32 5 2" xfId="1408"/>
    <cellStyle name="Normalny 32 5 2 2" xfId="2847"/>
    <cellStyle name="Normalny 32 5 2 3" xfId="4287"/>
    <cellStyle name="Normalny 32 5 3" xfId="2129"/>
    <cellStyle name="Normalny 32 5 4" xfId="3569"/>
    <cellStyle name="Normalny 32 6" xfId="1230"/>
    <cellStyle name="Normalny 32 6 2" xfId="2669"/>
    <cellStyle name="Normalny 32 6 3" xfId="4109"/>
    <cellStyle name="Normalny 32 7" xfId="1951"/>
    <cellStyle name="Normalny 32 8" xfId="339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2 3" xfId="4556"/>
    <cellStyle name="Normalny 33 2 2 3" xfId="2398"/>
    <cellStyle name="Normalny 33 2 2 4" xfId="3838"/>
    <cellStyle name="Normalny 33 2 3" xfId="1139"/>
    <cellStyle name="Normalny 33 2 3 2" xfId="1857"/>
    <cellStyle name="Normalny 33 2 3 2 2" xfId="3296"/>
    <cellStyle name="Normalny 33 2 3 2 3" xfId="4736"/>
    <cellStyle name="Normalny 33 2 3 3" xfId="2578"/>
    <cellStyle name="Normalny 33 2 3 4" xfId="4018"/>
    <cellStyle name="Normalny 33 2 4" xfId="779"/>
    <cellStyle name="Normalny 33 2 4 2" xfId="1497"/>
    <cellStyle name="Normalny 33 2 4 2 2" xfId="2936"/>
    <cellStyle name="Normalny 33 2 4 2 3" xfId="4376"/>
    <cellStyle name="Normalny 33 2 4 3" xfId="2218"/>
    <cellStyle name="Normalny 33 2 4 4" xfId="3658"/>
    <cellStyle name="Normalny 33 2 5" xfId="1319"/>
    <cellStyle name="Normalny 33 2 5 2" xfId="2758"/>
    <cellStyle name="Normalny 33 2 5 3" xfId="4198"/>
    <cellStyle name="Normalny 33 2 6" xfId="2040"/>
    <cellStyle name="Normalny 33 2 7" xfId="3480"/>
    <cellStyle name="Normalny 33 3" xfId="891"/>
    <cellStyle name="Normalny 33 3 2" xfId="1609"/>
    <cellStyle name="Normalny 33 3 2 2" xfId="3048"/>
    <cellStyle name="Normalny 33 3 2 3" xfId="4488"/>
    <cellStyle name="Normalny 33 3 3" xfId="2330"/>
    <cellStyle name="Normalny 33 3 4" xfId="3770"/>
    <cellStyle name="Normalny 33 4" xfId="1071"/>
    <cellStyle name="Normalny 33 4 2" xfId="1789"/>
    <cellStyle name="Normalny 33 4 2 2" xfId="3228"/>
    <cellStyle name="Normalny 33 4 2 3" xfId="4668"/>
    <cellStyle name="Normalny 33 4 3" xfId="2510"/>
    <cellStyle name="Normalny 33 4 4" xfId="3950"/>
    <cellStyle name="Normalny 33 5" xfId="711"/>
    <cellStyle name="Normalny 33 5 2" xfId="1429"/>
    <cellStyle name="Normalny 33 5 2 2" xfId="2868"/>
    <cellStyle name="Normalny 33 5 2 3" xfId="4308"/>
    <cellStyle name="Normalny 33 5 3" xfId="2150"/>
    <cellStyle name="Normalny 33 5 4" xfId="3590"/>
    <cellStyle name="Normalny 33 6" xfId="1251"/>
    <cellStyle name="Normalny 33 6 2" xfId="2690"/>
    <cellStyle name="Normalny 33 6 3" xfId="4130"/>
    <cellStyle name="Normalny 33 7" xfId="1972"/>
    <cellStyle name="Normalny 33 8" xfId="341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2 3" xfId="4557"/>
    <cellStyle name="Normalny 34 2 2 3" xfId="2399"/>
    <cellStyle name="Normalny 34 2 2 4" xfId="3839"/>
    <cellStyle name="Normalny 34 2 3" xfId="1140"/>
    <cellStyle name="Normalny 34 2 3 2" xfId="1858"/>
    <cellStyle name="Normalny 34 2 3 2 2" xfId="3297"/>
    <cellStyle name="Normalny 34 2 3 2 3" xfId="4737"/>
    <cellStyle name="Normalny 34 2 3 3" xfId="2579"/>
    <cellStyle name="Normalny 34 2 3 4" xfId="4019"/>
    <cellStyle name="Normalny 34 2 4" xfId="780"/>
    <cellStyle name="Normalny 34 2 4 2" xfId="1498"/>
    <cellStyle name="Normalny 34 2 4 2 2" xfId="2937"/>
    <cellStyle name="Normalny 34 2 4 2 3" xfId="4377"/>
    <cellStyle name="Normalny 34 2 4 3" xfId="2219"/>
    <cellStyle name="Normalny 34 2 4 4" xfId="3659"/>
    <cellStyle name="Normalny 34 2 5" xfId="1320"/>
    <cellStyle name="Normalny 34 2 5 2" xfId="2759"/>
    <cellStyle name="Normalny 34 2 5 3" xfId="4199"/>
    <cellStyle name="Normalny 34 2 6" xfId="2041"/>
    <cellStyle name="Normalny 34 2 7" xfId="3481"/>
    <cellStyle name="Normalny 34 3" xfId="892"/>
    <cellStyle name="Normalny 34 3 2" xfId="1610"/>
    <cellStyle name="Normalny 34 3 2 2" xfId="3049"/>
    <cellStyle name="Normalny 34 3 2 3" xfId="4489"/>
    <cellStyle name="Normalny 34 3 3" xfId="2331"/>
    <cellStyle name="Normalny 34 3 4" xfId="3771"/>
    <cellStyle name="Normalny 34 4" xfId="1072"/>
    <cellStyle name="Normalny 34 4 2" xfId="1790"/>
    <cellStyle name="Normalny 34 4 2 2" xfId="3229"/>
    <cellStyle name="Normalny 34 4 2 3" xfId="4669"/>
    <cellStyle name="Normalny 34 4 3" xfId="2511"/>
    <cellStyle name="Normalny 34 4 4" xfId="3951"/>
    <cellStyle name="Normalny 34 5" xfId="712"/>
    <cellStyle name="Normalny 34 5 2" xfId="1430"/>
    <cellStyle name="Normalny 34 5 2 2" xfId="2869"/>
    <cellStyle name="Normalny 34 5 2 3" xfId="4309"/>
    <cellStyle name="Normalny 34 5 3" xfId="2151"/>
    <cellStyle name="Normalny 34 5 4" xfId="3591"/>
    <cellStyle name="Normalny 34 6" xfId="1252"/>
    <cellStyle name="Normalny 34 6 2" xfId="2691"/>
    <cellStyle name="Normalny 34 6 3" xfId="4131"/>
    <cellStyle name="Normalny 34 7" xfId="1973"/>
    <cellStyle name="Normalny 34 8" xfId="341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2 3" xfId="4558"/>
    <cellStyle name="Normalny 35 2 2 3" xfId="2400"/>
    <cellStyle name="Normalny 35 2 2 4" xfId="3840"/>
    <cellStyle name="Normalny 35 2 3" xfId="1141"/>
    <cellStyle name="Normalny 35 2 3 2" xfId="1859"/>
    <cellStyle name="Normalny 35 2 3 2 2" xfId="3298"/>
    <cellStyle name="Normalny 35 2 3 2 3" xfId="4738"/>
    <cellStyle name="Normalny 35 2 3 3" xfId="2580"/>
    <cellStyle name="Normalny 35 2 3 4" xfId="4020"/>
    <cellStyle name="Normalny 35 2 4" xfId="781"/>
    <cellStyle name="Normalny 35 2 4 2" xfId="1499"/>
    <cellStyle name="Normalny 35 2 4 2 2" xfId="2938"/>
    <cellStyle name="Normalny 35 2 4 2 3" xfId="4378"/>
    <cellStyle name="Normalny 35 2 4 3" xfId="2220"/>
    <cellStyle name="Normalny 35 2 4 4" xfId="3660"/>
    <cellStyle name="Normalny 35 2 5" xfId="1321"/>
    <cellStyle name="Normalny 35 2 5 2" xfId="2760"/>
    <cellStyle name="Normalny 35 2 5 3" xfId="4200"/>
    <cellStyle name="Normalny 35 2 6" xfId="2042"/>
    <cellStyle name="Normalny 35 2 7" xfId="3482"/>
    <cellStyle name="Normalny 35 3" xfId="893"/>
    <cellStyle name="Normalny 35 3 2" xfId="1611"/>
    <cellStyle name="Normalny 35 3 2 2" xfId="3050"/>
    <cellStyle name="Normalny 35 3 2 3" xfId="4490"/>
    <cellStyle name="Normalny 35 3 3" xfId="2332"/>
    <cellStyle name="Normalny 35 3 4" xfId="3772"/>
    <cellStyle name="Normalny 35 4" xfId="1073"/>
    <cellStyle name="Normalny 35 4 2" xfId="1791"/>
    <cellStyle name="Normalny 35 4 2 2" xfId="3230"/>
    <cellStyle name="Normalny 35 4 2 3" xfId="4670"/>
    <cellStyle name="Normalny 35 4 3" xfId="2512"/>
    <cellStyle name="Normalny 35 4 4" xfId="3952"/>
    <cellStyle name="Normalny 35 5" xfId="713"/>
    <cellStyle name="Normalny 35 5 2" xfId="1431"/>
    <cellStyle name="Normalny 35 5 2 2" xfId="2870"/>
    <cellStyle name="Normalny 35 5 2 3" xfId="4310"/>
    <cellStyle name="Normalny 35 5 3" xfId="2152"/>
    <cellStyle name="Normalny 35 5 4" xfId="3592"/>
    <cellStyle name="Normalny 35 6" xfId="1253"/>
    <cellStyle name="Normalny 35 6 2" xfId="2692"/>
    <cellStyle name="Normalny 35 6 3" xfId="4132"/>
    <cellStyle name="Normalny 35 7" xfId="1974"/>
    <cellStyle name="Normalny 35 8" xfId="341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2 3" xfId="4559"/>
    <cellStyle name="Normalny 36 2 2 3" xfId="2401"/>
    <cellStyle name="Normalny 36 2 2 4" xfId="3841"/>
    <cellStyle name="Normalny 36 2 3" xfId="1142"/>
    <cellStyle name="Normalny 36 2 3 2" xfId="1860"/>
    <cellStyle name="Normalny 36 2 3 2 2" xfId="3299"/>
    <cellStyle name="Normalny 36 2 3 2 3" xfId="4739"/>
    <cellStyle name="Normalny 36 2 3 3" xfId="2581"/>
    <cellStyle name="Normalny 36 2 3 4" xfId="4021"/>
    <cellStyle name="Normalny 36 2 4" xfId="782"/>
    <cellStyle name="Normalny 36 2 4 2" xfId="1500"/>
    <cellStyle name="Normalny 36 2 4 2 2" xfId="2939"/>
    <cellStyle name="Normalny 36 2 4 2 3" xfId="4379"/>
    <cellStyle name="Normalny 36 2 4 3" xfId="2221"/>
    <cellStyle name="Normalny 36 2 4 4" xfId="3661"/>
    <cellStyle name="Normalny 36 2 5" xfId="1322"/>
    <cellStyle name="Normalny 36 2 5 2" xfId="2761"/>
    <cellStyle name="Normalny 36 2 5 3" xfId="4201"/>
    <cellStyle name="Normalny 36 2 6" xfId="2043"/>
    <cellStyle name="Normalny 36 2 7" xfId="3483"/>
    <cellStyle name="Normalny 36 3" xfId="894"/>
    <cellStyle name="Normalny 36 3 2" xfId="1612"/>
    <cellStyle name="Normalny 36 3 2 2" xfId="3051"/>
    <cellStyle name="Normalny 36 3 2 3" xfId="4491"/>
    <cellStyle name="Normalny 36 3 3" xfId="2333"/>
    <cellStyle name="Normalny 36 3 4" xfId="3773"/>
    <cellStyle name="Normalny 36 4" xfId="1074"/>
    <cellStyle name="Normalny 36 4 2" xfId="1792"/>
    <cellStyle name="Normalny 36 4 2 2" xfId="3231"/>
    <cellStyle name="Normalny 36 4 2 3" xfId="4671"/>
    <cellStyle name="Normalny 36 4 3" xfId="2513"/>
    <cellStyle name="Normalny 36 4 4" xfId="3953"/>
    <cellStyle name="Normalny 36 5" xfId="714"/>
    <cellStyle name="Normalny 36 5 2" xfId="1432"/>
    <cellStyle name="Normalny 36 5 2 2" xfId="2871"/>
    <cellStyle name="Normalny 36 5 2 3" xfId="4311"/>
    <cellStyle name="Normalny 36 5 3" xfId="2153"/>
    <cellStyle name="Normalny 36 5 4" xfId="3593"/>
    <cellStyle name="Normalny 36 6" xfId="1254"/>
    <cellStyle name="Normalny 36 6 2" xfId="2693"/>
    <cellStyle name="Normalny 36 6 3" xfId="4133"/>
    <cellStyle name="Normalny 36 7" xfId="1975"/>
    <cellStyle name="Normalny 36 8" xfId="3415"/>
    <cellStyle name="Normalny 37" xfId="605"/>
    <cellStyle name="Normalny 37 2" xfId="963"/>
    <cellStyle name="Normalny 37 2 2" xfId="1681"/>
    <cellStyle name="Normalny 37 2 2 2" xfId="3120"/>
    <cellStyle name="Normalny 37 2 2 3" xfId="4560"/>
    <cellStyle name="Normalny 37 2 3" xfId="2402"/>
    <cellStyle name="Normalny 37 2 4" xfId="3842"/>
    <cellStyle name="Normalny 37 3" xfId="1143"/>
    <cellStyle name="Normalny 37 3 2" xfId="1861"/>
    <cellStyle name="Normalny 37 3 2 2" xfId="3300"/>
    <cellStyle name="Normalny 37 3 2 3" xfId="4740"/>
    <cellStyle name="Normalny 37 3 3" xfId="2582"/>
    <cellStyle name="Normalny 37 3 4" xfId="4022"/>
    <cellStyle name="Normalny 37 4" xfId="783"/>
    <cellStyle name="Normalny 37 4 2" xfId="1501"/>
    <cellStyle name="Normalny 37 4 2 2" xfId="2940"/>
    <cellStyle name="Normalny 37 4 2 3" xfId="4380"/>
    <cellStyle name="Normalny 37 4 3" xfId="2222"/>
    <cellStyle name="Normalny 37 4 4" xfId="3662"/>
    <cellStyle name="Normalny 37 5" xfId="1323"/>
    <cellStyle name="Normalny 37 5 2" xfId="2762"/>
    <cellStyle name="Normalny 37 5 3" xfId="4202"/>
    <cellStyle name="Normalny 37 6" xfId="2044"/>
    <cellStyle name="Normalny 37 7" xfId="3484"/>
    <cellStyle name="Normalny 38" xfId="825"/>
    <cellStyle name="Normalny 38 2" xfId="1005"/>
    <cellStyle name="Normalny 38 2 2" xfId="1723"/>
    <cellStyle name="Normalny 38 2 2 2" xfId="3162"/>
    <cellStyle name="Normalny 38 2 2 3" xfId="4602"/>
    <cellStyle name="Normalny 38 2 3" xfId="2444"/>
    <cellStyle name="Normalny 38 2 4" xfId="3884"/>
    <cellStyle name="Normalny 38 3" xfId="1185"/>
    <cellStyle name="Normalny 38 3 2" xfId="1903"/>
    <cellStyle name="Normalny 38 3 2 2" xfId="3342"/>
    <cellStyle name="Normalny 38 3 2 3" xfId="4782"/>
    <cellStyle name="Normalny 38 3 3" xfId="2624"/>
    <cellStyle name="Normalny 38 3 4" xfId="4064"/>
    <cellStyle name="Normalny 38 4" xfId="1543"/>
    <cellStyle name="Normalny 38 4 2" xfId="2982"/>
    <cellStyle name="Normalny 38 4 3" xfId="4422"/>
    <cellStyle name="Normalny 38 5" xfId="2264"/>
    <cellStyle name="Normalny 38 6" xfId="3704"/>
    <cellStyle name="Normalny 39" xfId="1905"/>
    <cellStyle name="Normalny 39 2" xfId="3344"/>
    <cellStyle name="Normalny 39 3" xfId="478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40 2" xfId="4786"/>
    <cellStyle name="Normalny 41" xfId="3346"/>
    <cellStyle name="Normalny 42" xfId="3347"/>
    <cellStyle name="Normalny 43" xfId="4788"/>
    <cellStyle name="Normalny 44" xfId="4791"/>
    <cellStyle name="Normalny 5" xfId="329"/>
    <cellStyle name="Normalny 5 2" xfId="330"/>
    <cellStyle name="Normalny 5 3" xfId="331"/>
    <cellStyle name="Normalny 5 4" xfId="4792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kopia (2)" xfId="4789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10" xfId="3364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2 3" xfId="4553"/>
    <cellStyle name="Procentowy 10 2 2 2 3" xfId="2395"/>
    <cellStyle name="Procentowy 10 2 2 2 4" xfId="3835"/>
    <cellStyle name="Procentowy 10 2 2 3" xfId="1136"/>
    <cellStyle name="Procentowy 10 2 2 3 2" xfId="1854"/>
    <cellStyle name="Procentowy 10 2 2 3 2 2" xfId="3293"/>
    <cellStyle name="Procentowy 10 2 2 3 2 3" xfId="4733"/>
    <cellStyle name="Procentowy 10 2 2 3 3" xfId="2575"/>
    <cellStyle name="Procentowy 10 2 2 3 4" xfId="4015"/>
    <cellStyle name="Procentowy 10 2 2 4" xfId="776"/>
    <cellStyle name="Procentowy 10 2 2 4 2" xfId="1494"/>
    <cellStyle name="Procentowy 10 2 2 4 2 2" xfId="2933"/>
    <cellStyle name="Procentowy 10 2 2 4 2 3" xfId="4373"/>
    <cellStyle name="Procentowy 10 2 2 4 3" xfId="2215"/>
    <cellStyle name="Procentowy 10 2 2 4 4" xfId="3655"/>
    <cellStyle name="Procentowy 10 2 2 5" xfId="1316"/>
    <cellStyle name="Procentowy 10 2 2 5 2" xfId="2755"/>
    <cellStyle name="Procentowy 10 2 2 5 3" xfId="4195"/>
    <cellStyle name="Procentowy 10 2 2 6" xfId="2037"/>
    <cellStyle name="Procentowy 10 2 2 7" xfId="3477"/>
    <cellStyle name="Procentowy 10 2 3" xfId="888"/>
    <cellStyle name="Procentowy 10 2 3 2" xfId="1606"/>
    <cellStyle name="Procentowy 10 2 3 2 2" xfId="3045"/>
    <cellStyle name="Procentowy 10 2 3 2 3" xfId="4485"/>
    <cellStyle name="Procentowy 10 2 3 3" xfId="2327"/>
    <cellStyle name="Procentowy 10 2 3 4" xfId="3767"/>
    <cellStyle name="Procentowy 10 2 4" xfId="1068"/>
    <cellStyle name="Procentowy 10 2 4 2" xfId="1786"/>
    <cellStyle name="Procentowy 10 2 4 2 2" xfId="3225"/>
    <cellStyle name="Procentowy 10 2 4 2 3" xfId="4665"/>
    <cellStyle name="Procentowy 10 2 4 3" xfId="2507"/>
    <cellStyle name="Procentowy 10 2 4 4" xfId="3947"/>
    <cellStyle name="Procentowy 10 2 5" xfId="708"/>
    <cellStyle name="Procentowy 10 2 5 2" xfId="1426"/>
    <cellStyle name="Procentowy 10 2 5 2 2" xfId="2865"/>
    <cellStyle name="Procentowy 10 2 5 2 3" xfId="4305"/>
    <cellStyle name="Procentowy 10 2 5 3" xfId="2147"/>
    <cellStyle name="Procentowy 10 2 5 4" xfId="3587"/>
    <cellStyle name="Procentowy 10 2 6" xfId="1248"/>
    <cellStyle name="Procentowy 10 2 6 2" xfId="2687"/>
    <cellStyle name="Procentowy 10 2 6 3" xfId="4127"/>
    <cellStyle name="Procentowy 10 2 7" xfId="1969"/>
    <cellStyle name="Procentowy 10 2 8" xfId="3409"/>
    <cellStyle name="Procentowy 10 3" xfId="553"/>
    <cellStyle name="Procentowy 10 3 2" xfId="911"/>
    <cellStyle name="Procentowy 10 3 2 2" xfId="1629"/>
    <cellStyle name="Procentowy 10 3 2 2 2" xfId="3068"/>
    <cellStyle name="Procentowy 10 3 2 2 3" xfId="4508"/>
    <cellStyle name="Procentowy 10 3 2 3" xfId="2350"/>
    <cellStyle name="Procentowy 10 3 2 4" xfId="3790"/>
    <cellStyle name="Procentowy 10 3 3" xfId="1091"/>
    <cellStyle name="Procentowy 10 3 3 2" xfId="1809"/>
    <cellStyle name="Procentowy 10 3 3 2 2" xfId="3248"/>
    <cellStyle name="Procentowy 10 3 3 2 3" xfId="4688"/>
    <cellStyle name="Procentowy 10 3 3 3" xfId="2530"/>
    <cellStyle name="Procentowy 10 3 3 4" xfId="3970"/>
    <cellStyle name="Procentowy 10 3 4" xfId="731"/>
    <cellStyle name="Procentowy 10 3 4 2" xfId="1449"/>
    <cellStyle name="Procentowy 10 3 4 2 2" xfId="2888"/>
    <cellStyle name="Procentowy 10 3 4 2 3" xfId="4328"/>
    <cellStyle name="Procentowy 10 3 4 3" xfId="2170"/>
    <cellStyle name="Procentowy 10 3 4 4" xfId="3610"/>
    <cellStyle name="Procentowy 10 3 5" xfId="1271"/>
    <cellStyle name="Procentowy 10 3 5 2" xfId="2710"/>
    <cellStyle name="Procentowy 10 3 5 3" xfId="4150"/>
    <cellStyle name="Procentowy 10 3 6" xfId="1992"/>
    <cellStyle name="Procentowy 10 3 7" xfId="3432"/>
    <cellStyle name="Procentowy 10 4" xfId="622"/>
    <cellStyle name="Procentowy 10 4 2" xfId="980"/>
    <cellStyle name="Procentowy 10 4 2 2" xfId="1698"/>
    <cellStyle name="Procentowy 10 4 2 2 2" xfId="3137"/>
    <cellStyle name="Procentowy 10 4 2 2 3" xfId="4577"/>
    <cellStyle name="Procentowy 10 4 2 3" xfId="2419"/>
    <cellStyle name="Procentowy 10 4 2 4" xfId="3859"/>
    <cellStyle name="Procentowy 10 4 3" xfId="1160"/>
    <cellStyle name="Procentowy 10 4 3 2" xfId="1878"/>
    <cellStyle name="Procentowy 10 4 3 2 2" xfId="3317"/>
    <cellStyle name="Procentowy 10 4 3 2 3" xfId="4757"/>
    <cellStyle name="Procentowy 10 4 3 3" xfId="2599"/>
    <cellStyle name="Procentowy 10 4 3 4" xfId="4039"/>
    <cellStyle name="Procentowy 10 4 4" xfId="800"/>
    <cellStyle name="Procentowy 10 4 4 2" xfId="1518"/>
    <cellStyle name="Procentowy 10 4 4 2 2" xfId="2957"/>
    <cellStyle name="Procentowy 10 4 4 2 3" xfId="4397"/>
    <cellStyle name="Procentowy 10 4 4 3" xfId="2239"/>
    <cellStyle name="Procentowy 10 4 4 4" xfId="3679"/>
    <cellStyle name="Procentowy 10 4 5" xfId="1340"/>
    <cellStyle name="Procentowy 10 4 5 2" xfId="2779"/>
    <cellStyle name="Procentowy 10 4 5 3" xfId="4219"/>
    <cellStyle name="Procentowy 10 4 6" xfId="2061"/>
    <cellStyle name="Procentowy 10 4 7" xfId="3501"/>
    <cellStyle name="Procentowy 10 5" xfId="843"/>
    <cellStyle name="Procentowy 10 5 2" xfId="1561"/>
    <cellStyle name="Procentowy 10 5 2 2" xfId="3000"/>
    <cellStyle name="Procentowy 10 5 2 3" xfId="4440"/>
    <cellStyle name="Procentowy 10 5 3" xfId="2282"/>
    <cellStyle name="Procentowy 10 5 4" xfId="3722"/>
    <cellStyle name="Procentowy 10 6" xfId="1023"/>
    <cellStyle name="Procentowy 10 6 2" xfId="1741"/>
    <cellStyle name="Procentowy 10 6 2 2" xfId="3180"/>
    <cellStyle name="Procentowy 10 6 2 3" xfId="4620"/>
    <cellStyle name="Procentowy 10 6 3" xfId="2462"/>
    <cellStyle name="Procentowy 10 6 4" xfId="3902"/>
    <cellStyle name="Procentowy 10 7" xfId="663"/>
    <cellStyle name="Procentowy 10 7 2" xfId="1381"/>
    <cellStyle name="Procentowy 10 7 2 2" xfId="2820"/>
    <cellStyle name="Procentowy 10 7 2 3" xfId="4260"/>
    <cellStyle name="Procentowy 10 7 3" xfId="2102"/>
    <cellStyle name="Procentowy 10 7 4" xfId="3542"/>
    <cellStyle name="Procentowy 10 8" xfId="1203"/>
    <cellStyle name="Procentowy 10 8 2" xfId="2642"/>
    <cellStyle name="Procentowy 10 8 3" xfId="4082"/>
    <cellStyle name="Procentowy 10 9" xfId="1924"/>
    <cellStyle name="Procentowy 11" xfId="479"/>
    <cellStyle name="Procentowy 11 10" xfId="3366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2 3" xfId="4555"/>
    <cellStyle name="Procentowy 11 2 2 2 3" xfId="2397"/>
    <cellStyle name="Procentowy 11 2 2 2 4" xfId="3837"/>
    <cellStyle name="Procentowy 11 2 2 3" xfId="1138"/>
    <cellStyle name="Procentowy 11 2 2 3 2" xfId="1856"/>
    <cellStyle name="Procentowy 11 2 2 3 2 2" xfId="3295"/>
    <cellStyle name="Procentowy 11 2 2 3 2 3" xfId="4735"/>
    <cellStyle name="Procentowy 11 2 2 3 3" xfId="2577"/>
    <cellStyle name="Procentowy 11 2 2 3 4" xfId="4017"/>
    <cellStyle name="Procentowy 11 2 2 4" xfId="778"/>
    <cellStyle name="Procentowy 11 2 2 4 2" xfId="1496"/>
    <cellStyle name="Procentowy 11 2 2 4 2 2" xfId="2935"/>
    <cellStyle name="Procentowy 11 2 2 4 2 3" xfId="4375"/>
    <cellStyle name="Procentowy 11 2 2 4 3" xfId="2217"/>
    <cellStyle name="Procentowy 11 2 2 4 4" xfId="3657"/>
    <cellStyle name="Procentowy 11 2 2 5" xfId="1318"/>
    <cellStyle name="Procentowy 11 2 2 5 2" xfId="2757"/>
    <cellStyle name="Procentowy 11 2 2 5 3" xfId="4197"/>
    <cellStyle name="Procentowy 11 2 2 6" xfId="2039"/>
    <cellStyle name="Procentowy 11 2 2 7" xfId="3479"/>
    <cellStyle name="Procentowy 11 2 3" xfId="890"/>
    <cellStyle name="Procentowy 11 2 3 2" xfId="1608"/>
    <cellStyle name="Procentowy 11 2 3 2 2" xfId="3047"/>
    <cellStyle name="Procentowy 11 2 3 2 3" xfId="4487"/>
    <cellStyle name="Procentowy 11 2 3 3" xfId="2329"/>
    <cellStyle name="Procentowy 11 2 3 4" xfId="3769"/>
    <cellStyle name="Procentowy 11 2 4" xfId="1070"/>
    <cellStyle name="Procentowy 11 2 4 2" xfId="1788"/>
    <cellStyle name="Procentowy 11 2 4 2 2" xfId="3227"/>
    <cellStyle name="Procentowy 11 2 4 2 3" xfId="4667"/>
    <cellStyle name="Procentowy 11 2 4 3" xfId="2509"/>
    <cellStyle name="Procentowy 11 2 4 4" xfId="3949"/>
    <cellStyle name="Procentowy 11 2 5" xfId="710"/>
    <cellStyle name="Procentowy 11 2 5 2" xfId="1428"/>
    <cellStyle name="Procentowy 11 2 5 2 2" xfId="2867"/>
    <cellStyle name="Procentowy 11 2 5 2 3" xfId="4307"/>
    <cellStyle name="Procentowy 11 2 5 3" xfId="2149"/>
    <cellStyle name="Procentowy 11 2 5 4" xfId="3589"/>
    <cellStyle name="Procentowy 11 2 6" xfId="1250"/>
    <cellStyle name="Procentowy 11 2 6 2" xfId="2689"/>
    <cellStyle name="Procentowy 11 2 6 3" xfId="4129"/>
    <cellStyle name="Procentowy 11 2 7" xfId="1971"/>
    <cellStyle name="Procentowy 11 2 8" xfId="3411"/>
    <cellStyle name="Procentowy 11 3" xfId="555"/>
    <cellStyle name="Procentowy 11 3 2" xfId="913"/>
    <cellStyle name="Procentowy 11 3 2 2" xfId="1631"/>
    <cellStyle name="Procentowy 11 3 2 2 2" xfId="3070"/>
    <cellStyle name="Procentowy 11 3 2 2 3" xfId="4510"/>
    <cellStyle name="Procentowy 11 3 2 3" xfId="2352"/>
    <cellStyle name="Procentowy 11 3 2 4" xfId="3792"/>
    <cellStyle name="Procentowy 11 3 3" xfId="1093"/>
    <cellStyle name="Procentowy 11 3 3 2" xfId="1811"/>
    <cellStyle name="Procentowy 11 3 3 2 2" xfId="3250"/>
    <cellStyle name="Procentowy 11 3 3 2 3" xfId="4690"/>
    <cellStyle name="Procentowy 11 3 3 3" xfId="2532"/>
    <cellStyle name="Procentowy 11 3 3 4" xfId="3972"/>
    <cellStyle name="Procentowy 11 3 4" xfId="733"/>
    <cellStyle name="Procentowy 11 3 4 2" xfId="1451"/>
    <cellStyle name="Procentowy 11 3 4 2 2" xfId="2890"/>
    <cellStyle name="Procentowy 11 3 4 2 3" xfId="4330"/>
    <cellStyle name="Procentowy 11 3 4 3" xfId="2172"/>
    <cellStyle name="Procentowy 11 3 4 4" xfId="3612"/>
    <cellStyle name="Procentowy 11 3 5" xfId="1273"/>
    <cellStyle name="Procentowy 11 3 5 2" xfId="2712"/>
    <cellStyle name="Procentowy 11 3 5 3" xfId="4152"/>
    <cellStyle name="Procentowy 11 3 6" xfId="1994"/>
    <cellStyle name="Procentowy 11 3 7" xfId="3434"/>
    <cellStyle name="Procentowy 11 4" xfId="624"/>
    <cellStyle name="Procentowy 11 4 2" xfId="982"/>
    <cellStyle name="Procentowy 11 4 2 2" xfId="1700"/>
    <cellStyle name="Procentowy 11 4 2 2 2" xfId="3139"/>
    <cellStyle name="Procentowy 11 4 2 2 3" xfId="4579"/>
    <cellStyle name="Procentowy 11 4 2 3" xfId="2421"/>
    <cellStyle name="Procentowy 11 4 2 4" xfId="3861"/>
    <cellStyle name="Procentowy 11 4 3" xfId="1162"/>
    <cellStyle name="Procentowy 11 4 3 2" xfId="1880"/>
    <cellStyle name="Procentowy 11 4 3 2 2" xfId="3319"/>
    <cellStyle name="Procentowy 11 4 3 2 3" xfId="4759"/>
    <cellStyle name="Procentowy 11 4 3 3" xfId="2601"/>
    <cellStyle name="Procentowy 11 4 3 4" xfId="4041"/>
    <cellStyle name="Procentowy 11 4 4" xfId="802"/>
    <cellStyle name="Procentowy 11 4 4 2" xfId="1520"/>
    <cellStyle name="Procentowy 11 4 4 2 2" xfId="2959"/>
    <cellStyle name="Procentowy 11 4 4 2 3" xfId="4399"/>
    <cellStyle name="Procentowy 11 4 4 3" xfId="2241"/>
    <cellStyle name="Procentowy 11 4 4 4" xfId="3681"/>
    <cellStyle name="Procentowy 11 4 5" xfId="1342"/>
    <cellStyle name="Procentowy 11 4 5 2" xfId="2781"/>
    <cellStyle name="Procentowy 11 4 5 3" xfId="4221"/>
    <cellStyle name="Procentowy 11 4 6" xfId="2063"/>
    <cellStyle name="Procentowy 11 4 7" xfId="3503"/>
    <cellStyle name="Procentowy 11 5" xfId="845"/>
    <cellStyle name="Procentowy 11 5 2" xfId="1563"/>
    <cellStyle name="Procentowy 11 5 2 2" xfId="3002"/>
    <cellStyle name="Procentowy 11 5 2 3" xfId="4442"/>
    <cellStyle name="Procentowy 11 5 3" xfId="2284"/>
    <cellStyle name="Procentowy 11 5 4" xfId="3724"/>
    <cellStyle name="Procentowy 11 6" xfId="1025"/>
    <cellStyle name="Procentowy 11 6 2" xfId="1743"/>
    <cellStyle name="Procentowy 11 6 2 2" xfId="3182"/>
    <cellStyle name="Procentowy 11 6 2 3" xfId="4622"/>
    <cellStyle name="Procentowy 11 6 3" xfId="2464"/>
    <cellStyle name="Procentowy 11 6 4" xfId="3904"/>
    <cellStyle name="Procentowy 11 7" xfId="665"/>
    <cellStyle name="Procentowy 11 7 2" xfId="1383"/>
    <cellStyle name="Procentowy 11 7 2 2" xfId="2822"/>
    <cellStyle name="Procentowy 11 7 2 3" xfId="4262"/>
    <cellStyle name="Procentowy 11 7 3" xfId="2104"/>
    <cellStyle name="Procentowy 11 7 4" xfId="3544"/>
    <cellStyle name="Procentowy 11 8" xfId="1205"/>
    <cellStyle name="Procentowy 11 8 2" xfId="2644"/>
    <cellStyle name="Procentowy 11 8 3" xfId="408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2 3" xfId="4513"/>
    <cellStyle name="Procentowy 12 2 2 3" xfId="2355"/>
    <cellStyle name="Procentowy 12 2 2 4" xfId="3795"/>
    <cellStyle name="Procentowy 12 2 3" xfId="1096"/>
    <cellStyle name="Procentowy 12 2 3 2" xfId="1814"/>
    <cellStyle name="Procentowy 12 2 3 2 2" xfId="3253"/>
    <cellStyle name="Procentowy 12 2 3 2 3" xfId="4693"/>
    <cellStyle name="Procentowy 12 2 3 3" xfId="2535"/>
    <cellStyle name="Procentowy 12 2 3 4" xfId="3975"/>
    <cellStyle name="Procentowy 12 2 4" xfId="736"/>
    <cellStyle name="Procentowy 12 2 4 2" xfId="1454"/>
    <cellStyle name="Procentowy 12 2 4 2 2" xfId="2893"/>
    <cellStyle name="Procentowy 12 2 4 2 3" xfId="4333"/>
    <cellStyle name="Procentowy 12 2 4 3" xfId="2175"/>
    <cellStyle name="Procentowy 12 2 4 4" xfId="3615"/>
    <cellStyle name="Procentowy 12 2 5" xfId="1276"/>
    <cellStyle name="Procentowy 12 2 5 2" xfId="2715"/>
    <cellStyle name="Procentowy 12 2 5 3" xfId="4155"/>
    <cellStyle name="Procentowy 12 2 6" xfId="1997"/>
    <cellStyle name="Procentowy 12 2 7" xfId="3437"/>
    <cellStyle name="Procentowy 12 3" xfId="627"/>
    <cellStyle name="Procentowy 12 3 2" xfId="985"/>
    <cellStyle name="Procentowy 12 3 2 2" xfId="1703"/>
    <cellStyle name="Procentowy 12 3 2 2 2" xfId="3142"/>
    <cellStyle name="Procentowy 12 3 2 2 3" xfId="4582"/>
    <cellStyle name="Procentowy 12 3 2 3" xfId="2424"/>
    <cellStyle name="Procentowy 12 3 2 4" xfId="3864"/>
    <cellStyle name="Procentowy 12 3 3" xfId="1165"/>
    <cellStyle name="Procentowy 12 3 3 2" xfId="1883"/>
    <cellStyle name="Procentowy 12 3 3 2 2" xfId="3322"/>
    <cellStyle name="Procentowy 12 3 3 2 3" xfId="4762"/>
    <cellStyle name="Procentowy 12 3 3 3" xfId="2604"/>
    <cellStyle name="Procentowy 12 3 3 4" xfId="4044"/>
    <cellStyle name="Procentowy 12 3 4" xfId="805"/>
    <cellStyle name="Procentowy 12 3 4 2" xfId="1523"/>
    <cellStyle name="Procentowy 12 3 4 2 2" xfId="2962"/>
    <cellStyle name="Procentowy 12 3 4 2 3" xfId="4402"/>
    <cellStyle name="Procentowy 12 3 4 3" xfId="2244"/>
    <cellStyle name="Procentowy 12 3 4 4" xfId="3684"/>
    <cellStyle name="Procentowy 12 3 5" xfId="1345"/>
    <cellStyle name="Procentowy 12 3 5 2" xfId="2784"/>
    <cellStyle name="Procentowy 12 3 5 3" xfId="4224"/>
    <cellStyle name="Procentowy 12 3 6" xfId="2066"/>
    <cellStyle name="Procentowy 12 3 7" xfId="3506"/>
    <cellStyle name="Procentowy 12 4" xfId="848"/>
    <cellStyle name="Procentowy 12 4 2" xfId="1566"/>
    <cellStyle name="Procentowy 12 4 2 2" xfId="3005"/>
    <cellStyle name="Procentowy 12 4 2 3" xfId="4445"/>
    <cellStyle name="Procentowy 12 4 3" xfId="2287"/>
    <cellStyle name="Procentowy 12 4 4" xfId="3727"/>
    <cellStyle name="Procentowy 12 5" xfId="1028"/>
    <cellStyle name="Procentowy 12 5 2" xfId="1746"/>
    <cellStyle name="Procentowy 12 5 2 2" xfId="3185"/>
    <cellStyle name="Procentowy 12 5 2 3" xfId="4625"/>
    <cellStyle name="Procentowy 12 5 3" xfId="2467"/>
    <cellStyle name="Procentowy 12 5 4" xfId="3907"/>
    <cellStyle name="Procentowy 12 6" xfId="668"/>
    <cellStyle name="Procentowy 12 6 2" xfId="1386"/>
    <cellStyle name="Procentowy 12 6 2 2" xfId="2825"/>
    <cellStyle name="Procentowy 12 6 2 3" xfId="4265"/>
    <cellStyle name="Procentowy 12 6 3" xfId="2107"/>
    <cellStyle name="Procentowy 12 6 4" xfId="3547"/>
    <cellStyle name="Procentowy 12 7" xfId="1208"/>
    <cellStyle name="Procentowy 12 7 2" xfId="2647"/>
    <cellStyle name="Procentowy 12 7 3" xfId="4087"/>
    <cellStyle name="Procentowy 12 8" xfId="1929"/>
    <cellStyle name="Procentowy 12 9" xfId="336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2 3" xfId="4516"/>
    <cellStyle name="Procentowy 13 2 2 3" xfId="2358"/>
    <cellStyle name="Procentowy 13 2 2 4" xfId="3798"/>
    <cellStyle name="Procentowy 13 2 3" xfId="1099"/>
    <cellStyle name="Procentowy 13 2 3 2" xfId="1817"/>
    <cellStyle name="Procentowy 13 2 3 2 2" xfId="3256"/>
    <cellStyle name="Procentowy 13 2 3 2 3" xfId="4696"/>
    <cellStyle name="Procentowy 13 2 3 3" xfId="2538"/>
    <cellStyle name="Procentowy 13 2 3 4" xfId="3978"/>
    <cellStyle name="Procentowy 13 2 4" xfId="739"/>
    <cellStyle name="Procentowy 13 2 4 2" xfId="1457"/>
    <cellStyle name="Procentowy 13 2 4 2 2" xfId="2896"/>
    <cellStyle name="Procentowy 13 2 4 2 3" xfId="4336"/>
    <cellStyle name="Procentowy 13 2 4 3" xfId="2178"/>
    <cellStyle name="Procentowy 13 2 4 4" xfId="3618"/>
    <cellStyle name="Procentowy 13 2 5" xfId="1279"/>
    <cellStyle name="Procentowy 13 2 5 2" xfId="2718"/>
    <cellStyle name="Procentowy 13 2 5 3" xfId="4158"/>
    <cellStyle name="Procentowy 13 2 6" xfId="2000"/>
    <cellStyle name="Procentowy 13 2 7" xfId="3440"/>
    <cellStyle name="Procentowy 13 3" xfId="630"/>
    <cellStyle name="Procentowy 13 3 2" xfId="988"/>
    <cellStyle name="Procentowy 13 3 2 2" xfId="1706"/>
    <cellStyle name="Procentowy 13 3 2 2 2" xfId="3145"/>
    <cellStyle name="Procentowy 13 3 2 2 3" xfId="4585"/>
    <cellStyle name="Procentowy 13 3 2 3" xfId="2427"/>
    <cellStyle name="Procentowy 13 3 2 4" xfId="3867"/>
    <cellStyle name="Procentowy 13 3 3" xfId="1168"/>
    <cellStyle name="Procentowy 13 3 3 2" xfId="1886"/>
    <cellStyle name="Procentowy 13 3 3 2 2" xfId="3325"/>
    <cellStyle name="Procentowy 13 3 3 2 3" xfId="4765"/>
    <cellStyle name="Procentowy 13 3 3 3" xfId="2607"/>
    <cellStyle name="Procentowy 13 3 3 4" xfId="4047"/>
    <cellStyle name="Procentowy 13 3 4" xfId="808"/>
    <cellStyle name="Procentowy 13 3 4 2" xfId="1526"/>
    <cellStyle name="Procentowy 13 3 4 2 2" xfId="2965"/>
    <cellStyle name="Procentowy 13 3 4 2 3" xfId="4405"/>
    <cellStyle name="Procentowy 13 3 4 3" xfId="2247"/>
    <cellStyle name="Procentowy 13 3 4 4" xfId="3687"/>
    <cellStyle name="Procentowy 13 3 5" xfId="1348"/>
    <cellStyle name="Procentowy 13 3 5 2" xfId="2787"/>
    <cellStyle name="Procentowy 13 3 5 3" xfId="4227"/>
    <cellStyle name="Procentowy 13 3 6" xfId="2069"/>
    <cellStyle name="Procentowy 13 3 7" xfId="3509"/>
    <cellStyle name="Procentowy 13 4" xfId="851"/>
    <cellStyle name="Procentowy 13 4 2" xfId="1569"/>
    <cellStyle name="Procentowy 13 4 2 2" xfId="3008"/>
    <cellStyle name="Procentowy 13 4 2 3" xfId="4448"/>
    <cellStyle name="Procentowy 13 4 3" xfId="2290"/>
    <cellStyle name="Procentowy 13 4 4" xfId="3730"/>
    <cellStyle name="Procentowy 13 5" xfId="1031"/>
    <cellStyle name="Procentowy 13 5 2" xfId="1749"/>
    <cellStyle name="Procentowy 13 5 2 2" xfId="3188"/>
    <cellStyle name="Procentowy 13 5 2 3" xfId="4628"/>
    <cellStyle name="Procentowy 13 5 3" xfId="2470"/>
    <cellStyle name="Procentowy 13 5 4" xfId="3910"/>
    <cellStyle name="Procentowy 13 6" xfId="671"/>
    <cellStyle name="Procentowy 13 6 2" xfId="1389"/>
    <cellStyle name="Procentowy 13 6 2 2" xfId="2828"/>
    <cellStyle name="Procentowy 13 6 2 3" xfId="4268"/>
    <cellStyle name="Procentowy 13 6 3" xfId="2110"/>
    <cellStyle name="Procentowy 13 6 4" xfId="3550"/>
    <cellStyle name="Procentowy 13 7" xfId="1211"/>
    <cellStyle name="Procentowy 13 7 2" xfId="2650"/>
    <cellStyle name="Procentowy 13 7 3" xfId="4090"/>
    <cellStyle name="Procentowy 13 8" xfId="1932"/>
    <cellStyle name="Procentowy 13 9" xfId="337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2 3" xfId="4522"/>
    <cellStyle name="Procentowy 14 2 2 3" xfId="2364"/>
    <cellStyle name="Procentowy 14 2 2 4" xfId="3804"/>
    <cellStyle name="Procentowy 14 2 3" xfId="1105"/>
    <cellStyle name="Procentowy 14 2 3 2" xfId="1823"/>
    <cellStyle name="Procentowy 14 2 3 2 2" xfId="3262"/>
    <cellStyle name="Procentowy 14 2 3 2 3" xfId="4702"/>
    <cellStyle name="Procentowy 14 2 3 3" xfId="2544"/>
    <cellStyle name="Procentowy 14 2 3 4" xfId="3984"/>
    <cellStyle name="Procentowy 14 2 4" xfId="745"/>
    <cellStyle name="Procentowy 14 2 4 2" xfId="1463"/>
    <cellStyle name="Procentowy 14 2 4 2 2" xfId="2902"/>
    <cellStyle name="Procentowy 14 2 4 2 3" xfId="4342"/>
    <cellStyle name="Procentowy 14 2 4 3" xfId="2184"/>
    <cellStyle name="Procentowy 14 2 4 4" xfId="3624"/>
    <cellStyle name="Procentowy 14 2 5" xfId="1285"/>
    <cellStyle name="Procentowy 14 2 5 2" xfId="2724"/>
    <cellStyle name="Procentowy 14 2 5 3" xfId="4164"/>
    <cellStyle name="Procentowy 14 2 6" xfId="2006"/>
    <cellStyle name="Procentowy 14 2 7" xfId="3446"/>
    <cellStyle name="Procentowy 14 3" xfId="636"/>
    <cellStyle name="Procentowy 14 3 2" xfId="994"/>
    <cellStyle name="Procentowy 14 3 2 2" xfId="1712"/>
    <cellStyle name="Procentowy 14 3 2 2 2" xfId="3151"/>
    <cellStyle name="Procentowy 14 3 2 2 3" xfId="4591"/>
    <cellStyle name="Procentowy 14 3 2 3" xfId="2433"/>
    <cellStyle name="Procentowy 14 3 2 4" xfId="3873"/>
    <cellStyle name="Procentowy 14 3 3" xfId="1174"/>
    <cellStyle name="Procentowy 14 3 3 2" xfId="1892"/>
    <cellStyle name="Procentowy 14 3 3 2 2" xfId="3331"/>
    <cellStyle name="Procentowy 14 3 3 2 3" xfId="4771"/>
    <cellStyle name="Procentowy 14 3 3 3" xfId="2613"/>
    <cellStyle name="Procentowy 14 3 3 4" xfId="4053"/>
    <cellStyle name="Procentowy 14 3 4" xfId="814"/>
    <cellStyle name="Procentowy 14 3 4 2" xfId="1532"/>
    <cellStyle name="Procentowy 14 3 4 2 2" xfId="2971"/>
    <cellStyle name="Procentowy 14 3 4 2 3" xfId="4411"/>
    <cellStyle name="Procentowy 14 3 4 3" xfId="2253"/>
    <cellStyle name="Procentowy 14 3 4 4" xfId="3693"/>
    <cellStyle name="Procentowy 14 3 5" xfId="1354"/>
    <cellStyle name="Procentowy 14 3 5 2" xfId="2793"/>
    <cellStyle name="Procentowy 14 3 5 3" xfId="4233"/>
    <cellStyle name="Procentowy 14 3 6" xfId="2075"/>
    <cellStyle name="Procentowy 14 3 7" xfId="3515"/>
    <cellStyle name="Procentowy 14 4" xfId="857"/>
    <cellStyle name="Procentowy 14 4 2" xfId="1575"/>
    <cellStyle name="Procentowy 14 4 2 2" xfId="3014"/>
    <cellStyle name="Procentowy 14 4 2 3" xfId="4454"/>
    <cellStyle name="Procentowy 14 4 3" xfId="2296"/>
    <cellStyle name="Procentowy 14 4 4" xfId="3736"/>
    <cellStyle name="Procentowy 14 5" xfId="1037"/>
    <cellStyle name="Procentowy 14 5 2" xfId="1755"/>
    <cellStyle name="Procentowy 14 5 2 2" xfId="3194"/>
    <cellStyle name="Procentowy 14 5 2 3" xfId="4634"/>
    <cellStyle name="Procentowy 14 5 3" xfId="2476"/>
    <cellStyle name="Procentowy 14 5 4" xfId="3916"/>
    <cellStyle name="Procentowy 14 6" xfId="677"/>
    <cellStyle name="Procentowy 14 6 2" xfId="1395"/>
    <cellStyle name="Procentowy 14 6 2 2" xfId="2834"/>
    <cellStyle name="Procentowy 14 6 2 3" xfId="4274"/>
    <cellStyle name="Procentowy 14 6 3" xfId="2116"/>
    <cellStyle name="Procentowy 14 6 4" xfId="3556"/>
    <cellStyle name="Procentowy 14 7" xfId="1217"/>
    <cellStyle name="Procentowy 14 7 2" xfId="2656"/>
    <cellStyle name="Procentowy 14 7 3" xfId="4096"/>
    <cellStyle name="Procentowy 14 8" xfId="1938"/>
    <cellStyle name="Procentowy 14 9" xfId="337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2 3" xfId="4532"/>
    <cellStyle name="Procentowy 15 2 2 3" xfId="2374"/>
    <cellStyle name="Procentowy 15 2 2 4" xfId="3814"/>
    <cellStyle name="Procentowy 15 2 3" xfId="1115"/>
    <cellStyle name="Procentowy 15 2 3 2" xfId="1833"/>
    <cellStyle name="Procentowy 15 2 3 2 2" xfId="3272"/>
    <cellStyle name="Procentowy 15 2 3 2 3" xfId="4712"/>
    <cellStyle name="Procentowy 15 2 3 3" xfId="2554"/>
    <cellStyle name="Procentowy 15 2 3 4" xfId="3994"/>
    <cellStyle name="Procentowy 15 2 4" xfId="755"/>
    <cellStyle name="Procentowy 15 2 4 2" xfId="1473"/>
    <cellStyle name="Procentowy 15 2 4 2 2" xfId="2912"/>
    <cellStyle name="Procentowy 15 2 4 2 3" xfId="4352"/>
    <cellStyle name="Procentowy 15 2 4 3" xfId="2194"/>
    <cellStyle name="Procentowy 15 2 4 4" xfId="3634"/>
    <cellStyle name="Procentowy 15 2 5" xfId="1295"/>
    <cellStyle name="Procentowy 15 2 5 2" xfId="2734"/>
    <cellStyle name="Procentowy 15 2 5 3" xfId="4174"/>
    <cellStyle name="Procentowy 15 2 6" xfId="2016"/>
    <cellStyle name="Procentowy 15 2 7" xfId="3456"/>
    <cellStyle name="Procentowy 15 3" xfId="646"/>
    <cellStyle name="Procentowy 15 3 2" xfId="1004"/>
    <cellStyle name="Procentowy 15 3 2 2" xfId="1722"/>
    <cellStyle name="Procentowy 15 3 2 2 2" xfId="3161"/>
    <cellStyle name="Procentowy 15 3 2 2 3" xfId="4601"/>
    <cellStyle name="Procentowy 15 3 2 3" xfId="2443"/>
    <cellStyle name="Procentowy 15 3 2 4" xfId="3883"/>
    <cellStyle name="Procentowy 15 3 3" xfId="1184"/>
    <cellStyle name="Procentowy 15 3 3 2" xfId="1902"/>
    <cellStyle name="Procentowy 15 3 3 2 2" xfId="3341"/>
    <cellStyle name="Procentowy 15 3 3 2 3" xfId="4781"/>
    <cellStyle name="Procentowy 15 3 3 3" xfId="2623"/>
    <cellStyle name="Procentowy 15 3 3 4" xfId="4063"/>
    <cellStyle name="Procentowy 15 3 4" xfId="824"/>
    <cellStyle name="Procentowy 15 3 4 2" xfId="1542"/>
    <cellStyle name="Procentowy 15 3 4 2 2" xfId="2981"/>
    <cellStyle name="Procentowy 15 3 4 2 3" xfId="4421"/>
    <cellStyle name="Procentowy 15 3 4 3" xfId="2263"/>
    <cellStyle name="Procentowy 15 3 4 4" xfId="3703"/>
    <cellStyle name="Procentowy 15 3 5" xfId="1364"/>
    <cellStyle name="Procentowy 15 3 5 2" xfId="2803"/>
    <cellStyle name="Procentowy 15 3 5 3" xfId="4243"/>
    <cellStyle name="Procentowy 15 3 6" xfId="2085"/>
    <cellStyle name="Procentowy 15 3 7" xfId="3525"/>
    <cellStyle name="Procentowy 15 4" xfId="867"/>
    <cellStyle name="Procentowy 15 4 2" xfId="1585"/>
    <cellStyle name="Procentowy 15 4 2 2" xfId="3024"/>
    <cellStyle name="Procentowy 15 4 2 3" xfId="4464"/>
    <cellStyle name="Procentowy 15 4 3" xfId="2306"/>
    <cellStyle name="Procentowy 15 4 4" xfId="3746"/>
    <cellStyle name="Procentowy 15 5" xfId="1047"/>
    <cellStyle name="Procentowy 15 5 2" xfId="1765"/>
    <cellStyle name="Procentowy 15 5 2 2" xfId="3204"/>
    <cellStyle name="Procentowy 15 5 2 3" xfId="4644"/>
    <cellStyle name="Procentowy 15 5 3" xfId="2486"/>
    <cellStyle name="Procentowy 15 5 4" xfId="3926"/>
    <cellStyle name="Procentowy 15 6" xfId="687"/>
    <cellStyle name="Procentowy 15 6 2" xfId="1405"/>
    <cellStyle name="Procentowy 15 6 2 2" xfId="2844"/>
    <cellStyle name="Procentowy 15 6 2 3" xfId="4284"/>
    <cellStyle name="Procentowy 15 6 3" xfId="2126"/>
    <cellStyle name="Procentowy 15 6 4" xfId="3566"/>
    <cellStyle name="Procentowy 15 7" xfId="1227"/>
    <cellStyle name="Procentowy 15 7 2" xfId="2666"/>
    <cellStyle name="Procentowy 15 7 3" xfId="4106"/>
    <cellStyle name="Procentowy 15 8" xfId="1948"/>
    <cellStyle name="Procentowy 15 9" xfId="338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2 3" xfId="4534"/>
    <cellStyle name="Procentowy 16 2 2 3" xfId="2376"/>
    <cellStyle name="Procentowy 16 2 2 4" xfId="3816"/>
    <cellStyle name="Procentowy 16 2 3" xfId="1117"/>
    <cellStyle name="Procentowy 16 2 3 2" xfId="1835"/>
    <cellStyle name="Procentowy 16 2 3 2 2" xfId="3274"/>
    <cellStyle name="Procentowy 16 2 3 2 3" xfId="4714"/>
    <cellStyle name="Procentowy 16 2 3 3" xfId="2556"/>
    <cellStyle name="Procentowy 16 2 3 4" xfId="3996"/>
    <cellStyle name="Procentowy 16 2 4" xfId="757"/>
    <cellStyle name="Procentowy 16 2 4 2" xfId="1475"/>
    <cellStyle name="Procentowy 16 2 4 2 2" xfId="2914"/>
    <cellStyle name="Procentowy 16 2 4 2 3" xfId="4354"/>
    <cellStyle name="Procentowy 16 2 4 3" xfId="2196"/>
    <cellStyle name="Procentowy 16 2 4 4" xfId="3636"/>
    <cellStyle name="Procentowy 16 2 5" xfId="1297"/>
    <cellStyle name="Procentowy 16 2 5 2" xfId="2736"/>
    <cellStyle name="Procentowy 16 2 5 3" xfId="4176"/>
    <cellStyle name="Procentowy 16 2 6" xfId="2018"/>
    <cellStyle name="Procentowy 16 2 7" xfId="3458"/>
    <cellStyle name="Procentowy 16 3" xfId="869"/>
    <cellStyle name="Procentowy 16 3 2" xfId="1587"/>
    <cellStyle name="Procentowy 16 3 2 2" xfId="3026"/>
    <cellStyle name="Procentowy 16 3 2 3" xfId="4466"/>
    <cellStyle name="Procentowy 16 3 3" xfId="2308"/>
    <cellStyle name="Procentowy 16 3 4" xfId="3748"/>
    <cellStyle name="Procentowy 16 4" xfId="1049"/>
    <cellStyle name="Procentowy 16 4 2" xfId="1767"/>
    <cellStyle name="Procentowy 16 4 2 2" xfId="3206"/>
    <cellStyle name="Procentowy 16 4 2 3" xfId="4646"/>
    <cellStyle name="Procentowy 16 4 3" xfId="2488"/>
    <cellStyle name="Procentowy 16 4 4" xfId="3928"/>
    <cellStyle name="Procentowy 16 5" xfId="689"/>
    <cellStyle name="Procentowy 16 5 2" xfId="1407"/>
    <cellStyle name="Procentowy 16 5 2 2" xfId="2846"/>
    <cellStyle name="Procentowy 16 5 2 3" xfId="4286"/>
    <cellStyle name="Procentowy 16 5 3" xfId="2128"/>
    <cellStyle name="Procentowy 16 5 4" xfId="3568"/>
    <cellStyle name="Procentowy 16 6" xfId="1229"/>
    <cellStyle name="Procentowy 16 6 2" xfId="2668"/>
    <cellStyle name="Procentowy 16 6 3" xfId="4108"/>
    <cellStyle name="Procentowy 16 7" xfId="1950"/>
    <cellStyle name="Procentowy 16 8" xfId="339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2 3" xfId="4536"/>
    <cellStyle name="Procentowy 17 2 2 3" xfId="2378"/>
    <cellStyle name="Procentowy 17 2 2 4" xfId="3818"/>
    <cellStyle name="Procentowy 17 2 3" xfId="1119"/>
    <cellStyle name="Procentowy 17 2 3 2" xfId="1837"/>
    <cellStyle name="Procentowy 17 2 3 2 2" xfId="3276"/>
    <cellStyle name="Procentowy 17 2 3 2 3" xfId="4716"/>
    <cellStyle name="Procentowy 17 2 3 3" xfId="2558"/>
    <cellStyle name="Procentowy 17 2 3 4" xfId="3998"/>
    <cellStyle name="Procentowy 17 2 4" xfId="759"/>
    <cellStyle name="Procentowy 17 2 4 2" xfId="1477"/>
    <cellStyle name="Procentowy 17 2 4 2 2" xfId="2916"/>
    <cellStyle name="Procentowy 17 2 4 2 3" xfId="4356"/>
    <cellStyle name="Procentowy 17 2 4 3" xfId="2198"/>
    <cellStyle name="Procentowy 17 2 4 4" xfId="3638"/>
    <cellStyle name="Procentowy 17 2 5" xfId="1299"/>
    <cellStyle name="Procentowy 17 2 5 2" xfId="2738"/>
    <cellStyle name="Procentowy 17 2 5 3" xfId="4178"/>
    <cellStyle name="Procentowy 17 2 6" xfId="2020"/>
    <cellStyle name="Procentowy 17 2 7" xfId="3460"/>
    <cellStyle name="Procentowy 17 3" xfId="871"/>
    <cellStyle name="Procentowy 17 3 2" xfId="1589"/>
    <cellStyle name="Procentowy 17 3 2 2" xfId="3028"/>
    <cellStyle name="Procentowy 17 3 2 3" xfId="4468"/>
    <cellStyle name="Procentowy 17 3 3" xfId="2310"/>
    <cellStyle name="Procentowy 17 3 4" xfId="3750"/>
    <cellStyle name="Procentowy 17 4" xfId="1051"/>
    <cellStyle name="Procentowy 17 4 2" xfId="1769"/>
    <cellStyle name="Procentowy 17 4 2 2" xfId="3208"/>
    <cellStyle name="Procentowy 17 4 2 3" xfId="4648"/>
    <cellStyle name="Procentowy 17 4 3" xfId="2490"/>
    <cellStyle name="Procentowy 17 4 4" xfId="3930"/>
    <cellStyle name="Procentowy 17 5" xfId="691"/>
    <cellStyle name="Procentowy 17 5 2" xfId="1409"/>
    <cellStyle name="Procentowy 17 5 2 2" xfId="2848"/>
    <cellStyle name="Procentowy 17 5 2 3" xfId="4288"/>
    <cellStyle name="Procentowy 17 5 3" xfId="2130"/>
    <cellStyle name="Procentowy 17 5 4" xfId="3570"/>
    <cellStyle name="Procentowy 17 6" xfId="1231"/>
    <cellStyle name="Procentowy 17 6 2" xfId="2670"/>
    <cellStyle name="Procentowy 17 6 3" xfId="4110"/>
    <cellStyle name="Procentowy 17 7" xfId="1952"/>
    <cellStyle name="Procentowy 17 8" xfId="3392"/>
    <cellStyle name="Procentowy 18" xfId="826"/>
    <cellStyle name="Procentowy 18 2" xfId="1006"/>
    <cellStyle name="Procentowy 18 2 2" xfId="1724"/>
    <cellStyle name="Procentowy 18 2 2 2" xfId="3163"/>
    <cellStyle name="Procentowy 18 2 2 3" xfId="4603"/>
    <cellStyle name="Procentowy 18 2 3" xfId="2445"/>
    <cellStyle name="Procentowy 18 2 4" xfId="3885"/>
    <cellStyle name="Procentowy 18 3" xfId="1186"/>
    <cellStyle name="Procentowy 18 3 2" xfId="1904"/>
    <cellStyle name="Procentowy 18 3 2 2" xfId="3343"/>
    <cellStyle name="Procentowy 18 3 2 3" xfId="4783"/>
    <cellStyle name="Procentowy 18 3 3" xfId="2625"/>
    <cellStyle name="Procentowy 18 3 4" xfId="4065"/>
    <cellStyle name="Procentowy 18 4" xfId="1544"/>
    <cellStyle name="Procentowy 18 4 2" xfId="2983"/>
    <cellStyle name="Procentowy 18 4 3" xfId="4423"/>
    <cellStyle name="Procentowy 18 5" xfId="2265"/>
    <cellStyle name="Procentowy 18 6" xfId="3705"/>
    <cellStyle name="Procentowy 19" xfId="1906"/>
    <cellStyle name="Procentowy 19 2" xfId="3345"/>
    <cellStyle name="Procentowy 19 3" xfId="4785"/>
    <cellStyle name="Procentowy 2" xfId="358"/>
    <cellStyle name="Procentowy 2 2" xfId="359"/>
    <cellStyle name="Procentowy 2 3" xfId="453"/>
    <cellStyle name="Procentowy 20" xfId="4787"/>
    <cellStyle name="Procentowy 21" xfId="4790"/>
    <cellStyle name="Procentowy 3" xfId="360"/>
    <cellStyle name="Procentowy 4" xfId="361"/>
    <cellStyle name="Procentowy 5" xfId="460"/>
    <cellStyle name="Procentowy 5 10" xfId="1912"/>
    <cellStyle name="Procentowy 5 11" xfId="335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2 3" xfId="4527"/>
    <cellStyle name="Procentowy 5 2 2 2 3" xfId="2369"/>
    <cellStyle name="Procentowy 5 2 2 2 4" xfId="3809"/>
    <cellStyle name="Procentowy 5 2 2 3" xfId="1110"/>
    <cellStyle name="Procentowy 5 2 2 3 2" xfId="1828"/>
    <cellStyle name="Procentowy 5 2 2 3 2 2" xfId="3267"/>
    <cellStyle name="Procentowy 5 2 2 3 2 3" xfId="4707"/>
    <cellStyle name="Procentowy 5 2 2 3 3" xfId="2549"/>
    <cellStyle name="Procentowy 5 2 2 3 4" xfId="3989"/>
    <cellStyle name="Procentowy 5 2 2 4" xfId="750"/>
    <cellStyle name="Procentowy 5 2 2 4 2" xfId="1468"/>
    <cellStyle name="Procentowy 5 2 2 4 2 2" xfId="2907"/>
    <cellStyle name="Procentowy 5 2 2 4 2 3" xfId="4347"/>
    <cellStyle name="Procentowy 5 2 2 4 3" xfId="2189"/>
    <cellStyle name="Procentowy 5 2 2 4 4" xfId="3629"/>
    <cellStyle name="Procentowy 5 2 2 5" xfId="1290"/>
    <cellStyle name="Procentowy 5 2 2 5 2" xfId="2729"/>
    <cellStyle name="Procentowy 5 2 2 5 3" xfId="4169"/>
    <cellStyle name="Procentowy 5 2 2 6" xfId="2011"/>
    <cellStyle name="Procentowy 5 2 2 7" xfId="3451"/>
    <cellStyle name="Procentowy 5 2 3" xfId="641"/>
    <cellStyle name="Procentowy 5 2 3 2" xfId="999"/>
    <cellStyle name="Procentowy 5 2 3 2 2" xfId="1717"/>
    <cellStyle name="Procentowy 5 2 3 2 2 2" xfId="3156"/>
    <cellStyle name="Procentowy 5 2 3 2 2 3" xfId="4596"/>
    <cellStyle name="Procentowy 5 2 3 2 3" xfId="2438"/>
    <cellStyle name="Procentowy 5 2 3 2 4" xfId="3878"/>
    <cellStyle name="Procentowy 5 2 3 3" xfId="1179"/>
    <cellStyle name="Procentowy 5 2 3 3 2" xfId="1897"/>
    <cellStyle name="Procentowy 5 2 3 3 2 2" xfId="3336"/>
    <cellStyle name="Procentowy 5 2 3 3 2 3" xfId="4776"/>
    <cellStyle name="Procentowy 5 2 3 3 3" xfId="2618"/>
    <cellStyle name="Procentowy 5 2 3 3 4" xfId="4058"/>
    <cellStyle name="Procentowy 5 2 3 4" xfId="819"/>
    <cellStyle name="Procentowy 5 2 3 4 2" xfId="1537"/>
    <cellStyle name="Procentowy 5 2 3 4 2 2" xfId="2976"/>
    <cellStyle name="Procentowy 5 2 3 4 2 3" xfId="4416"/>
    <cellStyle name="Procentowy 5 2 3 4 3" xfId="2258"/>
    <cellStyle name="Procentowy 5 2 3 4 4" xfId="3698"/>
    <cellStyle name="Procentowy 5 2 3 5" xfId="1359"/>
    <cellStyle name="Procentowy 5 2 3 5 2" xfId="2798"/>
    <cellStyle name="Procentowy 5 2 3 5 3" xfId="4238"/>
    <cellStyle name="Procentowy 5 2 3 6" xfId="2080"/>
    <cellStyle name="Procentowy 5 2 3 7" xfId="3520"/>
    <cellStyle name="Procentowy 5 2 4" xfId="862"/>
    <cellStyle name="Procentowy 5 2 4 2" xfId="1580"/>
    <cellStyle name="Procentowy 5 2 4 2 2" xfId="3019"/>
    <cellStyle name="Procentowy 5 2 4 2 3" xfId="4459"/>
    <cellStyle name="Procentowy 5 2 4 3" xfId="2301"/>
    <cellStyle name="Procentowy 5 2 4 4" xfId="3741"/>
    <cellStyle name="Procentowy 5 2 5" xfId="1042"/>
    <cellStyle name="Procentowy 5 2 5 2" xfId="1760"/>
    <cellStyle name="Procentowy 5 2 5 2 2" xfId="3199"/>
    <cellStyle name="Procentowy 5 2 5 2 3" xfId="4639"/>
    <cellStyle name="Procentowy 5 2 5 3" xfId="2481"/>
    <cellStyle name="Procentowy 5 2 5 4" xfId="3921"/>
    <cellStyle name="Procentowy 5 2 6" xfId="682"/>
    <cellStyle name="Procentowy 5 2 6 2" xfId="1400"/>
    <cellStyle name="Procentowy 5 2 6 2 2" xfId="2839"/>
    <cellStyle name="Procentowy 5 2 6 2 3" xfId="4279"/>
    <cellStyle name="Procentowy 5 2 6 3" xfId="2121"/>
    <cellStyle name="Procentowy 5 2 6 4" xfId="3561"/>
    <cellStyle name="Procentowy 5 2 7" xfId="1222"/>
    <cellStyle name="Procentowy 5 2 7 2" xfId="2661"/>
    <cellStyle name="Procentowy 5 2 7 3" xfId="4101"/>
    <cellStyle name="Procentowy 5 2 8" xfId="1943"/>
    <cellStyle name="Procentowy 5 2 9" xfId="338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2 3" xfId="4541"/>
    <cellStyle name="Procentowy 5 3 2 2 3" xfId="2383"/>
    <cellStyle name="Procentowy 5 3 2 2 4" xfId="3823"/>
    <cellStyle name="Procentowy 5 3 2 3" xfId="1124"/>
    <cellStyle name="Procentowy 5 3 2 3 2" xfId="1842"/>
    <cellStyle name="Procentowy 5 3 2 3 2 2" xfId="3281"/>
    <cellStyle name="Procentowy 5 3 2 3 2 3" xfId="4721"/>
    <cellStyle name="Procentowy 5 3 2 3 3" xfId="2563"/>
    <cellStyle name="Procentowy 5 3 2 3 4" xfId="4003"/>
    <cellStyle name="Procentowy 5 3 2 4" xfId="764"/>
    <cellStyle name="Procentowy 5 3 2 4 2" xfId="1482"/>
    <cellStyle name="Procentowy 5 3 2 4 2 2" xfId="2921"/>
    <cellStyle name="Procentowy 5 3 2 4 2 3" xfId="4361"/>
    <cellStyle name="Procentowy 5 3 2 4 3" xfId="2203"/>
    <cellStyle name="Procentowy 5 3 2 4 4" xfId="3643"/>
    <cellStyle name="Procentowy 5 3 2 5" xfId="1304"/>
    <cellStyle name="Procentowy 5 3 2 5 2" xfId="2743"/>
    <cellStyle name="Procentowy 5 3 2 5 3" xfId="4183"/>
    <cellStyle name="Procentowy 5 3 2 6" xfId="2025"/>
    <cellStyle name="Procentowy 5 3 2 7" xfId="3465"/>
    <cellStyle name="Procentowy 5 3 3" xfId="876"/>
    <cellStyle name="Procentowy 5 3 3 2" xfId="1594"/>
    <cellStyle name="Procentowy 5 3 3 2 2" xfId="3033"/>
    <cellStyle name="Procentowy 5 3 3 2 3" xfId="4473"/>
    <cellStyle name="Procentowy 5 3 3 3" xfId="2315"/>
    <cellStyle name="Procentowy 5 3 3 4" xfId="3755"/>
    <cellStyle name="Procentowy 5 3 4" xfId="1056"/>
    <cellStyle name="Procentowy 5 3 4 2" xfId="1774"/>
    <cellStyle name="Procentowy 5 3 4 2 2" xfId="3213"/>
    <cellStyle name="Procentowy 5 3 4 2 3" xfId="4653"/>
    <cellStyle name="Procentowy 5 3 4 3" xfId="2495"/>
    <cellStyle name="Procentowy 5 3 4 4" xfId="3935"/>
    <cellStyle name="Procentowy 5 3 5" xfId="696"/>
    <cellStyle name="Procentowy 5 3 5 2" xfId="1414"/>
    <cellStyle name="Procentowy 5 3 5 2 2" xfId="2853"/>
    <cellStyle name="Procentowy 5 3 5 2 3" xfId="4293"/>
    <cellStyle name="Procentowy 5 3 5 3" xfId="2135"/>
    <cellStyle name="Procentowy 5 3 5 4" xfId="3575"/>
    <cellStyle name="Procentowy 5 3 6" xfId="1236"/>
    <cellStyle name="Procentowy 5 3 6 2" xfId="2675"/>
    <cellStyle name="Procentowy 5 3 6 3" xfId="4115"/>
    <cellStyle name="Procentowy 5 3 7" xfId="1957"/>
    <cellStyle name="Procentowy 5 3 8" xfId="3397"/>
    <cellStyle name="Procentowy 5 4" xfId="541"/>
    <cellStyle name="Procentowy 5 4 2" xfId="899"/>
    <cellStyle name="Procentowy 5 4 2 2" xfId="1617"/>
    <cellStyle name="Procentowy 5 4 2 2 2" xfId="3056"/>
    <cellStyle name="Procentowy 5 4 2 2 3" xfId="4496"/>
    <cellStyle name="Procentowy 5 4 2 3" xfId="2338"/>
    <cellStyle name="Procentowy 5 4 2 4" xfId="3778"/>
    <cellStyle name="Procentowy 5 4 3" xfId="1079"/>
    <cellStyle name="Procentowy 5 4 3 2" xfId="1797"/>
    <cellStyle name="Procentowy 5 4 3 2 2" xfId="3236"/>
    <cellStyle name="Procentowy 5 4 3 2 3" xfId="4676"/>
    <cellStyle name="Procentowy 5 4 3 3" xfId="2518"/>
    <cellStyle name="Procentowy 5 4 3 4" xfId="3958"/>
    <cellStyle name="Procentowy 5 4 4" xfId="719"/>
    <cellStyle name="Procentowy 5 4 4 2" xfId="1437"/>
    <cellStyle name="Procentowy 5 4 4 2 2" xfId="2876"/>
    <cellStyle name="Procentowy 5 4 4 2 3" xfId="4316"/>
    <cellStyle name="Procentowy 5 4 4 3" xfId="2158"/>
    <cellStyle name="Procentowy 5 4 4 4" xfId="3598"/>
    <cellStyle name="Procentowy 5 4 5" xfId="1259"/>
    <cellStyle name="Procentowy 5 4 5 2" xfId="2698"/>
    <cellStyle name="Procentowy 5 4 5 3" xfId="4138"/>
    <cellStyle name="Procentowy 5 4 6" xfId="1980"/>
    <cellStyle name="Procentowy 5 4 7" xfId="3420"/>
    <cellStyle name="Procentowy 5 5" xfId="610"/>
    <cellStyle name="Procentowy 5 5 2" xfId="968"/>
    <cellStyle name="Procentowy 5 5 2 2" xfId="1686"/>
    <cellStyle name="Procentowy 5 5 2 2 2" xfId="3125"/>
    <cellStyle name="Procentowy 5 5 2 2 3" xfId="4565"/>
    <cellStyle name="Procentowy 5 5 2 3" xfId="2407"/>
    <cellStyle name="Procentowy 5 5 2 4" xfId="3847"/>
    <cellStyle name="Procentowy 5 5 3" xfId="1148"/>
    <cellStyle name="Procentowy 5 5 3 2" xfId="1866"/>
    <cellStyle name="Procentowy 5 5 3 2 2" xfId="3305"/>
    <cellStyle name="Procentowy 5 5 3 2 3" xfId="4745"/>
    <cellStyle name="Procentowy 5 5 3 3" xfId="2587"/>
    <cellStyle name="Procentowy 5 5 3 4" xfId="4027"/>
    <cellStyle name="Procentowy 5 5 4" xfId="788"/>
    <cellStyle name="Procentowy 5 5 4 2" xfId="1506"/>
    <cellStyle name="Procentowy 5 5 4 2 2" xfId="2945"/>
    <cellStyle name="Procentowy 5 5 4 2 3" xfId="4385"/>
    <cellStyle name="Procentowy 5 5 4 3" xfId="2227"/>
    <cellStyle name="Procentowy 5 5 4 4" xfId="3667"/>
    <cellStyle name="Procentowy 5 5 5" xfId="1328"/>
    <cellStyle name="Procentowy 5 5 5 2" xfId="2767"/>
    <cellStyle name="Procentowy 5 5 5 3" xfId="4207"/>
    <cellStyle name="Procentowy 5 5 6" xfId="2049"/>
    <cellStyle name="Procentowy 5 5 7" xfId="3489"/>
    <cellStyle name="Procentowy 5 6" xfId="831"/>
    <cellStyle name="Procentowy 5 6 2" xfId="1549"/>
    <cellStyle name="Procentowy 5 6 2 2" xfId="2988"/>
    <cellStyle name="Procentowy 5 6 2 3" xfId="4428"/>
    <cellStyle name="Procentowy 5 6 3" xfId="2270"/>
    <cellStyle name="Procentowy 5 6 4" xfId="3710"/>
    <cellStyle name="Procentowy 5 7" xfId="1011"/>
    <cellStyle name="Procentowy 5 7 2" xfId="1729"/>
    <cellStyle name="Procentowy 5 7 2 2" xfId="3168"/>
    <cellStyle name="Procentowy 5 7 2 3" xfId="4608"/>
    <cellStyle name="Procentowy 5 7 3" xfId="2450"/>
    <cellStyle name="Procentowy 5 7 4" xfId="3890"/>
    <cellStyle name="Procentowy 5 8" xfId="651"/>
    <cellStyle name="Procentowy 5 8 2" xfId="1369"/>
    <cellStyle name="Procentowy 5 8 2 2" xfId="2808"/>
    <cellStyle name="Procentowy 5 8 2 3" xfId="4248"/>
    <cellStyle name="Procentowy 5 8 3" xfId="2090"/>
    <cellStyle name="Procentowy 5 8 4" xfId="3530"/>
    <cellStyle name="Procentowy 5 9" xfId="1191"/>
    <cellStyle name="Procentowy 5 9 2" xfId="2630"/>
    <cellStyle name="Procentowy 5 9 3" xfId="4070"/>
    <cellStyle name="Procentowy 6" xfId="464"/>
    <cellStyle name="Procentowy 6 10" xfId="1915"/>
    <cellStyle name="Procentowy 6 11" xfId="335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2 3" xfId="4530"/>
    <cellStyle name="Procentowy 6 2 2 2 3" xfId="2372"/>
    <cellStyle name="Procentowy 6 2 2 2 4" xfId="3812"/>
    <cellStyle name="Procentowy 6 2 2 3" xfId="1113"/>
    <cellStyle name="Procentowy 6 2 2 3 2" xfId="1831"/>
    <cellStyle name="Procentowy 6 2 2 3 2 2" xfId="3270"/>
    <cellStyle name="Procentowy 6 2 2 3 2 3" xfId="4710"/>
    <cellStyle name="Procentowy 6 2 2 3 3" xfId="2552"/>
    <cellStyle name="Procentowy 6 2 2 3 4" xfId="3992"/>
    <cellStyle name="Procentowy 6 2 2 4" xfId="753"/>
    <cellStyle name="Procentowy 6 2 2 4 2" xfId="1471"/>
    <cellStyle name="Procentowy 6 2 2 4 2 2" xfId="2910"/>
    <cellStyle name="Procentowy 6 2 2 4 2 3" xfId="4350"/>
    <cellStyle name="Procentowy 6 2 2 4 3" xfId="2192"/>
    <cellStyle name="Procentowy 6 2 2 4 4" xfId="3632"/>
    <cellStyle name="Procentowy 6 2 2 5" xfId="1293"/>
    <cellStyle name="Procentowy 6 2 2 5 2" xfId="2732"/>
    <cellStyle name="Procentowy 6 2 2 5 3" xfId="4172"/>
    <cellStyle name="Procentowy 6 2 2 6" xfId="2014"/>
    <cellStyle name="Procentowy 6 2 2 7" xfId="3454"/>
    <cellStyle name="Procentowy 6 2 3" xfId="644"/>
    <cellStyle name="Procentowy 6 2 3 2" xfId="1002"/>
    <cellStyle name="Procentowy 6 2 3 2 2" xfId="1720"/>
    <cellStyle name="Procentowy 6 2 3 2 2 2" xfId="3159"/>
    <cellStyle name="Procentowy 6 2 3 2 2 3" xfId="4599"/>
    <cellStyle name="Procentowy 6 2 3 2 3" xfId="2441"/>
    <cellStyle name="Procentowy 6 2 3 2 4" xfId="3881"/>
    <cellStyle name="Procentowy 6 2 3 3" xfId="1182"/>
    <cellStyle name="Procentowy 6 2 3 3 2" xfId="1900"/>
    <cellStyle name="Procentowy 6 2 3 3 2 2" xfId="3339"/>
    <cellStyle name="Procentowy 6 2 3 3 2 3" xfId="4779"/>
    <cellStyle name="Procentowy 6 2 3 3 3" xfId="2621"/>
    <cellStyle name="Procentowy 6 2 3 3 4" xfId="4061"/>
    <cellStyle name="Procentowy 6 2 3 4" xfId="822"/>
    <cellStyle name="Procentowy 6 2 3 4 2" xfId="1540"/>
    <cellStyle name="Procentowy 6 2 3 4 2 2" xfId="2979"/>
    <cellStyle name="Procentowy 6 2 3 4 2 3" xfId="4419"/>
    <cellStyle name="Procentowy 6 2 3 4 3" xfId="2261"/>
    <cellStyle name="Procentowy 6 2 3 4 4" xfId="3701"/>
    <cellStyle name="Procentowy 6 2 3 5" xfId="1362"/>
    <cellStyle name="Procentowy 6 2 3 5 2" xfId="2801"/>
    <cellStyle name="Procentowy 6 2 3 5 3" xfId="4241"/>
    <cellStyle name="Procentowy 6 2 3 6" xfId="2083"/>
    <cellStyle name="Procentowy 6 2 3 7" xfId="3523"/>
    <cellStyle name="Procentowy 6 2 4" xfId="865"/>
    <cellStyle name="Procentowy 6 2 4 2" xfId="1583"/>
    <cellStyle name="Procentowy 6 2 4 2 2" xfId="3022"/>
    <cellStyle name="Procentowy 6 2 4 2 3" xfId="4462"/>
    <cellStyle name="Procentowy 6 2 4 3" xfId="2304"/>
    <cellStyle name="Procentowy 6 2 4 4" xfId="3744"/>
    <cellStyle name="Procentowy 6 2 5" xfId="1045"/>
    <cellStyle name="Procentowy 6 2 5 2" xfId="1763"/>
    <cellStyle name="Procentowy 6 2 5 2 2" xfId="3202"/>
    <cellStyle name="Procentowy 6 2 5 2 3" xfId="4642"/>
    <cellStyle name="Procentowy 6 2 5 3" xfId="2484"/>
    <cellStyle name="Procentowy 6 2 5 4" xfId="3924"/>
    <cellStyle name="Procentowy 6 2 6" xfId="685"/>
    <cellStyle name="Procentowy 6 2 6 2" xfId="1403"/>
    <cellStyle name="Procentowy 6 2 6 2 2" xfId="2842"/>
    <cellStyle name="Procentowy 6 2 6 2 3" xfId="4282"/>
    <cellStyle name="Procentowy 6 2 6 3" xfId="2124"/>
    <cellStyle name="Procentowy 6 2 6 4" xfId="3564"/>
    <cellStyle name="Procentowy 6 2 7" xfId="1225"/>
    <cellStyle name="Procentowy 6 2 7 2" xfId="2664"/>
    <cellStyle name="Procentowy 6 2 7 3" xfId="4104"/>
    <cellStyle name="Procentowy 6 2 8" xfId="1946"/>
    <cellStyle name="Procentowy 6 2 9" xfId="338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2 3" xfId="4544"/>
    <cellStyle name="Procentowy 6 3 2 2 3" xfId="2386"/>
    <cellStyle name="Procentowy 6 3 2 2 4" xfId="3826"/>
    <cellStyle name="Procentowy 6 3 2 3" xfId="1127"/>
    <cellStyle name="Procentowy 6 3 2 3 2" xfId="1845"/>
    <cellStyle name="Procentowy 6 3 2 3 2 2" xfId="3284"/>
    <cellStyle name="Procentowy 6 3 2 3 2 3" xfId="4724"/>
    <cellStyle name="Procentowy 6 3 2 3 3" xfId="2566"/>
    <cellStyle name="Procentowy 6 3 2 3 4" xfId="4006"/>
    <cellStyle name="Procentowy 6 3 2 4" xfId="767"/>
    <cellStyle name="Procentowy 6 3 2 4 2" xfId="1485"/>
    <cellStyle name="Procentowy 6 3 2 4 2 2" xfId="2924"/>
    <cellStyle name="Procentowy 6 3 2 4 2 3" xfId="4364"/>
    <cellStyle name="Procentowy 6 3 2 4 3" xfId="2206"/>
    <cellStyle name="Procentowy 6 3 2 4 4" xfId="3646"/>
    <cellStyle name="Procentowy 6 3 2 5" xfId="1307"/>
    <cellStyle name="Procentowy 6 3 2 5 2" xfId="2746"/>
    <cellStyle name="Procentowy 6 3 2 5 3" xfId="4186"/>
    <cellStyle name="Procentowy 6 3 2 6" xfId="2028"/>
    <cellStyle name="Procentowy 6 3 2 7" xfId="3468"/>
    <cellStyle name="Procentowy 6 3 3" xfId="879"/>
    <cellStyle name="Procentowy 6 3 3 2" xfId="1597"/>
    <cellStyle name="Procentowy 6 3 3 2 2" xfId="3036"/>
    <cellStyle name="Procentowy 6 3 3 2 3" xfId="4476"/>
    <cellStyle name="Procentowy 6 3 3 3" xfId="2318"/>
    <cellStyle name="Procentowy 6 3 3 4" xfId="3758"/>
    <cellStyle name="Procentowy 6 3 4" xfId="1059"/>
    <cellStyle name="Procentowy 6 3 4 2" xfId="1777"/>
    <cellStyle name="Procentowy 6 3 4 2 2" xfId="3216"/>
    <cellStyle name="Procentowy 6 3 4 2 3" xfId="4656"/>
    <cellStyle name="Procentowy 6 3 4 3" xfId="2498"/>
    <cellStyle name="Procentowy 6 3 4 4" xfId="3938"/>
    <cellStyle name="Procentowy 6 3 5" xfId="699"/>
    <cellStyle name="Procentowy 6 3 5 2" xfId="1417"/>
    <cellStyle name="Procentowy 6 3 5 2 2" xfId="2856"/>
    <cellStyle name="Procentowy 6 3 5 2 3" xfId="4296"/>
    <cellStyle name="Procentowy 6 3 5 3" xfId="2138"/>
    <cellStyle name="Procentowy 6 3 5 4" xfId="3578"/>
    <cellStyle name="Procentowy 6 3 6" xfId="1239"/>
    <cellStyle name="Procentowy 6 3 6 2" xfId="2678"/>
    <cellStyle name="Procentowy 6 3 6 3" xfId="4118"/>
    <cellStyle name="Procentowy 6 3 7" xfId="1960"/>
    <cellStyle name="Procentowy 6 3 8" xfId="3400"/>
    <cellStyle name="Procentowy 6 4" xfId="544"/>
    <cellStyle name="Procentowy 6 4 2" xfId="902"/>
    <cellStyle name="Procentowy 6 4 2 2" xfId="1620"/>
    <cellStyle name="Procentowy 6 4 2 2 2" xfId="3059"/>
    <cellStyle name="Procentowy 6 4 2 2 3" xfId="4499"/>
    <cellStyle name="Procentowy 6 4 2 3" xfId="2341"/>
    <cellStyle name="Procentowy 6 4 2 4" xfId="3781"/>
    <cellStyle name="Procentowy 6 4 3" xfId="1082"/>
    <cellStyle name="Procentowy 6 4 3 2" xfId="1800"/>
    <cellStyle name="Procentowy 6 4 3 2 2" xfId="3239"/>
    <cellStyle name="Procentowy 6 4 3 2 3" xfId="4679"/>
    <cellStyle name="Procentowy 6 4 3 3" xfId="2521"/>
    <cellStyle name="Procentowy 6 4 3 4" xfId="3961"/>
    <cellStyle name="Procentowy 6 4 4" xfId="722"/>
    <cellStyle name="Procentowy 6 4 4 2" xfId="1440"/>
    <cellStyle name="Procentowy 6 4 4 2 2" xfId="2879"/>
    <cellStyle name="Procentowy 6 4 4 2 3" xfId="4319"/>
    <cellStyle name="Procentowy 6 4 4 3" xfId="2161"/>
    <cellStyle name="Procentowy 6 4 4 4" xfId="3601"/>
    <cellStyle name="Procentowy 6 4 5" xfId="1262"/>
    <cellStyle name="Procentowy 6 4 5 2" xfId="2701"/>
    <cellStyle name="Procentowy 6 4 5 3" xfId="4141"/>
    <cellStyle name="Procentowy 6 4 6" xfId="1983"/>
    <cellStyle name="Procentowy 6 4 7" xfId="3423"/>
    <cellStyle name="Procentowy 6 5" xfId="613"/>
    <cellStyle name="Procentowy 6 5 2" xfId="971"/>
    <cellStyle name="Procentowy 6 5 2 2" xfId="1689"/>
    <cellStyle name="Procentowy 6 5 2 2 2" xfId="3128"/>
    <cellStyle name="Procentowy 6 5 2 2 3" xfId="4568"/>
    <cellStyle name="Procentowy 6 5 2 3" xfId="2410"/>
    <cellStyle name="Procentowy 6 5 2 4" xfId="3850"/>
    <cellStyle name="Procentowy 6 5 3" xfId="1151"/>
    <cellStyle name="Procentowy 6 5 3 2" xfId="1869"/>
    <cellStyle name="Procentowy 6 5 3 2 2" xfId="3308"/>
    <cellStyle name="Procentowy 6 5 3 2 3" xfId="4748"/>
    <cellStyle name="Procentowy 6 5 3 3" xfId="2590"/>
    <cellStyle name="Procentowy 6 5 3 4" xfId="4030"/>
    <cellStyle name="Procentowy 6 5 4" xfId="791"/>
    <cellStyle name="Procentowy 6 5 4 2" xfId="1509"/>
    <cellStyle name="Procentowy 6 5 4 2 2" xfId="2948"/>
    <cellStyle name="Procentowy 6 5 4 2 3" xfId="4388"/>
    <cellStyle name="Procentowy 6 5 4 3" xfId="2230"/>
    <cellStyle name="Procentowy 6 5 4 4" xfId="3670"/>
    <cellStyle name="Procentowy 6 5 5" xfId="1331"/>
    <cellStyle name="Procentowy 6 5 5 2" xfId="2770"/>
    <cellStyle name="Procentowy 6 5 5 3" xfId="4210"/>
    <cellStyle name="Procentowy 6 5 6" xfId="2052"/>
    <cellStyle name="Procentowy 6 5 7" xfId="3492"/>
    <cellStyle name="Procentowy 6 6" xfId="834"/>
    <cellStyle name="Procentowy 6 6 2" xfId="1552"/>
    <cellStyle name="Procentowy 6 6 2 2" xfId="2991"/>
    <cellStyle name="Procentowy 6 6 2 3" xfId="4431"/>
    <cellStyle name="Procentowy 6 6 3" xfId="2273"/>
    <cellStyle name="Procentowy 6 6 4" xfId="3713"/>
    <cellStyle name="Procentowy 6 7" xfId="1014"/>
    <cellStyle name="Procentowy 6 7 2" xfId="1732"/>
    <cellStyle name="Procentowy 6 7 2 2" xfId="3171"/>
    <cellStyle name="Procentowy 6 7 2 3" xfId="4611"/>
    <cellStyle name="Procentowy 6 7 3" xfId="2453"/>
    <cellStyle name="Procentowy 6 7 4" xfId="3893"/>
    <cellStyle name="Procentowy 6 8" xfId="654"/>
    <cellStyle name="Procentowy 6 8 2" xfId="1372"/>
    <cellStyle name="Procentowy 6 8 2 2" xfId="2811"/>
    <cellStyle name="Procentowy 6 8 2 3" xfId="4251"/>
    <cellStyle name="Procentowy 6 8 3" xfId="2093"/>
    <cellStyle name="Procentowy 6 8 4" xfId="3533"/>
    <cellStyle name="Procentowy 6 9" xfId="1194"/>
    <cellStyle name="Procentowy 6 9 2" xfId="2633"/>
    <cellStyle name="Procentowy 6 9 3" xfId="4073"/>
    <cellStyle name="Procentowy 7" xfId="470"/>
    <cellStyle name="Procentowy 7 10" xfId="3357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2 3" xfId="4546"/>
    <cellStyle name="Procentowy 7 2 2 2 3" xfId="2388"/>
    <cellStyle name="Procentowy 7 2 2 2 4" xfId="3828"/>
    <cellStyle name="Procentowy 7 2 2 3" xfId="1129"/>
    <cellStyle name="Procentowy 7 2 2 3 2" xfId="1847"/>
    <cellStyle name="Procentowy 7 2 2 3 2 2" xfId="3286"/>
    <cellStyle name="Procentowy 7 2 2 3 2 3" xfId="4726"/>
    <cellStyle name="Procentowy 7 2 2 3 3" xfId="2568"/>
    <cellStyle name="Procentowy 7 2 2 3 4" xfId="4008"/>
    <cellStyle name="Procentowy 7 2 2 4" xfId="769"/>
    <cellStyle name="Procentowy 7 2 2 4 2" xfId="1487"/>
    <cellStyle name="Procentowy 7 2 2 4 2 2" xfId="2926"/>
    <cellStyle name="Procentowy 7 2 2 4 2 3" xfId="4366"/>
    <cellStyle name="Procentowy 7 2 2 4 3" xfId="2208"/>
    <cellStyle name="Procentowy 7 2 2 4 4" xfId="3648"/>
    <cellStyle name="Procentowy 7 2 2 5" xfId="1309"/>
    <cellStyle name="Procentowy 7 2 2 5 2" xfId="2748"/>
    <cellStyle name="Procentowy 7 2 2 5 3" xfId="4188"/>
    <cellStyle name="Procentowy 7 2 2 6" xfId="2030"/>
    <cellStyle name="Procentowy 7 2 2 7" xfId="3470"/>
    <cellStyle name="Procentowy 7 2 3" xfId="881"/>
    <cellStyle name="Procentowy 7 2 3 2" xfId="1599"/>
    <cellStyle name="Procentowy 7 2 3 2 2" xfId="3038"/>
    <cellStyle name="Procentowy 7 2 3 2 3" xfId="4478"/>
    <cellStyle name="Procentowy 7 2 3 3" xfId="2320"/>
    <cellStyle name="Procentowy 7 2 3 4" xfId="3760"/>
    <cellStyle name="Procentowy 7 2 4" xfId="1061"/>
    <cellStyle name="Procentowy 7 2 4 2" xfId="1779"/>
    <cellStyle name="Procentowy 7 2 4 2 2" xfId="3218"/>
    <cellStyle name="Procentowy 7 2 4 2 3" xfId="4658"/>
    <cellStyle name="Procentowy 7 2 4 3" xfId="2500"/>
    <cellStyle name="Procentowy 7 2 4 4" xfId="3940"/>
    <cellStyle name="Procentowy 7 2 5" xfId="701"/>
    <cellStyle name="Procentowy 7 2 5 2" xfId="1419"/>
    <cellStyle name="Procentowy 7 2 5 2 2" xfId="2858"/>
    <cellStyle name="Procentowy 7 2 5 2 3" xfId="4298"/>
    <cellStyle name="Procentowy 7 2 5 3" xfId="2140"/>
    <cellStyle name="Procentowy 7 2 5 4" xfId="3580"/>
    <cellStyle name="Procentowy 7 2 6" xfId="1241"/>
    <cellStyle name="Procentowy 7 2 6 2" xfId="2680"/>
    <cellStyle name="Procentowy 7 2 6 3" xfId="4120"/>
    <cellStyle name="Procentowy 7 2 7" xfId="1962"/>
    <cellStyle name="Procentowy 7 2 8" xfId="3402"/>
    <cellStyle name="Procentowy 7 3" xfId="546"/>
    <cellStyle name="Procentowy 7 3 2" xfId="904"/>
    <cellStyle name="Procentowy 7 3 2 2" xfId="1622"/>
    <cellStyle name="Procentowy 7 3 2 2 2" xfId="3061"/>
    <cellStyle name="Procentowy 7 3 2 2 3" xfId="4501"/>
    <cellStyle name="Procentowy 7 3 2 3" xfId="2343"/>
    <cellStyle name="Procentowy 7 3 2 4" xfId="3783"/>
    <cellStyle name="Procentowy 7 3 3" xfId="1084"/>
    <cellStyle name="Procentowy 7 3 3 2" xfId="1802"/>
    <cellStyle name="Procentowy 7 3 3 2 2" xfId="3241"/>
    <cellStyle name="Procentowy 7 3 3 2 3" xfId="4681"/>
    <cellStyle name="Procentowy 7 3 3 3" xfId="2523"/>
    <cellStyle name="Procentowy 7 3 3 4" xfId="3963"/>
    <cellStyle name="Procentowy 7 3 4" xfId="724"/>
    <cellStyle name="Procentowy 7 3 4 2" xfId="1442"/>
    <cellStyle name="Procentowy 7 3 4 2 2" xfId="2881"/>
    <cellStyle name="Procentowy 7 3 4 2 3" xfId="4321"/>
    <cellStyle name="Procentowy 7 3 4 3" xfId="2163"/>
    <cellStyle name="Procentowy 7 3 4 4" xfId="3603"/>
    <cellStyle name="Procentowy 7 3 5" xfId="1264"/>
    <cellStyle name="Procentowy 7 3 5 2" xfId="2703"/>
    <cellStyle name="Procentowy 7 3 5 3" xfId="4143"/>
    <cellStyle name="Procentowy 7 3 6" xfId="1985"/>
    <cellStyle name="Procentowy 7 3 7" xfId="3425"/>
    <cellStyle name="Procentowy 7 4" xfId="615"/>
    <cellStyle name="Procentowy 7 4 2" xfId="973"/>
    <cellStyle name="Procentowy 7 4 2 2" xfId="1691"/>
    <cellStyle name="Procentowy 7 4 2 2 2" xfId="3130"/>
    <cellStyle name="Procentowy 7 4 2 2 3" xfId="4570"/>
    <cellStyle name="Procentowy 7 4 2 3" xfId="2412"/>
    <cellStyle name="Procentowy 7 4 2 4" xfId="3852"/>
    <cellStyle name="Procentowy 7 4 3" xfId="1153"/>
    <cellStyle name="Procentowy 7 4 3 2" xfId="1871"/>
    <cellStyle name="Procentowy 7 4 3 2 2" xfId="3310"/>
    <cellStyle name="Procentowy 7 4 3 2 3" xfId="4750"/>
    <cellStyle name="Procentowy 7 4 3 3" xfId="2592"/>
    <cellStyle name="Procentowy 7 4 3 4" xfId="4032"/>
    <cellStyle name="Procentowy 7 4 4" xfId="793"/>
    <cellStyle name="Procentowy 7 4 4 2" xfId="1511"/>
    <cellStyle name="Procentowy 7 4 4 2 2" xfId="2950"/>
    <cellStyle name="Procentowy 7 4 4 2 3" xfId="4390"/>
    <cellStyle name="Procentowy 7 4 4 3" xfId="2232"/>
    <cellStyle name="Procentowy 7 4 4 4" xfId="3672"/>
    <cellStyle name="Procentowy 7 4 5" xfId="1333"/>
    <cellStyle name="Procentowy 7 4 5 2" xfId="2772"/>
    <cellStyle name="Procentowy 7 4 5 3" xfId="4212"/>
    <cellStyle name="Procentowy 7 4 6" xfId="2054"/>
    <cellStyle name="Procentowy 7 4 7" xfId="3494"/>
    <cellStyle name="Procentowy 7 5" xfId="836"/>
    <cellStyle name="Procentowy 7 5 2" xfId="1554"/>
    <cellStyle name="Procentowy 7 5 2 2" xfId="2993"/>
    <cellStyle name="Procentowy 7 5 2 3" xfId="4433"/>
    <cellStyle name="Procentowy 7 5 3" xfId="2275"/>
    <cellStyle name="Procentowy 7 5 4" xfId="3715"/>
    <cellStyle name="Procentowy 7 6" xfId="1016"/>
    <cellStyle name="Procentowy 7 6 2" xfId="1734"/>
    <cellStyle name="Procentowy 7 6 2 2" xfId="3173"/>
    <cellStyle name="Procentowy 7 6 2 3" xfId="4613"/>
    <cellStyle name="Procentowy 7 6 3" xfId="2455"/>
    <cellStyle name="Procentowy 7 6 4" xfId="3895"/>
    <cellStyle name="Procentowy 7 7" xfId="656"/>
    <cellStyle name="Procentowy 7 7 2" xfId="1374"/>
    <cellStyle name="Procentowy 7 7 2 2" xfId="2813"/>
    <cellStyle name="Procentowy 7 7 2 3" xfId="4253"/>
    <cellStyle name="Procentowy 7 7 3" xfId="2095"/>
    <cellStyle name="Procentowy 7 7 4" xfId="3535"/>
    <cellStyle name="Procentowy 7 8" xfId="1196"/>
    <cellStyle name="Procentowy 7 8 2" xfId="2635"/>
    <cellStyle name="Procentowy 7 8 3" xfId="4075"/>
    <cellStyle name="Procentowy 7 9" xfId="1917"/>
    <cellStyle name="Procentowy 8" xfId="473"/>
    <cellStyle name="Procentowy 8 10" xfId="3360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2 3" xfId="4549"/>
    <cellStyle name="Procentowy 8 2 2 2 3" xfId="2391"/>
    <cellStyle name="Procentowy 8 2 2 2 4" xfId="3831"/>
    <cellStyle name="Procentowy 8 2 2 3" xfId="1132"/>
    <cellStyle name="Procentowy 8 2 2 3 2" xfId="1850"/>
    <cellStyle name="Procentowy 8 2 2 3 2 2" xfId="3289"/>
    <cellStyle name="Procentowy 8 2 2 3 2 3" xfId="4729"/>
    <cellStyle name="Procentowy 8 2 2 3 3" xfId="2571"/>
    <cellStyle name="Procentowy 8 2 2 3 4" xfId="4011"/>
    <cellStyle name="Procentowy 8 2 2 4" xfId="772"/>
    <cellStyle name="Procentowy 8 2 2 4 2" xfId="1490"/>
    <cellStyle name="Procentowy 8 2 2 4 2 2" xfId="2929"/>
    <cellStyle name="Procentowy 8 2 2 4 2 3" xfId="4369"/>
    <cellStyle name="Procentowy 8 2 2 4 3" xfId="2211"/>
    <cellStyle name="Procentowy 8 2 2 4 4" xfId="3651"/>
    <cellStyle name="Procentowy 8 2 2 5" xfId="1312"/>
    <cellStyle name="Procentowy 8 2 2 5 2" xfId="2751"/>
    <cellStyle name="Procentowy 8 2 2 5 3" xfId="4191"/>
    <cellStyle name="Procentowy 8 2 2 6" xfId="2033"/>
    <cellStyle name="Procentowy 8 2 2 7" xfId="3473"/>
    <cellStyle name="Procentowy 8 2 3" xfId="884"/>
    <cellStyle name="Procentowy 8 2 3 2" xfId="1602"/>
    <cellStyle name="Procentowy 8 2 3 2 2" xfId="3041"/>
    <cellStyle name="Procentowy 8 2 3 2 3" xfId="4481"/>
    <cellStyle name="Procentowy 8 2 3 3" xfId="2323"/>
    <cellStyle name="Procentowy 8 2 3 4" xfId="3763"/>
    <cellStyle name="Procentowy 8 2 4" xfId="1064"/>
    <cellStyle name="Procentowy 8 2 4 2" xfId="1782"/>
    <cellStyle name="Procentowy 8 2 4 2 2" xfId="3221"/>
    <cellStyle name="Procentowy 8 2 4 2 3" xfId="4661"/>
    <cellStyle name="Procentowy 8 2 4 3" xfId="2503"/>
    <cellStyle name="Procentowy 8 2 4 4" xfId="3943"/>
    <cellStyle name="Procentowy 8 2 5" xfId="704"/>
    <cellStyle name="Procentowy 8 2 5 2" xfId="1422"/>
    <cellStyle name="Procentowy 8 2 5 2 2" xfId="2861"/>
    <cellStyle name="Procentowy 8 2 5 2 3" xfId="4301"/>
    <cellStyle name="Procentowy 8 2 5 3" xfId="2143"/>
    <cellStyle name="Procentowy 8 2 5 4" xfId="3583"/>
    <cellStyle name="Procentowy 8 2 6" xfId="1244"/>
    <cellStyle name="Procentowy 8 2 6 2" xfId="2683"/>
    <cellStyle name="Procentowy 8 2 6 3" xfId="4123"/>
    <cellStyle name="Procentowy 8 2 7" xfId="1965"/>
    <cellStyle name="Procentowy 8 2 8" xfId="3405"/>
    <cellStyle name="Procentowy 8 3" xfId="549"/>
    <cellStyle name="Procentowy 8 3 2" xfId="907"/>
    <cellStyle name="Procentowy 8 3 2 2" xfId="1625"/>
    <cellStyle name="Procentowy 8 3 2 2 2" xfId="3064"/>
    <cellStyle name="Procentowy 8 3 2 2 3" xfId="4504"/>
    <cellStyle name="Procentowy 8 3 2 3" xfId="2346"/>
    <cellStyle name="Procentowy 8 3 2 4" xfId="3786"/>
    <cellStyle name="Procentowy 8 3 3" xfId="1087"/>
    <cellStyle name="Procentowy 8 3 3 2" xfId="1805"/>
    <cellStyle name="Procentowy 8 3 3 2 2" xfId="3244"/>
    <cellStyle name="Procentowy 8 3 3 2 3" xfId="4684"/>
    <cellStyle name="Procentowy 8 3 3 3" xfId="2526"/>
    <cellStyle name="Procentowy 8 3 3 4" xfId="3966"/>
    <cellStyle name="Procentowy 8 3 4" xfId="727"/>
    <cellStyle name="Procentowy 8 3 4 2" xfId="1445"/>
    <cellStyle name="Procentowy 8 3 4 2 2" xfId="2884"/>
    <cellStyle name="Procentowy 8 3 4 2 3" xfId="4324"/>
    <cellStyle name="Procentowy 8 3 4 3" xfId="2166"/>
    <cellStyle name="Procentowy 8 3 4 4" xfId="3606"/>
    <cellStyle name="Procentowy 8 3 5" xfId="1267"/>
    <cellStyle name="Procentowy 8 3 5 2" xfId="2706"/>
    <cellStyle name="Procentowy 8 3 5 3" xfId="4146"/>
    <cellStyle name="Procentowy 8 3 6" xfId="1988"/>
    <cellStyle name="Procentowy 8 3 7" xfId="3428"/>
    <cellStyle name="Procentowy 8 4" xfId="618"/>
    <cellStyle name="Procentowy 8 4 2" xfId="976"/>
    <cellStyle name="Procentowy 8 4 2 2" xfId="1694"/>
    <cellStyle name="Procentowy 8 4 2 2 2" xfId="3133"/>
    <cellStyle name="Procentowy 8 4 2 2 3" xfId="4573"/>
    <cellStyle name="Procentowy 8 4 2 3" xfId="2415"/>
    <cellStyle name="Procentowy 8 4 2 4" xfId="3855"/>
    <cellStyle name="Procentowy 8 4 3" xfId="1156"/>
    <cellStyle name="Procentowy 8 4 3 2" xfId="1874"/>
    <cellStyle name="Procentowy 8 4 3 2 2" xfId="3313"/>
    <cellStyle name="Procentowy 8 4 3 2 3" xfId="4753"/>
    <cellStyle name="Procentowy 8 4 3 3" xfId="2595"/>
    <cellStyle name="Procentowy 8 4 3 4" xfId="4035"/>
    <cellStyle name="Procentowy 8 4 4" xfId="796"/>
    <cellStyle name="Procentowy 8 4 4 2" xfId="1514"/>
    <cellStyle name="Procentowy 8 4 4 2 2" xfId="2953"/>
    <cellStyle name="Procentowy 8 4 4 2 3" xfId="4393"/>
    <cellStyle name="Procentowy 8 4 4 3" xfId="2235"/>
    <cellStyle name="Procentowy 8 4 4 4" xfId="3675"/>
    <cellStyle name="Procentowy 8 4 5" xfId="1336"/>
    <cellStyle name="Procentowy 8 4 5 2" xfId="2775"/>
    <cellStyle name="Procentowy 8 4 5 3" xfId="4215"/>
    <cellStyle name="Procentowy 8 4 6" xfId="2057"/>
    <cellStyle name="Procentowy 8 4 7" xfId="3497"/>
    <cellStyle name="Procentowy 8 5" xfId="839"/>
    <cellStyle name="Procentowy 8 5 2" xfId="1557"/>
    <cellStyle name="Procentowy 8 5 2 2" xfId="2996"/>
    <cellStyle name="Procentowy 8 5 2 3" xfId="4436"/>
    <cellStyle name="Procentowy 8 5 3" xfId="2278"/>
    <cellStyle name="Procentowy 8 5 4" xfId="3718"/>
    <cellStyle name="Procentowy 8 6" xfId="1019"/>
    <cellStyle name="Procentowy 8 6 2" xfId="1737"/>
    <cellStyle name="Procentowy 8 6 2 2" xfId="3176"/>
    <cellStyle name="Procentowy 8 6 2 3" xfId="4616"/>
    <cellStyle name="Procentowy 8 6 3" xfId="2458"/>
    <cellStyle name="Procentowy 8 6 4" xfId="3898"/>
    <cellStyle name="Procentowy 8 7" xfId="659"/>
    <cellStyle name="Procentowy 8 7 2" xfId="1377"/>
    <cellStyle name="Procentowy 8 7 2 2" xfId="2816"/>
    <cellStyle name="Procentowy 8 7 2 3" xfId="4256"/>
    <cellStyle name="Procentowy 8 7 3" xfId="2098"/>
    <cellStyle name="Procentowy 8 7 4" xfId="3538"/>
    <cellStyle name="Procentowy 8 8" xfId="1199"/>
    <cellStyle name="Procentowy 8 8 2" xfId="2638"/>
    <cellStyle name="Procentowy 8 8 3" xfId="4078"/>
    <cellStyle name="Procentowy 8 9" xfId="1920"/>
    <cellStyle name="Procentowy 9" xfId="475"/>
    <cellStyle name="Procentowy 9 10" xfId="3362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2 3" xfId="4551"/>
    <cellStyle name="Procentowy 9 2 2 2 3" xfId="2393"/>
    <cellStyle name="Procentowy 9 2 2 2 4" xfId="3833"/>
    <cellStyle name="Procentowy 9 2 2 3" xfId="1134"/>
    <cellStyle name="Procentowy 9 2 2 3 2" xfId="1852"/>
    <cellStyle name="Procentowy 9 2 2 3 2 2" xfId="3291"/>
    <cellStyle name="Procentowy 9 2 2 3 2 3" xfId="4731"/>
    <cellStyle name="Procentowy 9 2 2 3 3" xfId="2573"/>
    <cellStyle name="Procentowy 9 2 2 3 4" xfId="4013"/>
    <cellStyle name="Procentowy 9 2 2 4" xfId="774"/>
    <cellStyle name="Procentowy 9 2 2 4 2" xfId="1492"/>
    <cellStyle name="Procentowy 9 2 2 4 2 2" xfId="2931"/>
    <cellStyle name="Procentowy 9 2 2 4 2 3" xfId="4371"/>
    <cellStyle name="Procentowy 9 2 2 4 3" xfId="2213"/>
    <cellStyle name="Procentowy 9 2 2 4 4" xfId="3653"/>
    <cellStyle name="Procentowy 9 2 2 5" xfId="1314"/>
    <cellStyle name="Procentowy 9 2 2 5 2" xfId="2753"/>
    <cellStyle name="Procentowy 9 2 2 5 3" xfId="4193"/>
    <cellStyle name="Procentowy 9 2 2 6" xfId="2035"/>
    <cellStyle name="Procentowy 9 2 2 7" xfId="3475"/>
    <cellStyle name="Procentowy 9 2 3" xfId="886"/>
    <cellStyle name="Procentowy 9 2 3 2" xfId="1604"/>
    <cellStyle name="Procentowy 9 2 3 2 2" xfId="3043"/>
    <cellStyle name="Procentowy 9 2 3 2 3" xfId="4483"/>
    <cellStyle name="Procentowy 9 2 3 3" xfId="2325"/>
    <cellStyle name="Procentowy 9 2 3 4" xfId="3765"/>
    <cellStyle name="Procentowy 9 2 4" xfId="1066"/>
    <cellStyle name="Procentowy 9 2 4 2" xfId="1784"/>
    <cellStyle name="Procentowy 9 2 4 2 2" xfId="3223"/>
    <cellStyle name="Procentowy 9 2 4 2 3" xfId="4663"/>
    <cellStyle name="Procentowy 9 2 4 3" xfId="2505"/>
    <cellStyle name="Procentowy 9 2 4 4" xfId="3945"/>
    <cellStyle name="Procentowy 9 2 5" xfId="706"/>
    <cellStyle name="Procentowy 9 2 5 2" xfId="1424"/>
    <cellStyle name="Procentowy 9 2 5 2 2" xfId="2863"/>
    <cellStyle name="Procentowy 9 2 5 2 3" xfId="4303"/>
    <cellStyle name="Procentowy 9 2 5 3" xfId="2145"/>
    <cellStyle name="Procentowy 9 2 5 4" xfId="3585"/>
    <cellStyle name="Procentowy 9 2 6" xfId="1246"/>
    <cellStyle name="Procentowy 9 2 6 2" xfId="2685"/>
    <cellStyle name="Procentowy 9 2 6 3" xfId="4125"/>
    <cellStyle name="Procentowy 9 2 7" xfId="1967"/>
    <cellStyle name="Procentowy 9 2 8" xfId="3407"/>
    <cellStyle name="Procentowy 9 3" xfId="551"/>
    <cellStyle name="Procentowy 9 3 2" xfId="909"/>
    <cellStyle name="Procentowy 9 3 2 2" xfId="1627"/>
    <cellStyle name="Procentowy 9 3 2 2 2" xfId="3066"/>
    <cellStyle name="Procentowy 9 3 2 2 3" xfId="4506"/>
    <cellStyle name="Procentowy 9 3 2 3" xfId="2348"/>
    <cellStyle name="Procentowy 9 3 2 4" xfId="3788"/>
    <cellStyle name="Procentowy 9 3 3" xfId="1089"/>
    <cellStyle name="Procentowy 9 3 3 2" xfId="1807"/>
    <cellStyle name="Procentowy 9 3 3 2 2" xfId="3246"/>
    <cellStyle name="Procentowy 9 3 3 2 3" xfId="4686"/>
    <cellStyle name="Procentowy 9 3 3 3" xfId="2528"/>
    <cellStyle name="Procentowy 9 3 3 4" xfId="3968"/>
    <cellStyle name="Procentowy 9 3 4" xfId="729"/>
    <cellStyle name="Procentowy 9 3 4 2" xfId="1447"/>
    <cellStyle name="Procentowy 9 3 4 2 2" xfId="2886"/>
    <cellStyle name="Procentowy 9 3 4 2 3" xfId="4326"/>
    <cellStyle name="Procentowy 9 3 4 3" xfId="2168"/>
    <cellStyle name="Procentowy 9 3 4 4" xfId="3608"/>
    <cellStyle name="Procentowy 9 3 5" xfId="1269"/>
    <cellStyle name="Procentowy 9 3 5 2" xfId="2708"/>
    <cellStyle name="Procentowy 9 3 5 3" xfId="4148"/>
    <cellStyle name="Procentowy 9 3 6" xfId="1990"/>
    <cellStyle name="Procentowy 9 3 7" xfId="3430"/>
    <cellStyle name="Procentowy 9 4" xfId="620"/>
    <cellStyle name="Procentowy 9 4 2" xfId="978"/>
    <cellStyle name="Procentowy 9 4 2 2" xfId="1696"/>
    <cellStyle name="Procentowy 9 4 2 2 2" xfId="3135"/>
    <cellStyle name="Procentowy 9 4 2 2 3" xfId="4575"/>
    <cellStyle name="Procentowy 9 4 2 3" xfId="2417"/>
    <cellStyle name="Procentowy 9 4 2 4" xfId="3857"/>
    <cellStyle name="Procentowy 9 4 3" xfId="1158"/>
    <cellStyle name="Procentowy 9 4 3 2" xfId="1876"/>
    <cellStyle name="Procentowy 9 4 3 2 2" xfId="3315"/>
    <cellStyle name="Procentowy 9 4 3 2 3" xfId="4755"/>
    <cellStyle name="Procentowy 9 4 3 3" xfId="2597"/>
    <cellStyle name="Procentowy 9 4 3 4" xfId="4037"/>
    <cellStyle name="Procentowy 9 4 4" xfId="798"/>
    <cellStyle name="Procentowy 9 4 4 2" xfId="1516"/>
    <cellStyle name="Procentowy 9 4 4 2 2" xfId="2955"/>
    <cellStyle name="Procentowy 9 4 4 2 3" xfId="4395"/>
    <cellStyle name="Procentowy 9 4 4 3" xfId="2237"/>
    <cellStyle name="Procentowy 9 4 4 4" xfId="3677"/>
    <cellStyle name="Procentowy 9 4 5" xfId="1338"/>
    <cellStyle name="Procentowy 9 4 5 2" xfId="2777"/>
    <cellStyle name="Procentowy 9 4 5 3" xfId="4217"/>
    <cellStyle name="Procentowy 9 4 6" xfId="2059"/>
    <cellStyle name="Procentowy 9 4 7" xfId="3499"/>
    <cellStyle name="Procentowy 9 5" xfId="841"/>
    <cellStyle name="Procentowy 9 5 2" xfId="1559"/>
    <cellStyle name="Procentowy 9 5 2 2" xfId="2998"/>
    <cellStyle name="Procentowy 9 5 2 3" xfId="4438"/>
    <cellStyle name="Procentowy 9 5 3" xfId="2280"/>
    <cellStyle name="Procentowy 9 5 4" xfId="3720"/>
    <cellStyle name="Procentowy 9 6" xfId="1021"/>
    <cellStyle name="Procentowy 9 6 2" xfId="1739"/>
    <cellStyle name="Procentowy 9 6 2 2" xfId="3178"/>
    <cellStyle name="Procentowy 9 6 2 3" xfId="4618"/>
    <cellStyle name="Procentowy 9 6 3" xfId="2460"/>
    <cellStyle name="Procentowy 9 6 4" xfId="3900"/>
    <cellStyle name="Procentowy 9 7" xfId="661"/>
    <cellStyle name="Procentowy 9 7 2" xfId="1379"/>
    <cellStyle name="Procentowy 9 7 2 2" xfId="2818"/>
    <cellStyle name="Procentowy 9 7 2 3" xfId="4258"/>
    <cellStyle name="Procentowy 9 7 3" xfId="2100"/>
    <cellStyle name="Procentowy 9 7 4" xfId="3540"/>
    <cellStyle name="Procentowy 9 8" xfId="1201"/>
    <cellStyle name="Procentowy 9 8 2" xfId="2640"/>
    <cellStyle name="Procentowy 9 8 3" xfId="408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11" xfId="334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2 3" xfId="4523"/>
    <cellStyle name="Walutowy 2 2 2 2 3" xfId="2365"/>
    <cellStyle name="Walutowy 2 2 2 2 4" xfId="3805"/>
    <cellStyle name="Walutowy 2 2 2 3" xfId="1106"/>
    <cellStyle name="Walutowy 2 2 2 3 2" xfId="1824"/>
    <cellStyle name="Walutowy 2 2 2 3 2 2" xfId="3263"/>
    <cellStyle name="Walutowy 2 2 2 3 2 3" xfId="4703"/>
    <cellStyle name="Walutowy 2 2 2 3 3" xfId="2545"/>
    <cellStyle name="Walutowy 2 2 2 3 4" xfId="3985"/>
    <cellStyle name="Walutowy 2 2 2 4" xfId="746"/>
    <cellStyle name="Walutowy 2 2 2 4 2" xfId="1464"/>
    <cellStyle name="Walutowy 2 2 2 4 2 2" xfId="2903"/>
    <cellStyle name="Walutowy 2 2 2 4 2 3" xfId="4343"/>
    <cellStyle name="Walutowy 2 2 2 4 3" xfId="2185"/>
    <cellStyle name="Walutowy 2 2 2 4 4" xfId="3625"/>
    <cellStyle name="Walutowy 2 2 2 5" xfId="1286"/>
    <cellStyle name="Walutowy 2 2 2 5 2" xfId="2725"/>
    <cellStyle name="Walutowy 2 2 2 5 3" xfId="4165"/>
    <cellStyle name="Walutowy 2 2 2 6" xfId="2007"/>
    <cellStyle name="Walutowy 2 2 2 7" xfId="3447"/>
    <cellStyle name="Walutowy 2 2 3" xfId="637"/>
    <cellStyle name="Walutowy 2 2 3 2" xfId="995"/>
    <cellStyle name="Walutowy 2 2 3 2 2" xfId="1713"/>
    <cellStyle name="Walutowy 2 2 3 2 2 2" xfId="3152"/>
    <cellStyle name="Walutowy 2 2 3 2 2 3" xfId="4592"/>
    <cellStyle name="Walutowy 2 2 3 2 3" xfId="2434"/>
    <cellStyle name="Walutowy 2 2 3 2 4" xfId="3874"/>
    <cellStyle name="Walutowy 2 2 3 3" xfId="1175"/>
    <cellStyle name="Walutowy 2 2 3 3 2" xfId="1893"/>
    <cellStyle name="Walutowy 2 2 3 3 2 2" xfId="3332"/>
    <cellStyle name="Walutowy 2 2 3 3 2 3" xfId="4772"/>
    <cellStyle name="Walutowy 2 2 3 3 3" xfId="2614"/>
    <cellStyle name="Walutowy 2 2 3 3 4" xfId="4054"/>
    <cellStyle name="Walutowy 2 2 3 4" xfId="815"/>
    <cellStyle name="Walutowy 2 2 3 4 2" xfId="1533"/>
    <cellStyle name="Walutowy 2 2 3 4 2 2" xfId="2972"/>
    <cellStyle name="Walutowy 2 2 3 4 2 3" xfId="4412"/>
    <cellStyle name="Walutowy 2 2 3 4 3" xfId="2254"/>
    <cellStyle name="Walutowy 2 2 3 4 4" xfId="3694"/>
    <cellStyle name="Walutowy 2 2 3 5" xfId="1355"/>
    <cellStyle name="Walutowy 2 2 3 5 2" xfId="2794"/>
    <cellStyle name="Walutowy 2 2 3 5 3" xfId="4234"/>
    <cellStyle name="Walutowy 2 2 3 6" xfId="2076"/>
    <cellStyle name="Walutowy 2 2 3 7" xfId="3516"/>
    <cellStyle name="Walutowy 2 2 4" xfId="858"/>
    <cellStyle name="Walutowy 2 2 4 2" xfId="1576"/>
    <cellStyle name="Walutowy 2 2 4 2 2" xfId="3015"/>
    <cellStyle name="Walutowy 2 2 4 2 3" xfId="4455"/>
    <cellStyle name="Walutowy 2 2 4 3" xfId="2297"/>
    <cellStyle name="Walutowy 2 2 4 4" xfId="3737"/>
    <cellStyle name="Walutowy 2 2 5" xfId="1038"/>
    <cellStyle name="Walutowy 2 2 5 2" xfId="1756"/>
    <cellStyle name="Walutowy 2 2 5 2 2" xfId="3195"/>
    <cellStyle name="Walutowy 2 2 5 2 3" xfId="4635"/>
    <cellStyle name="Walutowy 2 2 5 3" xfId="2477"/>
    <cellStyle name="Walutowy 2 2 5 4" xfId="3917"/>
    <cellStyle name="Walutowy 2 2 6" xfId="678"/>
    <cellStyle name="Walutowy 2 2 6 2" xfId="1396"/>
    <cellStyle name="Walutowy 2 2 6 2 2" xfId="2835"/>
    <cellStyle name="Walutowy 2 2 6 2 3" xfId="4275"/>
    <cellStyle name="Walutowy 2 2 6 3" xfId="2117"/>
    <cellStyle name="Walutowy 2 2 6 4" xfId="3557"/>
    <cellStyle name="Walutowy 2 2 7" xfId="1218"/>
    <cellStyle name="Walutowy 2 2 7 2" xfId="2657"/>
    <cellStyle name="Walutowy 2 2 7 3" xfId="4097"/>
    <cellStyle name="Walutowy 2 2 8" xfId="1939"/>
    <cellStyle name="Walutowy 2 2 9" xfId="337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2 3" xfId="4537"/>
    <cellStyle name="Walutowy 2 3 2 2 3" xfId="2379"/>
    <cellStyle name="Walutowy 2 3 2 2 4" xfId="3819"/>
    <cellStyle name="Walutowy 2 3 2 3" xfId="1120"/>
    <cellStyle name="Walutowy 2 3 2 3 2" xfId="1838"/>
    <cellStyle name="Walutowy 2 3 2 3 2 2" xfId="3277"/>
    <cellStyle name="Walutowy 2 3 2 3 2 3" xfId="4717"/>
    <cellStyle name="Walutowy 2 3 2 3 3" xfId="2559"/>
    <cellStyle name="Walutowy 2 3 2 3 4" xfId="3999"/>
    <cellStyle name="Walutowy 2 3 2 4" xfId="760"/>
    <cellStyle name="Walutowy 2 3 2 4 2" xfId="1478"/>
    <cellStyle name="Walutowy 2 3 2 4 2 2" xfId="2917"/>
    <cellStyle name="Walutowy 2 3 2 4 2 3" xfId="4357"/>
    <cellStyle name="Walutowy 2 3 2 4 3" xfId="2199"/>
    <cellStyle name="Walutowy 2 3 2 4 4" xfId="3639"/>
    <cellStyle name="Walutowy 2 3 2 5" xfId="1300"/>
    <cellStyle name="Walutowy 2 3 2 5 2" xfId="2739"/>
    <cellStyle name="Walutowy 2 3 2 5 3" xfId="4179"/>
    <cellStyle name="Walutowy 2 3 2 6" xfId="2021"/>
    <cellStyle name="Walutowy 2 3 2 7" xfId="3461"/>
    <cellStyle name="Walutowy 2 3 3" xfId="872"/>
    <cellStyle name="Walutowy 2 3 3 2" xfId="1590"/>
    <cellStyle name="Walutowy 2 3 3 2 2" xfId="3029"/>
    <cellStyle name="Walutowy 2 3 3 2 3" xfId="4469"/>
    <cellStyle name="Walutowy 2 3 3 3" xfId="2311"/>
    <cellStyle name="Walutowy 2 3 3 4" xfId="3751"/>
    <cellStyle name="Walutowy 2 3 4" xfId="1052"/>
    <cellStyle name="Walutowy 2 3 4 2" xfId="1770"/>
    <cellStyle name="Walutowy 2 3 4 2 2" xfId="3209"/>
    <cellStyle name="Walutowy 2 3 4 2 3" xfId="4649"/>
    <cellStyle name="Walutowy 2 3 4 3" xfId="2491"/>
    <cellStyle name="Walutowy 2 3 4 4" xfId="3931"/>
    <cellStyle name="Walutowy 2 3 5" xfId="692"/>
    <cellStyle name="Walutowy 2 3 5 2" xfId="1410"/>
    <cellStyle name="Walutowy 2 3 5 2 2" xfId="2849"/>
    <cellStyle name="Walutowy 2 3 5 2 3" xfId="4289"/>
    <cellStyle name="Walutowy 2 3 5 3" xfId="2131"/>
    <cellStyle name="Walutowy 2 3 5 4" xfId="3571"/>
    <cellStyle name="Walutowy 2 3 6" xfId="1232"/>
    <cellStyle name="Walutowy 2 3 6 2" xfId="2671"/>
    <cellStyle name="Walutowy 2 3 6 3" xfId="4111"/>
    <cellStyle name="Walutowy 2 3 7" xfId="1953"/>
    <cellStyle name="Walutowy 2 3 8" xfId="3393"/>
    <cellStyle name="Walutowy 2 4" xfId="537"/>
    <cellStyle name="Walutowy 2 4 2" xfId="895"/>
    <cellStyle name="Walutowy 2 4 2 2" xfId="1613"/>
    <cellStyle name="Walutowy 2 4 2 2 2" xfId="3052"/>
    <cellStyle name="Walutowy 2 4 2 2 3" xfId="4492"/>
    <cellStyle name="Walutowy 2 4 2 3" xfId="2334"/>
    <cellStyle name="Walutowy 2 4 2 4" xfId="3774"/>
    <cellStyle name="Walutowy 2 4 3" xfId="1075"/>
    <cellStyle name="Walutowy 2 4 3 2" xfId="1793"/>
    <cellStyle name="Walutowy 2 4 3 2 2" xfId="3232"/>
    <cellStyle name="Walutowy 2 4 3 2 3" xfId="4672"/>
    <cellStyle name="Walutowy 2 4 3 3" xfId="2514"/>
    <cellStyle name="Walutowy 2 4 3 4" xfId="3954"/>
    <cellStyle name="Walutowy 2 4 4" xfId="715"/>
    <cellStyle name="Walutowy 2 4 4 2" xfId="1433"/>
    <cellStyle name="Walutowy 2 4 4 2 2" xfId="2872"/>
    <cellStyle name="Walutowy 2 4 4 2 3" xfId="4312"/>
    <cellStyle name="Walutowy 2 4 4 3" xfId="2154"/>
    <cellStyle name="Walutowy 2 4 4 4" xfId="3594"/>
    <cellStyle name="Walutowy 2 4 5" xfId="1255"/>
    <cellStyle name="Walutowy 2 4 5 2" xfId="2694"/>
    <cellStyle name="Walutowy 2 4 5 3" xfId="4134"/>
    <cellStyle name="Walutowy 2 4 6" xfId="1976"/>
    <cellStyle name="Walutowy 2 4 7" xfId="3416"/>
    <cellStyle name="Walutowy 2 5" xfId="606"/>
    <cellStyle name="Walutowy 2 5 2" xfId="964"/>
    <cellStyle name="Walutowy 2 5 2 2" xfId="1682"/>
    <cellStyle name="Walutowy 2 5 2 2 2" xfId="3121"/>
    <cellStyle name="Walutowy 2 5 2 2 3" xfId="4561"/>
    <cellStyle name="Walutowy 2 5 2 3" xfId="2403"/>
    <cellStyle name="Walutowy 2 5 2 4" xfId="3843"/>
    <cellStyle name="Walutowy 2 5 3" xfId="1144"/>
    <cellStyle name="Walutowy 2 5 3 2" xfId="1862"/>
    <cellStyle name="Walutowy 2 5 3 2 2" xfId="3301"/>
    <cellStyle name="Walutowy 2 5 3 2 3" xfId="4741"/>
    <cellStyle name="Walutowy 2 5 3 3" xfId="2583"/>
    <cellStyle name="Walutowy 2 5 3 4" xfId="4023"/>
    <cellStyle name="Walutowy 2 5 4" xfId="784"/>
    <cellStyle name="Walutowy 2 5 4 2" xfId="1502"/>
    <cellStyle name="Walutowy 2 5 4 2 2" xfId="2941"/>
    <cellStyle name="Walutowy 2 5 4 2 3" xfId="4381"/>
    <cellStyle name="Walutowy 2 5 4 3" xfId="2223"/>
    <cellStyle name="Walutowy 2 5 4 4" xfId="3663"/>
    <cellStyle name="Walutowy 2 5 5" xfId="1324"/>
    <cellStyle name="Walutowy 2 5 5 2" xfId="2763"/>
    <cellStyle name="Walutowy 2 5 5 3" xfId="4203"/>
    <cellStyle name="Walutowy 2 5 6" xfId="2045"/>
    <cellStyle name="Walutowy 2 5 7" xfId="3485"/>
    <cellStyle name="Walutowy 2 6" xfId="827"/>
    <cellStyle name="Walutowy 2 6 2" xfId="1545"/>
    <cellStyle name="Walutowy 2 6 2 2" xfId="2984"/>
    <cellStyle name="Walutowy 2 6 2 3" xfId="4424"/>
    <cellStyle name="Walutowy 2 6 3" xfId="2266"/>
    <cellStyle name="Walutowy 2 6 4" xfId="3706"/>
    <cellStyle name="Walutowy 2 7" xfId="1007"/>
    <cellStyle name="Walutowy 2 7 2" xfId="1725"/>
    <cellStyle name="Walutowy 2 7 2 2" xfId="3164"/>
    <cellStyle name="Walutowy 2 7 2 3" xfId="4604"/>
    <cellStyle name="Walutowy 2 7 3" xfId="2446"/>
    <cellStyle name="Walutowy 2 7 4" xfId="3886"/>
    <cellStyle name="Walutowy 2 8" xfId="647"/>
    <cellStyle name="Walutowy 2 8 2" xfId="1365"/>
    <cellStyle name="Walutowy 2 8 2 2" xfId="2804"/>
    <cellStyle name="Walutowy 2 8 2 3" xfId="4244"/>
    <cellStyle name="Walutowy 2 8 3" xfId="2086"/>
    <cellStyle name="Walutowy 2 8 4" xfId="3526"/>
    <cellStyle name="Walutowy 2 9" xfId="1187"/>
    <cellStyle name="Walutowy 2 9 2" xfId="2626"/>
    <cellStyle name="Walutowy 2 9 3" xfId="4066"/>
    <cellStyle name="Waluty [0]" xfId="440"/>
    <cellStyle name="Waluty [0] 10" xfId="1909"/>
    <cellStyle name="Waluty [0] 11" xfId="334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2 3" xfId="4524"/>
    <cellStyle name="Waluty [0] 2 2 2 3" xfId="2366"/>
    <cellStyle name="Waluty [0] 2 2 2 4" xfId="3806"/>
    <cellStyle name="Waluty [0] 2 2 3" xfId="1107"/>
    <cellStyle name="Waluty [0] 2 2 3 2" xfId="1825"/>
    <cellStyle name="Waluty [0] 2 2 3 2 2" xfId="3264"/>
    <cellStyle name="Waluty [0] 2 2 3 2 3" xfId="4704"/>
    <cellStyle name="Waluty [0] 2 2 3 3" xfId="2546"/>
    <cellStyle name="Waluty [0] 2 2 3 4" xfId="3986"/>
    <cellStyle name="Waluty [0] 2 2 4" xfId="747"/>
    <cellStyle name="Waluty [0] 2 2 4 2" xfId="1465"/>
    <cellStyle name="Waluty [0] 2 2 4 2 2" xfId="2904"/>
    <cellStyle name="Waluty [0] 2 2 4 2 3" xfId="4344"/>
    <cellStyle name="Waluty [0] 2 2 4 3" xfId="2186"/>
    <cellStyle name="Waluty [0] 2 2 4 4" xfId="3626"/>
    <cellStyle name="Waluty [0] 2 2 5" xfId="1287"/>
    <cellStyle name="Waluty [0] 2 2 5 2" xfId="2726"/>
    <cellStyle name="Waluty [0] 2 2 5 3" xfId="4166"/>
    <cellStyle name="Waluty [0] 2 2 6" xfId="2008"/>
    <cellStyle name="Waluty [0] 2 2 7" xfId="3448"/>
    <cellStyle name="Waluty [0] 2 3" xfId="638"/>
    <cellStyle name="Waluty [0] 2 3 2" xfId="996"/>
    <cellStyle name="Waluty [0] 2 3 2 2" xfId="1714"/>
    <cellStyle name="Waluty [0] 2 3 2 2 2" xfId="3153"/>
    <cellStyle name="Waluty [0] 2 3 2 2 3" xfId="4593"/>
    <cellStyle name="Waluty [0] 2 3 2 3" xfId="2435"/>
    <cellStyle name="Waluty [0] 2 3 2 4" xfId="3875"/>
    <cellStyle name="Waluty [0] 2 3 3" xfId="1176"/>
    <cellStyle name="Waluty [0] 2 3 3 2" xfId="1894"/>
    <cellStyle name="Waluty [0] 2 3 3 2 2" xfId="3333"/>
    <cellStyle name="Waluty [0] 2 3 3 2 3" xfId="4773"/>
    <cellStyle name="Waluty [0] 2 3 3 3" xfId="2615"/>
    <cellStyle name="Waluty [0] 2 3 3 4" xfId="4055"/>
    <cellStyle name="Waluty [0] 2 3 4" xfId="816"/>
    <cellStyle name="Waluty [0] 2 3 4 2" xfId="1534"/>
    <cellStyle name="Waluty [0] 2 3 4 2 2" xfId="2973"/>
    <cellStyle name="Waluty [0] 2 3 4 2 3" xfId="4413"/>
    <cellStyle name="Waluty [0] 2 3 4 3" xfId="2255"/>
    <cellStyle name="Waluty [0] 2 3 4 4" xfId="3695"/>
    <cellStyle name="Waluty [0] 2 3 5" xfId="1356"/>
    <cellStyle name="Waluty [0] 2 3 5 2" xfId="2795"/>
    <cellStyle name="Waluty [0] 2 3 5 3" xfId="4235"/>
    <cellStyle name="Waluty [0] 2 3 6" xfId="2077"/>
    <cellStyle name="Waluty [0] 2 3 7" xfId="3517"/>
    <cellStyle name="Waluty [0] 2 4" xfId="859"/>
    <cellStyle name="Waluty [0] 2 4 2" xfId="1577"/>
    <cellStyle name="Waluty [0] 2 4 2 2" xfId="3016"/>
    <cellStyle name="Waluty [0] 2 4 2 3" xfId="4456"/>
    <cellStyle name="Waluty [0] 2 4 3" xfId="2298"/>
    <cellStyle name="Waluty [0] 2 4 4" xfId="3738"/>
    <cellStyle name="Waluty [0] 2 5" xfId="1039"/>
    <cellStyle name="Waluty [0] 2 5 2" xfId="1757"/>
    <cellStyle name="Waluty [0] 2 5 2 2" xfId="3196"/>
    <cellStyle name="Waluty [0] 2 5 2 3" xfId="4636"/>
    <cellStyle name="Waluty [0] 2 5 3" xfId="2478"/>
    <cellStyle name="Waluty [0] 2 5 4" xfId="3918"/>
    <cellStyle name="Waluty [0] 2 6" xfId="679"/>
    <cellStyle name="Waluty [0] 2 6 2" xfId="1397"/>
    <cellStyle name="Waluty [0] 2 6 2 2" xfId="2836"/>
    <cellStyle name="Waluty [0] 2 6 2 3" xfId="4276"/>
    <cellStyle name="Waluty [0] 2 6 3" xfId="2118"/>
    <cellStyle name="Waluty [0] 2 6 4" xfId="3558"/>
    <cellStyle name="Waluty [0] 2 7" xfId="1219"/>
    <cellStyle name="Waluty [0] 2 7 2" xfId="2658"/>
    <cellStyle name="Waluty [0] 2 7 3" xfId="4098"/>
    <cellStyle name="Waluty [0] 2 8" xfId="1940"/>
    <cellStyle name="Waluty [0] 2 9" xfId="338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2 3" xfId="4538"/>
    <cellStyle name="Waluty [0] 3 2 2 3" xfId="2380"/>
    <cellStyle name="Waluty [0] 3 2 2 4" xfId="3820"/>
    <cellStyle name="Waluty [0] 3 2 3" xfId="1121"/>
    <cellStyle name="Waluty [0] 3 2 3 2" xfId="1839"/>
    <cellStyle name="Waluty [0] 3 2 3 2 2" xfId="3278"/>
    <cellStyle name="Waluty [0] 3 2 3 2 3" xfId="4718"/>
    <cellStyle name="Waluty [0] 3 2 3 3" xfId="2560"/>
    <cellStyle name="Waluty [0] 3 2 3 4" xfId="4000"/>
    <cellStyle name="Waluty [0] 3 2 4" xfId="761"/>
    <cellStyle name="Waluty [0] 3 2 4 2" xfId="1479"/>
    <cellStyle name="Waluty [0] 3 2 4 2 2" xfId="2918"/>
    <cellStyle name="Waluty [0] 3 2 4 2 3" xfId="4358"/>
    <cellStyle name="Waluty [0] 3 2 4 3" xfId="2200"/>
    <cellStyle name="Waluty [0] 3 2 4 4" xfId="3640"/>
    <cellStyle name="Waluty [0] 3 2 5" xfId="1301"/>
    <cellStyle name="Waluty [0] 3 2 5 2" xfId="2740"/>
    <cellStyle name="Waluty [0] 3 2 5 3" xfId="4180"/>
    <cellStyle name="Waluty [0] 3 2 6" xfId="2022"/>
    <cellStyle name="Waluty [0] 3 2 7" xfId="3462"/>
    <cellStyle name="Waluty [0] 3 3" xfId="873"/>
    <cellStyle name="Waluty [0] 3 3 2" xfId="1591"/>
    <cellStyle name="Waluty [0] 3 3 2 2" xfId="3030"/>
    <cellStyle name="Waluty [0] 3 3 2 3" xfId="4470"/>
    <cellStyle name="Waluty [0] 3 3 3" xfId="2312"/>
    <cellStyle name="Waluty [0] 3 3 4" xfId="3752"/>
    <cellStyle name="Waluty [0] 3 4" xfId="1053"/>
    <cellStyle name="Waluty [0] 3 4 2" xfId="1771"/>
    <cellStyle name="Waluty [0] 3 4 2 2" xfId="3210"/>
    <cellStyle name="Waluty [0] 3 4 2 3" xfId="4650"/>
    <cellStyle name="Waluty [0] 3 4 3" xfId="2492"/>
    <cellStyle name="Waluty [0] 3 4 4" xfId="3932"/>
    <cellStyle name="Waluty [0] 3 5" xfId="693"/>
    <cellStyle name="Waluty [0] 3 5 2" xfId="1411"/>
    <cellStyle name="Waluty [0] 3 5 2 2" xfId="2850"/>
    <cellStyle name="Waluty [0] 3 5 2 3" xfId="4290"/>
    <cellStyle name="Waluty [0] 3 5 3" xfId="2132"/>
    <cellStyle name="Waluty [0] 3 5 4" xfId="3572"/>
    <cellStyle name="Waluty [0] 3 6" xfId="1233"/>
    <cellStyle name="Waluty [0] 3 6 2" xfId="2672"/>
    <cellStyle name="Waluty [0] 3 6 3" xfId="4112"/>
    <cellStyle name="Waluty [0] 3 7" xfId="1954"/>
    <cellStyle name="Waluty [0] 3 8" xfId="3394"/>
    <cellStyle name="Waluty [0] 4" xfId="538"/>
    <cellStyle name="Waluty [0] 4 2" xfId="896"/>
    <cellStyle name="Waluty [0] 4 2 2" xfId="1614"/>
    <cellStyle name="Waluty [0] 4 2 2 2" xfId="3053"/>
    <cellStyle name="Waluty [0] 4 2 2 3" xfId="4493"/>
    <cellStyle name="Waluty [0] 4 2 3" xfId="2335"/>
    <cellStyle name="Waluty [0] 4 2 4" xfId="3775"/>
    <cellStyle name="Waluty [0] 4 3" xfId="1076"/>
    <cellStyle name="Waluty [0] 4 3 2" xfId="1794"/>
    <cellStyle name="Waluty [0] 4 3 2 2" xfId="3233"/>
    <cellStyle name="Waluty [0] 4 3 2 3" xfId="4673"/>
    <cellStyle name="Waluty [0] 4 3 3" xfId="2515"/>
    <cellStyle name="Waluty [0] 4 3 4" xfId="3955"/>
    <cellStyle name="Waluty [0] 4 4" xfId="716"/>
    <cellStyle name="Waluty [0] 4 4 2" xfId="1434"/>
    <cellStyle name="Waluty [0] 4 4 2 2" xfId="2873"/>
    <cellStyle name="Waluty [0] 4 4 2 3" xfId="4313"/>
    <cellStyle name="Waluty [0] 4 4 3" xfId="2155"/>
    <cellStyle name="Waluty [0] 4 4 4" xfId="3595"/>
    <cellStyle name="Waluty [0] 4 5" xfId="1256"/>
    <cellStyle name="Waluty [0] 4 5 2" xfId="2695"/>
    <cellStyle name="Waluty [0] 4 5 3" xfId="4135"/>
    <cellStyle name="Waluty [0] 4 6" xfId="1977"/>
    <cellStyle name="Waluty [0] 4 7" xfId="3417"/>
    <cellStyle name="Waluty [0] 5" xfId="607"/>
    <cellStyle name="Waluty [0] 5 2" xfId="965"/>
    <cellStyle name="Waluty [0] 5 2 2" xfId="1683"/>
    <cellStyle name="Waluty [0] 5 2 2 2" xfId="3122"/>
    <cellStyle name="Waluty [0] 5 2 2 3" xfId="4562"/>
    <cellStyle name="Waluty [0] 5 2 3" xfId="2404"/>
    <cellStyle name="Waluty [0] 5 2 4" xfId="3844"/>
    <cellStyle name="Waluty [0] 5 3" xfId="1145"/>
    <cellStyle name="Waluty [0] 5 3 2" xfId="1863"/>
    <cellStyle name="Waluty [0] 5 3 2 2" xfId="3302"/>
    <cellStyle name="Waluty [0] 5 3 2 3" xfId="4742"/>
    <cellStyle name="Waluty [0] 5 3 3" xfId="2584"/>
    <cellStyle name="Waluty [0] 5 3 4" xfId="4024"/>
    <cellStyle name="Waluty [0] 5 4" xfId="785"/>
    <cellStyle name="Waluty [0] 5 4 2" xfId="1503"/>
    <cellStyle name="Waluty [0] 5 4 2 2" xfId="2942"/>
    <cellStyle name="Waluty [0] 5 4 2 3" xfId="4382"/>
    <cellStyle name="Waluty [0] 5 4 3" xfId="2224"/>
    <cellStyle name="Waluty [0] 5 4 4" xfId="3664"/>
    <cellStyle name="Waluty [0] 5 5" xfId="1325"/>
    <cellStyle name="Waluty [0] 5 5 2" xfId="2764"/>
    <cellStyle name="Waluty [0] 5 5 3" xfId="4204"/>
    <cellStyle name="Waluty [0] 5 6" xfId="2046"/>
    <cellStyle name="Waluty [0] 5 7" xfId="3486"/>
    <cellStyle name="Waluty [0] 6" xfId="828"/>
    <cellStyle name="Waluty [0] 6 2" xfId="1546"/>
    <cellStyle name="Waluty [0] 6 2 2" xfId="2985"/>
    <cellStyle name="Waluty [0] 6 2 3" xfId="4425"/>
    <cellStyle name="Waluty [0] 6 3" xfId="2267"/>
    <cellStyle name="Waluty [0] 6 4" xfId="3707"/>
    <cellStyle name="Waluty [0] 7" xfId="1008"/>
    <cellStyle name="Waluty [0] 7 2" xfId="1726"/>
    <cellStyle name="Waluty [0] 7 2 2" xfId="3165"/>
    <cellStyle name="Waluty [0] 7 2 3" xfId="4605"/>
    <cellStyle name="Waluty [0] 7 3" xfId="2447"/>
    <cellStyle name="Waluty [0] 7 4" xfId="3887"/>
    <cellStyle name="Waluty [0] 8" xfId="648"/>
    <cellStyle name="Waluty [0] 8 2" xfId="1366"/>
    <cellStyle name="Waluty [0] 8 2 2" xfId="2805"/>
    <cellStyle name="Waluty [0] 8 2 3" xfId="4245"/>
    <cellStyle name="Waluty [0] 8 3" xfId="2087"/>
    <cellStyle name="Waluty [0] 8 4" xfId="3527"/>
    <cellStyle name="Waluty [0] 9" xfId="1188"/>
    <cellStyle name="Waluty [0] 9 2" xfId="2627"/>
    <cellStyle name="Waluty [0] 9 3" xfId="406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okresie I - XII 2021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250423524848051E-3"/>
                  <c:y val="5.38033277968014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9926941196945719E-17"/>
                  <c:y val="6.9767435472675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6.9767435472675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9853882393891438E-17"/>
                  <c:y val="6.9767435472675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6.9767435472675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5977011494253714E-3"/>
                  <c:y val="7.2926162260711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0938924339106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3557166294230032E-3"/>
                  <c:y val="1.4427301370875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6.344991178814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6858042802343716E-16"/>
                  <c:y val="7.2926162260711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  <c:pt idx="7">
                <c:v>42019.895502788713</c:v>
              </c:pt>
              <c:pt idx="8">
                <c:v>39976.448052688967</c:v>
              </c:pt>
              <c:pt idx="9">
                <c:v>45585.627071561117</c:v>
              </c:pt>
              <c:pt idx="10">
                <c:v>45778.795941800985</c:v>
              </c:pt>
              <c:pt idx="11">
                <c:v>43399.166243500775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36159072"/>
        <c:axId val="436159464"/>
      </c:barChart>
      <c:catAx>
        <c:axId val="4361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61594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6159464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36159072"/>
        <c:crosses val="autoZero"/>
        <c:crossBetween val="between"/>
        <c:majorUnit val="10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 - XII 2021 r.</a:t>
            </a:r>
          </a:p>
        </c:rich>
      </c:tx>
      <c:layout>
        <c:manualLayout>
          <c:xMode val="edge"/>
          <c:yMode val="edge"/>
          <c:x val="0.2556271375169013"/>
          <c:y val="4.1522550506874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482691950458527"/>
          <c:y val="0.36511964490195847"/>
          <c:w val="0.23015372717312599"/>
          <c:h val="0.35834279710538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807030629954192"/>
                  <c:y val="-4.19157999635071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 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1800862.5533</c:v>
              </c:pt>
              <c:pt idx="1">
                <c:v>8876858.4058400001</c:v>
              </c:pt>
              <c:pt idx="2">
                <c:v>6412854.0924399998</c:v>
              </c:pt>
              <c:pt idx="3">
                <c:v>40285069.216789797</c:v>
              </c:pt>
              <c:pt idx="4">
                <c:v>3145510.6690000002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 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 - XII 2021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ahoma" panose="020B0604030504040204" pitchFamily="34" charset="0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ahoma" panose="020B0604030504040204" pitchFamily="34" charset="0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485462078428861"/>
                  <c:y val="-0.13758247432185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ahoma" panose="020B0604030504040204" pitchFamily="34" charset="0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0305045337438297"/>
                  <c:y val="-0.171066649455703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ahoma" panose="020B0604030504040204" pitchFamily="34" charset="0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16088834931736"/>
                  <c:y val="-0.146466527749605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ahoma" panose="020B0604030504040204" pitchFamily="34" charset="0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920637959001963"/>
                  <c:y val="-4.43138050366655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ahoma" panose="020B0604030504040204" pitchFamily="34" charset="0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7282370014816937E-2"/>
                  <c:y val="1.10688622938526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ahoma" panose="020B0604030504040204" pitchFamily="34" charset="0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ahoma" panose="020B0604030504040204" pitchFamily="34" charset="0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Tahoma" panose="020B060403050404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290808.66775985999</c:v>
              </c:pt>
              <c:pt idx="1">
                <c:v>28987.570834680002</c:v>
              </c:pt>
              <c:pt idx="2">
                <c:v>92370.614625259506</c:v>
              </c:pt>
              <c:pt idx="3">
                <c:v>42041.180180940006</c:v>
              </c:pt>
              <c:pt idx="4">
                <c:v>25957.65789377</c:v>
              </c:pt>
              <c:pt idx="5">
                <c:v>32230.378296049999</c:v>
              </c:pt>
              <c:pt idx="6">
                <c:v>8820.7471887100291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400"/>
              <a:t>Rozliczenie rezerwy ogólnej
w okresie I - XII 2021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649237526627856"/>
          <c:y val="0.23280049084773499"/>
          <c:w val="0.42821925780969933"/>
          <c:h val="0.51646340719038031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15875">
              <a:solidFill>
                <a:srgbClr val="000000"/>
              </a:solidFill>
              <a:prstDash val="solid"/>
            </a:ln>
          </c:spPr>
          <c:explosion val="35"/>
          <c:dPt>
            <c:idx val="0"/>
            <c:bubble3D val="0"/>
            <c:spPr>
              <a:solidFill>
                <a:srgbClr val="FF0000"/>
              </a:solidFill>
              <a:ln w="15875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10812073771978288"/>
                  <c:y val="-8.55510793708925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1123694165974299"/>
                  <c:y val="4.88705772243585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581608.76807999995</c:v>
              </c:pt>
              <c:pt idx="1">
                <c:v>18391.231920000198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400"/>
              <a:t>Rozliczenie rezerw celowych 
w okresie I - XII 2021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877210702065389"/>
          <c:w val="0.3860382925818483"/>
          <c:h val="0.48002143711093703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5875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plosion val="49"/>
          </c:dPt>
          <c:dPt>
            <c:idx val="1"/>
            <c:bubble3D val="0"/>
            <c:spPr>
              <a:solidFill>
                <a:srgbClr val="0000FF"/>
              </a:solidFill>
              <a:ln w="158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328752590136759"/>
                  <c:y val="-5.556086902749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1527724823870695E-2"/>
                  <c:y val="-7.147586263758914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42671502.650020003</c:v>
              </c:pt>
              <c:pt idx="1">
                <c:v>230878.477509977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4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okresie I - XII 2021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 lIns="39600" rIns="3960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 lIns="39600" rIns="3960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2"/>
              <c:layout>
                <c:manualLayout>
                  <c:x val="0"/>
                  <c:y val="7.272727272727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0909090909090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0184207158227874E-2"/>
                  <c:y val="-6.41391889702468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9600" tIns="19050" rIns="396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  <c:pt idx="8">
                <c:v>35755.098276720266</c:v>
              </c:pt>
              <c:pt idx="9">
                <c:v>41285.995660420216</c:v>
              </c:pt>
              <c:pt idx="10">
                <c:v>47285.682043290697</c:v>
              </c:pt>
              <c:pt idx="11">
                <c:v>120153.768230099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36153192"/>
        <c:axId val="436154368"/>
      </c:barChart>
      <c:catAx>
        <c:axId val="43615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6154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6154368"/>
        <c:scaling>
          <c:orientation val="minMax"/>
          <c:max val="1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36153192"/>
        <c:crosses val="autoZero"/>
        <c:crossBetween val="between"/>
        <c:majorUnit val="20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budżetu państwa w okresie I - XII 2021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7965606882918352E-3"/>
                  <c:y val="1.3014356811955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  <c:pt idx="3">
                <c:v>12573.264583260665</c:v>
              </c:pt>
              <c:pt idx="4">
                <c:v>191.28117954963818</c:v>
              </c:pt>
              <c:pt idx="5">
                <c:v>18641.162149929616</c:v>
              </c:pt>
              <c:pt idx="6">
                <c:v>7262.2181689893769</c:v>
              </c:pt>
              <c:pt idx="7">
                <c:v>8113.5704963588214</c:v>
              </c:pt>
              <c:pt idx="8">
                <c:v>4221.3497759687016</c:v>
              </c:pt>
              <c:pt idx="9">
                <c:v>4299.631411140901</c:v>
              </c:pt>
              <c:pt idx="10">
                <c:v>-1506.886101489712</c:v>
              </c:pt>
              <c:pt idx="11">
                <c:v>-76754.601986598223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36159856"/>
        <c:axId val="436153976"/>
      </c:barChart>
      <c:catAx>
        <c:axId val="4361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6153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6153976"/>
        <c:scaling>
          <c:orientation val="minMax"/>
          <c:max val="30000"/>
          <c:min val="-90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>
                <a:alpha val="25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36159856"/>
        <c:crosses val="autoZero"/>
        <c:crossBetween val="between"/>
        <c:majorUnit val="10000"/>
        <c:minorUnit val="5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</a:t>
            </a:r>
            <a:br>
              <a:rPr lang="pl-PL"/>
            </a:br>
            <a:r>
              <a:rPr lang="pl-PL"/>
              <a:t>w okresie</a:t>
            </a:r>
            <a:r>
              <a:rPr lang="pl-PL" baseline="0"/>
              <a:t> </a:t>
            </a:r>
            <a:r>
              <a:rPr lang="pl-PL"/>
              <a:t>I - XII 2021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8814122033"/>
          <c:y val="0.26676254930875976"/>
          <c:w val="0.7618663824227212"/>
          <c:h val="0.5184774253864274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  <c:pt idx="8">
                <c:v>35755.098276720266</c:v>
              </c:pt>
              <c:pt idx="9">
                <c:v>41285.995660420216</c:v>
              </c:pt>
              <c:pt idx="10">
                <c:v>47285.682043290697</c:v>
              </c:pt>
              <c:pt idx="11">
                <c:v>120153.768230099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  <c:pt idx="7">
                <c:v>42019.895502788713</c:v>
              </c:pt>
              <c:pt idx="8">
                <c:v>39976.448052688967</c:v>
              </c:pt>
              <c:pt idx="9">
                <c:v>45585.627071561117</c:v>
              </c:pt>
              <c:pt idx="10">
                <c:v>45778.795941800985</c:v>
              </c:pt>
              <c:pt idx="11">
                <c:v>43399.166243500775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5"/>
        <c:overlap val="7"/>
        <c:axId val="436158680"/>
        <c:axId val="771737880"/>
      </c:barChart>
      <c:catAx>
        <c:axId val="436158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71737880"/>
        <c:crossesAt val="0"/>
        <c:auto val="1"/>
        <c:lblAlgn val="ctr"/>
        <c:lblOffset val="150"/>
        <c:tickLblSkip val="5"/>
        <c:tickMarkSkip val="1"/>
        <c:noMultiLvlLbl val="0"/>
      </c:catAx>
      <c:valAx>
        <c:axId val="771737880"/>
        <c:scaling>
          <c:orientation val="minMax"/>
          <c:max val="1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>
                <a:alpha val="25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36158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12700"/>
        </c:sp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aseline="0"/>
              <a:t>Realizacja dochodów budżetu państwa 
w okresie I - XII 2021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0976753651320421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6880059532789E-3"/>
                  <c:y val="-8.13012560281177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3969929405376054E-3"/>
                  <c:y val="-2.49110998221996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424840</c:v>
              </c:pt>
              <c:pt idx="1">
                <c:v>55554.000999999997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014933478142739E-3"/>
                  <c:y val="-1.561891457116247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496402389356503E-3"/>
                  <c:y val="9.25027516721700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432170.39878915</c:v>
              </c:pt>
              <c:pt idx="1">
                <c:v>60521.1549373698</c:v>
              </c:pt>
              <c:pt idx="2">
                <c:v>2151.9090387699998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739056"/>
        <c:axId val="771738664"/>
      </c:barChart>
      <c:catAx>
        <c:axId val="7717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7173866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71738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717390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9157088122605363E-2"/>
          <c:y val="0.79238899635815407"/>
          <c:w val="0.19157128347462313"/>
          <c:h val="7.878673322333383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XII 2021 r.</a:t>
            </a:r>
            <a:r>
              <a:rPr lang="pl-PL" sz="120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3903358234066883"/>
          <c:h val="0.4315220997375328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460831819099536E-2"/>
                  <c:y val="-1.43483464566929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957264957264958E-2"/>
                  <c:y val="-8.0000000000000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828494094488188E-2"/>
                  <c:y val="-1.03069172805012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859375E-3"/>
                  <c:y val="-2.27053170773008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558911576194E-3"/>
                  <c:y val="-6.0749265320603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291758.55972142</c:v>
              </c:pt>
              <c:pt idx="1">
                <c:v>29057.636961259999</c:v>
              </c:pt>
              <c:pt idx="2">
                <c:v>93051.728900329996</c:v>
              </c:pt>
              <c:pt idx="3">
                <c:v>42214.906300019997</c:v>
              </c:pt>
              <c:pt idx="4">
                <c:v>25975</c:v>
              </c:pt>
              <c:pt idx="5">
                <c:v>32230.727285000001</c:v>
              </c:pt>
              <c:pt idx="6">
                <c:v>9204.3058319700103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037552998182919E-2"/>
                  <c:y val="-1.3155905511811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30234201494044E-2"/>
                  <c:y val="6.11023622047244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1393639271653542E-3"/>
                  <c:y val="1.73037846075692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126691683070723E-2"/>
                  <c:y val="-7.651765303531592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290808.66775985999</c:v>
              </c:pt>
              <c:pt idx="1">
                <c:v>28987.570834680002</c:v>
              </c:pt>
              <c:pt idx="2">
                <c:v>92370.614625259506</c:v>
              </c:pt>
              <c:pt idx="3">
                <c:v>42041.180180940006</c:v>
              </c:pt>
              <c:pt idx="4">
                <c:v>25957.65789377</c:v>
              </c:pt>
              <c:pt idx="5">
                <c:v>32230.378296049999</c:v>
              </c:pt>
              <c:pt idx="6">
                <c:v>8820.7471887100291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741800"/>
        <c:axId val="771742584"/>
      </c:barChart>
      <c:catAx>
        <c:axId val="771741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7174258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71742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7174180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tr"/>
      <c:legendEntry>
        <c:idx val="0"/>
        <c:txPr>
          <a:bodyPr rot="0" vert="horz" anchor="b" anchorCtr="0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462982898622047"/>
          <c:y val="0.22352150537634408"/>
          <c:w val="0.14627983513779527"/>
          <c:h val="0.135145203623740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 rot="0" vert="horz" anchor="b" anchorCtr="0"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Zestawienie porównawcze wykonania budżetu państwa 
w latach 2020 - 2021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I-XII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419795.67700000003</c:v>
              </c:pt>
              <c:pt idx="1">
                <c:v>504776.14799999999</c:v>
              </c:pt>
              <c:pt idx="2">
                <c:v>-84980.471000000005</c:v>
              </c:pt>
              <c:pt idx="3">
                <c:v>86753.813999999998</c:v>
              </c:pt>
              <c:pt idx="4">
                <c:v>113122.99099999999</c:v>
              </c:pt>
              <c:pt idx="5">
                <c:v>-26369.177</c:v>
              </c:pt>
            </c:numLit>
          </c:val>
        </c:ser>
        <c:ser>
          <c:idx val="1"/>
          <c:order val="1"/>
          <c:tx>
            <c:v>Wykonanie I-XII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#,##0</c:formatCode>
              <c:ptCount val="6"/>
              <c:pt idx="0">
                <c:v>494843.46299999999</c:v>
              </c:pt>
              <c:pt idx="1">
                <c:v>521216.81699999998</c:v>
              </c:pt>
              <c:pt idx="2">
                <c:v>-26373.353999999999</c:v>
              </c:pt>
              <c:pt idx="3">
                <c:v>25712.812999999998</c:v>
              </c:pt>
              <c:pt idx="4">
                <c:v>6919.076</c:v>
              </c:pt>
              <c:pt idx="5">
                <c:v>18793.737000000001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741016"/>
        <c:axId val="771735920"/>
      </c:barChart>
      <c:catAx>
        <c:axId val="77174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l-PL"/>
          </a:p>
        </c:txPr>
        <c:crossAx val="77173592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7173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37346101231E-2"/>
              <c:y val="0.3175077299313846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l-PL"/>
          </a:p>
        </c:txPr>
        <c:crossAx val="771741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="1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 panose="020B0604020202020204" pitchFamily="34" charset="0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 - XII 2021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432170398.78915</c:v>
              </c:pt>
              <c:pt idx="1">
                <c:v>60521154.937369801</c:v>
              </c:pt>
              <c:pt idx="2">
                <c:v>2151909.03877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XII 2021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702537182855E-2"/>
                  <c:y val="2.38842620633959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2484689413823272E-2"/>
                  <c:y val="0.123915556228548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8204560367454067"/>
                  <c:y val="0.167267312739753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8358559346748324"/>
                  <c:y val="-1.42729154048051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36555847185759"/>
                  <c:y val="-5.30799515445184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215733974.71191001</c:v>
              </c:pt>
              <c:pt idx="1">
                <c:v>75798032.820910007</c:v>
              </c:pt>
              <c:pt idx="2">
                <c:v>52373757.91708</c:v>
              </c:pt>
              <c:pt idx="3">
                <c:v>59951717.925920002</c:v>
              </c:pt>
              <c:pt idx="4">
                <c:v>13647242.153829999</c:v>
              </c:pt>
              <c:pt idx="5">
                <c:v>14665673.259500027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161924</xdr:rowOff>
    </xdr:from>
    <xdr:to>
      <xdr:col>10</xdr:col>
      <xdr:colOff>495300</xdr:colOff>
      <xdr:row>27</xdr:row>
      <xdr:rowOff>19049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2286000</xdr:colOff>
      <xdr:row>431</xdr:row>
      <xdr:rowOff>176893</xdr:rowOff>
    </xdr:from>
    <xdr:to>
      <xdr:col>2</xdr:col>
      <xdr:colOff>2333625</xdr:colOff>
      <xdr:row>432</xdr:row>
      <xdr:rowOff>46718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3393" y="99441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50800</xdr:rowOff>
    </xdr:from>
    <xdr:to>
      <xdr:col>11</xdr:col>
      <xdr:colOff>0</xdr:colOff>
      <xdr:row>30</xdr:row>
      <xdr:rowOff>152400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</xdr:row>
      <xdr:rowOff>50800</xdr:rowOff>
    </xdr:from>
    <xdr:to>
      <xdr:col>21</xdr:col>
      <xdr:colOff>228600</xdr:colOff>
      <xdr:row>31</xdr:row>
      <xdr:rowOff>76200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619125</xdr:colOff>
      <xdr:row>48</xdr:row>
      <xdr:rowOff>0</xdr:rowOff>
    </xdr:to>
    <xdr:pic>
      <xdr:nvPicPr>
        <xdr:cNvPr id="2" name="Picture 2" descr="szry pase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219200" cy="1096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3</xdr:col>
      <xdr:colOff>1200150</xdr:colOff>
      <xdr:row>1</xdr:row>
      <xdr:rowOff>1038225</xdr:rowOff>
    </xdr:to>
    <xdr:pic>
      <xdr:nvPicPr>
        <xdr:cNvPr id="3" name="Obraz 5" descr="MF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190500"/>
          <a:ext cx="12001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476249</xdr:colOff>
      <xdr:row>0</xdr:row>
      <xdr:rowOff>74084</xdr:rowOff>
    </xdr:from>
    <xdr:to>
      <xdr:col>10</xdr:col>
      <xdr:colOff>328084</xdr:colOff>
      <xdr:row>23</xdr:row>
      <xdr:rowOff>42334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0</xdr:row>
      <xdr:rowOff>74083</xdr:rowOff>
    </xdr:from>
    <xdr:to>
      <xdr:col>20</xdr:col>
      <xdr:colOff>518583</xdr:colOff>
      <xdr:row>23</xdr:row>
      <xdr:rowOff>52917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0.42925</cdr:x>
      <cdr:y>0.49032</cdr:y>
    </cdr:from>
    <cdr:to>
      <cdr:x>0.44718</cdr:x>
      <cdr:y>0.58253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0.58253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0.58253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0.58253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0.58253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0.58253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0.58253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0.58253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0.42925</cdr:x>
      <cdr:y>0.49032</cdr:y>
    </cdr:from>
    <cdr:to>
      <cdr:x>0.44718</cdr:x>
      <cdr:y>0.58302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0.50123</cdr:x>
      <cdr:y>0.4986</cdr:y>
    </cdr:from>
    <cdr:to>
      <cdr:x>0.51668</cdr:x>
      <cdr:y>0.56595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0.49755</cdr:x>
      <cdr:y>0.49872</cdr:y>
    </cdr:from>
    <cdr:to>
      <cdr:x>0.51301</cdr:x>
      <cdr:y>0.56488</cdr:y>
    </cdr:to>
    <cdr:sp macro="" textlink="">
      <cdr:nvSpPr>
        <cdr:cNvPr id="3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0.4973</cdr:x>
      <cdr:y>0.49522</cdr:y>
    </cdr:from>
    <cdr:to>
      <cdr:x>0.51374</cdr:x>
      <cdr:y>0.56401</cdr:y>
    </cdr:to>
    <cdr:sp macro="" textlink="">
      <cdr:nvSpPr>
        <cdr:cNvPr id="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152400</xdr:rowOff>
    </xdr:from>
    <xdr:to>
      <xdr:col>13</xdr:col>
      <xdr:colOff>180975</xdr:colOff>
      <xdr:row>27</xdr:row>
      <xdr:rowOff>142875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584200</xdr:colOff>
      <xdr:row>29</xdr:row>
      <xdr:rowOff>101600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406400</xdr:colOff>
      <xdr:row>1</xdr:row>
      <xdr:rowOff>12700</xdr:rowOff>
    </xdr:from>
    <xdr:to>
      <xdr:col>23</xdr:col>
      <xdr:colOff>203200</xdr:colOff>
      <xdr:row>29</xdr:row>
      <xdr:rowOff>114300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0.2676</cdr:x>
      <cdr:y>0.42044</cdr:y>
    </cdr:from>
    <cdr:to>
      <cdr:x>0.37791</cdr:x>
      <cdr:y>0.47677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0.2676</cdr:x>
      <cdr:y>0.42044</cdr:y>
    </cdr:from>
    <cdr:to>
      <cdr:x>0.37791</cdr:x>
      <cdr:y>0.47677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0.26564</cdr:x>
      <cdr:y>0.4202</cdr:y>
    </cdr:from>
    <cdr:to>
      <cdr:x>0.37693</cdr:x>
      <cdr:y>0.47677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0.25114</cdr:x>
      <cdr:y>0.4202</cdr:y>
    </cdr:from>
    <cdr:to>
      <cdr:x>0.35973</cdr:x>
      <cdr:y>0.47677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0.23788</cdr:x>
      <cdr:y>0.4202</cdr:y>
    </cdr:from>
    <cdr:to>
      <cdr:x>0.34843</cdr:x>
      <cdr:y>0.47677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0.37508</cdr:y>
    </cdr:from>
    <cdr:to>
      <cdr:x>0.41539</cdr:x>
      <cdr:y>0.40789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0.32904</cdr:y>
    </cdr:from>
    <cdr:to>
      <cdr:x>0.41539</cdr:x>
      <cdr:y>0.36258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0.36014</cdr:y>
    </cdr:from>
    <cdr:to>
      <cdr:x>0.41539</cdr:x>
      <cdr:y>0.39417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0.31622</cdr:x>
      <cdr:y>0.35532</cdr:y>
    </cdr:from>
    <cdr:to>
      <cdr:x>0.41307</cdr:x>
      <cdr:y>0.38862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0.30827</cdr:x>
      <cdr:y>0.337</cdr:y>
    </cdr:from>
    <cdr:to>
      <cdr:x>0.40661</cdr:x>
      <cdr:y>0.37103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0.31622</cdr:x>
      <cdr:y>0.35267</cdr:y>
    </cdr:from>
    <cdr:to>
      <cdr:x>0.41307</cdr:x>
      <cdr:y>0.38622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0.31681</cdr:x>
      <cdr:y>0.37606</cdr:y>
    </cdr:from>
    <cdr:to>
      <cdr:x>0.41539</cdr:x>
      <cdr:y>0.40935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0.3107</cdr:x>
      <cdr:y>0.38482</cdr:y>
    </cdr:from>
    <cdr:to>
      <cdr:x>0.40927</cdr:x>
      <cdr:y>0.41958</cdr:y>
    </cdr:to>
    <cdr:sp macro="" textlink="">
      <cdr:nvSpPr>
        <cdr:cNvPr id="3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0.31705</cdr:x>
      <cdr:y>0.38301</cdr:y>
    </cdr:from>
    <cdr:to>
      <cdr:x>0.41514</cdr:x>
      <cdr:y>0.41726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0.79921</cdr:x>
      <cdr:y>0.98523</cdr:y>
    </cdr:from>
    <cdr:to>
      <cdr:x>0.89674</cdr:x>
      <cdr:y>0.98523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0.15878</cdr:x>
      <cdr:y>0.09739</cdr:y>
    </cdr:from>
    <cdr:to>
      <cdr:x>0.26859</cdr:x>
      <cdr:y>0.17483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0.3894</cdr:x>
      <cdr:y>0.16134</cdr:y>
    </cdr:from>
    <cdr:to>
      <cdr:x>0.51494</cdr:x>
      <cdr:y>0.36632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0.34519</cdr:y>
    </cdr:from>
    <cdr:to>
      <cdr:x>0.05041</cdr:x>
      <cdr:y>0.43076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0.38667</cdr:y>
    </cdr:from>
    <cdr:to>
      <cdr:x>0.02047</cdr:x>
      <cdr:y>0.98523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0.55174</cdr:y>
    </cdr:from>
    <cdr:to>
      <cdr:x>0.02047</cdr:x>
      <cdr:y>0.98523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0.77607</cdr:y>
    </cdr:from>
    <cdr:to>
      <cdr:x>0.02047</cdr:x>
      <cdr:y>0.98523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0.77607</cdr:y>
    </cdr:from>
    <cdr:to>
      <cdr:x>0.02047</cdr:x>
      <cdr:y>0.98523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0.77607</cdr:y>
    </cdr:from>
    <cdr:to>
      <cdr:x>0.02047</cdr:x>
      <cdr:y>0.98523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0.96025</cdr:y>
    </cdr:from>
    <cdr:to>
      <cdr:x>0.00988</cdr:x>
      <cdr:y>0.96025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0.23387</cdr:x>
      <cdr:y>0.34519</cdr:y>
    </cdr:from>
    <cdr:to>
      <cdr:x>0.33492</cdr:x>
      <cdr:y>0.39642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0.81149</cdr:x>
      <cdr:y>0.74717</cdr:y>
    </cdr:from>
    <cdr:to>
      <cdr:x>0.89919</cdr:x>
      <cdr:y>0.74717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0.23566</cdr:x>
      <cdr:y>0.15932</cdr:y>
    </cdr:from>
    <cdr:to>
      <cdr:x>0.33492</cdr:x>
      <cdr:y>0.22179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0.06002</cdr:x>
      <cdr:y>0.23403</cdr:y>
    </cdr:from>
    <cdr:to>
      <cdr:x>0.15853</cdr:x>
      <cdr:y>0.42093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0.06002</cdr:x>
      <cdr:y>0.23403</cdr:y>
    </cdr:from>
    <cdr:to>
      <cdr:x>0.15853</cdr:x>
      <cdr:y>0.42093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0.35453</cdr:y>
    </cdr:from>
    <cdr:to>
      <cdr:x>0.04945</cdr:x>
      <cdr:y>0.74717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0.45791</cdr:y>
    </cdr:from>
    <cdr:to>
      <cdr:x>0.04945</cdr:x>
      <cdr:y>0.74717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0.60536</cdr:y>
    </cdr:from>
    <cdr:to>
      <cdr:x>0.04945</cdr:x>
      <cdr:y>0.74717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0.60536</cdr:y>
    </cdr:from>
    <cdr:to>
      <cdr:x>0.04945</cdr:x>
      <cdr:y>0.74717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0.60536</cdr:y>
    </cdr:from>
    <cdr:to>
      <cdr:x>0.04945</cdr:x>
      <cdr:y>0.74717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0.04945</cdr:x>
      <cdr:y>0.74717</cdr:y>
    </cdr:from>
    <cdr:to>
      <cdr:x>0.04945</cdr:x>
      <cdr:y>0.74717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0.74717</cdr:y>
    </cdr:from>
    <cdr:to>
      <cdr:x>0.00868</cdr:x>
      <cdr:y>0.74717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0.74717</cdr:y>
    </cdr:from>
    <cdr:to>
      <cdr:x>0.00868</cdr:x>
      <cdr:y>0.74717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0.74717</cdr:y>
    </cdr:from>
    <cdr:to>
      <cdr:x>0.00868</cdr:x>
      <cdr:y>0.74717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0.74717</cdr:y>
    </cdr:from>
    <cdr:to>
      <cdr:x>0.00868</cdr:x>
      <cdr:y>0.74717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0.74717</cdr:y>
    </cdr:from>
    <cdr:to>
      <cdr:x>0.00868</cdr:x>
      <cdr:y>0.74717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0.74717</cdr:y>
    </cdr:from>
    <cdr:to>
      <cdr:x>0.00868</cdr:x>
      <cdr:y>0.74717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0.74717</cdr:y>
    </cdr:from>
    <cdr:to>
      <cdr:x>0.00868</cdr:x>
      <cdr:y>0.74717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0.74765</cdr:y>
    </cdr:from>
    <cdr:to>
      <cdr:x>0.00868</cdr:x>
      <cdr:y>0.74765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0.7506</cdr:y>
    </cdr:from>
    <cdr:to>
      <cdr:x>0.00868</cdr:x>
      <cdr:y>0.7506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0.75329</cdr:y>
    </cdr:from>
    <cdr:to>
      <cdr:x>0.00868</cdr:x>
      <cdr:y>0.75329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0.75525</cdr:y>
    </cdr:from>
    <cdr:to>
      <cdr:x>0.00868</cdr:x>
      <cdr:y>0.75525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0.75525</cdr:y>
    </cdr:from>
    <cdr:to>
      <cdr:x>0.00868</cdr:x>
      <cdr:y>0.75525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0.75525</cdr:y>
    </cdr:from>
    <cdr:to>
      <cdr:x>0.00868</cdr:x>
      <cdr:y>0.75525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0.75525</cdr:y>
    </cdr:from>
    <cdr:to>
      <cdr:x>0.00868</cdr:x>
      <cdr:y>0.75525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123826</xdr:rowOff>
    </xdr:from>
    <xdr:to>
      <xdr:col>14</xdr:col>
      <xdr:colOff>581025</xdr:colOff>
      <xdr:row>27</xdr:row>
      <xdr:rowOff>152400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101600</xdr:rowOff>
    </xdr:from>
    <xdr:to>
      <xdr:col>10</xdr:col>
      <xdr:colOff>368300</xdr:colOff>
      <xdr:row>26</xdr:row>
      <xdr:rowOff>50800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114300</xdr:rowOff>
    </xdr:from>
    <xdr:to>
      <xdr:col>21</xdr:col>
      <xdr:colOff>114300</xdr:colOff>
      <xdr:row>26</xdr:row>
      <xdr:rowOff>69700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508000</xdr:colOff>
      <xdr:row>29</xdr:row>
      <xdr:rowOff>38100</xdr:rowOff>
    </xdr:from>
    <xdr:to>
      <xdr:col>17</xdr:col>
      <xdr:colOff>393700</xdr:colOff>
      <xdr:row>54</xdr:row>
      <xdr:rowOff>142875</xdr:rowOff>
    </xdr:to>
    <xdr:graphicFrame macro="">
      <xdr:nvGraphicFramePr>
        <xdr:cNvPr id="5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topLeftCell="A2" zoomScale="80" zoomScaleNormal="80" workbookViewId="0">
      <selection activeCell="D50" sqref="D50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32" t="s">
        <v>465</v>
      </c>
      <c r="B9" s="232"/>
      <c r="C9" s="232"/>
    </row>
    <row r="16" spans="1:13" ht="20.45" customHeight="1">
      <c r="B16" s="1691" t="s">
        <v>466</v>
      </c>
      <c r="C16" s="1691"/>
      <c r="D16" s="1691"/>
      <c r="E16" s="1691"/>
      <c r="F16" s="1691"/>
      <c r="G16" s="1691"/>
      <c r="H16" s="1691"/>
      <c r="I16" s="1691"/>
      <c r="J16" s="1691"/>
      <c r="K16" s="1691"/>
      <c r="L16" s="1691"/>
      <c r="M16" s="1691"/>
    </row>
    <row r="17" spans="2:13"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</row>
    <row r="18" spans="2:13" ht="20.45" customHeight="1">
      <c r="B18" s="1692" t="s">
        <v>815</v>
      </c>
      <c r="C18" s="1692"/>
      <c r="D18" s="1692"/>
      <c r="E18" s="1692"/>
      <c r="F18" s="1692"/>
      <c r="G18" s="1692"/>
      <c r="H18" s="1692"/>
      <c r="I18" s="1692"/>
      <c r="J18" s="1692"/>
      <c r="K18" s="1692"/>
      <c r="L18" s="1692"/>
      <c r="M18" s="1692"/>
    </row>
    <row r="30" spans="2:13" ht="14.25">
      <c r="C30" s="579"/>
      <c r="D30" s="580"/>
      <c r="E30" s="580"/>
      <c r="F30" s="580"/>
      <c r="G30" s="580"/>
      <c r="H30" s="580"/>
    </row>
    <row r="34" spans="1:14" s="234" customFormat="1" ht="18">
      <c r="A34" s="1693" t="s">
        <v>917</v>
      </c>
      <c r="B34" s="1693"/>
      <c r="C34" s="1693"/>
      <c r="D34" s="1693"/>
      <c r="E34" s="1693"/>
      <c r="F34" s="1693"/>
      <c r="G34" s="1693"/>
      <c r="H34" s="1693"/>
      <c r="I34" s="1693"/>
      <c r="J34" s="1693"/>
      <c r="K34" s="1693"/>
      <c r="L34" s="1693"/>
      <c r="M34" s="1693"/>
      <c r="N34" s="1693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3"/>
  <sheetViews>
    <sheetView showGridLines="0" showZeros="0" topLeftCell="A133" zoomScale="70" zoomScaleNormal="70" zoomScaleSheetLayoutView="55" workbookViewId="0">
      <selection activeCell="N135" sqref="N135"/>
    </sheetView>
  </sheetViews>
  <sheetFormatPr defaultColWidth="7.85546875" defaultRowHeight="15"/>
  <cols>
    <col min="1" max="1" width="108.85546875" style="1019" customWidth="1"/>
    <col min="2" max="2" width="18.7109375" style="1018" bestFit="1" customWidth="1"/>
    <col min="3" max="3" width="0.85546875" style="1019" customWidth="1"/>
    <col min="4" max="4" width="16" style="1019" customWidth="1"/>
    <col min="5" max="5" width="1.5703125" style="1019" customWidth="1"/>
    <col min="6" max="6" width="16.85546875" style="1019" customWidth="1"/>
    <col min="7" max="7" width="1.5703125" style="1019" customWidth="1"/>
    <col min="8" max="8" width="16.85546875" style="1019" customWidth="1"/>
    <col min="9" max="9" width="1.5703125" style="1019" customWidth="1"/>
    <col min="10" max="12" width="10" style="1019" customWidth="1"/>
    <col min="13" max="13" width="1.85546875" style="1020" bestFit="1" customWidth="1"/>
    <col min="14" max="14" width="20.7109375" style="1020" bestFit="1" customWidth="1"/>
    <col min="15" max="15" width="1.42578125" style="1020" bestFit="1" customWidth="1"/>
    <col min="16" max="16" width="12.42578125" style="1020" customWidth="1"/>
    <col min="17" max="17" width="3.5703125" style="1020" customWidth="1"/>
    <col min="18" max="18" width="12.5703125" style="1020" customWidth="1"/>
    <col min="19" max="19" width="7.85546875" style="1021" customWidth="1"/>
    <col min="20" max="16384" width="7.85546875" style="1019"/>
  </cols>
  <sheetData>
    <row r="1" spans="1:19" ht="19.5" customHeight="1">
      <c r="A1" s="1017" t="s">
        <v>532</v>
      </c>
      <c r="D1" s="1017" t="s">
        <v>4</v>
      </c>
    </row>
    <row r="2" spans="1:19" ht="15" customHeight="1">
      <c r="A2" s="1714" t="s">
        <v>533</v>
      </c>
      <c r="B2" s="1714"/>
      <c r="C2" s="1714"/>
      <c r="D2" s="1714"/>
      <c r="E2" s="1714"/>
      <c r="F2" s="1714"/>
      <c r="G2" s="1714"/>
      <c r="H2" s="1714"/>
      <c r="I2" s="1714"/>
      <c r="J2" s="1714"/>
      <c r="K2" s="1714"/>
      <c r="L2" s="1714"/>
    </row>
    <row r="3" spans="1:19" ht="15" customHeight="1">
      <c r="A3" s="1071"/>
      <c r="B3" s="1022"/>
      <c r="C3" s="1023"/>
      <c r="D3" s="1022"/>
      <c r="E3" s="1023"/>
      <c r="F3" s="1023"/>
      <c r="G3" s="1023"/>
      <c r="H3" s="1023"/>
      <c r="I3" s="1023"/>
      <c r="J3" s="1023"/>
      <c r="K3" s="1023"/>
      <c r="L3" s="1023"/>
    </row>
    <row r="4" spans="1:19" ht="15" customHeight="1">
      <c r="A4" s="1021"/>
      <c r="B4" s="1024" t="s">
        <v>4</v>
      </c>
      <c r="C4" s="1025"/>
      <c r="D4" s="1073"/>
      <c r="E4" s="1021"/>
      <c r="F4" s="1021"/>
      <c r="G4" s="1021"/>
      <c r="H4" s="1021"/>
      <c r="I4" s="1021"/>
      <c r="J4" s="1021"/>
      <c r="K4" s="1026"/>
      <c r="L4" s="1026" t="s">
        <v>2</v>
      </c>
    </row>
    <row r="5" spans="1:19" ht="15.75">
      <c r="A5" s="1027"/>
      <c r="B5" s="1028" t="s">
        <v>227</v>
      </c>
      <c r="C5" s="1029"/>
      <c r="D5" s="1708" t="s">
        <v>229</v>
      </c>
      <c r="E5" s="1709"/>
      <c r="F5" s="1709"/>
      <c r="G5" s="1709"/>
      <c r="H5" s="1709"/>
      <c r="I5" s="1710"/>
      <c r="J5" s="1711" t="s">
        <v>433</v>
      </c>
      <c r="K5" s="1712"/>
      <c r="L5" s="1713"/>
    </row>
    <row r="6" spans="1:19" ht="15.75">
      <c r="A6" s="1030" t="s">
        <v>3</v>
      </c>
      <c r="B6" s="1031" t="s">
        <v>228</v>
      </c>
      <c r="C6" s="1029"/>
      <c r="D6" s="1032"/>
      <c r="E6" s="1033"/>
      <c r="F6" s="1032"/>
      <c r="G6" s="1033"/>
      <c r="H6" s="1032"/>
      <c r="I6" s="1033"/>
      <c r="J6" s="1034"/>
      <c r="K6" s="1035"/>
      <c r="L6" s="1035"/>
    </row>
    <row r="7" spans="1:19" ht="20.100000000000001" customHeight="1">
      <c r="A7" s="1036"/>
      <c r="B7" s="1037" t="s">
        <v>783</v>
      </c>
      <c r="C7" s="1038" t="s">
        <v>4</v>
      </c>
      <c r="D7" s="1039" t="s">
        <v>434</v>
      </c>
      <c r="E7" s="1040"/>
      <c r="F7" s="1037" t="s">
        <v>534</v>
      </c>
      <c r="G7" s="1041"/>
      <c r="H7" s="1037" t="s">
        <v>436</v>
      </c>
      <c r="I7" s="1041"/>
      <c r="J7" s="1042" t="s">
        <v>232</v>
      </c>
      <c r="K7" s="1043" t="s">
        <v>437</v>
      </c>
      <c r="L7" s="1043" t="s">
        <v>438</v>
      </c>
    </row>
    <row r="8" spans="1:19" s="1049" customFormat="1">
      <c r="A8" s="1044">
        <v>1</v>
      </c>
      <c r="B8" s="1045">
        <v>2</v>
      </c>
      <c r="C8" s="1046"/>
      <c r="D8" s="1045">
        <v>3</v>
      </c>
      <c r="E8" s="1046"/>
      <c r="F8" s="1047">
        <v>4</v>
      </c>
      <c r="G8" s="1046"/>
      <c r="H8" s="1045">
        <v>5</v>
      </c>
      <c r="I8" s="1046"/>
      <c r="J8" s="1046">
        <v>6</v>
      </c>
      <c r="K8" s="1046">
        <v>7</v>
      </c>
      <c r="L8" s="1044">
        <v>8</v>
      </c>
      <c r="M8" s="1020"/>
      <c r="N8" s="1020"/>
      <c r="O8" s="1020"/>
      <c r="P8" s="1020"/>
      <c r="Q8" s="1020"/>
      <c r="R8" s="1020"/>
      <c r="S8" s="1048"/>
    </row>
    <row r="9" spans="1:19" s="1049" customFormat="1" ht="20.100000000000001" customHeight="1">
      <c r="A9" s="1050" t="s">
        <v>535</v>
      </c>
      <c r="B9" s="1097">
        <v>482985154</v>
      </c>
      <c r="C9" s="1084"/>
      <c r="D9" s="1097">
        <v>40655999.196670018</v>
      </c>
      <c r="E9" s="1051"/>
      <c r="F9" s="1097">
        <v>71096748.375409976</v>
      </c>
      <c r="G9" s="1051"/>
      <c r="H9" s="1097">
        <v>101060605.16062021</v>
      </c>
      <c r="I9" s="1051"/>
      <c r="J9" s="1153">
        <v>8.417649871836437E-2</v>
      </c>
      <c r="K9" s="1153">
        <v>0.14720276138220592</v>
      </c>
      <c r="L9" s="1153">
        <v>0.20924163884470082</v>
      </c>
      <c r="M9" s="1052"/>
      <c r="N9" s="1171"/>
      <c r="O9" s="1052"/>
      <c r="P9" s="1171"/>
      <c r="Q9" s="1052"/>
      <c r="R9" s="1052"/>
      <c r="S9" s="1048"/>
    </row>
    <row r="10" spans="1:19" s="1049" customFormat="1" ht="15.75">
      <c r="A10" s="1053" t="s">
        <v>536</v>
      </c>
      <c r="B10" s="1098"/>
      <c r="C10" s="1086"/>
      <c r="D10" s="1098"/>
      <c r="E10" s="1087"/>
      <c r="F10" s="1098"/>
      <c r="G10" s="1087"/>
      <c r="H10" s="1098"/>
      <c r="I10" s="1087"/>
      <c r="J10" s="1153"/>
      <c r="K10" s="1153"/>
      <c r="L10" s="1153"/>
      <c r="M10" s="1052"/>
      <c r="N10" s="1052"/>
      <c r="O10" s="1052"/>
      <c r="P10" s="1052"/>
      <c r="Q10" s="1052"/>
      <c r="R10" s="1052"/>
      <c r="S10" s="1048"/>
    </row>
    <row r="11" spans="1:19" s="1049" customFormat="1" ht="20.100000000000001" customHeight="1">
      <c r="A11" s="1050" t="s">
        <v>537</v>
      </c>
      <c r="B11" s="1099">
        <v>424840000</v>
      </c>
      <c r="C11" s="1086"/>
      <c r="D11" s="1099">
        <v>39215996.908029996</v>
      </c>
      <c r="E11" s="1087"/>
      <c r="F11" s="1099">
        <v>65642701.728219993</v>
      </c>
      <c r="G11" s="1087"/>
      <c r="H11" s="1099">
        <v>92105697.309770003</v>
      </c>
      <c r="I11" s="1087"/>
      <c r="J11" s="1153">
        <v>9.2307685029728831E-2</v>
      </c>
      <c r="K11" s="1153">
        <v>0.15451158489836173</v>
      </c>
      <c r="L11" s="1153">
        <v>0.21680090695266455</v>
      </c>
      <c r="M11" s="1052"/>
      <c r="N11" s="1052"/>
      <c r="O11" s="1052"/>
      <c r="P11" s="1052"/>
      <c r="Q11" s="1052"/>
      <c r="R11" s="1052"/>
      <c r="S11" s="1048"/>
    </row>
    <row r="12" spans="1:19" s="1049" customFormat="1" ht="15.75">
      <c r="A12" s="1053" t="s">
        <v>538</v>
      </c>
      <c r="B12" s="1098"/>
      <c r="C12" s="1089"/>
      <c r="D12" s="1098"/>
      <c r="E12" s="1087"/>
      <c r="F12" s="1098"/>
      <c r="G12" s="1087"/>
      <c r="H12" s="1098"/>
      <c r="I12" s="1087"/>
      <c r="J12" s="1154"/>
      <c r="K12" s="1153"/>
      <c r="L12" s="1153"/>
      <c r="M12" s="1052"/>
      <c r="N12" s="1052"/>
      <c r="O12" s="1052"/>
      <c r="P12" s="1052"/>
      <c r="Q12" s="1052"/>
      <c r="R12" s="1052"/>
      <c r="S12" s="1048"/>
    </row>
    <row r="13" spans="1:19" s="1049" customFormat="1">
      <c r="A13" s="1054" t="s">
        <v>539</v>
      </c>
      <c r="B13" s="1098">
        <v>214500000</v>
      </c>
      <c r="C13" s="1089"/>
      <c r="D13" s="1098">
        <v>23246955.308139998</v>
      </c>
      <c r="E13" s="1090"/>
      <c r="F13" s="1098">
        <v>35655460.920879997</v>
      </c>
      <c r="G13" s="1090"/>
      <c r="H13" s="1098">
        <v>48828270.620160006</v>
      </c>
      <c r="I13" s="1090"/>
      <c r="J13" s="1154">
        <v>0.1083774140239627</v>
      </c>
      <c r="K13" s="1154">
        <v>0.16622592503906758</v>
      </c>
      <c r="L13" s="1154">
        <v>0.22763762526881121</v>
      </c>
      <c r="M13" s="1052"/>
      <c r="N13" s="1052"/>
      <c r="O13" s="1052"/>
      <c r="P13" s="1052"/>
      <c r="Q13" s="1052"/>
      <c r="R13" s="1052"/>
      <c r="S13" s="1048"/>
    </row>
    <row r="14" spans="1:19" s="1049" customFormat="1">
      <c r="A14" s="1054" t="s">
        <v>540</v>
      </c>
      <c r="B14" s="1098">
        <v>75470000</v>
      </c>
      <c r="C14" s="1089"/>
      <c r="D14" s="1098">
        <v>4661437.4019999998</v>
      </c>
      <c r="E14" s="1090"/>
      <c r="F14" s="1098">
        <v>9713750.8119599987</v>
      </c>
      <c r="G14" s="1090"/>
      <c r="H14" s="1098">
        <v>15756028.670059998</v>
      </c>
      <c r="I14" s="1090"/>
      <c r="J14" s="1154">
        <v>6.1765435298794219E-2</v>
      </c>
      <c r="K14" s="1154">
        <v>0.12871009423559029</v>
      </c>
      <c r="L14" s="1154">
        <v>0.20877207725003311</v>
      </c>
      <c r="M14" s="1052"/>
      <c r="N14" s="1052"/>
      <c r="O14" s="1052"/>
      <c r="P14" s="1052"/>
      <c r="Q14" s="1052"/>
      <c r="R14" s="1094"/>
      <c r="S14" s="1048"/>
    </row>
    <row r="15" spans="1:19" s="1049" customFormat="1">
      <c r="A15" s="1055" t="s">
        <v>541</v>
      </c>
      <c r="B15" s="1098"/>
      <c r="C15" s="1089"/>
      <c r="D15" s="1098"/>
      <c r="E15" s="1090"/>
      <c r="F15" s="1098"/>
      <c r="G15" s="1090"/>
      <c r="H15" s="1098"/>
      <c r="I15" s="1090"/>
      <c r="J15" s="1154"/>
      <c r="K15" s="1154"/>
      <c r="L15" s="1154"/>
      <c r="M15" s="1052"/>
      <c r="N15" s="1052"/>
      <c r="O15" s="1052"/>
      <c r="P15" s="1052"/>
      <c r="Q15" s="1052"/>
      <c r="R15" s="1094"/>
      <c r="S15" s="1048"/>
    </row>
    <row r="16" spans="1:19" s="1049" customFormat="1">
      <c r="A16" s="1054" t="s">
        <v>542</v>
      </c>
      <c r="B16" s="1098">
        <v>3083023</v>
      </c>
      <c r="C16" s="1089"/>
      <c r="D16" s="1098">
        <v>267473.98027</v>
      </c>
      <c r="E16" s="1090"/>
      <c r="F16" s="1098">
        <v>546580.32341000007</v>
      </c>
      <c r="G16" s="1090"/>
      <c r="H16" s="1098">
        <v>934697.37288000016</v>
      </c>
      <c r="I16" s="1090"/>
      <c r="J16" s="1154">
        <v>8.6757049905239109E-2</v>
      </c>
      <c r="K16" s="1154">
        <v>0.17728713778976027</v>
      </c>
      <c r="L16" s="1154">
        <v>0.30317560812228783</v>
      </c>
      <c r="M16" s="1052"/>
      <c r="N16" s="1052"/>
      <c r="O16" s="1052"/>
      <c r="P16" s="1052"/>
      <c r="Q16" s="1052"/>
      <c r="R16" s="1094"/>
      <c r="S16" s="1048"/>
    </row>
    <row r="17" spans="1:19" s="1049" customFormat="1">
      <c r="A17" s="1054" t="s">
        <v>543</v>
      </c>
      <c r="B17" s="1098">
        <v>72133420</v>
      </c>
      <c r="C17" s="1089"/>
      <c r="D17" s="1098">
        <v>4368645.8939000005</v>
      </c>
      <c r="E17" s="1090"/>
      <c r="F17" s="1098">
        <v>9120163.9216499999</v>
      </c>
      <c r="G17" s="1090"/>
      <c r="H17" s="1098">
        <v>14734155.723019999</v>
      </c>
      <c r="I17" s="1090"/>
      <c r="J17" s="1154">
        <v>6.0563410051817874E-2</v>
      </c>
      <c r="K17" s="1154">
        <v>0.12643465292024142</v>
      </c>
      <c r="L17" s="1154">
        <v>0.20426254187060586</v>
      </c>
      <c r="M17" s="1052"/>
      <c r="N17" s="1052"/>
      <c r="O17" s="1052"/>
      <c r="P17" s="1052"/>
      <c r="Q17" s="1052"/>
      <c r="R17" s="1094"/>
      <c r="S17" s="1048"/>
    </row>
    <row r="18" spans="1:19" s="1049" customFormat="1">
      <c r="A18" s="1054" t="s">
        <v>544</v>
      </c>
      <c r="B18" s="1098">
        <v>253557</v>
      </c>
      <c r="C18" s="1089"/>
      <c r="D18" s="1098">
        <v>25317.527829999999</v>
      </c>
      <c r="E18" s="1090"/>
      <c r="F18" s="1098">
        <v>47006.566900000005</v>
      </c>
      <c r="G18" s="1090"/>
      <c r="H18" s="1098">
        <v>87175.574159999989</v>
      </c>
      <c r="I18" s="1090"/>
      <c r="J18" s="1154">
        <v>9.9849453298469379E-2</v>
      </c>
      <c r="K18" s="1154">
        <v>0.18538855917998717</v>
      </c>
      <c r="L18" s="1154">
        <v>0.34381055999242771</v>
      </c>
      <c r="M18" s="1052"/>
      <c r="N18" s="1052"/>
      <c r="O18" s="1052"/>
      <c r="P18" s="1052"/>
      <c r="Q18" s="1052"/>
      <c r="R18" s="1094"/>
      <c r="S18" s="1048"/>
    </row>
    <row r="19" spans="1:19" s="1049" customFormat="1">
      <c r="A19" s="1054" t="s">
        <v>545</v>
      </c>
      <c r="B19" s="1098">
        <v>3000000</v>
      </c>
      <c r="C19" s="1089"/>
      <c r="D19" s="1098">
        <v>226370.25959</v>
      </c>
      <c r="E19" s="1090"/>
      <c r="F19" s="1098">
        <v>435527.38328999997</v>
      </c>
      <c r="G19" s="1090"/>
      <c r="H19" s="1098">
        <v>675577.42949000001</v>
      </c>
      <c r="I19" s="1090"/>
      <c r="J19" s="1154">
        <v>7.545675319666667E-2</v>
      </c>
      <c r="K19" s="1154">
        <v>0.14517579442999998</v>
      </c>
      <c r="L19" s="1154">
        <v>0.22519247649666668</v>
      </c>
      <c r="M19" s="1052"/>
      <c r="N19" s="1052"/>
      <c r="O19" s="1052"/>
      <c r="P19" s="1052"/>
      <c r="Q19" s="1052"/>
      <c r="R19" s="1094"/>
      <c r="S19" s="1048"/>
    </row>
    <row r="20" spans="1:19" s="1049" customFormat="1">
      <c r="A20" s="1054" t="s">
        <v>546</v>
      </c>
      <c r="B20" s="1098">
        <v>49500000</v>
      </c>
      <c r="C20" s="1089"/>
      <c r="D20" s="1098">
        <v>3479775.5505100004</v>
      </c>
      <c r="E20" s="1090"/>
      <c r="F20" s="1098">
        <v>6757939.7604099996</v>
      </c>
      <c r="G20" s="1090"/>
      <c r="H20" s="1098">
        <v>10167968.604250001</v>
      </c>
      <c r="I20" s="1090"/>
      <c r="J20" s="1154">
        <v>7.0298495969898997E-2</v>
      </c>
      <c r="K20" s="1154">
        <v>0.13652403556383838</v>
      </c>
      <c r="L20" s="1154">
        <v>0.20541350715656567</v>
      </c>
      <c r="M20" s="1052"/>
      <c r="N20" s="1052"/>
      <c r="O20" s="1052"/>
      <c r="P20" s="1052"/>
      <c r="Q20" s="1052"/>
      <c r="R20" s="1094"/>
      <c r="S20" s="1048"/>
    </row>
    <row r="21" spans="1:19" s="1049" customFormat="1">
      <c r="A21" s="1055" t="s">
        <v>547</v>
      </c>
      <c r="B21" s="1098"/>
      <c r="C21" s="1089"/>
      <c r="D21" s="1098"/>
      <c r="E21" s="1090"/>
      <c r="F21" s="1098"/>
      <c r="G21" s="1090"/>
      <c r="H21" s="1098"/>
      <c r="I21" s="1090"/>
      <c r="J21" s="1154"/>
      <c r="K21" s="1154"/>
      <c r="L21" s="1154"/>
      <c r="M21" s="1052"/>
      <c r="N21" s="1052"/>
      <c r="O21" s="1052"/>
      <c r="P21" s="1052"/>
      <c r="Q21" s="1052"/>
      <c r="R21" s="1094"/>
      <c r="S21" s="1048"/>
    </row>
    <row r="22" spans="1:19" s="1049" customFormat="1">
      <c r="A22" s="1054" t="s">
        <v>548</v>
      </c>
      <c r="B22" s="1098">
        <v>70000</v>
      </c>
      <c r="C22" s="1089"/>
      <c r="D22" s="1098">
        <v>-6.8000000000000005E-2</v>
      </c>
      <c r="E22" s="1090"/>
      <c r="F22" s="1098">
        <v>-6.8000000000000005E-2</v>
      </c>
      <c r="G22" s="1090"/>
      <c r="H22" s="1098">
        <v>0.03</v>
      </c>
      <c r="I22" s="1090"/>
      <c r="J22" s="1154"/>
      <c r="K22" s="1154"/>
      <c r="L22" s="1154">
        <v>4.2857142857142857E-7</v>
      </c>
      <c r="M22" s="1052"/>
      <c r="N22" s="1052"/>
      <c r="O22" s="1052"/>
      <c r="P22" s="1052"/>
      <c r="Q22" s="1052"/>
      <c r="R22" s="1094"/>
      <c r="S22" s="1048"/>
    </row>
    <row r="23" spans="1:19" s="1049" customFormat="1">
      <c r="A23" s="1054" t="s">
        <v>549</v>
      </c>
      <c r="B23" s="1098">
        <v>71275000</v>
      </c>
      <c r="C23" s="1089"/>
      <c r="D23" s="1098">
        <v>7002981.5357599994</v>
      </c>
      <c r="E23" s="1090"/>
      <c r="F23" s="1098">
        <v>11650872.093150001</v>
      </c>
      <c r="G23" s="1090"/>
      <c r="H23" s="1098">
        <v>14394740.387720002</v>
      </c>
      <c r="I23" s="1090"/>
      <c r="J23" s="1154">
        <v>9.8252985419291464E-2</v>
      </c>
      <c r="K23" s="1154">
        <v>0.16346365616485445</v>
      </c>
      <c r="L23" s="1154">
        <v>0.20196058067653458</v>
      </c>
      <c r="M23" s="1052"/>
      <c r="N23" s="1094"/>
      <c r="O23" s="1052"/>
      <c r="P23" s="1052"/>
      <c r="Q23" s="1052"/>
      <c r="R23" s="1094"/>
      <c r="S23" s="1048"/>
    </row>
    <row r="24" spans="1:19" s="1049" customFormat="1">
      <c r="A24" s="1055" t="s">
        <v>541</v>
      </c>
      <c r="B24" s="1098"/>
      <c r="C24" s="1089"/>
      <c r="D24" s="1098"/>
      <c r="E24" s="1090"/>
      <c r="F24" s="1098"/>
      <c r="G24" s="1090"/>
      <c r="H24" s="1098"/>
      <c r="I24" s="1090"/>
      <c r="J24" s="1154"/>
      <c r="K24" s="1154"/>
      <c r="L24" s="1154"/>
      <c r="M24" s="1052"/>
      <c r="N24" s="1052"/>
      <c r="O24" s="1052"/>
      <c r="P24" s="1052"/>
      <c r="Q24" s="1052"/>
      <c r="R24" s="1094"/>
      <c r="S24" s="1048"/>
    </row>
    <row r="25" spans="1:19" s="1049" customFormat="1">
      <c r="A25" s="1054" t="s">
        <v>550</v>
      </c>
      <c r="B25" s="1098">
        <v>57362000</v>
      </c>
      <c r="C25" s="1089"/>
      <c r="D25" s="1098">
        <v>6176763.4876099993</v>
      </c>
      <c r="E25" s="1090"/>
      <c r="F25" s="1098">
        <v>10039559.64137</v>
      </c>
      <c r="G25" s="1090"/>
      <c r="H25" s="1098">
        <v>11913838.307370001</v>
      </c>
      <c r="I25" s="1090"/>
      <c r="J25" s="1154">
        <v>0.10768040667358179</v>
      </c>
      <c r="K25" s="1154">
        <v>0.17502108785206236</v>
      </c>
      <c r="L25" s="1154">
        <v>0.20769565753233851</v>
      </c>
      <c r="M25" s="1052"/>
      <c r="N25" s="1052"/>
      <c r="O25" s="1052"/>
      <c r="P25" s="1052"/>
      <c r="Q25" s="1052"/>
      <c r="R25" s="1094"/>
      <c r="S25" s="1048"/>
    </row>
    <row r="26" spans="1:19" s="1049" customFormat="1">
      <c r="A26" s="1054" t="s">
        <v>551</v>
      </c>
      <c r="B26" s="1098">
        <v>13900000</v>
      </c>
      <c r="C26" s="1089"/>
      <c r="D26" s="1098">
        <v>826218.04814999993</v>
      </c>
      <c r="E26" s="1090"/>
      <c r="F26" s="1098">
        <v>1611630.7803800001</v>
      </c>
      <c r="G26" s="1090"/>
      <c r="H26" s="1098">
        <v>2481220.4089499996</v>
      </c>
      <c r="I26" s="1090"/>
      <c r="J26" s="1154">
        <v>5.9440147348920856E-2</v>
      </c>
      <c r="K26" s="1154">
        <v>0.11594466045899282</v>
      </c>
      <c r="L26" s="1154">
        <v>0.1785050653920863</v>
      </c>
      <c r="M26" s="1052"/>
      <c r="N26" s="1052"/>
      <c r="O26" s="1052"/>
      <c r="P26" s="1052"/>
      <c r="Q26" s="1052"/>
      <c r="R26" s="1094"/>
      <c r="S26" s="1048"/>
    </row>
    <row r="27" spans="1:19" s="1049" customFormat="1">
      <c r="A27" s="1054" t="s">
        <v>552</v>
      </c>
      <c r="B27" s="1098">
        <v>13000</v>
      </c>
      <c r="C27" s="1089"/>
      <c r="D27" s="1098"/>
      <c r="E27" s="1090"/>
      <c r="F27" s="1098">
        <v>-318.32859999999999</v>
      </c>
      <c r="G27" s="1090"/>
      <c r="H27" s="1098">
        <v>-318.32859999999999</v>
      </c>
      <c r="I27" s="1090"/>
      <c r="J27" s="1154">
        <v>0</v>
      </c>
      <c r="K27" s="1154"/>
      <c r="L27" s="1154"/>
      <c r="M27" s="1052"/>
      <c r="N27" s="1052"/>
      <c r="O27" s="1052"/>
      <c r="P27" s="1052"/>
      <c r="Q27" s="1052"/>
      <c r="R27" s="1094"/>
      <c r="S27" s="1048"/>
    </row>
    <row r="28" spans="1:19" s="1049" customFormat="1">
      <c r="A28" s="1054" t="s">
        <v>553</v>
      </c>
      <c r="B28" s="1098">
        <v>3400000</v>
      </c>
      <c r="C28" s="1089"/>
      <c r="D28" s="1098">
        <v>181647.22899999999</v>
      </c>
      <c r="E28" s="1090"/>
      <c r="F28" s="1098">
        <v>396346.41399999999</v>
      </c>
      <c r="G28" s="1090"/>
      <c r="H28" s="1098">
        <v>627713.67799999996</v>
      </c>
      <c r="I28" s="1090"/>
      <c r="J28" s="1154">
        <v>5.3425655588235289E-2</v>
      </c>
      <c r="K28" s="1154">
        <v>0.11657247470588235</v>
      </c>
      <c r="L28" s="1154">
        <v>0.18462166999999999</v>
      </c>
      <c r="M28" s="1052"/>
      <c r="N28" s="1052"/>
      <c r="O28" s="1052"/>
      <c r="P28" s="1052"/>
      <c r="Q28" s="1052"/>
      <c r="R28" s="1094"/>
      <c r="S28" s="1048"/>
    </row>
    <row r="29" spans="1:19" s="1049" customFormat="1">
      <c r="A29" s="1054" t="s">
        <v>554</v>
      </c>
      <c r="B29" s="1098">
        <v>5170000</v>
      </c>
      <c r="C29" s="1089"/>
      <c r="D29" s="1098">
        <v>416826.49502999999</v>
      </c>
      <c r="E29" s="1090"/>
      <c r="F29" s="1098">
        <v>841776.03780999989</v>
      </c>
      <c r="G29" s="1090"/>
      <c r="H29" s="1098">
        <v>1266867.3259100001</v>
      </c>
      <c r="I29" s="1090"/>
      <c r="J29" s="1154">
        <v>8.0624080276595747E-2</v>
      </c>
      <c r="K29" s="1154">
        <v>0.16281934967311409</v>
      </c>
      <c r="L29" s="1154">
        <v>0.24504203595938107</v>
      </c>
      <c r="M29" s="1052"/>
      <c r="N29" s="1052"/>
      <c r="O29" s="1052"/>
      <c r="P29" s="1052"/>
      <c r="Q29" s="1052"/>
      <c r="R29" s="1094"/>
      <c r="S29" s="1048"/>
    </row>
    <row r="30" spans="1:19" s="1049" customFormat="1">
      <c r="A30" s="1054" t="s">
        <v>791</v>
      </c>
      <c r="B30" s="1098">
        <v>2525000</v>
      </c>
      <c r="C30" s="1089"/>
      <c r="D30" s="1098">
        <v>2.8650000000000002</v>
      </c>
      <c r="E30" s="1090"/>
      <c r="F30" s="1098">
        <v>191028.05246000001</v>
      </c>
      <c r="G30" s="1090"/>
      <c r="H30" s="1098">
        <v>388530.48638999998</v>
      </c>
      <c r="I30" s="1090"/>
      <c r="J30" s="1154">
        <v>1.1346534653465347E-6</v>
      </c>
      <c r="K30" s="1154">
        <v>7.5654674241584161E-2</v>
      </c>
      <c r="L30" s="1154">
        <v>0.15387345995643564</v>
      </c>
      <c r="M30" s="1052"/>
      <c r="N30" s="1052"/>
      <c r="O30" s="1052"/>
      <c r="P30" s="1052"/>
      <c r="Q30" s="1052"/>
      <c r="R30" s="1094"/>
      <c r="S30" s="1048"/>
    </row>
    <row r="31" spans="1:19" s="1049" customFormat="1">
      <c r="A31" s="1054" t="s">
        <v>788</v>
      </c>
      <c r="B31" s="1098"/>
      <c r="C31" s="1089"/>
      <c r="D31" s="1098">
        <v>0.26300000000000001</v>
      </c>
      <c r="E31" s="1090"/>
      <c r="F31" s="1098">
        <v>0.23699999999999999</v>
      </c>
      <c r="G31" s="1090"/>
      <c r="H31" s="1098">
        <v>7.8E-2</v>
      </c>
      <c r="I31" s="1090"/>
      <c r="J31" s="1154"/>
      <c r="K31" s="1154"/>
      <c r="L31" s="1154"/>
      <c r="M31" s="1052"/>
      <c r="N31" s="1052"/>
      <c r="O31" s="1052"/>
      <c r="P31" s="1052"/>
      <c r="Q31" s="1052"/>
      <c r="R31" s="1094"/>
      <c r="S31" s="1048"/>
    </row>
    <row r="32" spans="1:19" s="1049" customFormat="1">
      <c r="A32" s="1054" t="s">
        <v>789</v>
      </c>
      <c r="B32" s="1098"/>
      <c r="C32" s="1089"/>
      <c r="D32" s="1098"/>
      <c r="E32" s="1090"/>
      <c r="F32" s="1098">
        <v>1.7260000000000001E-2</v>
      </c>
      <c r="G32" s="1090"/>
      <c r="H32" s="1098">
        <v>2.9790000000000001E-2</v>
      </c>
      <c r="I32" s="1090"/>
      <c r="J32" s="1154"/>
      <c r="K32" s="1154"/>
      <c r="L32" s="1154"/>
      <c r="M32" s="1052"/>
      <c r="N32" s="1052"/>
      <c r="O32" s="1052"/>
      <c r="P32" s="1052"/>
      <c r="Q32" s="1052"/>
      <c r="R32" s="1094"/>
      <c r="S32" s="1048"/>
    </row>
    <row r="33" spans="1:19" s="1049" customFormat="1">
      <c r="A33" s="1056" t="s">
        <v>790</v>
      </c>
      <c r="B33" s="1098"/>
      <c r="C33" s="1089"/>
      <c r="D33" s="1098"/>
      <c r="E33" s="1090"/>
      <c r="F33" s="1098"/>
      <c r="G33" s="1090"/>
      <c r="H33" s="1098">
        <v>0</v>
      </c>
      <c r="I33" s="1090"/>
      <c r="J33" s="1154"/>
      <c r="K33" s="1154"/>
      <c r="L33" s="1154"/>
      <c r="M33" s="1052"/>
      <c r="N33" s="1052"/>
      <c r="O33" s="1052"/>
      <c r="P33" s="1052"/>
      <c r="Q33" s="1052"/>
      <c r="R33" s="1094"/>
      <c r="S33" s="1048"/>
    </row>
    <row r="34" spans="1:19" s="1049" customFormat="1" ht="20.100000000000001" customHeight="1">
      <c r="A34" s="1050" t="s">
        <v>555</v>
      </c>
      <c r="B34" s="1099">
        <v>55554001</v>
      </c>
      <c r="C34" s="1086"/>
      <c r="D34" s="1099">
        <v>1388171.5081000221</v>
      </c>
      <c r="E34" s="1087"/>
      <c r="F34" s="1099">
        <v>5386985.8225699812</v>
      </c>
      <c r="G34" s="1087"/>
      <c r="H34" s="1099">
        <v>8868440.5242902078</v>
      </c>
      <c r="I34" s="1087"/>
      <c r="J34" s="1153">
        <v>2.4987786354038158E-2</v>
      </c>
      <c r="K34" s="1153">
        <v>9.6968458177656383E-2</v>
      </c>
      <c r="L34" s="1153">
        <v>0.15963639638286733</v>
      </c>
      <c r="M34" s="1052"/>
      <c r="N34" s="1052"/>
      <c r="O34" s="1052"/>
      <c r="P34" s="1052"/>
      <c r="Q34" s="1052"/>
      <c r="R34" s="1094"/>
      <c r="S34" s="1048"/>
    </row>
    <row r="35" spans="1:19" s="1049" customFormat="1" ht="15.75">
      <c r="A35" s="1053" t="s">
        <v>538</v>
      </c>
      <c r="B35" s="1085"/>
      <c r="C35" s="1089"/>
      <c r="D35" s="1085"/>
      <c r="E35" s="1090"/>
      <c r="F35" s="1085"/>
      <c r="G35" s="1090"/>
      <c r="H35" s="1085"/>
      <c r="I35" s="1090"/>
      <c r="J35" s="1154"/>
      <c r="K35" s="1153"/>
      <c r="L35" s="1153"/>
      <c r="M35" s="1052"/>
      <c r="N35" s="1052"/>
      <c r="O35" s="1052"/>
      <c r="P35" s="1052"/>
      <c r="Q35" s="1052"/>
      <c r="R35" s="1094"/>
      <c r="S35" s="1048"/>
    </row>
    <row r="36" spans="1:19" s="1049" customFormat="1">
      <c r="A36" s="1054" t="s">
        <v>556</v>
      </c>
      <c r="B36" s="1088">
        <v>1797471</v>
      </c>
      <c r="C36" s="1089"/>
      <c r="D36" s="1088">
        <v>124.5719</v>
      </c>
      <c r="E36" s="1091"/>
      <c r="F36" s="1088">
        <v>1850.2018999999998</v>
      </c>
      <c r="G36" s="1091"/>
      <c r="H36" s="1088">
        <v>3104.3710199999996</v>
      </c>
      <c r="I36" s="1091"/>
      <c r="J36" s="1154">
        <v>6.9303983207517678E-5</v>
      </c>
      <c r="K36" s="1154">
        <v>1.0293361617517054E-3</v>
      </c>
      <c r="L36" s="1154">
        <v>1.7270771100062251E-3</v>
      </c>
      <c r="M36" s="1052"/>
      <c r="N36" s="1052"/>
      <c r="O36" s="1052"/>
      <c r="P36" s="1052"/>
      <c r="Q36" s="1052"/>
      <c r="R36" s="1094"/>
      <c r="S36" s="1048"/>
    </row>
    <row r="37" spans="1:19" s="1049" customFormat="1">
      <c r="A37" s="1055" t="s">
        <v>557</v>
      </c>
      <c r="B37" s="1088"/>
      <c r="C37" s="1089"/>
      <c r="D37" s="1088"/>
      <c r="E37" s="1090"/>
      <c r="F37" s="1088"/>
      <c r="G37" s="1090"/>
      <c r="H37" s="1088"/>
      <c r="I37" s="1090"/>
      <c r="J37" s="1154"/>
      <c r="K37" s="1154"/>
      <c r="L37" s="1154"/>
      <c r="M37" s="1052"/>
      <c r="N37" s="1052"/>
      <c r="O37" s="1052"/>
      <c r="P37" s="1094"/>
      <c r="Q37" s="1052"/>
      <c r="R37" s="1094"/>
      <c r="S37" s="1048"/>
    </row>
    <row r="38" spans="1:19" s="1049" customFormat="1">
      <c r="A38" s="1057" t="s">
        <v>558</v>
      </c>
      <c r="B38" s="1098">
        <v>1797471</v>
      </c>
      <c r="C38" s="1089"/>
      <c r="D38" s="1098"/>
      <c r="E38" s="1090"/>
      <c r="F38" s="1098"/>
      <c r="G38" s="1090"/>
      <c r="H38" s="1098">
        <v>1241.4518899999998</v>
      </c>
      <c r="I38" s="1090"/>
      <c r="J38" s="1154">
        <v>0</v>
      </c>
      <c r="K38" s="1154">
        <v>0</v>
      </c>
      <c r="L38" s="1154">
        <v>6.9066588000585261E-4</v>
      </c>
      <c r="M38" s="1052"/>
      <c r="N38" s="1052"/>
      <c r="O38" s="1052"/>
      <c r="P38" s="1052"/>
      <c r="Q38" s="1052"/>
      <c r="R38" s="1052"/>
      <c r="S38" s="1048"/>
    </row>
    <row r="39" spans="1:19" s="1049" customFormat="1">
      <c r="A39" s="1057" t="s">
        <v>766</v>
      </c>
      <c r="B39" s="1098"/>
      <c r="C39" s="1089"/>
      <c r="D39" s="1098">
        <v>124.5719</v>
      </c>
      <c r="E39" s="1090"/>
      <c r="F39" s="1098">
        <v>1850.2018999999998</v>
      </c>
      <c r="G39" s="1090"/>
      <c r="H39" s="1098">
        <v>1862.91913</v>
      </c>
      <c r="I39" s="1090"/>
      <c r="J39" s="1154"/>
      <c r="K39" s="1154"/>
      <c r="L39" s="1154"/>
      <c r="M39" s="1052"/>
      <c r="N39" s="1052"/>
      <c r="O39" s="1052"/>
      <c r="P39" s="1052"/>
      <c r="Q39" s="1052"/>
      <c r="R39" s="1052"/>
      <c r="S39" s="1048"/>
    </row>
    <row r="40" spans="1:19" s="1049" customFormat="1">
      <c r="A40" s="1054" t="s">
        <v>761</v>
      </c>
      <c r="B40" s="1098">
        <v>8876858</v>
      </c>
      <c r="C40" s="1089"/>
      <c r="D40" s="1098"/>
      <c r="E40" s="1090"/>
      <c r="F40" s="1098"/>
      <c r="G40" s="1090"/>
      <c r="H40" s="1098">
        <v>0</v>
      </c>
      <c r="I40" s="1090"/>
      <c r="J40" s="1154">
        <v>0</v>
      </c>
      <c r="K40" s="1154">
        <v>0</v>
      </c>
      <c r="L40" s="1154">
        <v>0</v>
      </c>
      <c r="M40" s="1052"/>
      <c r="N40" s="1052"/>
      <c r="O40" s="1052"/>
      <c r="P40" s="1052"/>
      <c r="Q40" s="1052"/>
      <c r="R40" s="1052"/>
      <c r="S40" s="1048"/>
    </row>
    <row r="41" spans="1:19" s="1052" customFormat="1">
      <c r="A41" s="1054" t="s">
        <v>762</v>
      </c>
      <c r="B41" s="1098">
        <v>5624000</v>
      </c>
      <c r="C41" s="1089"/>
      <c r="D41" s="1098">
        <v>366329.07731000002</v>
      </c>
      <c r="E41" s="1090"/>
      <c r="F41" s="1098">
        <v>816395.66979999992</v>
      </c>
      <c r="G41" s="1090"/>
      <c r="H41" s="1098">
        <v>1328536.4070899999</v>
      </c>
      <c r="I41" s="1090"/>
      <c r="J41" s="1154">
        <v>6.5136749166073968E-2</v>
      </c>
      <c r="K41" s="1154">
        <v>0.14516281468705547</v>
      </c>
      <c r="L41" s="1154">
        <v>0.23622624592638689</v>
      </c>
      <c r="S41" s="1048"/>
    </row>
    <row r="42" spans="1:19" s="1052" customFormat="1">
      <c r="A42" s="1054" t="s">
        <v>763</v>
      </c>
      <c r="B42" s="1098">
        <v>36110159</v>
      </c>
      <c r="C42" s="1089"/>
      <c r="D42" s="1098">
        <v>759536.45313002216</v>
      </c>
      <c r="E42" s="1090"/>
      <c r="F42" s="1098">
        <v>4044437.4394299821</v>
      </c>
      <c r="G42" s="1090"/>
      <c r="H42" s="1098">
        <v>6750376.384220209</v>
      </c>
      <c r="I42" s="1090"/>
      <c r="J42" s="1154">
        <v>2.1033871745899047E-2</v>
      </c>
      <c r="K42" s="1154">
        <v>0.11200275909696167</v>
      </c>
      <c r="L42" s="1154">
        <v>0.18693842871808483</v>
      </c>
      <c r="S42" s="1048"/>
    </row>
    <row r="43" spans="1:19" s="1052" customFormat="1">
      <c r="A43" s="1054" t="s">
        <v>764</v>
      </c>
      <c r="B43" s="1098">
        <v>3145513</v>
      </c>
      <c r="C43" s="1089"/>
      <c r="D43" s="1098">
        <v>262181.40575999999</v>
      </c>
      <c r="E43" s="1090"/>
      <c r="F43" s="1098">
        <v>524302.51144000003</v>
      </c>
      <c r="G43" s="1090"/>
      <c r="H43" s="1098">
        <v>786423.36195999989</v>
      </c>
      <c r="I43" s="1090"/>
      <c r="J43" s="1154">
        <v>8.3350921061206867E-2</v>
      </c>
      <c r="K43" s="1154">
        <v>0.16668267193300426</v>
      </c>
      <c r="L43" s="1154">
        <v>0.25001434168607789</v>
      </c>
      <c r="S43" s="1048"/>
    </row>
    <row r="44" spans="1:19" s="1052" customFormat="1" ht="20.100000000000001" customHeight="1">
      <c r="A44" s="1058" t="s">
        <v>559</v>
      </c>
      <c r="B44" s="1100">
        <v>2591153</v>
      </c>
      <c r="C44" s="1092"/>
      <c r="D44" s="1100">
        <v>51830.780539999992</v>
      </c>
      <c r="E44" s="1093"/>
      <c r="F44" s="1100">
        <v>67060.824619999999</v>
      </c>
      <c r="G44" s="1093"/>
      <c r="H44" s="1100">
        <v>86467.326560000001</v>
      </c>
      <c r="I44" s="1092"/>
      <c r="J44" s="1155">
        <v>2.0002979577045429E-2</v>
      </c>
      <c r="K44" s="1155">
        <v>2.5880688874798208E-2</v>
      </c>
      <c r="L44" s="1155">
        <v>3.3370212627351611E-2</v>
      </c>
      <c r="S44" s="1048"/>
    </row>
    <row r="45" spans="1:19" s="1052" customFormat="1" ht="20.100000000000001" customHeight="1">
      <c r="A45" s="1264"/>
      <c r="B45" s="1265"/>
      <c r="C45" s="1086"/>
      <c r="D45" s="1265"/>
      <c r="E45" s="1086"/>
      <c r="F45" s="1265"/>
      <c r="G45" s="1086"/>
      <c r="H45" s="1265"/>
      <c r="I45" s="1086"/>
      <c r="J45" s="1266"/>
      <c r="K45" s="1266"/>
      <c r="L45" s="1266"/>
      <c r="S45" s="1048"/>
    </row>
    <row r="47" spans="1:19" ht="15.75">
      <c r="A47" s="1021"/>
      <c r="B47" s="1024" t="s">
        <v>4</v>
      </c>
      <c r="C47" s="1025"/>
      <c r="D47" s="1073"/>
      <c r="E47" s="1021"/>
      <c r="F47" s="1021"/>
      <c r="G47" s="1021"/>
      <c r="H47" s="1021"/>
      <c r="I47" s="1021"/>
      <c r="J47" s="1021"/>
      <c r="K47" s="1026"/>
      <c r="L47" s="1026" t="s">
        <v>2</v>
      </c>
    </row>
    <row r="48" spans="1:19" ht="15.75">
      <c r="A48" s="1027"/>
      <c r="B48" s="1028" t="s">
        <v>227</v>
      </c>
      <c r="C48" s="1029"/>
      <c r="D48" s="1708" t="s">
        <v>229</v>
      </c>
      <c r="E48" s="1709"/>
      <c r="F48" s="1709"/>
      <c r="G48" s="1709"/>
      <c r="H48" s="1709"/>
      <c r="I48" s="1710"/>
      <c r="J48" s="1711" t="s">
        <v>433</v>
      </c>
      <c r="K48" s="1712"/>
      <c r="L48" s="1713"/>
    </row>
    <row r="49" spans="1:12" ht="15.75">
      <c r="A49" s="1030" t="s">
        <v>3</v>
      </c>
      <c r="B49" s="1031" t="s">
        <v>228</v>
      </c>
      <c r="C49" s="1029"/>
      <c r="D49" s="1032"/>
      <c r="E49" s="1033"/>
      <c r="F49" s="1032"/>
      <c r="G49" s="1033"/>
      <c r="H49" s="1032"/>
      <c r="I49" s="1033"/>
      <c r="J49" s="1034"/>
      <c r="K49" s="1035"/>
      <c r="L49" s="1035"/>
    </row>
    <row r="50" spans="1:12" ht="20.100000000000001" customHeight="1">
      <c r="A50" s="1036"/>
      <c r="B50" s="1037" t="s">
        <v>783</v>
      </c>
      <c r="C50" s="1038" t="s">
        <v>4</v>
      </c>
      <c r="D50" s="1039" t="s">
        <v>799</v>
      </c>
      <c r="E50" s="1040"/>
      <c r="F50" s="1037" t="s">
        <v>797</v>
      </c>
      <c r="G50" s="1041"/>
      <c r="H50" s="1037" t="s">
        <v>798</v>
      </c>
      <c r="I50" s="1041"/>
      <c r="J50" s="1042" t="s">
        <v>232</v>
      </c>
      <c r="K50" s="1043" t="s">
        <v>437</v>
      </c>
      <c r="L50" s="1043" t="s">
        <v>438</v>
      </c>
    </row>
    <row r="51" spans="1:12">
      <c r="A51" s="1044">
        <v>1</v>
      </c>
      <c r="B51" s="1045">
        <v>2</v>
      </c>
      <c r="C51" s="1046"/>
      <c r="D51" s="1045">
        <v>3</v>
      </c>
      <c r="E51" s="1046"/>
      <c r="F51" s="1047">
        <v>4</v>
      </c>
      <c r="G51" s="1046"/>
      <c r="H51" s="1045">
        <v>5</v>
      </c>
      <c r="I51" s="1046"/>
      <c r="J51" s="1046">
        <v>6</v>
      </c>
      <c r="K51" s="1046">
        <v>7</v>
      </c>
      <c r="L51" s="1044">
        <v>8</v>
      </c>
    </row>
    <row r="52" spans="1:12" ht="20.100000000000001" customHeight="1">
      <c r="A52" s="1050" t="s">
        <v>535</v>
      </c>
      <c r="B52" s="1097">
        <v>482985154</v>
      </c>
      <c r="C52" s="1084"/>
      <c r="D52" s="1097">
        <v>147066719.09241074</v>
      </c>
      <c r="E52" s="1051"/>
      <c r="F52" s="1097">
        <v>181478806.9624204</v>
      </c>
      <c r="G52" s="1051"/>
      <c r="H52" s="1097">
        <v>233971001.14077008</v>
      </c>
      <c r="I52" s="1051"/>
      <c r="J52" s="1153">
        <v>0.30449532014479008</v>
      </c>
      <c r="K52" s="1153">
        <v>0.37574406885893724</v>
      </c>
      <c r="L52" s="1153">
        <v>0.48442690050214271</v>
      </c>
    </row>
    <row r="53" spans="1:12" ht="15.75">
      <c r="A53" s="1053" t="s">
        <v>536</v>
      </c>
      <c r="B53" s="1098"/>
      <c r="C53" s="1086"/>
      <c r="D53" s="1098"/>
      <c r="E53" s="1087"/>
      <c r="F53" s="1098"/>
      <c r="G53" s="1087"/>
      <c r="H53" s="1098"/>
      <c r="I53" s="1087"/>
      <c r="J53" s="1153"/>
      <c r="K53" s="1153"/>
      <c r="L53" s="1153"/>
    </row>
    <row r="54" spans="1:12" ht="20.100000000000001" customHeight="1">
      <c r="A54" s="1050" t="s">
        <v>537</v>
      </c>
      <c r="B54" s="1099">
        <v>424840000</v>
      </c>
      <c r="C54" s="1086"/>
      <c r="D54" s="1099">
        <v>132467393.73747002</v>
      </c>
      <c r="E54" s="1087"/>
      <c r="F54" s="1099">
        <v>162953146.08769003</v>
      </c>
      <c r="G54" s="1087"/>
      <c r="H54" s="1099">
        <v>201096485.58833998</v>
      </c>
      <c r="I54" s="1087"/>
      <c r="J54" s="1153">
        <v>0.31180537081600135</v>
      </c>
      <c r="K54" s="1153">
        <v>0.38356356766709826</v>
      </c>
      <c r="L54" s="1153">
        <v>0.47334640238287351</v>
      </c>
    </row>
    <row r="55" spans="1:12" ht="15.75">
      <c r="A55" s="1053" t="s">
        <v>538</v>
      </c>
      <c r="B55" s="1098"/>
      <c r="C55" s="1089"/>
      <c r="D55" s="1098"/>
      <c r="E55" s="1087"/>
      <c r="F55" s="1098"/>
      <c r="G55" s="1087"/>
      <c r="H55" s="1098"/>
      <c r="I55" s="1087"/>
      <c r="J55" s="1153"/>
      <c r="K55" s="1153"/>
      <c r="L55" s="1153"/>
    </row>
    <row r="56" spans="1:12">
      <c r="A56" s="1054" t="s">
        <v>539</v>
      </c>
      <c r="B56" s="1098">
        <v>214500000</v>
      </c>
      <c r="C56" s="1089"/>
      <c r="D56" s="1098">
        <v>69703341.797250003</v>
      </c>
      <c r="E56" s="1090"/>
      <c r="F56" s="1098">
        <v>84431515.028559998</v>
      </c>
      <c r="G56" s="1090"/>
      <c r="H56" s="1098">
        <v>101620435.65884</v>
      </c>
      <c r="I56" s="1090"/>
      <c r="J56" s="1154">
        <v>0.32495730441608395</v>
      </c>
      <c r="K56" s="1154">
        <v>0.39362011668326341</v>
      </c>
      <c r="L56" s="1154">
        <v>0.47375494479645686</v>
      </c>
    </row>
    <row r="57" spans="1:12">
      <c r="A57" s="1054" t="s">
        <v>540</v>
      </c>
      <c r="B57" s="1098">
        <v>75470000</v>
      </c>
      <c r="C57" s="1089"/>
      <c r="D57" s="1098">
        <v>21491656.74399</v>
      </c>
      <c r="E57" s="1090"/>
      <c r="F57" s="1098">
        <v>27548089.938920006</v>
      </c>
      <c r="G57" s="1090"/>
      <c r="H57" s="1098">
        <v>33760372.209590003</v>
      </c>
      <c r="I57" s="1090"/>
      <c r="J57" s="1154">
        <v>0.28477085920219958</v>
      </c>
      <c r="K57" s="1154">
        <v>0.36502040464979468</v>
      </c>
      <c r="L57" s="1154">
        <v>0.44733499681449584</v>
      </c>
    </row>
    <row r="58" spans="1:12">
      <c r="A58" s="1055" t="s">
        <v>541</v>
      </c>
      <c r="B58" s="1098"/>
      <c r="C58" s="1089"/>
      <c r="D58" s="1098"/>
      <c r="E58" s="1090"/>
      <c r="F58" s="1098"/>
      <c r="G58" s="1090"/>
      <c r="H58" s="1098"/>
      <c r="I58" s="1090"/>
      <c r="J58" s="1154"/>
      <c r="K58" s="1154"/>
      <c r="L58" s="1154"/>
    </row>
    <row r="59" spans="1:12">
      <c r="A59" s="1054" t="s">
        <v>542</v>
      </c>
      <c r="B59" s="1098">
        <v>3083023</v>
      </c>
      <c r="C59" s="1089"/>
      <c r="D59" s="1098">
        <v>1273139.0152700001</v>
      </c>
      <c r="E59" s="1090"/>
      <c r="F59" s="1098">
        <v>1613020.5354800001</v>
      </c>
      <c r="G59" s="1090"/>
      <c r="H59" s="1098">
        <v>1960309.5648200002</v>
      </c>
      <c r="I59" s="1090"/>
      <c r="J59" s="1154">
        <v>0.4129515139102109</v>
      </c>
      <c r="K59" s="1154">
        <v>0.52319445410559706</v>
      </c>
      <c r="L59" s="1154">
        <v>0.63584007152071209</v>
      </c>
    </row>
    <row r="60" spans="1:12">
      <c r="A60" s="1054" t="s">
        <v>543</v>
      </c>
      <c r="B60" s="1098">
        <v>72133420</v>
      </c>
      <c r="C60" s="1089"/>
      <c r="D60" s="1098">
        <v>20082090.531330001</v>
      </c>
      <c r="E60" s="1090"/>
      <c r="F60" s="1098">
        <v>25755744.554550007</v>
      </c>
      <c r="G60" s="1090"/>
      <c r="H60" s="1098">
        <v>31564277.088670004</v>
      </c>
      <c r="I60" s="1090"/>
      <c r="J60" s="1154">
        <v>0.27840202961858734</v>
      </c>
      <c r="K60" s="1154">
        <v>0.35705702785962468</v>
      </c>
      <c r="L60" s="1154">
        <v>0.43758187382034575</v>
      </c>
    </row>
    <row r="61" spans="1:12">
      <c r="A61" s="1054" t="s">
        <v>544</v>
      </c>
      <c r="B61" s="1098">
        <v>253557</v>
      </c>
      <c r="C61" s="1089"/>
      <c r="D61" s="1098">
        <v>136427.19739000002</v>
      </c>
      <c r="E61" s="1090"/>
      <c r="F61" s="1098">
        <v>179324.84888999999</v>
      </c>
      <c r="G61" s="1090"/>
      <c r="H61" s="1098">
        <v>235785.55609999999</v>
      </c>
      <c r="I61" s="1090"/>
      <c r="J61" s="1154">
        <v>0.53805336626478473</v>
      </c>
      <c r="K61" s="1154">
        <v>0.70723682994356296</v>
      </c>
      <c r="L61" s="1154">
        <v>0.92991144436951056</v>
      </c>
    </row>
    <row r="62" spans="1:12">
      <c r="A62" s="1054" t="s">
        <v>545</v>
      </c>
      <c r="B62" s="1098">
        <v>3000000</v>
      </c>
      <c r="C62" s="1089"/>
      <c r="D62" s="1098">
        <v>920115.60194000008</v>
      </c>
      <c r="E62" s="1090"/>
      <c r="F62" s="1098">
        <v>1152764.50639</v>
      </c>
      <c r="G62" s="1090"/>
      <c r="H62" s="1098">
        <v>1383020.1708399998</v>
      </c>
      <c r="I62" s="1090"/>
      <c r="J62" s="1154">
        <v>0.30670520064666668</v>
      </c>
      <c r="K62" s="1154">
        <v>0.38425483546333333</v>
      </c>
      <c r="L62" s="1154">
        <v>0.46100672361333328</v>
      </c>
    </row>
    <row r="63" spans="1:12">
      <c r="A63" s="1054" t="s">
        <v>546</v>
      </c>
      <c r="B63" s="1098">
        <v>49500000</v>
      </c>
      <c r="C63" s="1089"/>
      <c r="D63" s="1098">
        <v>14521200.314040005</v>
      </c>
      <c r="E63" s="1090"/>
      <c r="F63" s="1098">
        <v>17245638.779589999</v>
      </c>
      <c r="G63" s="1090"/>
      <c r="H63" s="1098">
        <v>25528249.217199992</v>
      </c>
      <c r="I63" s="1090"/>
      <c r="J63" s="1154">
        <v>0.29335758210181828</v>
      </c>
      <c r="K63" s="1154">
        <v>0.34839674302202017</v>
      </c>
      <c r="L63" s="1154">
        <v>0.51572220640808064</v>
      </c>
    </row>
    <row r="64" spans="1:12">
      <c r="A64" s="1055" t="s">
        <v>547</v>
      </c>
      <c r="B64" s="1098"/>
      <c r="C64" s="1089"/>
      <c r="D64" s="1098"/>
      <c r="E64" s="1090"/>
      <c r="F64" s="1098"/>
      <c r="G64" s="1090"/>
      <c r="H64" s="1098"/>
      <c r="I64" s="1090"/>
      <c r="J64" s="1154"/>
      <c r="K64" s="1154"/>
      <c r="L64" s="1154"/>
    </row>
    <row r="65" spans="1:14">
      <c r="A65" s="1054" t="s">
        <v>548</v>
      </c>
      <c r="B65" s="1098">
        <v>70000</v>
      </c>
      <c r="C65" s="1089"/>
      <c r="D65" s="1098">
        <v>-6.8000000000000005E-2</v>
      </c>
      <c r="E65" s="1090"/>
      <c r="F65" s="1098">
        <v>-6.8000000000000005E-2</v>
      </c>
      <c r="G65" s="1090"/>
      <c r="H65" s="1098">
        <v>-6.8000000000000005E-2</v>
      </c>
      <c r="I65" s="1090"/>
      <c r="J65" s="1154"/>
      <c r="K65" s="1154"/>
      <c r="L65" s="1154"/>
    </row>
    <row r="66" spans="1:14" ht="15.75">
      <c r="A66" s="1054" t="s">
        <v>549</v>
      </c>
      <c r="B66" s="1098">
        <v>71275000</v>
      </c>
      <c r="C66" s="1089"/>
      <c r="D66" s="1098">
        <v>22563531.913730003</v>
      </c>
      <c r="E66" s="1090"/>
      <c r="F66" s="1098">
        <v>28520825.678320006</v>
      </c>
      <c r="G66" s="1090"/>
      <c r="H66" s="1098">
        <v>33556617.161990002</v>
      </c>
      <c r="I66" s="1090"/>
      <c r="J66" s="1154">
        <v>0.31657007244798319</v>
      </c>
      <c r="K66" s="1154">
        <v>0.40015188605149077</v>
      </c>
      <c r="L66" s="1154">
        <v>0.47080487073995092</v>
      </c>
      <c r="N66" s="1188"/>
    </row>
    <row r="67" spans="1:14">
      <c r="A67" s="1055" t="s">
        <v>541</v>
      </c>
      <c r="B67" s="1098"/>
      <c r="C67" s="1089"/>
      <c r="D67" s="1098"/>
      <c r="E67" s="1090"/>
      <c r="F67" s="1098"/>
      <c r="G67" s="1090"/>
      <c r="H67" s="1098"/>
      <c r="I67" s="1090"/>
      <c r="J67" s="1154"/>
      <c r="K67" s="1154"/>
      <c r="L67" s="1154"/>
    </row>
    <row r="68" spans="1:14">
      <c r="A68" s="1054" t="s">
        <v>550</v>
      </c>
      <c r="B68" s="1098">
        <v>57362000</v>
      </c>
      <c r="C68" s="1089"/>
      <c r="D68" s="1098">
        <v>17366588.832180001</v>
      </c>
      <c r="E68" s="1090"/>
      <c r="F68" s="1098">
        <v>22055617.302510001</v>
      </c>
      <c r="G68" s="1090"/>
      <c r="H68" s="1098">
        <v>26245127.687459998</v>
      </c>
      <c r="I68" s="1090"/>
      <c r="J68" s="1154">
        <v>0.30275424204490781</v>
      </c>
      <c r="K68" s="1154">
        <v>0.38449875008734008</v>
      </c>
      <c r="L68" s="1154">
        <v>0.45753508747010213</v>
      </c>
    </row>
    <row r="69" spans="1:14">
      <c r="A69" s="1054" t="s">
        <v>551</v>
      </c>
      <c r="B69" s="1098">
        <v>13900000</v>
      </c>
      <c r="C69" s="1089"/>
      <c r="D69" s="1098">
        <v>5197579.7511499999</v>
      </c>
      <c r="E69" s="1090"/>
      <c r="F69" s="1098">
        <v>6465845.0454099998</v>
      </c>
      <c r="G69" s="1090"/>
      <c r="H69" s="1098">
        <v>7312126.1441299999</v>
      </c>
      <c r="I69" s="1090"/>
      <c r="J69" s="1154">
        <v>0.37392660080215828</v>
      </c>
      <c r="K69" s="1154">
        <v>0.46516870830287771</v>
      </c>
      <c r="L69" s="1154">
        <v>0.52605224058489208</v>
      </c>
    </row>
    <row r="70" spans="1:14">
      <c r="A70" s="1054" t="s">
        <v>552</v>
      </c>
      <c r="B70" s="1098">
        <v>13000</v>
      </c>
      <c r="C70" s="1089"/>
      <c r="D70" s="1098">
        <v>-636.66959999999995</v>
      </c>
      <c r="E70" s="1090"/>
      <c r="F70" s="1098">
        <v>-636.66959999999995</v>
      </c>
      <c r="G70" s="1090"/>
      <c r="H70" s="1098">
        <v>-636.66959999999995</v>
      </c>
      <c r="I70" s="1090"/>
      <c r="J70" s="1154"/>
      <c r="K70" s="1154"/>
      <c r="L70" s="1154"/>
    </row>
    <row r="71" spans="1:14">
      <c r="A71" s="1054" t="s">
        <v>553</v>
      </c>
      <c r="B71" s="1098">
        <v>3400000</v>
      </c>
      <c r="C71" s="1089"/>
      <c r="D71" s="1098">
        <v>945478.37600000005</v>
      </c>
      <c r="E71" s="1090"/>
      <c r="F71" s="1098">
        <v>1073724.7749999999</v>
      </c>
      <c r="G71" s="1090"/>
      <c r="H71" s="1098">
        <v>1600335.3289999999</v>
      </c>
      <c r="I71" s="1090"/>
      <c r="J71" s="1154">
        <v>0.27808187529411765</v>
      </c>
      <c r="K71" s="1154">
        <v>0.31580140441176469</v>
      </c>
      <c r="L71" s="1154">
        <v>0.47068686147058819</v>
      </c>
    </row>
    <row r="72" spans="1:14">
      <c r="A72" s="1054" t="s">
        <v>554</v>
      </c>
      <c r="B72" s="1098">
        <v>5170000</v>
      </c>
      <c r="C72" s="1089"/>
      <c r="D72" s="1098">
        <v>1701731.5209300001</v>
      </c>
      <c r="E72" s="1090"/>
      <c r="F72" s="1098">
        <v>2135888.27</v>
      </c>
      <c r="G72" s="1090"/>
      <c r="H72" s="1098">
        <v>2573310.6675900002</v>
      </c>
      <c r="I72" s="1090"/>
      <c r="J72" s="1154">
        <v>0.32915503306189559</v>
      </c>
      <c r="K72" s="1154">
        <v>0.41313119342359766</v>
      </c>
      <c r="L72" s="1154">
        <v>0.49773900727079307</v>
      </c>
    </row>
    <row r="73" spans="1:14">
      <c r="A73" s="1054" t="s">
        <v>791</v>
      </c>
      <c r="B73" s="1098">
        <v>2525000</v>
      </c>
      <c r="C73" s="1089"/>
      <c r="D73" s="1098">
        <v>620337.33228999993</v>
      </c>
      <c r="E73" s="1090"/>
      <c r="F73" s="1098">
        <v>844698.94715999998</v>
      </c>
      <c r="G73" s="1090"/>
      <c r="H73" s="1098">
        <v>1074135.2114500001</v>
      </c>
      <c r="I73" s="1090"/>
      <c r="J73" s="1154">
        <v>0.24567815140198018</v>
      </c>
      <c r="K73" s="1154">
        <v>0.33453423649900987</v>
      </c>
      <c r="L73" s="1154">
        <v>0.42540008374257426</v>
      </c>
    </row>
    <row r="74" spans="1:14">
      <c r="A74" s="1054" t="s">
        <v>788</v>
      </c>
      <c r="B74" s="1098"/>
      <c r="C74" s="1089"/>
      <c r="D74" s="1098">
        <v>0.104</v>
      </c>
      <c r="E74" s="1090"/>
      <c r="F74" s="1098">
        <v>0.13</v>
      </c>
      <c r="G74" s="1090"/>
      <c r="H74" s="1098">
        <v>0.156</v>
      </c>
      <c r="I74" s="1090"/>
      <c r="J74" s="1154"/>
      <c r="K74" s="1154"/>
      <c r="L74" s="1154"/>
    </row>
    <row r="75" spans="1:14">
      <c r="A75" s="1054" t="s">
        <v>789</v>
      </c>
      <c r="B75" s="1098"/>
      <c r="C75" s="1089"/>
      <c r="D75" s="1098">
        <v>3.3299999999999996E-2</v>
      </c>
      <c r="E75" s="1090"/>
      <c r="F75" s="1098">
        <v>3.3750000000000002E-2</v>
      </c>
      <c r="G75" s="1090"/>
      <c r="H75" s="1098">
        <v>9.8058399999999999</v>
      </c>
      <c r="I75" s="1090"/>
      <c r="J75" s="1154"/>
      <c r="K75" s="1154"/>
      <c r="L75" s="1154"/>
    </row>
    <row r="76" spans="1:14" ht="15.75">
      <c r="A76" s="1056" t="s">
        <v>790</v>
      </c>
      <c r="B76" s="1098"/>
      <c r="C76" s="1089"/>
      <c r="D76" s="1098">
        <v>0</v>
      </c>
      <c r="E76" s="1090"/>
      <c r="F76" s="1098">
        <v>0</v>
      </c>
      <c r="G76" s="1090"/>
      <c r="H76" s="1098">
        <v>0</v>
      </c>
      <c r="I76" s="1090"/>
      <c r="J76" s="1153"/>
      <c r="K76" s="1153"/>
      <c r="L76" s="1153"/>
    </row>
    <row r="77" spans="1:14" ht="20.100000000000001" customHeight="1">
      <c r="A77" s="1050" t="s">
        <v>555</v>
      </c>
      <c r="B77" s="1099">
        <v>55554001</v>
      </c>
      <c r="C77" s="1086"/>
      <c r="D77" s="1099">
        <v>14465532.608820727</v>
      </c>
      <c r="E77" s="1087"/>
      <c r="F77" s="1099">
        <v>18332246.783950377</v>
      </c>
      <c r="G77" s="1087"/>
      <c r="H77" s="1099">
        <v>32085078.297640096</v>
      </c>
      <c r="I77" s="1087"/>
      <c r="J77" s="1153">
        <v>0.26038687310425629</v>
      </c>
      <c r="K77" s="1153">
        <v>0.32998967588221734</v>
      </c>
      <c r="L77" s="1153">
        <v>0.57754757029363368</v>
      </c>
    </row>
    <row r="78" spans="1:14" ht="15.75">
      <c r="A78" s="1053" t="s">
        <v>538</v>
      </c>
      <c r="B78" s="1085"/>
      <c r="C78" s="1089"/>
      <c r="D78" s="1085"/>
      <c r="E78" s="1090"/>
      <c r="F78" s="1085"/>
      <c r="G78" s="1090"/>
      <c r="H78" s="1085"/>
      <c r="I78" s="1090"/>
      <c r="J78" s="1153"/>
      <c r="K78" s="1153"/>
      <c r="L78" s="1153"/>
    </row>
    <row r="79" spans="1:14">
      <c r="A79" s="1054" t="s">
        <v>556</v>
      </c>
      <c r="B79" s="1088">
        <v>1797471</v>
      </c>
      <c r="C79" s="1089"/>
      <c r="D79" s="1088">
        <v>3104.7037899999996</v>
      </c>
      <c r="E79" s="1090"/>
      <c r="F79" s="1088">
        <v>3138.72379</v>
      </c>
      <c r="G79" s="1090"/>
      <c r="H79" s="1088">
        <v>109560.90082000001</v>
      </c>
      <c r="I79" s="1090"/>
      <c r="J79" s="1154">
        <v>1.7272622423393754E-3</v>
      </c>
      <c r="K79" s="1154">
        <v>1.7461888342009413E-3</v>
      </c>
      <c r="L79" s="1154">
        <v>6.0952805814391449E-2</v>
      </c>
    </row>
    <row r="80" spans="1:14">
      <c r="A80" s="1055" t="s">
        <v>557</v>
      </c>
      <c r="B80" s="1088"/>
      <c r="C80" s="1089"/>
      <c r="D80" s="1088"/>
      <c r="E80" s="1090"/>
      <c r="F80" s="1088"/>
      <c r="G80" s="1090"/>
      <c r="H80" s="1088"/>
      <c r="I80" s="1090"/>
      <c r="J80" s="1154"/>
      <c r="K80" s="1154"/>
      <c r="L80" s="1154"/>
    </row>
    <row r="81" spans="1:12">
      <c r="A81" s="1057" t="s">
        <v>558</v>
      </c>
      <c r="B81" s="1098">
        <v>1797471</v>
      </c>
      <c r="C81" s="1089"/>
      <c r="D81" s="1098">
        <v>1241.4518899999998</v>
      </c>
      <c r="E81" s="1090"/>
      <c r="F81" s="1098">
        <v>1275.4718899999998</v>
      </c>
      <c r="G81" s="1090"/>
      <c r="H81" s="1098">
        <v>107697.00492000001</v>
      </c>
      <c r="I81" s="1090"/>
      <c r="J81" s="1154">
        <v>6.9066588000585261E-4</v>
      </c>
      <c r="K81" s="1154">
        <v>7.0959247186741807E-4</v>
      </c>
      <c r="L81" s="1154">
        <v>5.991585117089511E-2</v>
      </c>
    </row>
    <row r="82" spans="1:12">
      <c r="A82" s="1057" t="s">
        <v>766</v>
      </c>
      <c r="B82" s="1098"/>
      <c r="C82" s="1089"/>
      <c r="D82" s="1098">
        <v>1863.2519</v>
      </c>
      <c r="E82" s="1090"/>
      <c r="F82" s="1098">
        <v>1863.2519</v>
      </c>
      <c r="G82" s="1090"/>
      <c r="H82" s="1098">
        <v>1863.8959</v>
      </c>
      <c r="I82" s="1090"/>
      <c r="J82" s="1154"/>
      <c r="K82" s="1154"/>
      <c r="L82" s="1154"/>
    </row>
    <row r="83" spans="1:12">
      <c r="A83" s="1054" t="s">
        <v>761</v>
      </c>
      <c r="B83" s="1098">
        <v>8876858</v>
      </c>
      <c r="C83" s="1089"/>
      <c r="D83" s="1098">
        <v>0</v>
      </c>
      <c r="E83" s="1090"/>
      <c r="F83" s="1098">
        <v>0</v>
      </c>
      <c r="G83" s="1090"/>
      <c r="H83" s="1098">
        <v>8876858.4058400001</v>
      </c>
      <c r="I83" s="1090"/>
      <c r="J83" s="1154">
        <v>0</v>
      </c>
      <c r="K83" s="1154">
        <v>0</v>
      </c>
      <c r="L83" s="1154">
        <v>1.0000000457188793</v>
      </c>
    </row>
    <row r="84" spans="1:12">
      <c r="A84" s="1054" t="s">
        <v>762</v>
      </c>
      <c r="B84" s="1098">
        <v>5624000</v>
      </c>
      <c r="C84" s="1089"/>
      <c r="D84" s="1098">
        <v>1797393.0425199999</v>
      </c>
      <c r="E84" s="1090"/>
      <c r="F84" s="1098">
        <v>2275002.5938200001</v>
      </c>
      <c r="G84" s="1090"/>
      <c r="H84" s="1098">
        <v>2753763.1006300002</v>
      </c>
      <c r="I84" s="1090"/>
      <c r="J84" s="1154">
        <v>0.31959335748933143</v>
      </c>
      <c r="K84" s="1154">
        <v>0.40451681966927455</v>
      </c>
      <c r="L84" s="1154">
        <v>0.4896449325444524</v>
      </c>
    </row>
    <row r="85" spans="1:12">
      <c r="A85" s="1054" t="s">
        <v>763</v>
      </c>
      <c r="B85" s="1098">
        <v>36110159</v>
      </c>
      <c r="C85" s="1089"/>
      <c r="D85" s="1098">
        <v>11616659.030230727</v>
      </c>
      <c r="E85" s="1090"/>
      <c r="F85" s="1098">
        <v>14747163.615280379</v>
      </c>
      <c r="G85" s="1090"/>
      <c r="H85" s="1098">
        <v>18779388.020450097</v>
      </c>
      <c r="I85" s="1090"/>
      <c r="J85" s="1154">
        <v>0.32170057822871195</v>
      </c>
      <c r="K85" s="1154">
        <v>0.4083937601958601</v>
      </c>
      <c r="L85" s="1154">
        <v>0.52005830327277425</v>
      </c>
    </row>
    <row r="86" spans="1:12">
      <c r="A86" s="1054" t="s">
        <v>764</v>
      </c>
      <c r="B86" s="1098">
        <v>3145513</v>
      </c>
      <c r="C86" s="1089"/>
      <c r="D86" s="1098">
        <v>1048375.8322800001</v>
      </c>
      <c r="E86" s="1090"/>
      <c r="F86" s="1098">
        <v>1306941.85106</v>
      </c>
      <c r="G86" s="1090"/>
      <c r="H86" s="1098">
        <v>1565507.8699</v>
      </c>
      <c r="I86" s="1090"/>
      <c r="J86" s="1154">
        <v>0.33329248115649185</v>
      </c>
      <c r="K86" s="1154">
        <v>0.41549402309257666</v>
      </c>
      <c r="L86" s="1154">
        <v>0.49769556504773627</v>
      </c>
    </row>
    <row r="87" spans="1:12" ht="20.100000000000001" customHeight="1">
      <c r="A87" s="1058" t="s">
        <v>559</v>
      </c>
      <c r="B87" s="1100">
        <v>2591153</v>
      </c>
      <c r="C87" s="1092"/>
      <c r="D87" s="1100">
        <v>133792.74612</v>
      </c>
      <c r="E87" s="1093"/>
      <c r="F87" s="1100">
        <v>193414.09078</v>
      </c>
      <c r="G87" s="1093"/>
      <c r="H87" s="1100">
        <v>789437.25479000004</v>
      </c>
      <c r="I87" s="1092"/>
      <c r="J87" s="1155">
        <v>5.1634444635264683E-2</v>
      </c>
      <c r="K87" s="1263">
        <v>7.4644025566996619E-2</v>
      </c>
      <c r="L87" s="1263">
        <v>0.30466639939440088</v>
      </c>
    </row>
    <row r="88" spans="1:12" ht="20.100000000000001" customHeight="1">
      <c r="A88" s="1264"/>
      <c r="B88" s="1265"/>
      <c r="C88" s="1086"/>
      <c r="D88" s="1265"/>
      <c r="E88" s="1086"/>
      <c r="F88" s="1265"/>
      <c r="G88" s="1086"/>
      <c r="H88" s="1265"/>
      <c r="I88" s="1086"/>
      <c r="J88" s="1266"/>
      <c r="K88" s="1266"/>
      <c r="L88" s="1266"/>
    </row>
    <row r="90" spans="1:12" ht="15.75">
      <c r="A90" s="1021"/>
      <c r="B90" s="1024" t="s">
        <v>4</v>
      </c>
      <c r="C90" s="1025"/>
      <c r="D90" s="1073"/>
      <c r="E90" s="1021"/>
      <c r="F90" s="1021"/>
      <c r="G90" s="1021"/>
      <c r="H90" s="1021"/>
      <c r="I90" s="1021"/>
      <c r="J90" s="1021"/>
      <c r="K90" s="1026"/>
      <c r="L90" s="1026" t="s">
        <v>2</v>
      </c>
    </row>
    <row r="91" spans="1:12" ht="15.75">
      <c r="A91" s="1027"/>
      <c r="B91" s="1028" t="s">
        <v>227</v>
      </c>
      <c r="C91" s="1029"/>
      <c r="D91" s="1708" t="s">
        <v>229</v>
      </c>
      <c r="E91" s="1709"/>
      <c r="F91" s="1709"/>
      <c r="G91" s="1709"/>
      <c r="H91" s="1709"/>
      <c r="I91" s="1710"/>
      <c r="J91" s="1711" t="s">
        <v>433</v>
      </c>
      <c r="K91" s="1712"/>
      <c r="L91" s="1713"/>
    </row>
    <row r="92" spans="1:12" ht="15.75">
      <c r="A92" s="1030" t="s">
        <v>3</v>
      </c>
      <c r="B92" s="1031" t="s">
        <v>228</v>
      </c>
      <c r="C92" s="1029"/>
      <c r="D92" s="1032"/>
      <c r="E92" s="1033"/>
      <c r="F92" s="1032"/>
      <c r="G92" s="1033"/>
      <c r="H92" s="1032"/>
      <c r="I92" s="1033"/>
      <c r="J92" s="1034"/>
      <c r="K92" s="1035"/>
      <c r="L92" s="1035"/>
    </row>
    <row r="93" spans="1:12" ht="20.100000000000001" customHeight="1">
      <c r="A93" s="1036"/>
      <c r="B93" s="1037" t="s">
        <v>783</v>
      </c>
      <c r="C93" s="1038" t="s">
        <v>4</v>
      </c>
      <c r="D93" s="1039" t="s">
        <v>805</v>
      </c>
      <c r="E93" s="1040"/>
      <c r="F93" s="1037" t="s">
        <v>808</v>
      </c>
      <c r="G93" s="1041"/>
      <c r="H93" s="1037" t="s">
        <v>807</v>
      </c>
      <c r="I93" s="1041"/>
      <c r="J93" s="1042" t="s">
        <v>232</v>
      </c>
      <c r="K93" s="1043" t="s">
        <v>437</v>
      </c>
      <c r="L93" s="1043" t="s">
        <v>438</v>
      </c>
    </row>
    <row r="94" spans="1:12" ht="15" customHeight="1">
      <c r="A94" s="1044">
        <v>1</v>
      </c>
      <c r="B94" s="1045">
        <v>2</v>
      </c>
      <c r="C94" s="1046"/>
      <c r="D94" s="1045">
        <v>3</v>
      </c>
      <c r="E94" s="1046"/>
      <c r="F94" s="1047">
        <v>4</v>
      </c>
      <c r="G94" s="1046"/>
      <c r="H94" s="1045">
        <v>5</v>
      </c>
      <c r="I94" s="1046"/>
      <c r="J94" s="1046">
        <v>6</v>
      </c>
      <c r="K94" s="1046">
        <v>7</v>
      </c>
      <c r="L94" s="1044">
        <v>8</v>
      </c>
    </row>
    <row r="95" spans="1:12" ht="20.100000000000001" customHeight="1">
      <c r="A95" s="1050" t="s">
        <v>535</v>
      </c>
      <c r="B95" s="1097">
        <v>482985154</v>
      </c>
      <c r="C95" s="1084"/>
      <c r="D95" s="1097">
        <v>278083530.18765944</v>
      </c>
      <c r="E95" s="1051"/>
      <c r="F95" s="1097">
        <v>320103425.69044816</v>
      </c>
      <c r="G95" s="1051"/>
      <c r="H95" s="1097">
        <v>360079873.74313712</v>
      </c>
      <c r="I95" s="1051"/>
      <c r="J95" s="1153">
        <v>0.57575999569473191</v>
      </c>
      <c r="K95" s="1153">
        <v>0.66276038308715424</v>
      </c>
      <c r="L95" s="1153">
        <v>0.74552990037274958</v>
      </c>
    </row>
    <row r="96" spans="1:12" ht="15.75">
      <c r="A96" s="1053" t="s">
        <v>536</v>
      </c>
      <c r="B96" s="1098"/>
      <c r="C96" s="1086"/>
      <c r="D96" s="1098"/>
      <c r="E96" s="1087"/>
      <c r="F96" s="1098"/>
      <c r="G96" s="1087"/>
      <c r="H96" s="1098"/>
      <c r="I96" s="1087"/>
      <c r="J96" s="1153"/>
      <c r="K96" s="1153"/>
      <c r="L96" s="1153"/>
    </row>
    <row r="97" spans="1:12" ht="20.100000000000001" customHeight="1">
      <c r="A97" s="1050" t="s">
        <v>537</v>
      </c>
      <c r="B97" s="1099">
        <v>424840000</v>
      </c>
      <c r="C97" s="1086"/>
      <c r="D97" s="1099">
        <v>240486471.38252997</v>
      </c>
      <c r="E97" s="1087"/>
      <c r="F97" s="1099">
        <v>278122145.94309002</v>
      </c>
      <c r="G97" s="1087"/>
      <c r="H97" s="1099">
        <v>313109210.76201999</v>
      </c>
      <c r="I97" s="1087"/>
      <c r="J97" s="1153">
        <v>0.56606362720678371</v>
      </c>
      <c r="K97" s="1153">
        <v>0.6546515063155306</v>
      </c>
      <c r="L97" s="1153">
        <v>0.73700501544586194</v>
      </c>
    </row>
    <row r="98" spans="1:12" ht="15.75">
      <c r="A98" s="1053" t="s">
        <v>538</v>
      </c>
      <c r="B98" s="1199"/>
      <c r="C98" s="1089"/>
      <c r="D98" s="1098"/>
      <c r="E98" s="1087"/>
      <c r="F98" s="1098"/>
      <c r="G98" s="1087"/>
      <c r="H98" s="1098"/>
      <c r="I98" s="1087"/>
      <c r="J98" s="1153"/>
      <c r="K98" s="1153"/>
      <c r="L98" s="1153"/>
    </row>
    <row r="99" spans="1:12">
      <c r="A99" s="1054" t="s">
        <v>539</v>
      </c>
      <c r="B99" s="1098">
        <v>214500000</v>
      </c>
      <c r="C99" s="1089"/>
      <c r="D99" s="1098">
        <v>121030001.77063</v>
      </c>
      <c r="E99" s="1090"/>
      <c r="F99" s="1098">
        <v>140021889.42149001</v>
      </c>
      <c r="G99" s="1090"/>
      <c r="H99" s="1098">
        <v>158138438.33923998</v>
      </c>
      <c r="I99" s="1090"/>
      <c r="J99" s="1154">
        <v>0.56424243249710959</v>
      </c>
      <c r="K99" s="1154">
        <v>0.65278270126568771</v>
      </c>
      <c r="L99" s="1154">
        <v>0.73724213677967354</v>
      </c>
    </row>
    <row r="100" spans="1:12">
      <c r="A100" s="1054" t="s">
        <v>540</v>
      </c>
      <c r="B100" s="1098">
        <v>75470000</v>
      </c>
      <c r="C100" s="1089"/>
      <c r="D100" s="1098">
        <v>40887680.24916999</v>
      </c>
      <c r="E100" s="1090"/>
      <c r="F100" s="1098">
        <v>48149083.724930011</v>
      </c>
      <c r="G100" s="1090"/>
      <c r="H100" s="1098">
        <v>54661467.341049999</v>
      </c>
      <c r="I100" s="1090"/>
      <c r="J100" s="1154">
        <v>0.54177395321544974</v>
      </c>
      <c r="K100" s="1154">
        <v>0.63798971412389038</v>
      </c>
      <c r="L100" s="1154">
        <v>0.72428073858553066</v>
      </c>
    </row>
    <row r="101" spans="1:12">
      <c r="A101" s="1055" t="s">
        <v>541</v>
      </c>
      <c r="B101" s="1199"/>
      <c r="C101" s="1089"/>
      <c r="D101" s="1098"/>
      <c r="E101" s="1090"/>
      <c r="F101" s="1098"/>
      <c r="G101" s="1090"/>
      <c r="H101" s="1098"/>
      <c r="I101" s="1090"/>
      <c r="J101" s="1154"/>
      <c r="K101" s="1154"/>
      <c r="L101" s="1154"/>
    </row>
    <row r="102" spans="1:12">
      <c r="A102" s="1054" t="s">
        <v>542</v>
      </c>
      <c r="B102" s="1098">
        <v>3083023</v>
      </c>
      <c r="C102" s="1089"/>
      <c r="D102" s="1098">
        <v>2310886.5663700001</v>
      </c>
      <c r="E102" s="1090"/>
      <c r="F102" s="1098">
        <v>2626678.1203100001</v>
      </c>
      <c r="G102" s="1090"/>
      <c r="H102" s="1098">
        <v>2943396.9741099998</v>
      </c>
      <c r="I102" s="1090"/>
      <c r="J102" s="1154">
        <v>0.74955216564067151</v>
      </c>
      <c r="K102" s="1154">
        <v>0.85198135735931912</v>
      </c>
      <c r="L102" s="1154">
        <v>0.95471132525122249</v>
      </c>
    </row>
    <row r="103" spans="1:12">
      <c r="A103" s="1054" t="s">
        <v>543</v>
      </c>
      <c r="B103" s="1098">
        <v>72133420</v>
      </c>
      <c r="C103" s="1089"/>
      <c r="D103" s="1098">
        <v>38304078.706669994</v>
      </c>
      <c r="E103" s="1090"/>
      <c r="F103" s="1098">
        <v>45213825.967950009</v>
      </c>
      <c r="G103" s="1090"/>
      <c r="H103" s="1098">
        <v>51361221.641689993</v>
      </c>
      <c r="I103" s="1090"/>
      <c r="J103" s="1154">
        <v>0.53101708898136246</v>
      </c>
      <c r="K103" s="1154">
        <v>0.62680829451799192</v>
      </c>
      <c r="L103" s="1154">
        <v>0.71203086782367997</v>
      </c>
    </row>
    <row r="104" spans="1:12">
      <c r="A104" s="1054" t="s">
        <v>544</v>
      </c>
      <c r="B104" s="1098">
        <v>253557</v>
      </c>
      <c r="C104" s="1089"/>
      <c r="D104" s="1098">
        <v>272714.97612999997</v>
      </c>
      <c r="E104" s="1090"/>
      <c r="F104" s="1098">
        <v>308579.63666999998</v>
      </c>
      <c r="G104" s="1090"/>
      <c r="H104" s="1098">
        <v>356848.72524999996</v>
      </c>
      <c r="I104" s="1090"/>
      <c r="J104" s="1154">
        <v>1.0755568812140859</v>
      </c>
      <c r="K104" s="1154">
        <v>1.2170030276032606</v>
      </c>
      <c r="L104" s="1154">
        <v>1.4073708288471625</v>
      </c>
    </row>
    <row r="105" spans="1:12">
      <c r="A105" s="1054" t="s">
        <v>545</v>
      </c>
      <c r="B105" s="1098">
        <v>3000000</v>
      </c>
      <c r="C105" s="1089"/>
      <c r="D105" s="1098">
        <v>1627970.1636700002</v>
      </c>
      <c r="E105" s="1090"/>
      <c r="F105" s="1098">
        <v>1891726.3451500002</v>
      </c>
      <c r="G105" s="1090"/>
      <c r="H105" s="1098">
        <v>2159919.8140599998</v>
      </c>
      <c r="I105" s="1090"/>
      <c r="J105" s="1154">
        <v>0.54265672122333342</v>
      </c>
      <c r="K105" s="1154">
        <v>0.63057544838333335</v>
      </c>
      <c r="L105" s="1154">
        <v>0.71997327135333322</v>
      </c>
    </row>
    <row r="106" spans="1:12">
      <c r="A106" s="1054" t="s">
        <v>546</v>
      </c>
      <c r="B106" s="1098">
        <v>49500000</v>
      </c>
      <c r="C106" s="1089"/>
      <c r="D106" s="1098">
        <v>31019037.869719993</v>
      </c>
      <c r="E106" s="1090"/>
      <c r="F106" s="1098">
        <v>34958653.635709994</v>
      </c>
      <c r="G106" s="1090"/>
      <c r="H106" s="1098">
        <v>37852200.428240001</v>
      </c>
      <c r="I106" s="1090"/>
      <c r="J106" s="1154">
        <v>0.62664722969131303</v>
      </c>
      <c r="K106" s="1154">
        <v>0.70623542698404029</v>
      </c>
      <c r="L106" s="1154">
        <v>0.7646909177422222</v>
      </c>
    </row>
    <row r="107" spans="1:12">
      <c r="A107" s="1055" t="s">
        <v>547</v>
      </c>
      <c r="B107" s="1199"/>
      <c r="C107" s="1089"/>
      <c r="D107" s="1098"/>
      <c r="E107" s="1090"/>
      <c r="F107" s="1098"/>
      <c r="G107" s="1090"/>
      <c r="H107" s="1098"/>
      <c r="I107" s="1090"/>
      <c r="J107" s="1154"/>
      <c r="K107" s="1154"/>
      <c r="L107" s="1154"/>
    </row>
    <row r="108" spans="1:12">
      <c r="A108" s="1054" t="s">
        <v>548</v>
      </c>
      <c r="B108" s="1098">
        <v>70000</v>
      </c>
      <c r="C108" s="1089"/>
      <c r="D108" s="1098">
        <v>-6.8000000000000005E-2</v>
      </c>
      <c r="E108" s="1090"/>
      <c r="F108" s="1098">
        <v>-3.0990000000000002</v>
      </c>
      <c r="G108" s="1090"/>
      <c r="H108" s="1098">
        <v>492.80200000000002</v>
      </c>
      <c r="I108" s="1090"/>
      <c r="J108" s="1154"/>
      <c r="K108" s="1154"/>
      <c r="L108" s="1154">
        <v>7.0400285714285714E-3</v>
      </c>
    </row>
    <row r="109" spans="1:12">
      <c r="A109" s="1054" t="s">
        <v>549</v>
      </c>
      <c r="B109" s="1098">
        <v>71275000</v>
      </c>
      <c r="C109" s="1089"/>
      <c r="D109" s="1098">
        <v>39651530.237070002</v>
      </c>
      <c r="E109" s="1090"/>
      <c r="F109" s="1098">
        <v>45787031.25105001</v>
      </c>
      <c r="G109" s="1090"/>
      <c r="H109" s="1098">
        <v>51946626.4652</v>
      </c>
      <c r="I109" s="1090"/>
      <c r="J109" s="1154">
        <v>0.55631750595678708</v>
      </c>
      <c r="K109" s="1154">
        <v>0.64239959664749224</v>
      </c>
      <c r="L109" s="1154">
        <v>0.72881973293861801</v>
      </c>
    </row>
    <row r="110" spans="1:12">
      <c r="A110" s="1055" t="s">
        <v>541</v>
      </c>
      <c r="B110" s="1199"/>
      <c r="C110" s="1089"/>
      <c r="D110" s="1098"/>
      <c r="E110" s="1090"/>
      <c r="F110" s="1098"/>
      <c r="G110" s="1090"/>
      <c r="H110" s="1098"/>
      <c r="I110" s="1090"/>
      <c r="J110" s="1154"/>
      <c r="K110" s="1154"/>
      <c r="L110" s="1154"/>
    </row>
    <row r="111" spans="1:12">
      <c r="A111" s="1054" t="s">
        <v>550</v>
      </c>
      <c r="B111" s="1098">
        <v>57362000</v>
      </c>
      <c r="C111" s="1089"/>
      <c r="D111" s="1098">
        <v>31188427.759979997</v>
      </c>
      <c r="E111" s="1090"/>
      <c r="F111" s="1098">
        <v>36306057.743469998</v>
      </c>
      <c r="G111" s="1090"/>
      <c r="H111" s="1098">
        <v>41526687.711309999</v>
      </c>
      <c r="I111" s="1090"/>
      <c r="J111" s="1154">
        <v>0.54371234894145948</v>
      </c>
      <c r="K111" s="1154">
        <v>0.63292872883564033</v>
      </c>
      <c r="L111" s="1154">
        <v>0.72394072227798889</v>
      </c>
    </row>
    <row r="112" spans="1:12">
      <c r="A112" s="1054" t="s">
        <v>551</v>
      </c>
      <c r="B112" s="1098">
        <v>13900000</v>
      </c>
      <c r="C112" s="1089"/>
      <c r="D112" s="1098">
        <v>8463739.2852299996</v>
      </c>
      <c r="E112" s="1090"/>
      <c r="F112" s="1098">
        <v>9481610.31635</v>
      </c>
      <c r="G112" s="1090"/>
      <c r="H112" s="1098">
        <v>10414094.241660001</v>
      </c>
      <c r="I112" s="1090"/>
      <c r="J112" s="1154">
        <v>0.60890210685107915</v>
      </c>
      <c r="K112" s="1154">
        <v>0.68213023858633093</v>
      </c>
      <c r="L112" s="1154">
        <v>0.74921541306906481</v>
      </c>
    </row>
    <row r="113" spans="1:12">
      <c r="A113" s="1054" t="s">
        <v>552</v>
      </c>
      <c r="B113" s="1098">
        <v>13000</v>
      </c>
      <c r="C113" s="1089"/>
      <c r="D113" s="1098">
        <v>-636.80813999999998</v>
      </c>
      <c r="E113" s="1090"/>
      <c r="F113" s="1098">
        <v>-636.80876999999998</v>
      </c>
      <c r="G113" s="1090"/>
      <c r="H113" s="1098">
        <v>5844.5122299999994</v>
      </c>
      <c r="I113" s="1090"/>
      <c r="J113" s="1154"/>
      <c r="K113" s="1154"/>
      <c r="L113" s="1154">
        <v>0.44957786384615378</v>
      </c>
    </row>
    <row r="114" spans="1:12">
      <c r="A114" s="1054" t="s">
        <v>553</v>
      </c>
      <c r="B114" s="1098">
        <v>3400000</v>
      </c>
      <c r="C114" s="1089"/>
      <c r="D114" s="1098">
        <v>1909951.6229999999</v>
      </c>
      <c r="E114" s="1090"/>
      <c r="F114" s="1098">
        <v>2245702.8509999998</v>
      </c>
      <c r="G114" s="1090"/>
      <c r="H114" s="1098">
        <v>2575403.5279999999</v>
      </c>
      <c r="I114" s="1090"/>
      <c r="J114" s="1154">
        <v>0.56175047735294115</v>
      </c>
      <c r="K114" s="1154">
        <v>0.66050083852941166</v>
      </c>
      <c r="L114" s="1154">
        <v>0.75747162588235295</v>
      </c>
    </row>
    <row r="115" spans="1:12">
      <c r="A115" s="1054" t="s">
        <v>554</v>
      </c>
      <c r="B115" s="1098">
        <v>5170000</v>
      </c>
      <c r="C115" s="1089"/>
      <c r="D115" s="1098">
        <v>3003106.9569800003</v>
      </c>
      <c r="E115" s="1090"/>
      <c r="F115" s="1098">
        <v>3450311.53431</v>
      </c>
      <c r="G115" s="1090"/>
      <c r="H115" s="1098">
        <v>3896872.15741</v>
      </c>
      <c r="I115" s="1090"/>
      <c r="J115" s="1154">
        <v>0.5808717518336558</v>
      </c>
      <c r="K115" s="1154">
        <v>0.66737167007930365</v>
      </c>
      <c r="L115" s="1154">
        <v>0.75374703238104446</v>
      </c>
    </row>
    <row r="116" spans="1:12">
      <c r="A116" s="1054" t="s">
        <v>791</v>
      </c>
      <c r="B116" s="1098">
        <v>2525000</v>
      </c>
      <c r="C116" s="1089"/>
      <c r="D116" s="1098">
        <v>1357182.5244500001</v>
      </c>
      <c r="E116" s="1090"/>
      <c r="F116" s="1098">
        <v>1617737.1638800001</v>
      </c>
      <c r="G116" s="1090"/>
      <c r="H116" s="1098">
        <v>1878272.6402700001</v>
      </c>
      <c r="I116" s="1090"/>
      <c r="J116" s="1154">
        <v>0.53749802948514858</v>
      </c>
      <c r="K116" s="1154">
        <v>0.64068798569504959</v>
      </c>
      <c r="L116" s="1154">
        <v>0.74387035258217826</v>
      </c>
    </row>
    <row r="117" spans="1:12">
      <c r="A117" s="1054" t="s">
        <v>788</v>
      </c>
      <c r="B117" s="1199"/>
      <c r="C117" s="1089"/>
      <c r="D117" s="1098">
        <v>0.182</v>
      </c>
      <c r="E117" s="1090"/>
      <c r="F117" s="1098">
        <v>0.20899999999999999</v>
      </c>
      <c r="G117" s="1090"/>
      <c r="H117" s="1098">
        <v>0.23599999999999999</v>
      </c>
      <c r="I117" s="1090"/>
      <c r="J117" s="1154"/>
      <c r="K117" s="1154"/>
      <c r="L117" s="1154"/>
    </row>
    <row r="118" spans="1:12">
      <c r="A118" s="1054" t="s">
        <v>789</v>
      </c>
      <c r="B118" s="1199"/>
      <c r="C118" s="1089"/>
      <c r="D118" s="1098">
        <v>9.8058399999999999</v>
      </c>
      <c r="E118" s="1090"/>
      <c r="F118" s="1098">
        <v>9.8065699999999989</v>
      </c>
      <c r="G118" s="1090"/>
      <c r="H118" s="1098">
        <v>9.8125499999999999</v>
      </c>
      <c r="I118" s="1090"/>
      <c r="J118" s="1154"/>
      <c r="K118" s="1154"/>
      <c r="L118" s="1154"/>
    </row>
    <row r="119" spans="1:12" ht="15.75">
      <c r="A119" s="1056" t="s">
        <v>790</v>
      </c>
      <c r="B119" s="1199"/>
      <c r="C119" s="1089"/>
      <c r="D119" s="1098">
        <v>0</v>
      </c>
      <c r="E119" s="1090"/>
      <c r="F119" s="1098">
        <v>0</v>
      </c>
      <c r="G119" s="1090"/>
      <c r="H119" s="1098">
        <v>0</v>
      </c>
      <c r="I119" s="1090"/>
      <c r="J119" s="1153"/>
      <c r="K119" s="1153"/>
      <c r="L119" s="1153"/>
    </row>
    <row r="120" spans="1:12" ht="20.100000000000001" customHeight="1">
      <c r="A120" s="1050" t="s">
        <v>555</v>
      </c>
      <c r="B120" s="1099">
        <v>55554001</v>
      </c>
      <c r="C120" s="1086"/>
      <c r="D120" s="1099">
        <v>36790022.800139472</v>
      </c>
      <c r="E120" s="1087"/>
      <c r="F120" s="1099">
        <v>40794468.830058135</v>
      </c>
      <c r="G120" s="1087"/>
      <c r="H120" s="1099">
        <v>45723668.897357121</v>
      </c>
      <c r="I120" s="1087"/>
      <c r="J120" s="1153">
        <v>0.66223894117256243</v>
      </c>
      <c r="K120" s="1153">
        <v>0.73432098671089663</v>
      </c>
      <c r="L120" s="1153">
        <v>0.82304907071152478</v>
      </c>
    </row>
    <row r="121" spans="1:12" ht="15.75">
      <c r="A121" s="1053" t="s">
        <v>538</v>
      </c>
      <c r="B121" s="1200"/>
      <c r="C121" s="1089"/>
      <c r="D121" s="1085"/>
      <c r="E121" s="1090"/>
      <c r="F121" s="1085"/>
      <c r="G121" s="1090"/>
      <c r="H121" s="1085"/>
      <c r="I121" s="1090"/>
      <c r="J121" s="1153"/>
      <c r="K121" s="1153"/>
      <c r="L121" s="1153"/>
    </row>
    <row r="122" spans="1:12">
      <c r="A122" s="1054" t="s">
        <v>556</v>
      </c>
      <c r="B122" s="1088">
        <v>1797471</v>
      </c>
      <c r="C122" s="1089"/>
      <c r="D122" s="1088">
        <v>119906.76018</v>
      </c>
      <c r="E122" s="1091"/>
      <c r="F122" s="1088">
        <v>1060663.9486500002</v>
      </c>
      <c r="G122" s="1091"/>
      <c r="H122" s="1088">
        <v>1071747.6531800001</v>
      </c>
      <c r="I122" s="1091"/>
      <c r="J122" s="1154">
        <v>6.670859233890282E-2</v>
      </c>
      <c r="K122" s="1154">
        <v>0.5900868212338336</v>
      </c>
      <c r="L122" s="1154">
        <v>0.59625309848114383</v>
      </c>
    </row>
    <row r="123" spans="1:12">
      <c r="A123" s="1055" t="s">
        <v>557</v>
      </c>
      <c r="B123" s="1201"/>
      <c r="C123" s="1089"/>
      <c r="D123" s="1088"/>
      <c r="E123" s="1090"/>
      <c r="F123" s="1088"/>
      <c r="G123" s="1090"/>
      <c r="H123" s="1088"/>
      <c r="I123" s="1090"/>
      <c r="J123" s="1154"/>
      <c r="K123" s="1154"/>
      <c r="L123" s="1154"/>
    </row>
    <row r="124" spans="1:12">
      <c r="A124" s="1057" t="s">
        <v>558</v>
      </c>
      <c r="B124" s="1098">
        <v>1797471</v>
      </c>
      <c r="C124" s="1089"/>
      <c r="D124" s="1098">
        <v>118150.51228</v>
      </c>
      <c r="E124" s="1090"/>
      <c r="F124" s="1098">
        <v>1058907.49175</v>
      </c>
      <c r="G124" s="1090"/>
      <c r="H124" s="1098">
        <v>1069990.9962800001</v>
      </c>
      <c r="I124" s="1090"/>
      <c r="J124" s="1154">
        <v>6.5731526283316952E-2</v>
      </c>
      <c r="K124" s="1154">
        <v>0.58910963890377088</v>
      </c>
      <c r="L124" s="1154">
        <v>0.59527580488363929</v>
      </c>
    </row>
    <row r="125" spans="1:12">
      <c r="A125" s="1057" t="s">
        <v>766</v>
      </c>
      <c r="B125" s="1199"/>
      <c r="C125" s="1089"/>
      <c r="D125" s="1098">
        <v>1756.2478999999998</v>
      </c>
      <c r="E125" s="1090"/>
      <c r="F125" s="1098">
        <v>1756.4568999999999</v>
      </c>
      <c r="G125" s="1090"/>
      <c r="H125" s="1098">
        <v>1756.6569</v>
      </c>
      <c r="I125" s="1090"/>
      <c r="J125" s="1154"/>
      <c r="K125" s="1154"/>
      <c r="L125" s="1154"/>
    </row>
    <row r="126" spans="1:12">
      <c r="A126" s="1054" t="s">
        <v>761</v>
      </c>
      <c r="B126" s="1098">
        <v>8876858</v>
      </c>
      <c r="C126" s="1089"/>
      <c r="D126" s="1098">
        <v>8876858.4058400001</v>
      </c>
      <c r="E126" s="1090"/>
      <c r="F126" s="1098">
        <v>8876858.4058400001</v>
      </c>
      <c r="G126" s="1090"/>
      <c r="H126" s="1098">
        <v>8876858.4058400001</v>
      </c>
      <c r="I126" s="1090"/>
      <c r="J126" s="1154">
        <v>1.0000000457188793</v>
      </c>
      <c r="K126" s="1154">
        <v>1.0000000457188793</v>
      </c>
      <c r="L126" s="1154">
        <v>1.0000000457188793</v>
      </c>
    </row>
    <row r="127" spans="1:12">
      <c r="A127" s="1054" t="s">
        <v>762</v>
      </c>
      <c r="B127" s="1098">
        <v>5624000</v>
      </c>
      <c r="C127" s="1089"/>
      <c r="D127" s="1098">
        <v>3254656.7919099997</v>
      </c>
      <c r="E127" s="1090"/>
      <c r="F127" s="1098">
        <v>3853683.3077500002</v>
      </c>
      <c r="G127" s="1090"/>
      <c r="H127" s="1098">
        <v>4441632.9398800004</v>
      </c>
      <c r="I127" s="1090"/>
      <c r="J127" s="1154">
        <v>0.57870853341216211</v>
      </c>
      <c r="K127" s="1154">
        <v>0.68522107179054059</v>
      </c>
      <c r="L127" s="1154">
        <v>0.78976403625177816</v>
      </c>
    </row>
    <row r="128" spans="1:12">
      <c r="A128" s="1054" t="s">
        <v>763</v>
      </c>
      <c r="B128" s="1098">
        <v>36110159</v>
      </c>
      <c r="C128" s="1089"/>
      <c r="D128" s="1098">
        <v>22709759.113489471</v>
      </c>
      <c r="E128" s="1090"/>
      <c r="F128" s="1098">
        <v>24911087.582818136</v>
      </c>
      <c r="G128" s="1090"/>
      <c r="H128" s="1098">
        <v>28977920.456667125</v>
      </c>
      <c r="I128" s="1090"/>
      <c r="J128" s="1154">
        <v>0.62890221872159224</v>
      </c>
      <c r="K128" s="1154">
        <v>0.68986369134564418</v>
      </c>
      <c r="L128" s="1154">
        <v>0.80248664805566561</v>
      </c>
    </row>
    <row r="129" spans="1:12">
      <c r="A129" s="1054" t="s">
        <v>764</v>
      </c>
      <c r="B129" s="1098">
        <v>3145513</v>
      </c>
      <c r="C129" s="1089"/>
      <c r="D129" s="1098">
        <v>1828841.7287199998</v>
      </c>
      <c r="E129" s="1090"/>
      <c r="F129" s="1098">
        <v>2092175.585</v>
      </c>
      <c r="G129" s="1090"/>
      <c r="H129" s="1098">
        <v>2355509.4417900001</v>
      </c>
      <c r="I129" s="1090"/>
      <c r="J129" s="1154">
        <v>0.58141286611118748</v>
      </c>
      <c r="K129" s="1154">
        <v>0.66513016636713951</v>
      </c>
      <c r="L129" s="1154">
        <v>0.74884746678522707</v>
      </c>
    </row>
    <row r="130" spans="1:12" ht="20.100000000000001" customHeight="1">
      <c r="A130" s="1058" t="s">
        <v>559</v>
      </c>
      <c r="B130" s="1100">
        <v>2591153</v>
      </c>
      <c r="C130" s="1092"/>
      <c r="D130" s="1100">
        <v>807036.00499000004</v>
      </c>
      <c r="E130" s="1093"/>
      <c r="F130" s="1100">
        <v>1186810.9172999999</v>
      </c>
      <c r="G130" s="1093"/>
      <c r="H130" s="1100">
        <v>1246994.0837600001</v>
      </c>
      <c r="I130" s="1092"/>
      <c r="J130" s="1155">
        <v>0.31145826008344552</v>
      </c>
      <c r="K130" s="1263">
        <v>0.45802425302558353</v>
      </c>
      <c r="L130" s="1263">
        <v>0.48125065704726816</v>
      </c>
    </row>
    <row r="133" spans="1:12" ht="15.75">
      <c r="A133" s="1021"/>
      <c r="B133" s="1024" t="s">
        <v>4</v>
      </c>
      <c r="C133" s="1025"/>
      <c r="D133" s="1073"/>
      <c r="E133" s="1021"/>
      <c r="F133" s="1021"/>
      <c r="G133" s="1021"/>
      <c r="H133" s="1021"/>
      <c r="I133" s="1021"/>
      <c r="J133" s="1021"/>
      <c r="K133" s="1026"/>
      <c r="L133" s="1026" t="s">
        <v>2</v>
      </c>
    </row>
    <row r="134" spans="1:12" ht="15.75">
      <c r="A134" s="1027"/>
      <c r="B134" s="1028" t="s">
        <v>227</v>
      </c>
      <c r="C134" s="1029"/>
      <c r="D134" s="1708" t="s">
        <v>229</v>
      </c>
      <c r="E134" s="1709"/>
      <c r="F134" s="1709"/>
      <c r="G134" s="1709"/>
      <c r="H134" s="1709"/>
      <c r="I134" s="1710"/>
      <c r="J134" s="1711" t="s">
        <v>433</v>
      </c>
      <c r="K134" s="1712"/>
      <c r="L134" s="1713"/>
    </row>
    <row r="135" spans="1:12" ht="15.75">
      <c r="A135" s="1030" t="s">
        <v>3</v>
      </c>
      <c r="B135" s="1031" t="s">
        <v>228</v>
      </c>
      <c r="C135" s="1029"/>
      <c r="D135" s="1032"/>
      <c r="E135" s="1033"/>
      <c r="F135" s="1032"/>
      <c r="G135" s="1033"/>
      <c r="H135" s="1032"/>
      <c r="I135" s="1033"/>
      <c r="J135" s="1034"/>
      <c r="K135" s="1035"/>
      <c r="L135" s="1035"/>
    </row>
    <row r="136" spans="1:12" ht="20.100000000000001" customHeight="1">
      <c r="A136" s="1036"/>
      <c r="B136" s="1037" t="s">
        <v>783</v>
      </c>
      <c r="C136" s="1038" t="s">
        <v>4</v>
      </c>
      <c r="D136" s="1039" t="s">
        <v>809</v>
      </c>
      <c r="E136" s="1040"/>
      <c r="F136" s="1037" t="s">
        <v>810</v>
      </c>
      <c r="G136" s="1041"/>
      <c r="H136" s="1037" t="s">
        <v>811</v>
      </c>
      <c r="I136" s="1041"/>
      <c r="J136" s="1042" t="s">
        <v>232</v>
      </c>
      <c r="K136" s="1043" t="s">
        <v>437</v>
      </c>
      <c r="L136" s="1043" t="s">
        <v>438</v>
      </c>
    </row>
    <row r="137" spans="1:12" ht="15" customHeight="1">
      <c r="A137" s="1044">
        <v>1</v>
      </c>
      <c r="B137" s="1045">
        <v>2</v>
      </c>
      <c r="C137" s="1046"/>
      <c r="D137" s="1045">
        <v>3</v>
      </c>
      <c r="E137" s="1046"/>
      <c r="F137" s="1047">
        <v>4</v>
      </c>
      <c r="G137" s="1046"/>
      <c r="H137" s="1045">
        <v>5</v>
      </c>
      <c r="I137" s="1046"/>
      <c r="J137" s="1046">
        <v>6</v>
      </c>
      <c r="K137" s="1046">
        <v>7</v>
      </c>
      <c r="L137" s="1044">
        <v>8</v>
      </c>
    </row>
    <row r="138" spans="1:12" ht="20.100000000000001" customHeight="1">
      <c r="A138" s="1050" t="s">
        <v>535</v>
      </c>
      <c r="B138" s="1097">
        <v>482985154</v>
      </c>
      <c r="C138" s="1084"/>
      <c r="D138" s="1097">
        <v>405665500.81469822</v>
      </c>
      <c r="E138" s="1051"/>
      <c r="F138" s="1097">
        <v>451444296.75649923</v>
      </c>
      <c r="G138" s="1051"/>
      <c r="H138" s="1097">
        <v>494843462.76528978</v>
      </c>
      <c r="I138" s="1051"/>
      <c r="J138" s="1153">
        <v>0.83991298170357054</v>
      </c>
      <c r="K138" s="1153">
        <v>0.93469601087676335</v>
      </c>
      <c r="L138" s="1153">
        <v>1.0245521185632338</v>
      </c>
    </row>
    <row r="139" spans="1:12" ht="15.75">
      <c r="A139" s="1053" t="s">
        <v>536</v>
      </c>
      <c r="B139" s="1098"/>
      <c r="C139" s="1086"/>
      <c r="D139" s="1098"/>
      <c r="E139" s="1087"/>
      <c r="F139" s="1098"/>
      <c r="G139" s="1087"/>
      <c r="H139" s="1098"/>
      <c r="I139" s="1087"/>
      <c r="J139" s="1153"/>
      <c r="K139" s="1153"/>
      <c r="L139" s="1153"/>
    </row>
    <row r="140" spans="1:12" ht="20.100000000000001" customHeight="1">
      <c r="A140" s="1050" t="s">
        <v>537</v>
      </c>
      <c r="B140" s="1099">
        <v>424840000</v>
      </c>
      <c r="C140" s="1086"/>
      <c r="D140" s="1099">
        <v>353847308.61691004</v>
      </c>
      <c r="E140" s="1087"/>
      <c r="F140" s="1099">
        <v>394312710.64908004</v>
      </c>
      <c r="G140" s="1087"/>
      <c r="H140" s="1099">
        <v>432170398.78915</v>
      </c>
      <c r="I140" s="1087"/>
      <c r="J140" s="1153">
        <v>0.83289546327302055</v>
      </c>
      <c r="K140" s="1153">
        <v>0.92814403222173059</v>
      </c>
      <c r="L140" s="1153">
        <v>1.0172544929600555</v>
      </c>
    </row>
    <row r="141" spans="1:12" ht="15.75">
      <c r="A141" s="1053" t="s">
        <v>538</v>
      </c>
      <c r="B141" s="1199"/>
      <c r="C141" s="1089"/>
      <c r="D141" s="1098"/>
      <c r="E141" s="1087"/>
      <c r="F141" s="1098"/>
      <c r="G141" s="1087"/>
      <c r="H141" s="1098"/>
      <c r="I141" s="1087"/>
      <c r="J141" s="1153"/>
      <c r="K141" s="1153"/>
      <c r="L141" s="1153"/>
    </row>
    <row r="142" spans="1:12">
      <c r="A142" s="1054" t="s">
        <v>539</v>
      </c>
      <c r="B142" s="1098">
        <v>214500000</v>
      </c>
      <c r="C142" s="1089"/>
      <c r="D142" s="1098">
        <v>179508216.89106002</v>
      </c>
      <c r="E142" s="1090"/>
      <c r="F142" s="1098">
        <v>200012060.98121998</v>
      </c>
      <c r="G142" s="1090"/>
      <c r="H142" s="1098">
        <v>215733974.71191001</v>
      </c>
      <c r="I142" s="1090"/>
      <c r="J142" s="1154">
        <v>0.8368681440142659</v>
      </c>
      <c r="K142" s="1154">
        <v>0.93245716075160834</v>
      </c>
      <c r="L142" s="1154">
        <v>1.0057527958597201</v>
      </c>
    </row>
    <row r="143" spans="1:12">
      <c r="A143" s="1054" t="s">
        <v>540</v>
      </c>
      <c r="B143" s="1098">
        <v>75470000</v>
      </c>
      <c r="C143" s="1089"/>
      <c r="D143" s="1098">
        <v>61236458.530860007</v>
      </c>
      <c r="E143" s="1090"/>
      <c r="F143" s="1098">
        <v>68459435.183109999</v>
      </c>
      <c r="G143" s="1090"/>
      <c r="H143" s="1098">
        <v>75798032.820910007</v>
      </c>
      <c r="I143" s="1090"/>
      <c r="J143" s="1154">
        <v>0.81140133206386655</v>
      </c>
      <c r="K143" s="1154">
        <v>0.90710792610454483</v>
      </c>
      <c r="L143" s="1154">
        <v>1.0043465326740428</v>
      </c>
    </row>
    <row r="144" spans="1:12">
      <c r="A144" s="1055" t="s">
        <v>541</v>
      </c>
      <c r="B144" s="1199"/>
      <c r="C144" s="1089"/>
      <c r="D144" s="1098"/>
      <c r="E144" s="1090"/>
      <c r="F144" s="1098"/>
      <c r="G144" s="1090"/>
      <c r="H144" s="1098"/>
      <c r="I144" s="1090"/>
      <c r="J144" s="1154"/>
      <c r="K144" s="1154"/>
      <c r="L144" s="1154"/>
    </row>
    <row r="145" spans="1:12">
      <c r="A145" s="1054" t="s">
        <v>542</v>
      </c>
      <c r="B145" s="1098">
        <v>3083023</v>
      </c>
      <c r="C145" s="1089"/>
      <c r="D145" s="1098">
        <v>3258349.1757999999</v>
      </c>
      <c r="E145" s="1090"/>
      <c r="F145" s="1098">
        <v>3614005.7620299989</v>
      </c>
      <c r="G145" s="1090"/>
      <c r="H145" s="1098">
        <v>4000881.4058499988</v>
      </c>
      <c r="I145" s="1090"/>
      <c r="J145" s="1154">
        <v>1.0568682672169489</v>
      </c>
      <c r="K145" s="1154">
        <v>1.1722279600346799</v>
      </c>
      <c r="L145" s="1154">
        <v>1.2977137717915173</v>
      </c>
    </row>
    <row r="146" spans="1:12">
      <c r="A146" s="1054" t="s">
        <v>543</v>
      </c>
      <c r="B146" s="1098">
        <v>72133420</v>
      </c>
      <c r="C146" s="1089"/>
      <c r="D146" s="1098">
        <v>57568319.908700004</v>
      </c>
      <c r="E146" s="1090"/>
      <c r="F146" s="1098">
        <v>64368796.989670001</v>
      </c>
      <c r="G146" s="1090"/>
      <c r="H146" s="1098">
        <v>71253574.527470008</v>
      </c>
      <c r="I146" s="1090"/>
      <c r="J146" s="1154">
        <v>0.79808111009709515</v>
      </c>
      <c r="K146" s="1154">
        <v>0.89235748131268422</v>
      </c>
      <c r="L146" s="1154">
        <v>0.98780252658850787</v>
      </c>
    </row>
    <row r="147" spans="1:12">
      <c r="A147" s="1054" t="s">
        <v>544</v>
      </c>
      <c r="B147" s="1098">
        <v>253557</v>
      </c>
      <c r="C147" s="1089"/>
      <c r="D147" s="1098">
        <v>409789.44635999989</v>
      </c>
      <c r="E147" s="1090"/>
      <c r="F147" s="1098">
        <v>476632.43140999996</v>
      </c>
      <c r="G147" s="1090"/>
      <c r="H147" s="1098">
        <v>543576.88759000006</v>
      </c>
      <c r="I147" s="1090"/>
      <c r="J147" s="1154">
        <v>1.6161630180196165</v>
      </c>
      <c r="K147" s="1154">
        <v>1.8797841566590547</v>
      </c>
      <c r="L147" s="1154">
        <v>2.1438054859065221</v>
      </c>
    </row>
    <row r="148" spans="1:12">
      <c r="A148" s="1054" t="s">
        <v>545</v>
      </c>
      <c r="B148" s="1098">
        <v>3000000</v>
      </c>
      <c r="C148" s="1089"/>
      <c r="D148" s="1098">
        <v>2439333.22279</v>
      </c>
      <c r="E148" s="1090"/>
      <c r="F148" s="1098">
        <v>2754481.3561799997</v>
      </c>
      <c r="G148" s="1090"/>
      <c r="H148" s="1098">
        <v>3048858.9640100002</v>
      </c>
      <c r="I148" s="1090"/>
      <c r="J148" s="1154">
        <v>0.81311107426333329</v>
      </c>
      <c r="K148" s="1154">
        <v>0.91816045205999985</v>
      </c>
      <c r="L148" s="1154">
        <v>1.0162863213366669</v>
      </c>
    </row>
    <row r="149" spans="1:12">
      <c r="A149" s="1054" t="s">
        <v>546</v>
      </c>
      <c r="B149" s="1098">
        <v>49500000</v>
      </c>
      <c r="C149" s="1089"/>
      <c r="D149" s="1098">
        <v>42576326.208180003</v>
      </c>
      <c r="E149" s="1090"/>
      <c r="F149" s="1098">
        <v>47198836.658130005</v>
      </c>
      <c r="G149" s="1090"/>
      <c r="H149" s="1098">
        <v>52373757.91708</v>
      </c>
      <c r="I149" s="1090"/>
      <c r="J149" s="1154">
        <v>0.86012780218545459</v>
      </c>
      <c r="K149" s="1154">
        <v>0.95351185167939401</v>
      </c>
      <c r="L149" s="1154">
        <v>1.0580557154965653</v>
      </c>
    </row>
    <row r="150" spans="1:12">
      <c r="A150" s="1055" t="s">
        <v>547</v>
      </c>
      <c r="B150" s="1199"/>
      <c r="C150" s="1089"/>
      <c r="D150" s="1098"/>
      <c r="E150" s="1090"/>
      <c r="F150" s="1098"/>
      <c r="G150" s="1090"/>
      <c r="H150" s="1098"/>
      <c r="I150" s="1090"/>
      <c r="J150" s="1154"/>
      <c r="K150" s="1154"/>
      <c r="L150" s="1154"/>
    </row>
    <row r="151" spans="1:12">
      <c r="A151" s="1054" t="s">
        <v>548</v>
      </c>
      <c r="B151" s="1098">
        <v>70000</v>
      </c>
      <c r="C151" s="1089"/>
      <c r="D151" s="1098">
        <v>62146.046520000004</v>
      </c>
      <c r="E151" s="1090"/>
      <c r="F151" s="1098">
        <v>62944.786159999996</v>
      </c>
      <c r="G151" s="1090"/>
      <c r="H151" s="1098">
        <v>63029.250999999997</v>
      </c>
      <c r="I151" s="1090"/>
      <c r="J151" s="1154">
        <v>0.88780066457142859</v>
      </c>
      <c r="K151" s="1154">
        <v>0.89921123085714283</v>
      </c>
      <c r="L151" s="1154">
        <v>0.90041787142857133</v>
      </c>
    </row>
    <row r="152" spans="1:12">
      <c r="A152" s="1054" t="s">
        <v>549</v>
      </c>
      <c r="B152" s="1098">
        <v>71275000</v>
      </c>
      <c r="C152" s="1089"/>
      <c r="D152" s="1098">
        <v>58740856.186630003</v>
      </c>
      <c r="E152" s="1090"/>
      <c r="F152" s="1098">
        <v>65406614.486069992</v>
      </c>
      <c r="G152" s="1090"/>
      <c r="H152" s="1098">
        <v>73606199.30171001</v>
      </c>
      <c r="I152" s="1090"/>
      <c r="J152" s="1154">
        <v>0.8241438959891968</v>
      </c>
      <c r="K152" s="1154">
        <v>0.91766558381017171</v>
      </c>
      <c r="L152" s="1154">
        <v>1.03270711051154</v>
      </c>
    </row>
    <row r="153" spans="1:12">
      <c r="A153" s="1055" t="s">
        <v>541</v>
      </c>
      <c r="B153" s="1199"/>
      <c r="C153" s="1089"/>
      <c r="D153" s="1098"/>
      <c r="E153" s="1090"/>
      <c r="F153" s="1098"/>
      <c r="G153" s="1090"/>
      <c r="H153" s="1098"/>
      <c r="I153" s="1090"/>
      <c r="J153" s="1154"/>
      <c r="K153" s="1154"/>
      <c r="L153" s="1154"/>
    </row>
    <row r="154" spans="1:12">
      <c r="A154" s="1054" t="s">
        <v>550</v>
      </c>
      <c r="B154" s="1098">
        <v>57362000</v>
      </c>
      <c r="C154" s="1089"/>
      <c r="D154" s="1098">
        <v>47294276.004440002</v>
      </c>
      <c r="E154" s="1090"/>
      <c r="F154" s="1098">
        <v>52856111.072359994</v>
      </c>
      <c r="G154" s="1090"/>
      <c r="H154" s="1098">
        <v>59951717.925920002</v>
      </c>
      <c r="I154" s="1090"/>
      <c r="J154" s="1154">
        <v>0.82448791890868522</v>
      </c>
      <c r="K154" s="1154">
        <v>0.92144818995781164</v>
      </c>
      <c r="L154" s="1154">
        <v>1.0451469252452843</v>
      </c>
    </row>
    <row r="155" spans="1:12">
      <c r="A155" s="1054" t="s">
        <v>551</v>
      </c>
      <c r="B155" s="1098">
        <v>13900000</v>
      </c>
      <c r="C155" s="1089"/>
      <c r="D155" s="1098">
        <v>11439301.291610001</v>
      </c>
      <c r="E155" s="1090"/>
      <c r="F155" s="1098">
        <v>12543263.953349998</v>
      </c>
      <c r="G155" s="1090"/>
      <c r="H155" s="1098">
        <v>13647242.153829999</v>
      </c>
      <c r="I155" s="1090"/>
      <c r="J155" s="1154">
        <v>0.82297131594316553</v>
      </c>
      <c r="K155" s="1154">
        <v>0.90239309016906466</v>
      </c>
      <c r="L155" s="1154">
        <v>0.98181598228992806</v>
      </c>
    </row>
    <row r="156" spans="1:12">
      <c r="A156" s="1054" t="s">
        <v>552</v>
      </c>
      <c r="B156" s="1098">
        <v>13000</v>
      </c>
      <c r="C156" s="1089"/>
      <c r="D156" s="1098">
        <v>7278.8905800000002</v>
      </c>
      <c r="E156" s="1090"/>
      <c r="F156" s="1098">
        <v>7239.46036</v>
      </c>
      <c r="G156" s="1090"/>
      <c r="H156" s="1098">
        <v>7239.2219600000008</v>
      </c>
      <c r="I156" s="1090"/>
      <c r="J156" s="1154">
        <v>0.55991466000000001</v>
      </c>
      <c r="K156" s="1154">
        <v>0.55688156615384621</v>
      </c>
      <c r="L156" s="1154">
        <v>0.55686322769230778</v>
      </c>
    </row>
    <row r="157" spans="1:12">
      <c r="A157" s="1054" t="s">
        <v>553</v>
      </c>
      <c r="B157" s="1098">
        <v>3400000</v>
      </c>
      <c r="C157" s="1089"/>
      <c r="D157" s="1098">
        <v>2889778.273</v>
      </c>
      <c r="E157" s="1090"/>
      <c r="F157" s="1098">
        <v>3299025.6529999999</v>
      </c>
      <c r="G157" s="1090"/>
      <c r="H157" s="1098">
        <v>3686802.9550000001</v>
      </c>
      <c r="I157" s="1090"/>
      <c r="J157" s="1154">
        <v>0.84993478617647056</v>
      </c>
      <c r="K157" s="1154">
        <v>0.97030166264705875</v>
      </c>
      <c r="L157" s="1154">
        <v>1.0843538102941177</v>
      </c>
    </row>
    <row r="158" spans="1:12">
      <c r="A158" s="1054" t="s">
        <v>554</v>
      </c>
      <c r="B158" s="1098">
        <v>5170000</v>
      </c>
      <c r="C158" s="1089"/>
      <c r="D158" s="1098">
        <v>4351916.4563999996</v>
      </c>
      <c r="E158" s="1090"/>
      <c r="F158" s="1098">
        <v>4812623.7543100007</v>
      </c>
      <c r="G158" s="1090"/>
      <c r="H158" s="1098">
        <v>5290721.0503100008</v>
      </c>
      <c r="I158" s="1090"/>
      <c r="J158" s="1154">
        <v>0.84176333779497092</v>
      </c>
      <c r="K158" s="1154">
        <v>0.93087500083365582</v>
      </c>
      <c r="L158" s="1154">
        <v>1.0233502998665378</v>
      </c>
    </row>
    <row r="159" spans="1:12">
      <c r="A159" s="1054" t="s">
        <v>791</v>
      </c>
      <c r="B159" s="1098">
        <v>2525000</v>
      </c>
      <c r="C159" s="1089"/>
      <c r="D159" s="1098">
        <v>2104412.7734400001</v>
      </c>
      <c r="E159" s="1090"/>
      <c r="F159" s="1098">
        <v>2369622.1763899997</v>
      </c>
      <c r="G159" s="1090"/>
      <c r="H159" s="1098">
        <v>2632040.5745700002</v>
      </c>
      <c r="I159" s="1090"/>
      <c r="J159" s="1154">
        <v>0.83343080136237624</v>
      </c>
      <c r="K159" s="1154">
        <v>0.93846422827326725</v>
      </c>
      <c r="L159" s="1154">
        <v>1.0423923067603962</v>
      </c>
    </row>
    <row r="160" spans="1:12">
      <c r="A160" s="1054" t="s">
        <v>788</v>
      </c>
      <c r="B160" s="1199"/>
      <c r="C160" s="1089"/>
      <c r="D160" s="1098">
        <v>0.26200000000000001</v>
      </c>
      <c r="E160" s="1090"/>
      <c r="F160" s="1098">
        <v>0.26200000000000001</v>
      </c>
      <c r="G160" s="1090"/>
      <c r="H160" s="1098">
        <v>0.26200000000000001</v>
      </c>
      <c r="I160" s="1090"/>
      <c r="J160" s="1154"/>
      <c r="K160" s="1154"/>
      <c r="L160" s="1154"/>
    </row>
    <row r="161" spans="1:12">
      <c r="A161" s="1054" t="s">
        <v>789</v>
      </c>
      <c r="B161" s="1199"/>
      <c r="C161" s="1089"/>
      <c r="D161" s="1098">
        <v>9.8125499999999999</v>
      </c>
      <c r="E161" s="1090"/>
      <c r="F161" s="1098">
        <v>10.138669999999999</v>
      </c>
      <c r="G161" s="1090"/>
      <c r="H161" s="1098">
        <v>10.23165</v>
      </c>
      <c r="I161" s="1090"/>
      <c r="J161" s="1154"/>
      <c r="K161" s="1154"/>
      <c r="L161" s="1154"/>
    </row>
    <row r="162" spans="1:12" ht="15.75">
      <c r="A162" s="1056" t="s">
        <v>790</v>
      </c>
      <c r="B162" s="1199"/>
      <c r="C162" s="1089"/>
      <c r="D162" s="1098">
        <v>0</v>
      </c>
      <c r="E162" s="1090"/>
      <c r="F162" s="1098">
        <v>0</v>
      </c>
      <c r="G162" s="1090"/>
      <c r="H162" s="1098">
        <v>0</v>
      </c>
      <c r="I162" s="1090"/>
      <c r="J162" s="1154"/>
      <c r="K162" s="1153"/>
      <c r="L162" s="1153"/>
    </row>
    <row r="163" spans="1:12" ht="20.100000000000001" customHeight="1">
      <c r="A163" s="1050" t="s">
        <v>555</v>
      </c>
      <c r="B163" s="1099">
        <v>55554001</v>
      </c>
      <c r="C163" s="1086"/>
      <c r="D163" s="1099">
        <v>50552111.93756818</v>
      </c>
      <c r="E163" s="1087"/>
      <c r="F163" s="1099">
        <v>55444077.802809201</v>
      </c>
      <c r="G163" s="1087"/>
      <c r="H163" s="1099">
        <v>60521154.937369779</v>
      </c>
      <c r="I163" s="1087"/>
      <c r="J163" s="1153">
        <v>0.90996347747425388</v>
      </c>
      <c r="K163" s="1153">
        <v>0.99802132708334002</v>
      </c>
      <c r="L163" s="1153">
        <v>1.0894112727788909</v>
      </c>
    </row>
    <row r="164" spans="1:12" ht="15.75">
      <c r="A164" s="1053" t="s">
        <v>538</v>
      </c>
      <c r="B164" s="1200"/>
      <c r="C164" s="1089"/>
      <c r="D164" s="1085"/>
      <c r="E164" s="1090"/>
      <c r="F164" s="1085"/>
      <c r="G164" s="1090"/>
      <c r="H164" s="1085"/>
      <c r="I164" s="1090"/>
      <c r="J164" s="1154"/>
      <c r="K164" s="1153"/>
      <c r="L164" s="1153"/>
    </row>
    <row r="165" spans="1:12">
      <c r="A165" s="1054" t="s">
        <v>556</v>
      </c>
      <c r="B165" s="1088">
        <v>1797471</v>
      </c>
      <c r="C165" s="1089"/>
      <c r="D165" s="1088">
        <v>1795090.92774</v>
      </c>
      <c r="E165" s="1091"/>
      <c r="F165" s="1683">
        <v>1801651.72159</v>
      </c>
      <c r="G165" s="1684"/>
      <c r="H165" s="1683">
        <v>1800862.5533</v>
      </c>
      <c r="I165" s="1091"/>
      <c r="J165" s="1154">
        <v>0.99867587724085671</v>
      </c>
      <c r="K165" s="1154">
        <v>1.0023258909823858</v>
      </c>
      <c r="L165" s="1154">
        <v>1.0018868472982319</v>
      </c>
    </row>
    <row r="166" spans="1:12">
      <c r="A166" s="1055" t="s">
        <v>557</v>
      </c>
      <c r="B166" s="1201"/>
      <c r="C166" s="1089"/>
      <c r="D166" s="1088"/>
      <c r="E166" s="1090"/>
      <c r="F166" s="1088"/>
      <c r="G166" s="1090"/>
      <c r="H166" s="1088"/>
      <c r="I166" s="1090"/>
      <c r="J166" s="1154"/>
      <c r="K166" s="1154"/>
      <c r="L166" s="1154"/>
    </row>
    <row r="167" spans="1:12">
      <c r="A167" s="1057" t="s">
        <v>558</v>
      </c>
      <c r="B167" s="1098">
        <v>1797471</v>
      </c>
      <c r="C167" s="1089"/>
      <c r="D167" s="1098">
        <v>1793314.7778399999</v>
      </c>
      <c r="E167" s="1090"/>
      <c r="F167" s="1098">
        <v>1799875.36469</v>
      </c>
      <c r="G167" s="1090"/>
      <c r="H167" s="1098">
        <v>1799075.5074</v>
      </c>
      <c r="I167" s="1090"/>
      <c r="J167" s="1154">
        <v>0.99768773896213059</v>
      </c>
      <c r="K167" s="1154">
        <v>1.0013376375418575</v>
      </c>
      <c r="L167" s="1154">
        <v>1.0008926471692727</v>
      </c>
    </row>
    <row r="168" spans="1:12">
      <c r="A168" s="1057" t="s">
        <v>766</v>
      </c>
      <c r="B168" s="1199"/>
      <c r="C168" s="1089"/>
      <c r="D168" s="1098">
        <v>1776.1498999999999</v>
      </c>
      <c r="E168" s="1090"/>
      <c r="F168" s="1098">
        <v>1776.3569</v>
      </c>
      <c r="G168" s="1090"/>
      <c r="H168" s="1098">
        <v>1787.0458999999998</v>
      </c>
      <c r="I168" s="1090"/>
      <c r="J168" s="1154"/>
      <c r="K168" s="1154"/>
      <c r="L168" s="1154"/>
    </row>
    <row r="169" spans="1:12">
      <c r="A169" s="1054" t="s">
        <v>761</v>
      </c>
      <c r="B169" s="1098">
        <v>8876858</v>
      </c>
      <c r="C169" s="1089"/>
      <c r="D169" s="1098">
        <v>8876858.4058400001</v>
      </c>
      <c r="E169" s="1090"/>
      <c r="F169" s="1098">
        <v>8876858.4058400001</v>
      </c>
      <c r="G169" s="1090"/>
      <c r="H169" s="1098">
        <v>8876858.4058400001</v>
      </c>
      <c r="I169" s="1090"/>
      <c r="J169" s="1154">
        <v>1.0000000457188793</v>
      </c>
      <c r="K169" s="1154">
        <v>1.0000000457188793</v>
      </c>
      <c r="L169" s="1154">
        <v>1.0000000457188793</v>
      </c>
    </row>
    <row r="170" spans="1:12">
      <c r="A170" s="1054" t="s">
        <v>762</v>
      </c>
      <c r="B170" s="1098">
        <v>5624000</v>
      </c>
      <c r="C170" s="1089"/>
      <c r="D170" s="1098">
        <v>5055602.7970600007</v>
      </c>
      <c r="E170" s="1090"/>
      <c r="F170" s="1098">
        <v>5732865.7739399998</v>
      </c>
      <c r="G170" s="1090"/>
      <c r="H170" s="1098">
        <v>6412854.0924399998</v>
      </c>
      <c r="I170" s="1090"/>
      <c r="J170" s="1154">
        <v>0.89893364101351358</v>
      </c>
      <c r="K170" s="1154">
        <v>1.0193573566749643</v>
      </c>
      <c r="L170" s="1154">
        <v>1.1402656636628734</v>
      </c>
    </row>
    <row r="171" spans="1:12">
      <c r="A171" s="1054" t="s">
        <v>763</v>
      </c>
      <c r="B171" s="1098">
        <v>36110159</v>
      </c>
      <c r="C171" s="1089"/>
      <c r="D171" s="1098">
        <v>32205716.507848181</v>
      </c>
      <c r="E171" s="1090"/>
      <c r="F171" s="1098">
        <v>36150524.746589199</v>
      </c>
      <c r="G171" s="1090"/>
      <c r="H171" s="1098">
        <v>40285069.216789797</v>
      </c>
      <c r="I171" s="1090"/>
      <c r="J171" s="1154">
        <v>0.89187412627698981</v>
      </c>
      <c r="K171" s="1154">
        <v>1.0011178501481868</v>
      </c>
      <c r="L171" s="1154">
        <v>1.1156159466589384</v>
      </c>
    </row>
    <row r="172" spans="1:12">
      <c r="A172" s="1054" t="s">
        <v>764</v>
      </c>
      <c r="B172" s="1098">
        <v>3145513</v>
      </c>
      <c r="C172" s="1089"/>
      <c r="D172" s="1098">
        <v>2618843.2990799998</v>
      </c>
      <c r="E172" s="1090"/>
      <c r="F172" s="1098">
        <v>2882177.1548500005</v>
      </c>
      <c r="G172" s="1090"/>
      <c r="H172" s="1098">
        <v>3145510.6690000002</v>
      </c>
      <c r="I172" s="1090"/>
      <c r="J172" s="1154">
        <v>0.83256476736227125</v>
      </c>
      <c r="K172" s="1154">
        <v>0.91628206745608765</v>
      </c>
      <c r="L172" s="1154">
        <v>0.99999925894440755</v>
      </c>
    </row>
    <row r="173" spans="1:12" ht="20.100000000000001" customHeight="1">
      <c r="A173" s="1058" t="s">
        <v>559</v>
      </c>
      <c r="B173" s="1100">
        <v>2591153</v>
      </c>
      <c r="C173" s="1092"/>
      <c r="D173" s="1100">
        <v>1266080.2602200001</v>
      </c>
      <c r="E173" s="1093"/>
      <c r="F173" s="1100">
        <v>1687508.3046100002</v>
      </c>
      <c r="G173" s="1093"/>
      <c r="H173" s="1100">
        <v>2151909.03877</v>
      </c>
      <c r="I173" s="1092"/>
      <c r="J173" s="1155">
        <v>0.48861655804192189</v>
      </c>
      <c r="K173" s="1263">
        <v>0.65125768513476445</v>
      </c>
      <c r="L173" s="1263">
        <v>0.83048320140493437</v>
      </c>
    </row>
  </sheetData>
  <mergeCells count="9">
    <mergeCell ref="D134:I134"/>
    <mergeCell ref="J134:L134"/>
    <mergeCell ref="D91:I91"/>
    <mergeCell ref="J91:L91"/>
    <mergeCell ref="A2:L2"/>
    <mergeCell ref="D5:I5"/>
    <mergeCell ref="J5:L5"/>
    <mergeCell ref="D48:I48"/>
    <mergeCell ref="J48:L48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0" orientation="landscape" useFirstPageNumber="1" r:id="rId1"/>
  <headerFooter alignWithMargins="0">
    <oddHeader>&amp;C&amp;"Arial,Normalny"&amp;11- &amp;P -</oddHeader>
  </headerFooter>
  <rowBreaks count="3" manualBreakCount="3">
    <brk id="45" max="11" man="1"/>
    <brk id="88" max="11" man="1"/>
    <brk id="13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zoomScaleNormal="75" workbookViewId="0">
      <selection activeCell="E34" sqref="E34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70" zoomScaleNormal="70" workbookViewId="0">
      <selection activeCell="F2" sqref="F2"/>
    </sheetView>
  </sheetViews>
  <sheetFormatPr defaultColWidth="96.42578125" defaultRowHeight="15"/>
  <cols>
    <col min="1" max="1" width="101.140625" style="75" customWidth="1"/>
    <col min="2" max="3" width="21.140625" style="75" customWidth="1"/>
    <col min="4" max="4" width="2.42578125" style="75" customWidth="1"/>
    <col min="5" max="5" width="18.5703125" style="75" customWidth="1"/>
    <col min="6" max="16384" width="96.42578125" style="75"/>
  </cols>
  <sheetData>
    <row r="1" spans="1:5" ht="18" customHeight="1">
      <c r="A1" s="72" t="s">
        <v>225</v>
      </c>
      <c r="B1" s="73"/>
      <c r="C1" s="73"/>
      <c r="D1" s="73"/>
      <c r="E1" s="73"/>
    </row>
    <row r="2" spans="1:5" ht="18" customHeight="1">
      <c r="A2" s="1715" t="s">
        <v>226</v>
      </c>
      <c r="B2" s="1715"/>
      <c r="C2" s="1715"/>
      <c r="D2" s="1715"/>
      <c r="E2" s="1715"/>
    </row>
    <row r="3" spans="1:5" ht="18" customHeight="1">
      <c r="A3" s="76"/>
      <c r="B3" s="77"/>
      <c r="C3" s="77"/>
      <c r="D3" s="77"/>
      <c r="E3" s="77"/>
    </row>
    <row r="4" spans="1:5" ht="18" customHeight="1">
      <c r="A4" s="78"/>
      <c r="C4" s="75" t="s">
        <v>4</v>
      </c>
      <c r="E4" s="79" t="s">
        <v>2</v>
      </c>
    </row>
    <row r="5" spans="1:5" ht="15.95" customHeight="1">
      <c r="A5" s="80"/>
      <c r="B5" s="81" t="s">
        <v>227</v>
      </c>
      <c r="C5" s="1716" t="s">
        <v>229</v>
      </c>
      <c r="D5" s="1717"/>
      <c r="E5" s="267"/>
    </row>
    <row r="6" spans="1:5" ht="15.95" customHeight="1">
      <c r="A6" s="82" t="s">
        <v>3</v>
      </c>
      <c r="B6" s="83" t="s">
        <v>228</v>
      </c>
      <c r="C6" s="1718"/>
      <c r="D6" s="1719"/>
      <c r="E6" s="268" t="s">
        <v>230</v>
      </c>
    </row>
    <row r="7" spans="1:5" ht="15.95" customHeight="1">
      <c r="A7" s="84"/>
      <c r="B7" s="85" t="s">
        <v>783</v>
      </c>
      <c r="C7" s="1718"/>
      <c r="D7" s="1719"/>
      <c r="E7" s="266" t="s">
        <v>232</v>
      </c>
    </row>
    <row r="8" spans="1:5" s="86" customFormat="1" ht="9.9499999999999993" customHeight="1">
      <c r="A8" s="1259">
        <v>1</v>
      </c>
      <c r="B8" s="1260">
        <v>2</v>
      </c>
      <c r="C8" s="1720">
        <v>3</v>
      </c>
      <c r="D8" s="1721"/>
      <c r="E8" s="1261">
        <v>4</v>
      </c>
    </row>
    <row r="9" spans="1:5" ht="31.5" customHeight="1">
      <c r="A9" s="1221" t="s">
        <v>233</v>
      </c>
      <c r="B9" s="1222">
        <v>482985154000</v>
      </c>
      <c r="C9" s="1228">
        <v>494843462765.28986</v>
      </c>
      <c r="D9" s="1231"/>
      <c r="E9" s="1232">
        <v>1.024552118563234</v>
      </c>
    </row>
    <row r="10" spans="1:5" ht="19.5" customHeight="1">
      <c r="A10" s="630" t="s">
        <v>234</v>
      </c>
      <c r="B10" s="1223">
        <v>505000</v>
      </c>
      <c r="C10" s="1229">
        <v>904772.36</v>
      </c>
      <c r="D10" s="1225"/>
      <c r="E10" s="1101">
        <v>1.7916284356435643</v>
      </c>
    </row>
    <row r="11" spans="1:5" ht="19.5" customHeight="1">
      <c r="A11" s="630" t="s">
        <v>235</v>
      </c>
      <c r="B11" s="1223">
        <v>2626000</v>
      </c>
      <c r="C11" s="1229">
        <v>3944370.1299999994</v>
      </c>
      <c r="D11" s="1225"/>
      <c r="E11" s="1101">
        <v>1.5020449847677073</v>
      </c>
    </row>
    <row r="12" spans="1:5" ht="19.5" customHeight="1">
      <c r="A12" s="630" t="s">
        <v>236</v>
      </c>
      <c r="B12" s="1223">
        <v>191000</v>
      </c>
      <c r="C12" s="1229">
        <v>198050.97999999998</v>
      </c>
      <c r="D12" s="1225"/>
      <c r="E12" s="1101">
        <v>1.0369161256544501</v>
      </c>
    </row>
    <row r="13" spans="1:5" ht="20.100000000000001" customHeight="1">
      <c r="A13" s="630" t="s">
        <v>237</v>
      </c>
      <c r="B13" s="1223">
        <v>268000</v>
      </c>
      <c r="C13" s="1229">
        <v>1357157.09</v>
      </c>
      <c r="D13" s="1225"/>
      <c r="E13" s="1101">
        <v>5.0640189925373136</v>
      </c>
    </row>
    <row r="14" spans="1:5" ht="20.100000000000001" customHeight="1">
      <c r="A14" s="630" t="s">
        <v>238</v>
      </c>
      <c r="B14" s="1223">
        <v>48490000</v>
      </c>
      <c r="C14" s="1229">
        <v>51936513.279999986</v>
      </c>
      <c r="D14" s="1225"/>
      <c r="E14" s="1101">
        <v>1.0710767844916476</v>
      </c>
    </row>
    <row r="15" spans="1:5" ht="20.100000000000001" customHeight="1">
      <c r="A15" s="630" t="s">
        <v>239</v>
      </c>
      <c r="B15" s="1223">
        <v>30000</v>
      </c>
      <c r="C15" s="1229">
        <v>36342.699999999997</v>
      </c>
      <c r="D15" s="1225"/>
      <c r="E15" s="1101">
        <v>1.2114233333333333</v>
      </c>
    </row>
    <row r="16" spans="1:5" ht="20.100000000000001" customHeight="1">
      <c r="A16" s="630" t="s">
        <v>240</v>
      </c>
      <c r="B16" s="1223">
        <v>911000</v>
      </c>
      <c r="C16" s="1229">
        <v>445021.5</v>
      </c>
      <c r="D16" s="1225"/>
      <c r="E16" s="1101">
        <v>0.48849780461031833</v>
      </c>
    </row>
    <row r="17" spans="1:5" ht="20.100000000000001" customHeight="1">
      <c r="A17" s="630" t="s">
        <v>241</v>
      </c>
      <c r="B17" s="1223">
        <v>31000</v>
      </c>
      <c r="C17" s="1229">
        <v>23677.729999999996</v>
      </c>
      <c r="D17" s="1225"/>
      <c r="E17" s="1101">
        <v>0.76379774193548378</v>
      </c>
    </row>
    <row r="18" spans="1:5" ht="20.100000000000001" customHeight="1">
      <c r="A18" s="630" t="s">
        <v>242</v>
      </c>
      <c r="B18" s="1223">
        <v>50180000</v>
      </c>
      <c r="C18" s="1229">
        <v>44113070.949999988</v>
      </c>
      <c r="D18" s="1225"/>
      <c r="E18" s="1101">
        <v>0.87909667098445576</v>
      </c>
    </row>
    <row r="19" spans="1:5" ht="19.5" customHeight="1">
      <c r="A19" s="631" t="s">
        <v>699</v>
      </c>
      <c r="B19" s="1223">
        <v>0</v>
      </c>
      <c r="C19" s="1229">
        <v>12469.779999999999</v>
      </c>
      <c r="D19" s="1225"/>
      <c r="E19" s="1101">
        <v>0</v>
      </c>
    </row>
    <row r="20" spans="1:5" ht="20.100000000000001" customHeight="1">
      <c r="A20" s="630" t="s">
        <v>243</v>
      </c>
      <c r="B20" s="1223">
        <v>10000</v>
      </c>
      <c r="C20" s="1229">
        <v>166202.81</v>
      </c>
      <c r="D20" s="1225"/>
      <c r="E20" s="1101" t="s">
        <v>924</v>
      </c>
    </row>
    <row r="21" spans="1:5" ht="20.100000000000001" customHeight="1">
      <c r="A21" s="630" t="s">
        <v>244</v>
      </c>
      <c r="B21" s="1223">
        <v>2105000</v>
      </c>
      <c r="C21" s="1229">
        <v>2895464.08</v>
      </c>
      <c r="D21" s="1225"/>
      <c r="E21" s="1101">
        <v>1.3755173776722092</v>
      </c>
    </row>
    <row r="22" spans="1:5" ht="20.100000000000001" customHeight="1">
      <c r="A22" s="630" t="s">
        <v>245</v>
      </c>
      <c r="B22" s="1223">
        <v>2188000</v>
      </c>
      <c r="C22" s="1229">
        <v>2924886.4099999988</v>
      </c>
      <c r="D22" s="1225"/>
      <c r="E22" s="1101">
        <v>1.3367853793418643</v>
      </c>
    </row>
    <row r="23" spans="1:5" ht="20.100000000000001" customHeight="1">
      <c r="A23" s="630" t="s">
        <v>246</v>
      </c>
      <c r="B23" s="1223">
        <v>2000</v>
      </c>
      <c r="C23" s="1229">
        <v>15388.98</v>
      </c>
      <c r="D23" s="1225"/>
      <c r="E23" s="1101">
        <v>7.6944900000000001</v>
      </c>
    </row>
    <row r="24" spans="1:5" ht="20.100000000000001" customHeight="1">
      <c r="A24" s="630" t="s">
        <v>247</v>
      </c>
      <c r="B24" s="1223">
        <v>2464794000</v>
      </c>
      <c r="C24" s="1229">
        <v>3301834601.099999</v>
      </c>
      <c r="D24" s="1225"/>
      <c r="E24" s="1101">
        <v>1.339598603818412</v>
      </c>
    </row>
    <row r="25" spans="1:5" ht="20.100000000000001" customHeight="1">
      <c r="A25" s="630" t="s">
        <v>248</v>
      </c>
      <c r="B25" s="1223">
        <v>2007000</v>
      </c>
      <c r="C25" s="1229">
        <v>5873570.0399999991</v>
      </c>
      <c r="D25" s="1225"/>
      <c r="E25" s="1101">
        <v>2.9265421225710009</v>
      </c>
    </row>
    <row r="26" spans="1:5" ht="20.100000000000001" customHeight="1">
      <c r="A26" s="630" t="s">
        <v>249</v>
      </c>
      <c r="B26" s="1223">
        <v>27000</v>
      </c>
      <c r="C26" s="1229">
        <v>112476.13000000002</v>
      </c>
      <c r="D26" s="1225"/>
      <c r="E26" s="1101">
        <v>4.1657825925925929</v>
      </c>
    </row>
    <row r="27" spans="1:5" ht="20.100000000000001" customHeight="1">
      <c r="A27" s="632" t="s">
        <v>250</v>
      </c>
      <c r="B27" s="1223">
        <v>6672000</v>
      </c>
      <c r="C27" s="1229">
        <v>35546892.75</v>
      </c>
      <c r="D27" s="1225"/>
      <c r="E27" s="1101">
        <v>5.3277716951438849</v>
      </c>
    </row>
    <row r="28" spans="1:5" ht="20.100000000000001" customHeight="1">
      <c r="A28" s="630" t="s">
        <v>251</v>
      </c>
      <c r="B28" s="1223">
        <v>288945000</v>
      </c>
      <c r="C28" s="1229">
        <v>331415402.59000003</v>
      </c>
      <c r="D28" s="1225"/>
      <c r="E28" s="1101">
        <v>1.1469843831525033</v>
      </c>
    </row>
    <row r="29" spans="1:5" ht="20.100000000000001" customHeight="1">
      <c r="A29" s="630" t="s">
        <v>252</v>
      </c>
      <c r="B29" s="1223">
        <v>47544000</v>
      </c>
      <c r="C29" s="1229">
        <v>62973536.400000006</v>
      </c>
      <c r="D29" s="1225"/>
      <c r="E29" s="1101">
        <v>1.3245317264008079</v>
      </c>
    </row>
    <row r="30" spans="1:5" ht="20.100000000000001" customHeight="1">
      <c r="A30" s="630" t="s">
        <v>253</v>
      </c>
      <c r="B30" s="1223">
        <v>12611000</v>
      </c>
      <c r="C30" s="1229">
        <v>15852566.309999997</v>
      </c>
      <c r="D30" s="1225"/>
      <c r="E30" s="1101">
        <v>1.2570427650463878</v>
      </c>
    </row>
    <row r="31" spans="1:5" ht="20.100000000000001" customHeight="1">
      <c r="A31" s="630" t="s">
        <v>254</v>
      </c>
      <c r="B31" s="1223">
        <v>25297000</v>
      </c>
      <c r="C31" s="1229">
        <v>27846232.940000001</v>
      </c>
      <c r="D31" s="1225"/>
      <c r="E31" s="1101">
        <v>1.100772144523066</v>
      </c>
    </row>
    <row r="32" spans="1:5" ht="20.100000000000001" customHeight="1">
      <c r="A32" s="630" t="s">
        <v>255</v>
      </c>
      <c r="B32" s="1223">
        <v>0</v>
      </c>
      <c r="C32" s="1229">
        <v>71267.319999999992</v>
      </c>
      <c r="D32" s="1225"/>
      <c r="E32" s="1101">
        <v>0</v>
      </c>
    </row>
    <row r="33" spans="1:5" ht="20.100000000000001" customHeight="1">
      <c r="A33" s="630" t="s">
        <v>256</v>
      </c>
      <c r="B33" s="1223">
        <v>5490000</v>
      </c>
      <c r="C33" s="1229">
        <v>12182041.159999998</v>
      </c>
      <c r="D33" s="1225"/>
      <c r="E33" s="1101">
        <v>2.2189510309653913</v>
      </c>
    </row>
    <row r="34" spans="1:5" ht="20.100000000000001" customHeight="1">
      <c r="A34" s="630" t="s">
        <v>257</v>
      </c>
      <c r="B34" s="1223">
        <v>289000</v>
      </c>
      <c r="C34" s="1229">
        <v>667728.55999999994</v>
      </c>
      <c r="D34" s="1225"/>
      <c r="E34" s="1101">
        <v>2.3104794463667817</v>
      </c>
    </row>
    <row r="35" spans="1:5" ht="20.100000000000001" customHeight="1">
      <c r="A35" s="630" t="s">
        <v>258</v>
      </c>
      <c r="B35" s="1223">
        <v>0</v>
      </c>
      <c r="C35" s="1229">
        <v>11449.84</v>
      </c>
      <c r="D35" s="1225"/>
      <c r="E35" s="1101">
        <v>0</v>
      </c>
    </row>
    <row r="36" spans="1:5" ht="20.100000000000001" customHeight="1">
      <c r="A36" s="1672" t="s">
        <v>259</v>
      </c>
      <c r="B36" s="1224">
        <v>247000</v>
      </c>
      <c r="C36" s="1230">
        <v>14483322.030000003</v>
      </c>
      <c r="D36" s="1145"/>
      <c r="E36" s="1146" t="s">
        <v>924</v>
      </c>
    </row>
    <row r="37" spans="1:5" ht="20.100000000000001" customHeight="1">
      <c r="A37" s="630" t="s">
        <v>709</v>
      </c>
      <c r="B37" s="1223">
        <v>32650000</v>
      </c>
      <c r="C37" s="1229">
        <v>210581128.32000005</v>
      </c>
      <c r="D37" s="1225"/>
      <c r="E37" s="1101">
        <v>6.4496517096477808</v>
      </c>
    </row>
    <row r="38" spans="1:5" ht="20.100000000000001" customHeight="1">
      <c r="A38" s="630" t="s">
        <v>260</v>
      </c>
      <c r="B38" s="1223">
        <v>132985000</v>
      </c>
      <c r="C38" s="1229">
        <v>283587971.13999993</v>
      </c>
      <c r="D38" s="1225"/>
      <c r="E38" s="1101">
        <v>2.1324808898747976</v>
      </c>
    </row>
    <row r="39" spans="1:5" ht="20.100000000000001" customHeight="1">
      <c r="A39" s="630" t="s">
        <v>261</v>
      </c>
      <c r="B39" s="1223">
        <v>7732000</v>
      </c>
      <c r="C39" s="1229">
        <v>8458818.2800000031</v>
      </c>
      <c r="D39" s="1225"/>
      <c r="E39" s="1101">
        <v>1.0940013295395763</v>
      </c>
    </row>
    <row r="40" spans="1:5" ht="20.100000000000001" customHeight="1">
      <c r="A40" s="630" t="s">
        <v>262</v>
      </c>
      <c r="B40" s="1223">
        <v>28672000</v>
      </c>
      <c r="C40" s="1229">
        <v>25931999.330000002</v>
      </c>
      <c r="D40" s="1225"/>
      <c r="E40" s="1101">
        <v>0.90443636056082599</v>
      </c>
    </row>
    <row r="41" spans="1:5" s="87" customFormat="1" ht="20.100000000000001" customHeight="1">
      <c r="A41" s="630" t="s">
        <v>263</v>
      </c>
      <c r="B41" s="1223">
        <v>42847000</v>
      </c>
      <c r="C41" s="1229">
        <v>55502663.930000007</v>
      </c>
      <c r="D41" s="1225"/>
      <c r="E41" s="1101">
        <v>1.2953687289658553</v>
      </c>
    </row>
    <row r="42" spans="1:5" ht="20.100000000000001" customHeight="1">
      <c r="A42" s="630" t="s">
        <v>264</v>
      </c>
      <c r="B42" s="1223">
        <v>30006000</v>
      </c>
      <c r="C42" s="1229">
        <v>630484070.03000009</v>
      </c>
      <c r="D42" s="1225"/>
      <c r="E42" s="1101" t="s">
        <v>924</v>
      </c>
    </row>
    <row r="43" spans="1:5" ht="20.100000000000001" customHeight="1">
      <c r="A43" s="630" t="s">
        <v>265</v>
      </c>
      <c r="B43" s="1223">
        <v>352000</v>
      </c>
      <c r="C43" s="1229">
        <v>51223360.530000009</v>
      </c>
      <c r="D43" s="1225"/>
      <c r="E43" s="1101" t="s">
        <v>924</v>
      </c>
    </row>
    <row r="44" spans="1:5" ht="20.100000000000001" customHeight="1">
      <c r="A44" s="630" t="s">
        <v>266</v>
      </c>
      <c r="B44" s="1223">
        <v>416000</v>
      </c>
      <c r="C44" s="1229">
        <v>667630.54</v>
      </c>
      <c r="D44" s="1225"/>
      <c r="E44" s="1101">
        <v>1.6048811057692309</v>
      </c>
    </row>
    <row r="45" spans="1:5" ht="20.100000000000001" customHeight="1">
      <c r="A45" s="630" t="s">
        <v>267</v>
      </c>
      <c r="B45" s="1223">
        <v>60551000</v>
      </c>
      <c r="C45" s="1229">
        <v>86713999.819999948</v>
      </c>
      <c r="D45" s="1225"/>
      <c r="E45" s="1101">
        <v>1.4320820435665793</v>
      </c>
    </row>
    <row r="46" spans="1:5" ht="20.100000000000001" customHeight="1">
      <c r="A46" s="630" t="s">
        <v>268</v>
      </c>
      <c r="B46" s="1223">
        <v>85460000</v>
      </c>
      <c r="C46" s="1229">
        <v>169149331.13999999</v>
      </c>
      <c r="D46" s="1225"/>
      <c r="E46" s="1101">
        <v>1.9792807294640766</v>
      </c>
    </row>
    <row r="47" spans="1:5" ht="20.100000000000001" customHeight="1">
      <c r="A47" s="630" t="s">
        <v>269</v>
      </c>
      <c r="B47" s="1223">
        <v>0</v>
      </c>
      <c r="C47" s="1229">
        <v>2264443.5099999998</v>
      </c>
      <c r="D47" s="1225"/>
      <c r="E47" s="1101">
        <v>0</v>
      </c>
    </row>
    <row r="48" spans="1:5" ht="20.100000000000001" customHeight="1">
      <c r="A48" s="630" t="s">
        <v>270</v>
      </c>
      <c r="B48" s="1223">
        <v>166603000</v>
      </c>
      <c r="C48" s="1229">
        <v>169609510.79999998</v>
      </c>
      <c r="D48" s="1225"/>
      <c r="E48" s="1101">
        <v>1.0180459583560919</v>
      </c>
    </row>
    <row r="49" spans="1:5" ht="20.100000000000001" customHeight="1">
      <c r="A49" s="630" t="s">
        <v>271</v>
      </c>
      <c r="B49" s="1223">
        <v>88438000</v>
      </c>
      <c r="C49" s="1229">
        <v>103177255.45999998</v>
      </c>
      <c r="D49" s="1225"/>
      <c r="E49" s="1101">
        <v>1.166662017006264</v>
      </c>
    </row>
    <row r="50" spans="1:5" ht="20.100000000000001" customHeight="1">
      <c r="A50" s="630" t="s">
        <v>272</v>
      </c>
      <c r="B50" s="1223">
        <v>11000</v>
      </c>
      <c r="C50" s="1229">
        <v>168270.18</v>
      </c>
      <c r="D50" s="1225"/>
      <c r="E50" s="1101" t="s">
        <v>924</v>
      </c>
    </row>
    <row r="51" spans="1:5" ht="20.100000000000001" customHeight="1">
      <c r="A51" s="630" t="s">
        <v>273</v>
      </c>
      <c r="B51" s="1223">
        <v>194000</v>
      </c>
      <c r="C51" s="1229">
        <v>829711.47000000009</v>
      </c>
      <c r="D51" s="1225"/>
      <c r="E51" s="1101">
        <v>4.2768632474226811</v>
      </c>
    </row>
    <row r="52" spans="1:5" ht="20.100000000000001" customHeight="1">
      <c r="A52" s="630" t="s">
        <v>274</v>
      </c>
      <c r="B52" s="1223">
        <v>206510000</v>
      </c>
      <c r="C52" s="1229">
        <v>169908648.18000004</v>
      </c>
      <c r="D52" s="1225"/>
      <c r="E52" s="1101">
        <v>0.82276232715122777</v>
      </c>
    </row>
    <row r="53" spans="1:5" ht="20.100000000000001" customHeight="1">
      <c r="A53" s="630" t="s">
        <v>275</v>
      </c>
      <c r="B53" s="1223">
        <v>239342000</v>
      </c>
      <c r="C53" s="1229">
        <v>265024218.33999991</v>
      </c>
      <c r="D53" s="1225"/>
      <c r="E53" s="1101">
        <v>1.107303433329712</v>
      </c>
    </row>
    <row r="54" spans="1:5" ht="20.100000000000001" customHeight="1">
      <c r="A54" s="630" t="s">
        <v>276</v>
      </c>
      <c r="B54" s="1223">
        <v>57000</v>
      </c>
      <c r="C54" s="1229">
        <v>2199008.33</v>
      </c>
      <c r="D54" s="1225"/>
      <c r="E54" s="1101" t="s">
        <v>924</v>
      </c>
    </row>
    <row r="55" spans="1:5" ht="20.100000000000001" customHeight="1">
      <c r="A55" s="630" t="s">
        <v>277</v>
      </c>
      <c r="B55" s="1223">
        <v>5283000</v>
      </c>
      <c r="C55" s="1229">
        <v>7746061.71</v>
      </c>
      <c r="D55" s="1225"/>
      <c r="E55" s="1101">
        <v>1.4662240601930721</v>
      </c>
    </row>
    <row r="56" spans="1:5" ht="20.100000000000001" customHeight="1">
      <c r="A56" s="630" t="s">
        <v>278</v>
      </c>
      <c r="B56" s="1223">
        <v>22040000</v>
      </c>
      <c r="C56" s="1229">
        <v>26353155.34</v>
      </c>
      <c r="D56" s="1225"/>
      <c r="E56" s="1101">
        <v>1.1956967032667876</v>
      </c>
    </row>
    <row r="57" spans="1:5" ht="20.100000000000001" customHeight="1">
      <c r="A57" s="630" t="s">
        <v>279</v>
      </c>
      <c r="B57" s="1223">
        <v>130800000</v>
      </c>
      <c r="C57" s="1229">
        <v>163064120.84999999</v>
      </c>
      <c r="D57" s="1225"/>
      <c r="E57" s="1101">
        <v>1.2466675905963303</v>
      </c>
    </row>
    <row r="58" spans="1:5" s="935" customFormat="1" ht="20.100000000000001" customHeight="1">
      <c r="A58" s="630" t="s">
        <v>770</v>
      </c>
      <c r="B58" s="1223">
        <v>24335861000</v>
      </c>
      <c r="C58" s="1229">
        <v>24636162142.529999</v>
      </c>
      <c r="D58" s="1225"/>
      <c r="E58" s="1101">
        <v>1.0123398610195053</v>
      </c>
    </row>
    <row r="59" spans="1:5" ht="20.100000000000001" customHeight="1">
      <c r="A59" s="630" t="s">
        <v>280</v>
      </c>
      <c r="B59" s="1223">
        <v>0</v>
      </c>
      <c r="C59" s="1229">
        <v>8910.4399999999987</v>
      </c>
      <c r="D59" s="1225"/>
      <c r="E59" s="1101">
        <v>0</v>
      </c>
    </row>
    <row r="60" spans="1:5" ht="20.100000000000001" customHeight="1">
      <c r="A60" s="630" t="s">
        <v>281</v>
      </c>
      <c r="B60" s="1223">
        <v>25651000</v>
      </c>
      <c r="C60" s="1229">
        <v>-100642279.48999999</v>
      </c>
      <c r="D60" s="1226" t="s">
        <v>794</v>
      </c>
      <c r="E60" s="1101">
        <v>-3.9235226497992279</v>
      </c>
    </row>
    <row r="61" spans="1:5" ht="20.100000000000001" customHeight="1">
      <c r="A61" s="630" t="s">
        <v>282</v>
      </c>
      <c r="B61" s="1223">
        <v>1000</v>
      </c>
      <c r="C61" s="1229">
        <v>70806.98</v>
      </c>
      <c r="D61" s="1225"/>
      <c r="E61" s="1101" t="s">
        <v>924</v>
      </c>
    </row>
    <row r="62" spans="1:5" s="935" customFormat="1" ht="20.100000000000001" customHeight="1">
      <c r="A62" s="630" t="s">
        <v>774</v>
      </c>
      <c r="B62" s="1223">
        <v>1763564000</v>
      </c>
      <c r="C62" s="1229">
        <v>1765342794.9400001</v>
      </c>
      <c r="D62" s="1225"/>
      <c r="E62" s="1101">
        <v>1.0010086364543618</v>
      </c>
    </row>
    <row r="63" spans="1:5" ht="20.100000000000001" customHeight="1">
      <c r="A63" s="1672" t="s">
        <v>283</v>
      </c>
      <c r="B63" s="1224">
        <v>124000</v>
      </c>
      <c r="C63" s="1230">
        <v>313675.45</v>
      </c>
      <c r="D63" s="1145"/>
      <c r="E63" s="1146">
        <v>2.5296407258064515</v>
      </c>
    </row>
    <row r="64" spans="1:5" ht="20.100000000000001" customHeight="1">
      <c r="A64" s="630" t="s">
        <v>284</v>
      </c>
      <c r="B64" s="1223">
        <v>10110000</v>
      </c>
      <c r="C64" s="1229">
        <v>10679707.339999998</v>
      </c>
      <c r="D64" s="1225"/>
      <c r="E64" s="1101">
        <v>1.0563508743818</v>
      </c>
    </row>
    <row r="65" spans="1:5" ht="20.100000000000001" customHeight="1">
      <c r="A65" s="630" t="s">
        <v>285</v>
      </c>
      <c r="B65" s="1223">
        <v>1843000</v>
      </c>
      <c r="C65" s="1229">
        <v>1647374.1500000001</v>
      </c>
      <c r="D65" s="1225"/>
      <c r="E65" s="1101">
        <v>0.89385466630493771</v>
      </c>
    </row>
    <row r="66" spans="1:5" ht="20.100000000000001" customHeight="1">
      <c r="A66" s="630" t="s">
        <v>286</v>
      </c>
      <c r="B66" s="1223">
        <v>166000</v>
      </c>
      <c r="C66" s="1229">
        <v>557277.02</v>
      </c>
      <c r="D66" s="1225"/>
      <c r="E66" s="1101">
        <v>3.357090481927711</v>
      </c>
    </row>
    <row r="67" spans="1:5" ht="20.100000000000001" customHeight="1">
      <c r="A67" s="630" t="s">
        <v>287</v>
      </c>
      <c r="B67" s="1223">
        <v>650000</v>
      </c>
      <c r="C67" s="1229">
        <v>598316.32999999984</v>
      </c>
      <c r="D67" s="1225"/>
      <c r="E67" s="1101">
        <v>0.92048666153846126</v>
      </c>
    </row>
    <row r="68" spans="1:5" ht="20.100000000000001" customHeight="1">
      <c r="A68" s="630" t="s">
        <v>288</v>
      </c>
      <c r="B68" s="1223">
        <v>76000000</v>
      </c>
      <c r="C68" s="1229">
        <v>81361147.520000011</v>
      </c>
      <c r="D68" s="1225"/>
      <c r="E68" s="1101">
        <v>1.0705414147368422</v>
      </c>
    </row>
    <row r="69" spans="1:5" ht="20.100000000000001" customHeight="1">
      <c r="A69" s="630" t="s">
        <v>289</v>
      </c>
      <c r="B69" s="1223">
        <v>1690000</v>
      </c>
      <c r="C69" s="1229">
        <v>5564637.5800000001</v>
      </c>
      <c r="D69" s="1227"/>
      <c r="E69" s="1101">
        <v>3.2926849585798816</v>
      </c>
    </row>
    <row r="70" spans="1:5" ht="19.5" customHeight="1">
      <c r="A70" s="630" t="s">
        <v>290</v>
      </c>
      <c r="B70" s="1223">
        <v>0</v>
      </c>
      <c r="C70" s="1229">
        <v>50263.979999999996</v>
      </c>
      <c r="D70" s="1225"/>
      <c r="E70" s="1101">
        <v>0</v>
      </c>
    </row>
    <row r="71" spans="1:5" ht="20.100000000000001" customHeight="1">
      <c r="A71" s="630" t="s">
        <v>291</v>
      </c>
      <c r="B71" s="1223">
        <v>64313000</v>
      </c>
      <c r="C71" s="1229">
        <v>78151897.309999987</v>
      </c>
      <c r="D71" s="1225"/>
      <c r="E71" s="1101">
        <v>1.2151804038063843</v>
      </c>
    </row>
    <row r="72" spans="1:5" ht="20.100000000000001" customHeight="1">
      <c r="A72" s="630" t="s">
        <v>292</v>
      </c>
      <c r="B72" s="1223">
        <v>9325000</v>
      </c>
      <c r="C72" s="1229">
        <v>11167291.540000003</v>
      </c>
      <c r="D72" s="1225"/>
      <c r="E72" s="1101">
        <v>1.197564776407507</v>
      </c>
    </row>
    <row r="73" spans="1:5" ht="20.100000000000001" customHeight="1">
      <c r="A73" s="630" t="s">
        <v>293</v>
      </c>
      <c r="B73" s="1223">
        <v>32000</v>
      </c>
      <c r="C73" s="1229">
        <v>107764.42</v>
      </c>
      <c r="D73" s="1225"/>
      <c r="E73" s="1101">
        <v>3.367638125</v>
      </c>
    </row>
    <row r="74" spans="1:5" ht="20.100000000000001" customHeight="1">
      <c r="A74" s="630" t="s">
        <v>294</v>
      </c>
      <c r="B74" s="1223">
        <v>0</v>
      </c>
      <c r="C74" s="1229">
        <v>42862.279999999992</v>
      </c>
      <c r="D74" s="1225"/>
      <c r="E74" s="1101">
        <v>0</v>
      </c>
    </row>
    <row r="75" spans="1:5" ht="20.100000000000001" customHeight="1">
      <c r="A75" s="630" t="s">
        <v>295</v>
      </c>
      <c r="B75" s="1223">
        <v>371000</v>
      </c>
      <c r="C75" s="1229">
        <v>341089.44999999995</v>
      </c>
      <c r="D75" s="1225"/>
      <c r="E75" s="1101">
        <v>0.91937857142857127</v>
      </c>
    </row>
    <row r="76" spans="1:5" ht="20.100000000000001" customHeight="1">
      <c r="A76" s="630" t="s">
        <v>296</v>
      </c>
      <c r="B76" s="1223">
        <v>800000</v>
      </c>
      <c r="C76" s="1229">
        <v>777695.32000000007</v>
      </c>
      <c r="D76" s="1225"/>
      <c r="E76" s="1101">
        <v>0.97211915000000004</v>
      </c>
    </row>
    <row r="77" spans="1:5" ht="20.100000000000001" customHeight="1">
      <c r="A77" s="630" t="s">
        <v>297</v>
      </c>
      <c r="B77" s="1223">
        <v>3466000</v>
      </c>
      <c r="C77" s="1229">
        <v>6025658.2499999991</v>
      </c>
      <c r="D77" s="1225"/>
      <c r="E77" s="1101">
        <v>1.738504976918638</v>
      </c>
    </row>
    <row r="78" spans="1:5" ht="20.100000000000001" customHeight="1">
      <c r="A78" s="630" t="s">
        <v>298</v>
      </c>
      <c r="B78" s="1223">
        <v>2000</v>
      </c>
      <c r="C78" s="1229">
        <v>208466.25999999998</v>
      </c>
      <c r="D78" s="1225"/>
      <c r="E78" s="1101" t="s">
        <v>924</v>
      </c>
    </row>
    <row r="79" spans="1:5" ht="20.100000000000001" customHeight="1">
      <c r="A79" s="630" t="s">
        <v>299</v>
      </c>
      <c r="B79" s="1223">
        <v>194688000</v>
      </c>
      <c r="C79" s="1229">
        <v>219104035.65000001</v>
      </c>
      <c r="D79" s="1225"/>
      <c r="E79" s="1101">
        <v>1.1254110969859468</v>
      </c>
    </row>
    <row r="80" spans="1:5" ht="20.100000000000001" customHeight="1">
      <c r="A80" s="630" t="s">
        <v>347</v>
      </c>
      <c r="B80" s="1223">
        <v>5992000</v>
      </c>
      <c r="C80" s="1229">
        <v>7332924.6299999999</v>
      </c>
      <c r="D80" s="1225"/>
      <c r="E80" s="1101">
        <v>1.2237858194259013</v>
      </c>
    </row>
    <row r="81" spans="1:5" ht="20.100000000000001" customHeight="1">
      <c r="A81" s="630" t="s">
        <v>300</v>
      </c>
      <c r="B81" s="1223">
        <v>627000</v>
      </c>
      <c r="C81" s="1229">
        <v>627227.11</v>
      </c>
      <c r="D81" s="1225"/>
      <c r="E81" s="1101">
        <v>1.000362216905901</v>
      </c>
    </row>
    <row r="82" spans="1:5" ht="20.100000000000001" customHeight="1">
      <c r="A82" s="630" t="s">
        <v>301</v>
      </c>
      <c r="B82" s="1223">
        <v>758689000</v>
      </c>
      <c r="C82" s="1229">
        <v>690600469.89999986</v>
      </c>
      <c r="D82" s="1225"/>
      <c r="E82" s="1101">
        <v>0.91025501872308656</v>
      </c>
    </row>
    <row r="83" spans="1:5" ht="20.100000000000001" customHeight="1">
      <c r="A83" s="630" t="s">
        <v>302</v>
      </c>
      <c r="B83" s="1223">
        <v>444129974000</v>
      </c>
      <c r="C83" s="1229">
        <v>453341149403.2699</v>
      </c>
      <c r="D83" s="1225"/>
      <c r="E83" s="1101">
        <v>1.0207398192927863</v>
      </c>
    </row>
    <row r="84" spans="1:5" ht="20.100000000000001" customHeight="1">
      <c r="A84" s="630" t="s">
        <v>303</v>
      </c>
      <c r="B84" s="1223">
        <v>1682507000</v>
      </c>
      <c r="C84" s="1229">
        <v>1461220480.3000002</v>
      </c>
      <c r="D84" s="1225"/>
      <c r="E84" s="1101">
        <v>0.86847809863495373</v>
      </c>
    </row>
    <row r="85" spans="1:5" ht="20.100000000000001" customHeight="1">
      <c r="A85" s="630" t="s">
        <v>304</v>
      </c>
      <c r="B85" s="1223">
        <v>1688000</v>
      </c>
      <c r="C85" s="1229">
        <v>1980502.8699999999</v>
      </c>
      <c r="D85" s="1225"/>
      <c r="E85" s="1101">
        <v>1.1732836907582938</v>
      </c>
    </row>
    <row r="86" spans="1:5" ht="19.5" customHeight="1">
      <c r="A86" s="630" t="s">
        <v>305</v>
      </c>
      <c r="B86" s="1223">
        <v>3145513000</v>
      </c>
      <c r="C86" s="1229">
        <v>3196780749.3099999</v>
      </c>
      <c r="D86" s="1225"/>
      <c r="E86" s="1101">
        <v>1.016298692553488</v>
      </c>
    </row>
    <row r="87" spans="1:5" ht="20.100000000000001" customHeight="1">
      <c r="A87" s="630" t="s">
        <v>307</v>
      </c>
      <c r="B87" s="1223">
        <v>2517087000</v>
      </c>
      <c r="C87" s="1229">
        <v>3059972560.6599884</v>
      </c>
      <c r="D87" s="1225"/>
      <c r="E87" s="1101">
        <v>1.2156800939578125</v>
      </c>
    </row>
    <row r="88" spans="1:5" ht="20.100000000000001" customHeight="1">
      <c r="A88" s="630" t="s">
        <v>308</v>
      </c>
      <c r="B88" s="1223">
        <v>0</v>
      </c>
      <c r="C88" s="1229">
        <v>590862.81000000006</v>
      </c>
      <c r="D88" s="1225"/>
      <c r="E88" s="1101">
        <v>0</v>
      </c>
    </row>
    <row r="89" spans="1:5" ht="20.100000000000001" customHeight="1">
      <c r="A89" s="630" t="s">
        <v>309</v>
      </c>
      <c r="B89" s="1223">
        <v>12011000</v>
      </c>
      <c r="C89" s="1229">
        <v>15063359.219999999</v>
      </c>
      <c r="D89" s="1225"/>
      <c r="E89" s="1101">
        <v>1.2541303155440844</v>
      </c>
    </row>
    <row r="90" spans="1:5" ht="36.75" customHeight="1">
      <c r="A90" s="1144" t="s">
        <v>804</v>
      </c>
      <c r="B90" s="1224">
        <v>0</v>
      </c>
      <c r="C90" s="1230">
        <v>12836.78</v>
      </c>
      <c r="D90" s="1145"/>
      <c r="E90" s="1146">
        <v>0</v>
      </c>
    </row>
    <row r="91" spans="1:5" ht="18">
      <c r="A91" s="581" t="s">
        <v>712</v>
      </c>
      <c r="C91" s="88"/>
      <c r="D91" s="88"/>
    </row>
    <row r="92" spans="1:5" ht="18">
      <c r="A92" s="581" t="s">
        <v>795</v>
      </c>
    </row>
    <row r="93" spans="1:5">
      <c r="A93" s="757"/>
      <c r="C93" s="263"/>
      <c r="D93" s="263"/>
      <c r="E93" s="263"/>
    </row>
    <row r="94" spans="1:5">
      <c r="C94" s="261"/>
      <c r="D94" s="261"/>
      <c r="E94" s="262"/>
    </row>
    <row r="95" spans="1:5">
      <c r="C95" s="263"/>
      <c r="D95" s="263"/>
      <c r="E95" s="263"/>
    </row>
    <row r="192" spans="3:3">
      <c r="C192" s="75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62" firstPageNumber="18" fitToHeight="0" orientation="landscape" useFirstPageNumber="1" r:id="rId1"/>
  <headerFooter alignWithMargins="0">
    <oddHeader>&amp;C&amp;"Arial,Normalny"&amp;11 - &amp;P -</oddHeader>
  </headerFooter>
  <rowBreaks count="2" manualBreakCount="2">
    <brk id="36" max="4" man="1"/>
    <brk id="63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D31"/>
  <sheetViews>
    <sheetView showGridLines="0" zoomScale="70" zoomScaleNormal="70" zoomScaleSheetLayoutView="70" workbookViewId="0">
      <selection activeCell="E1" sqref="E1"/>
    </sheetView>
  </sheetViews>
  <sheetFormatPr defaultColWidth="16.28515625" defaultRowHeight="15"/>
  <cols>
    <col min="1" max="1" width="52" style="90" customWidth="1"/>
    <col min="2" max="4" width="26.5703125" style="90" customWidth="1"/>
    <col min="5" max="16384" width="16.28515625" style="90"/>
  </cols>
  <sheetData>
    <row r="1" spans="1:4" ht="15" customHeight="1">
      <c r="A1" s="89" t="s">
        <v>310</v>
      </c>
    </row>
    <row r="2" spans="1:4" ht="15.75">
      <c r="A2" s="91" t="s">
        <v>311</v>
      </c>
      <c r="B2" s="92"/>
      <c r="C2" s="92"/>
      <c r="D2" s="92"/>
    </row>
    <row r="3" spans="1:4" ht="15.75">
      <c r="A3" s="91"/>
      <c r="B3" s="92"/>
      <c r="C3" s="92"/>
      <c r="D3" s="92"/>
    </row>
    <row r="4" spans="1:4" ht="15.75" customHeight="1">
      <c r="A4" s="91"/>
      <c r="B4" s="92"/>
      <c r="C4" s="92"/>
      <c r="D4" s="93" t="s">
        <v>2</v>
      </c>
    </row>
    <row r="5" spans="1:4" ht="15.95" customHeight="1">
      <c r="A5" s="94"/>
      <c r="B5" s="95" t="s">
        <v>227</v>
      </c>
      <c r="C5" s="96"/>
      <c r="D5" s="287"/>
    </row>
    <row r="6" spans="1:4" ht="15.95" customHeight="1">
      <c r="A6" s="97" t="s">
        <v>3</v>
      </c>
      <c r="B6" s="98" t="s">
        <v>228</v>
      </c>
      <c r="C6" s="99" t="s">
        <v>229</v>
      </c>
      <c r="D6" s="288" t="s">
        <v>230</v>
      </c>
    </row>
    <row r="7" spans="1:4" ht="15.95" customHeight="1">
      <c r="A7" s="100"/>
      <c r="B7" s="101" t="s">
        <v>783</v>
      </c>
      <c r="C7" s="102"/>
      <c r="D7" s="289" t="s">
        <v>232</v>
      </c>
    </row>
    <row r="8" spans="1:4" s="106" customFormat="1" ht="13.5" customHeight="1">
      <c r="A8" s="103">
        <v>1</v>
      </c>
      <c r="B8" s="104">
        <v>2</v>
      </c>
      <c r="C8" s="105">
        <v>3</v>
      </c>
      <c r="D8" s="286">
        <v>4</v>
      </c>
    </row>
    <row r="9" spans="1:4" ht="19.5" customHeight="1">
      <c r="A9" s="107" t="s">
        <v>312</v>
      </c>
      <c r="B9" s="676">
        <v>2517087000</v>
      </c>
      <c r="C9" s="677">
        <v>3059972560.6599998</v>
      </c>
      <c r="D9" s="633">
        <v>1.215680093957817</v>
      </c>
    </row>
    <row r="10" spans="1:4" ht="22.5" customHeight="1">
      <c r="A10" s="108" t="s">
        <v>313</v>
      </c>
      <c r="B10" s="678">
        <v>182643000</v>
      </c>
      <c r="C10" s="679">
        <v>229636291.70999989</v>
      </c>
      <c r="D10" s="621">
        <v>1.2572958816379489</v>
      </c>
    </row>
    <row r="11" spans="1:4" ht="24" customHeight="1">
      <c r="A11" s="108" t="s">
        <v>314</v>
      </c>
      <c r="B11" s="678">
        <v>93356000</v>
      </c>
      <c r="C11" s="679">
        <v>139196507.10999987</v>
      </c>
      <c r="D11" s="621">
        <v>1.4910290405544353</v>
      </c>
    </row>
    <row r="12" spans="1:4" ht="24" customHeight="1">
      <c r="A12" s="108" t="s">
        <v>315</v>
      </c>
      <c r="B12" s="678">
        <v>95967000</v>
      </c>
      <c r="C12" s="679">
        <v>117692796.68000002</v>
      </c>
      <c r="D12" s="621">
        <v>1.2263882030281246</v>
      </c>
    </row>
    <row r="13" spans="1:4" ht="24" customHeight="1">
      <c r="A13" s="108" t="s">
        <v>316</v>
      </c>
      <c r="B13" s="678">
        <v>50390000</v>
      </c>
      <c r="C13" s="679">
        <v>64505913.039999977</v>
      </c>
      <c r="D13" s="621">
        <v>1.280133221670966</v>
      </c>
    </row>
    <row r="14" spans="1:4" ht="24" customHeight="1">
      <c r="A14" s="108" t="s">
        <v>317</v>
      </c>
      <c r="B14" s="678">
        <v>145893000</v>
      </c>
      <c r="C14" s="679">
        <v>179500590.40999994</v>
      </c>
      <c r="D14" s="621">
        <v>1.2303577992775523</v>
      </c>
    </row>
    <row r="15" spans="1:4" ht="24" customHeight="1">
      <c r="A15" s="108" t="s">
        <v>318</v>
      </c>
      <c r="B15" s="678">
        <v>213596000</v>
      </c>
      <c r="C15" s="679">
        <v>267826716.70999995</v>
      </c>
      <c r="D15" s="621">
        <v>1.2538938777411559</v>
      </c>
    </row>
    <row r="16" spans="1:4" ht="24" customHeight="1">
      <c r="A16" s="108" t="s">
        <v>319</v>
      </c>
      <c r="B16" s="678">
        <v>530734000</v>
      </c>
      <c r="C16" s="679">
        <v>633626296.49999964</v>
      </c>
      <c r="D16" s="621">
        <v>1.1938679197111917</v>
      </c>
    </row>
    <row r="17" spans="1:4" ht="24" customHeight="1">
      <c r="A17" s="108" t="s">
        <v>320</v>
      </c>
      <c r="B17" s="678">
        <v>46571000</v>
      </c>
      <c r="C17" s="679">
        <v>55106045.930000015</v>
      </c>
      <c r="D17" s="621">
        <v>1.1832695439221836</v>
      </c>
    </row>
    <row r="18" spans="1:4" ht="24" customHeight="1">
      <c r="A18" s="108" t="s">
        <v>321</v>
      </c>
      <c r="B18" s="678">
        <v>81384000</v>
      </c>
      <c r="C18" s="679">
        <v>96421811.330000013</v>
      </c>
      <c r="D18" s="621">
        <v>1.1847760165388777</v>
      </c>
    </row>
    <row r="19" spans="1:4" ht="24" customHeight="1">
      <c r="A19" s="108" t="s">
        <v>322</v>
      </c>
      <c r="B19" s="678">
        <v>63241000</v>
      </c>
      <c r="C19" s="679">
        <v>93689017.419999957</v>
      </c>
      <c r="D19" s="621">
        <v>1.4814600879176476</v>
      </c>
    </row>
    <row r="20" spans="1:4" ht="24" customHeight="1">
      <c r="A20" s="108" t="s">
        <v>323</v>
      </c>
      <c r="B20" s="678">
        <v>181408000</v>
      </c>
      <c r="C20" s="679">
        <v>221386972.82999995</v>
      </c>
      <c r="D20" s="621">
        <v>1.2203815312996116</v>
      </c>
    </row>
    <row r="21" spans="1:4" ht="24" customHeight="1">
      <c r="A21" s="108" t="s">
        <v>324</v>
      </c>
      <c r="B21" s="678">
        <v>308714000</v>
      </c>
      <c r="C21" s="679">
        <v>351745841.96000028</v>
      </c>
      <c r="D21" s="621">
        <v>1.1393906397507088</v>
      </c>
    </row>
    <row r="22" spans="1:4" ht="24" customHeight="1">
      <c r="A22" s="108" t="s">
        <v>325</v>
      </c>
      <c r="B22" s="678">
        <v>56104000</v>
      </c>
      <c r="C22" s="679">
        <v>69051112.960000038</v>
      </c>
      <c r="D22" s="621">
        <v>1.2307698730928283</v>
      </c>
    </row>
    <row r="23" spans="1:4" ht="24" customHeight="1">
      <c r="A23" s="108" t="s">
        <v>326</v>
      </c>
      <c r="B23" s="678">
        <v>78878000</v>
      </c>
      <c r="C23" s="679">
        <v>89694448.85999997</v>
      </c>
      <c r="D23" s="621">
        <v>1.1371288427698467</v>
      </c>
    </row>
    <row r="24" spans="1:4" ht="24" customHeight="1">
      <c r="A24" s="108" t="s">
        <v>327</v>
      </c>
      <c r="B24" s="678">
        <v>279191000</v>
      </c>
      <c r="C24" s="679">
        <v>299425200.51000047</v>
      </c>
      <c r="D24" s="621">
        <v>1.0724744010731022</v>
      </c>
    </row>
    <row r="25" spans="1:4" ht="24" customHeight="1">
      <c r="A25" s="109" t="s">
        <v>328</v>
      </c>
      <c r="B25" s="680">
        <v>109017000</v>
      </c>
      <c r="C25" s="681">
        <v>151466996.69999987</v>
      </c>
      <c r="D25" s="622">
        <v>1.3893887806488885</v>
      </c>
    </row>
    <row r="26" spans="1:4" ht="23.25" customHeight="1">
      <c r="A26" s="581"/>
    </row>
    <row r="31" spans="1:4">
      <c r="D31" s="90" t="s">
        <v>4</v>
      </c>
    </row>
  </sheetData>
  <phoneticPr fontId="57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1" orientation="landscape" useFirstPageNumber="1" r:id="rId1"/>
  <headerFooter alignWithMargins="0">
    <oddHeader>&amp;C&amp;"Arial,Normalny"&amp;11 - &amp;P -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P21" sqref="P21"/>
    </sheetView>
  </sheetViews>
  <sheetFormatPr defaultRowHeight="12.75"/>
  <sheetData>
    <row r="1" spans="1:1">
      <c r="A1" t="s">
        <v>928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showGridLines="0" showZeros="0" topLeftCell="B103" zoomScale="80" zoomScaleNormal="80" zoomScaleSheetLayoutView="50" workbookViewId="0">
      <selection activeCell="D148" sqref="D148"/>
    </sheetView>
  </sheetViews>
  <sheetFormatPr defaultColWidth="7.85546875" defaultRowHeight="15"/>
  <cols>
    <col min="1" max="1" width="6.7109375" style="527" hidden="1" customWidth="1"/>
    <col min="2" max="2" width="2.28515625" style="527" customWidth="1"/>
    <col min="3" max="3" width="5.28515625" style="527" customWidth="1"/>
    <col min="4" max="4" width="71.5703125" style="527" customWidth="1"/>
    <col min="5" max="5" width="15.7109375" style="529" customWidth="1"/>
    <col min="6" max="6" width="16.140625" style="527" customWidth="1"/>
    <col min="7" max="8" width="15.5703125" style="527" customWidth="1"/>
    <col min="9" max="9" width="16.42578125" style="527" customWidth="1"/>
    <col min="10" max="10" width="8.7109375" style="527" customWidth="1"/>
    <col min="11" max="11" width="9" style="527" customWidth="1"/>
    <col min="12" max="12" width="9.28515625" style="527" bestFit="1" customWidth="1"/>
    <col min="13" max="13" width="14.140625" style="527" bestFit="1" customWidth="1"/>
    <col min="14" max="14" width="22" style="1168" bestFit="1" customWidth="1"/>
    <col min="15" max="15" width="20.5703125" style="527" bestFit="1" customWidth="1"/>
    <col min="16" max="16" width="16.42578125" style="527" customWidth="1"/>
    <col min="17" max="18" width="7.85546875" style="527"/>
    <col min="19" max="19" width="16" style="527" customWidth="1"/>
    <col min="20" max="16384" width="7.85546875" style="527"/>
  </cols>
  <sheetData>
    <row r="1" spans="1:16" ht="19.5" customHeight="1">
      <c r="B1" s="528" t="s">
        <v>642</v>
      </c>
      <c r="C1" s="528"/>
      <c r="D1" s="528"/>
      <c r="I1" s="1310"/>
    </row>
    <row r="2" spans="1:16" ht="15.75" customHeight="1">
      <c r="B2" s="1727" t="s">
        <v>643</v>
      </c>
      <c r="C2" s="1727"/>
      <c r="D2" s="1727"/>
      <c r="E2" s="1727"/>
      <c r="F2" s="1727"/>
      <c r="G2" s="1727"/>
      <c r="H2" s="1727"/>
      <c r="I2" s="1727"/>
      <c r="J2" s="1727"/>
      <c r="K2" s="1727"/>
      <c r="L2" s="1727"/>
    </row>
    <row r="3" spans="1:16" ht="15" customHeight="1">
      <c r="B3" s="1307"/>
      <c r="C3" s="1307"/>
      <c r="D3" s="1307"/>
      <c r="E3" s="1307"/>
      <c r="F3" s="1307"/>
      <c r="G3" s="1307"/>
      <c r="H3" s="1307"/>
      <c r="I3" s="1307"/>
      <c r="J3" s="1307"/>
      <c r="K3" s="1307"/>
      <c r="L3" s="1307"/>
    </row>
    <row r="4" spans="1:16" ht="15" customHeight="1">
      <c r="B4" s="1307"/>
      <c r="C4" s="1307"/>
      <c r="D4" s="1307"/>
      <c r="E4" s="1307"/>
      <c r="F4" s="1307"/>
      <c r="G4" s="1307"/>
      <c r="H4" s="1307"/>
      <c r="I4" s="1307"/>
      <c r="J4" s="1307"/>
      <c r="K4" s="1307"/>
      <c r="L4" s="1307"/>
    </row>
    <row r="5" spans="1:16" ht="15.75">
      <c r="B5" s="530"/>
      <c r="C5" s="531"/>
      <c r="D5" s="532"/>
      <c r="E5" s="95" t="s">
        <v>227</v>
      </c>
      <c r="F5" s="891" t="s">
        <v>516</v>
      </c>
      <c r="G5" s="533" t="s">
        <v>229</v>
      </c>
      <c r="H5" s="534"/>
      <c r="I5" s="534"/>
      <c r="J5" s="534" t="s">
        <v>433</v>
      </c>
      <c r="K5" s="534"/>
      <c r="L5" s="535"/>
    </row>
    <row r="6" spans="1:16" ht="15.75">
      <c r="B6" s="536" t="s">
        <v>3</v>
      </c>
      <c r="C6" s="537"/>
      <c r="D6" s="538"/>
      <c r="E6" s="98" t="s">
        <v>228</v>
      </c>
      <c r="F6" s="892" t="s">
        <v>519</v>
      </c>
      <c r="G6" s="540"/>
      <c r="H6" s="540"/>
      <c r="I6" s="540"/>
      <c r="J6" s="540"/>
      <c r="K6" s="672"/>
      <c r="L6" s="672"/>
    </row>
    <row r="7" spans="1:16" ht="15.75">
      <c r="B7" s="541"/>
      <c r="C7" s="529"/>
      <c r="D7" s="542"/>
      <c r="E7" s="101" t="s">
        <v>783</v>
      </c>
      <c r="F7" s="539"/>
      <c r="G7" s="543" t="s">
        <v>434</v>
      </c>
      <c r="H7" s="544" t="s">
        <v>534</v>
      </c>
      <c r="I7" s="544" t="s">
        <v>436</v>
      </c>
      <c r="J7" s="1075" t="s">
        <v>531</v>
      </c>
      <c r="K7" s="1076" t="s">
        <v>456</v>
      </c>
      <c r="L7" s="1076" t="s">
        <v>796</v>
      </c>
    </row>
    <row r="8" spans="1:16" s="545" customFormat="1" ht="15" customHeight="1">
      <c r="B8" s="546"/>
      <c r="C8" s="547"/>
      <c r="D8" s="548"/>
      <c r="E8" s="1722" t="s">
        <v>644</v>
      </c>
      <c r="F8" s="1723"/>
      <c r="G8" s="1723"/>
      <c r="H8" s="1723"/>
      <c r="I8" s="1724"/>
      <c r="J8" s="673"/>
      <c r="K8" s="673"/>
      <c r="L8" s="673"/>
      <c r="M8" s="527"/>
      <c r="N8" s="1169"/>
    </row>
    <row r="9" spans="1:16" s="545" customFormat="1" ht="9.9499999999999993" customHeight="1">
      <c r="B9" s="1725">
        <v>1</v>
      </c>
      <c r="C9" s="1726"/>
      <c r="D9" s="1726"/>
      <c r="E9" s="1306">
        <v>2</v>
      </c>
      <c r="F9" s="549">
        <v>3</v>
      </c>
      <c r="G9" s="549">
        <v>4</v>
      </c>
      <c r="H9" s="550">
        <v>5</v>
      </c>
      <c r="I9" s="550">
        <v>6</v>
      </c>
      <c r="J9" s="623">
        <v>7</v>
      </c>
      <c r="K9" s="758">
        <v>8</v>
      </c>
      <c r="L9" s="623">
        <v>9</v>
      </c>
      <c r="N9" s="1169"/>
    </row>
    <row r="10" spans="1:16" ht="21.75" customHeight="1">
      <c r="A10" s="551" t="s">
        <v>645</v>
      </c>
      <c r="B10" s="552" t="s">
        <v>646</v>
      </c>
      <c r="C10" s="553"/>
      <c r="D10" s="554"/>
      <c r="E10" s="1142">
        <v>523492865000</v>
      </c>
      <c r="F10" s="1142">
        <v>523492864999.99982</v>
      </c>
      <c r="G10" s="1142">
        <v>34010718642.37001</v>
      </c>
      <c r="H10" s="1142">
        <v>70220863380.580002</v>
      </c>
      <c r="I10" s="1142">
        <v>104474948837.72998</v>
      </c>
      <c r="J10" s="1311">
        <v>6.4968829407770476E-2</v>
      </c>
      <c r="K10" s="1311">
        <v>0.13413910308133814</v>
      </c>
      <c r="L10" s="1312">
        <v>0.19957282290319281</v>
      </c>
      <c r="O10" s="589"/>
    </row>
    <row r="11" spans="1:16" ht="15.75">
      <c r="A11" s="551"/>
      <c r="B11" s="555" t="s">
        <v>536</v>
      </c>
      <c r="C11" s="556"/>
      <c r="D11" s="554"/>
      <c r="E11" s="1139"/>
      <c r="F11" s="1139"/>
      <c r="G11" s="1139"/>
      <c r="H11" s="1139"/>
      <c r="I11" s="1139"/>
      <c r="J11" s="1313"/>
      <c r="K11" s="1313"/>
      <c r="L11" s="1314"/>
      <c r="O11" s="589"/>
    </row>
    <row r="12" spans="1:16" ht="21.75" customHeight="1">
      <c r="A12" s="551" t="s">
        <v>647</v>
      </c>
      <c r="B12" s="557" t="s">
        <v>620</v>
      </c>
      <c r="C12" s="558" t="s">
        <v>648</v>
      </c>
      <c r="D12" s="559"/>
      <c r="E12" s="1139">
        <v>287955066000</v>
      </c>
      <c r="F12" s="1139">
        <v>291758559721.4198</v>
      </c>
      <c r="G12" s="1139">
        <v>19492990784.659992</v>
      </c>
      <c r="H12" s="1139">
        <v>39111514133.800018</v>
      </c>
      <c r="I12" s="1139">
        <v>58196588028.810013</v>
      </c>
      <c r="J12" s="1313">
        <v>6.6812061326572594E-2</v>
      </c>
      <c r="K12" s="1313">
        <v>0.13405438445797413</v>
      </c>
      <c r="L12" s="1314">
        <v>0.19946831408949214</v>
      </c>
      <c r="O12" s="589"/>
      <c r="P12" s="589"/>
    </row>
    <row r="13" spans="1:16" ht="12" customHeight="1">
      <c r="A13" s="551"/>
      <c r="B13" s="560"/>
      <c r="C13" s="561" t="s">
        <v>564</v>
      </c>
      <c r="D13" s="562"/>
      <c r="E13" s="1138"/>
      <c r="F13" s="1138"/>
      <c r="G13" s="1138"/>
      <c r="H13" s="1138"/>
      <c r="I13" s="1138"/>
      <c r="J13" s="1315"/>
      <c r="K13" s="1315"/>
      <c r="L13" s="1316"/>
      <c r="O13" s="589"/>
    </row>
    <row r="14" spans="1:16" ht="15.95" customHeight="1">
      <c r="A14" s="551" t="s">
        <v>649</v>
      </c>
      <c r="B14" s="560"/>
      <c r="C14" s="563" t="s">
        <v>650</v>
      </c>
      <c r="D14" s="562" t="s">
        <v>651</v>
      </c>
      <c r="E14" s="1138">
        <v>78128232000</v>
      </c>
      <c r="F14" s="1138">
        <v>78032290998</v>
      </c>
      <c r="G14" s="1138">
        <v>9387220051</v>
      </c>
      <c r="H14" s="1138">
        <v>18772621050</v>
      </c>
      <c r="I14" s="1138">
        <v>24172191997</v>
      </c>
      <c r="J14" s="1315">
        <v>0.1202991727007041</v>
      </c>
      <c r="K14" s="1315">
        <v>0.24057503387259449</v>
      </c>
      <c r="L14" s="1316">
        <v>0.30977165591126299</v>
      </c>
      <c r="O14" s="589"/>
    </row>
    <row r="15" spans="1:16" ht="15.95" customHeight="1">
      <c r="A15" s="551" t="s">
        <v>652</v>
      </c>
      <c r="B15" s="560"/>
      <c r="C15" s="563" t="s">
        <v>653</v>
      </c>
      <c r="D15" s="562" t="s">
        <v>654</v>
      </c>
      <c r="E15" s="1138">
        <v>75124762000</v>
      </c>
      <c r="F15" s="1138">
        <v>56532762000</v>
      </c>
      <c r="G15" s="1138">
        <v>2145378226.02</v>
      </c>
      <c r="H15" s="1138">
        <v>3809550402.6099997</v>
      </c>
      <c r="I15" s="1138">
        <v>5855983822.6300001</v>
      </c>
      <c r="J15" s="1315">
        <v>3.7949290820427278E-2</v>
      </c>
      <c r="K15" s="1315">
        <v>6.7386596158347967E-2</v>
      </c>
      <c r="L15" s="1316">
        <v>0.10358566635449371</v>
      </c>
      <c r="O15" s="589"/>
      <c r="P15" s="589"/>
    </row>
    <row r="16" spans="1:16" ht="12" customHeight="1">
      <c r="A16" s="551"/>
      <c r="B16" s="560"/>
      <c r="C16" s="563"/>
      <c r="D16" s="562" t="s">
        <v>564</v>
      </c>
      <c r="E16" s="1138"/>
      <c r="F16" s="1138"/>
      <c r="G16" s="1138"/>
      <c r="H16" s="1138"/>
      <c r="I16" s="1138"/>
      <c r="J16" s="1315"/>
      <c r="K16" s="1315"/>
      <c r="L16" s="1316"/>
      <c r="O16" s="589"/>
    </row>
    <row r="17" spans="1:15" ht="15.95" customHeight="1">
      <c r="A17" s="551" t="s">
        <v>655</v>
      </c>
      <c r="B17" s="564"/>
      <c r="C17" s="563"/>
      <c r="D17" s="562" t="s">
        <v>656</v>
      </c>
      <c r="E17" s="1138">
        <v>54490124000</v>
      </c>
      <c r="F17" s="1138">
        <v>34990124000</v>
      </c>
      <c r="G17" s="1138">
        <v>347465921.22000003</v>
      </c>
      <c r="H17" s="1138">
        <v>680277007.17999995</v>
      </c>
      <c r="I17" s="1138">
        <v>1029874922.1</v>
      </c>
      <c r="J17" s="1315">
        <v>9.9303998242475516E-3</v>
      </c>
      <c r="K17" s="1315">
        <v>1.944197188841057E-2</v>
      </c>
      <c r="L17" s="1316">
        <v>2.9433303011444031E-2</v>
      </c>
      <c r="O17" s="589"/>
    </row>
    <row r="18" spans="1:15" ht="15.95" customHeight="1">
      <c r="A18" s="551" t="s">
        <v>657</v>
      </c>
      <c r="B18" s="560"/>
      <c r="C18" s="563"/>
      <c r="D18" s="565" t="s">
        <v>658</v>
      </c>
      <c r="E18" s="1138">
        <v>18569122000</v>
      </c>
      <c r="F18" s="1138">
        <v>18369122000</v>
      </c>
      <c r="G18" s="1138">
        <v>1645162304.8</v>
      </c>
      <c r="H18" s="1138">
        <v>2820873395.4299998</v>
      </c>
      <c r="I18" s="1138">
        <v>4354584900.5299997</v>
      </c>
      <c r="J18" s="1315">
        <v>8.9561292303464476E-2</v>
      </c>
      <c r="K18" s="1315">
        <v>0.15356604389855977</v>
      </c>
      <c r="L18" s="1316">
        <v>0.23706004568590702</v>
      </c>
      <c r="O18" s="589"/>
    </row>
    <row r="19" spans="1:15" ht="45">
      <c r="A19" s="566" t="s">
        <v>659</v>
      </c>
      <c r="B19" s="560"/>
      <c r="C19" s="567" t="s">
        <v>660</v>
      </c>
      <c r="D19" s="568" t="s">
        <v>661</v>
      </c>
      <c r="E19" s="1138">
        <v>61674872000</v>
      </c>
      <c r="F19" s="1138">
        <v>63278066731.01001</v>
      </c>
      <c r="G19" s="1138">
        <v>5308759784.2900009</v>
      </c>
      <c r="H19" s="1138">
        <v>10725239106.800003</v>
      </c>
      <c r="I19" s="1138">
        <v>15984878369.66</v>
      </c>
      <c r="J19" s="1315">
        <v>8.3895732890467617E-2</v>
      </c>
      <c r="K19" s="1315">
        <v>0.1694937860916664</v>
      </c>
      <c r="L19" s="1316">
        <v>0.25261325440946919</v>
      </c>
      <c r="O19" s="589"/>
    </row>
    <row r="20" spans="1:15" ht="30">
      <c r="A20" s="566" t="s">
        <v>662</v>
      </c>
      <c r="B20" s="560"/>
      <c r="C20" s="567" t="s">
        <v>663</v>
      </c>
      <c r="D20" s="568" t="s">
        <v>664</v>
      </c>
      <c r="E20" s="1138">
        <v>3258596000</v>
      </c>
      <c r="F20" s="1138">
        <v>5588109042.5999994</v>
      </c>
      <c r="G20" s="1138">
        <v>245652002.81</v>
      </c>
      <c r="H20" s="1138">
        <v>530725216.59000003</v>
      </c>
      <c r="I20" s="1138">
        <v>1229940119.24</v>
      </c>
      <c r="J20" s="1315">
        <v>4.3959772605959138E-2</v>
      </c>
      <c r="K20" s="1315">
        <v>9.497402655247178E-2</v>
      </c>
      <c r="L20" s="1316">
        <v>0.22009952022477738</v>
      </c>
      <c r="O20" s="589"/>
    </row>
    <row r="21" spans="1:15" ht="30">
      <c r="A21" s="566" t="s">
        <v>665</v>
      </c>
      <c r="B21" s="560"/>
      <c r="C21" s="567" t="s">
        <v>666</v>
      </c>
      <c r="D21" s="568" t="s">
        <v>767</v>
      </c>
      <c r="E21" s="1138">
        <v>22256104000</v>
      </c>
      <c r="F21" s="1138">
        <v>22896389907</v>
      </c>
      <c r="G21" s="1138">
        <v>1684410334</v>
      </c>
      <c r="H21" s="1138">
        <v>3365295337.8800001</v>
      </c>
      <c r="I21" s="1138">
        <v>5288079868.8800001</v>
      </c>
      <c r="J21" s="1315">
        <v>7.3566633903497311E-2</v>
      </c>
      <c r="K21" s="1315">
        <v>0.14697929898770395</v>
      </c>
      <c r="L21" s="1316">
        <v>0.23095692772349677</v>
      </c>
      <c r="O21" s="589"/>
    </row>
    <row r="22" spans="1:15" ht="21.75" customHeight="1">
      <c r="A22" s="551" t="s">
        <v>667</v>
      </c>
      <c r="B22" s="552" t="s">
        <v>635</v>
      </c>
      <c r="C22" s="553" t="s">
        <v>668</v>
      </c>
      <c r="D22" s="569"/>
      <c r="E22" s="1139">
        <v>28621946000</v>
      </c>
      <c r="F22" s="1139">
        <v>29057636961.260006</v>
      </c>
      <c r="G22" s="1139">
        <v>2092153905.3999987</v>
      </c>
      <c r="H22" s="1139">
        <v>4244251418.8999944</v>
      </c>
      <c r="I22" s="1139">
        <v>6665345644.2000065</v>
      </c>
      <c r="J22" s="1313">
        <v>7.2000139178188635E-2</v>
      </c>
      <c r="K22" s="1313">
        <v>0.14606319930827416</v>
      </c>
      <c r="L22" s="1314">
        <v>0.22938360931022458</v>
      </c>
      <c r="O22" s="589"/>
    </row>
    <row r="23" spans="1:15" ht="21.75" customHeight="1">
      <c r="A23" s="551" t="s">
        <v>669</v>
      </c>
      <c r="B23" s="570" t="s">
        <v>670</v>
      </c>
      <c r="C23" s="553" t="s">
        <v>671</v>
      </c>
      <c r="D23" s="569"/>
      <c r="E23" s="1139">
        <v>96583959000</v>
      </c>
      <c r="F23" s="1139">
        <v>93051728900.329971</v>
      </c>
      <c r="G23" s="1139">
        <v>5184555476.3800201</v>
      </c>
      <c r="H23" s="1139">
        <v>13518990865.579981</v>
      </c>
      <c r="I23" s="1139">
        <v>21087605560.679951</v>
      </c>
      <c r="J23" s="1313">
        <v>5.5716917220671167E-2</v>
      </c>
      <c r="K23" s="1313">
        <v>0.1452846822444375</v>
      </c>
      <c r="L23" s="1314">
        <v>0.22662239390809613</v>
      </c>
      <c r="O23" s="589"/>
    </row>
    <row r="24" spans="1:15" ht="12" customHeight="1">
      <c r="A24" s="551"/>
      <c r="B24" s="570"/>
      <c r="C24" s="561" t="s">
        <v>564</v>
      </c>
      <c r="D24" s="569"/>
      <c r="E24" s="1138"/>
      <c r="F24" s="1138"/>
      <c r="G24" s="1138"/>
      <c r="H24" s="1138"/>
      <c r="I24" s="1138"/>
      <c r="J24" s="1315"/>
      <c r="K24" s="1315"/>
      <c r="L24" s="1316"/>
      <c r="O24" s="589"/>
    </row>
    <row r="25" spans="1:15" ht="15.75" customHeight="1">
      <c r="A25" s="551" t="s">
        <v>672</v>
      </c>
      <c r="B25" s="570"/>
      <c r="C25" s="563" t="s">
        <v>673</v>
      </c>
      <c r="D25" s="562" t="s">
        <v>674</v>
      </c>
      <c r="E25" s="1138">
        <v>61310435000</v>
      </c>
      <c r="F25" s="1138">
        <v>61747696079.580009</v>
      </c>
      <c r="G25" s="1138">
        <v>3732005181.25</v>
      </c>
      <c r="H25" s="1138">
        <v>10414161076.750002</v>
      </c>
      <c r="I25" s="1138">
        <v>16268548151.260002</v>
      </c>
      <c r="J25" s="1315">
        <v>6.0439585898722718E-2</v>
      </c>
      <c r="K25" s="1315">
        <v>0.16865667446649835</v>
      </c>
      <c r="L25" s="1316">
        <v>0.26346809976996077</v>
      </c>
      <c r="O25" s="589"/>
    </row>
    <row r="26" spans="1:15" ht="15.75" customHeight="1">
      <c r="A26" s="551" t="s">
        <v>675</v>
      </c>
      <c r="B26" s="570"/>
      <c r="C26" s="563" t="s">
        <v>676</v>
      </c>
      <c r="D26" s="562" t="s">
        <v>677</v>
      </c>
      <c r="E26" s="1138">
        <v>21973104000</v>
      </c>
      <c r="F26" s="1138">
        <v>23336870392.410007</v>
      </c>
      <c r="G26" s="1138">
        <v>834993165.48000038</v>
      </c>
      <c r="H26" s="1138">
        <v>1960702634.1000016</v>
      </c>
      <c r="I26" s="1138">
        <v>3297523665.2699971</v>
      </c>
      <c r="J26" s="1315">
        <v>3.5779997550638591E-2</v>
      </c>
      <c r="K26" s="1315">
        <v>8.4017376843198863E-2</v>
      </c>
      <c r="L26" s="1316">
        <v>0.14130102322299698</v>
      </c>
      <c r="O26" s="589"/>
    </row>
    <row r="27" spans="1:15" ht="21.75" customHeight="1">
      <c r="A27" s="551" t="s">
        <v>678</v>
      </c>
      <c r="B27" s="570" t="s">
        <v>679</v>
      </c>
      <c r="C27" s="553" t="s">
        <v>680</v>
      </c>
      <c r="D27" s="569"/>
      <c r="E27" s="1139">
        <v>40384979000</v>
      </c>
      <c r="F27" s="1139">
        <v>42214906300.020012</v>
      </c>
      <c r="G27" s="1139">
        <v>316466145.71999997</v>
      </c>
      <c r="H27" s="1139">
        <v>753946115.38999999</v>
      </c>
      <c r="I27" s="1139">
        <v>2009672960.8399999</v>
      </c>
      <c r="J27" s="1313">
        <v>7.4965497606671212E-3</v>
      </c>
      <c r="K27" s="1313">
        <v>1.7859713107775926E-2</v>
      </c>
      <c r="L27" s="1314">
        <v>4.7605766232366294E-2</v>
      </c>
      <c r="O27" s="589"/>
    </row>
    <row r="28" spans="1:15" ht="12" customHeight="1">
      <c r="A28" s="551"/>
      <c r="B28" s="570"/>
      <c r="C28" s="561" t="s">
        <v>564</v>
      </c>
      <c r="D28" s="569"/>
      <c r="E28" s="1138"/>
      <c r="F28" s="1138"/>
      <c r="G28" s="1138"/>
      <c r="H28" s="1138"/>
      <c r="I28" s="1138"/>
      <c r="J28" s="1315"/>
      <c r="K28" s="1315"/>
      <c r="L28" s="1316"/>
      <c r="O28" s="589"/>
    </row>
    <row r="29" spans="1:15" ht="30" customHeight="1">
      <c r="A29" s="566" t="s">
        <v>681</v>
      </c>
      <c r="B29" s="570"/>
      <c r="C29" s="567" t="s">
        <v>682</v>
      </c>
      <c r="D29" s="571" t="s">
        <v>683</v>
      </c>
      <c r="E29" s="1138">
        <v>18876510000</v>
      </c>
      <c r="F29" s="1138">
        <v>21253567165.320004</v>
      </c>
      <c r="G29" s="1138">
        <v>254206257.46000004</v>
      </c>
      <c r="H29" s="1138">
        <v>603763659.1500001</v>
      </c>
      <c r="I29" s="1138">
        <v>1718530266.28</v>
      </c>
      <c r="J29" s="1315">
        <v>1.1960639617936464E-2</v>
      </c>
      <c r="K29" s="1315">
        <v>2.8407638795579546E-2</v>
      </c>
      <c r="L29" s="1316">
        <v>8.085843909930425E-2</v>
      </c>
      <c r="O29" s="1168"/>
    </row>
    <row r="30" spans="1:15" ht="47.25" customHeight="1">
      <c r="A30" s="566" t="s">
        <v>684</v>
      </c>
      <c r="B30" s="570"/>
      <c r="C30" s="567" t="s">
        <v>685</v>
      </c>
      <c r="D30" s="571" t="s">
        <v>686</v>
      </c>
      <c r="E30" s="1138">
        <v>77324000</v>
      </c>
      <c r="F30" s="1138">
        <v>118119411.90000002</v>
      </c>
      <c r="G30" s="1138">
        <v>18189.52</v>
      </c>
      <c r="H30" s="1138">
        <v>153804.51999999999</v>
      </c>
      <c r="I30" s="1138">
        <v>545068.9</v>
      </c>
      <c r="J30" s="1315">
        <v>1.5399263937581454E-4</v>
      </c>
      <c r="K30" s="1315">
        <v>1.3021104450656341E-3</v>
      </c>
      <c r="L30" s="1316">
        <v>4.6145581935461699E-3</v>
      </c>
      <c r="M30" s="572"/>
      <c r="O30" s="589"/>
    </row>
    <row r="31" spans="1:15" ht="30">
      <c r="A31" s="566" t="s">
        <v>687</v>
      </c>
      <c r="B31" s="570"/>
      <c r="C31" s="567" t="s">
        <v>688</v>
      </c>
      <c r="D31" s="571" t="s">
        <v>689</v>
      </c>
      <c r="E31" s="1138">
        <v>20150000</v>
      </c>
      <c r="F31" s="1138">
        <v>508475602.52999997</v>
      </c>
      <c r="G31" s="1138">
        <v>0</v>
      </c>
      <c r="H31" s="1138">
        <v>273059.64</v>
      </c>
      <c r="I31" s="1138">
        <v>9633167.2499999981</v>
      </c>
      <c r="J31" s="1315">
        <v>0</v>
      </c>
      <c r="K31" s="1315">
        <v>5.3701620813535408E-4</v>
      </c>
      <c r="L31" s="1316">
        <v>1.8945190687751124E-2</v>
      </c>
      <c r="O31" s="589"/>
    </row>
    <row r="32" spans="1:15" ht="21.75" customHeight="1">
      <c r="A32" s="566" t="s">
        <v>690</v>
      </c>
      <c r="B32" s="573" t="s">
        <v>691</v>
      </c>
      <c r="C32" s="574" t="s">
        <v>692</v>
      </c>
      <c r="D32" s="575"/>
      <c r="E32" s="1137">
        <v>26000000000</v>
      </c>
      <c r="F32" s="1137">
        <v>25975000000</v>
      </c>
      <c r="G32" s="1137">
        <v>3236700828.1799998</v>
      </c>
      <c r="H32" s="1137">
        <v>3836168333.0100002</v>
      </c>
      <c r="I32" s="1137">
        <v>5450005672.3500004</v>
      </c>
      <c r="J32" s="1313">
        <v>0.12460830907333974</v>
      </c>
      <c r="K32" s="1313">
        <v>0.14768694256053899</v>
      </c>
      <c r="L32" s="1314">
        <v>0.20981735023484122</v>
      </c>
      <c r="O32" s="589"/>
    </row>
    <row r="33" spans="1:16" ht="21.75" customHeight="1">
      <c r="A33" s="566" t="s">
        <v>693</v>
      </c>
      <c r="B33" s="573" t="s">
        <v>694</v>
      </c>
      <c r="C33" s="574" t="s">
        <v>695</v>
      </c>
      <c r="D33" s="575"/>
      <c r="E33" s="1139">
        <v>32064252000</v>
      </c>
      <c r="F33" s="1139">
        <v>32230727285</v>
      </c>
      <c r="G33" s="1139">
        <v>3143462296.5500002</v>
      </c>
      <c r="H33" s="1139">
        <v>7559663828.2399998</v>
      </c>
      <c r="I33" s="1139">
        <v>9220670066.3600006</v>
      </c>
      <c r="J33" s="1313">
        <v>9.7529983383680893E-2</v>
      </c>
      <c r="K33" s="1313">
        <v>0.23454834764954946</v>
      </c>
      <c r="L33" s="1314">
        <v>0.2860832144687982</v>
      </c>
      <c r="O33" s="589"/>
    </row>
    <row r="34" spans="1:16" ht="21.75" customHeight="1">
      <c r="A34" s="566" t="s">
        <v>696</v>
      </c>
      <c r="B34" s="576" t="s">
        <v>697</v>
      </c>
      <c r="C34" s="577" t="s">
        <v>698</v>
      </c>
      <c r="D34" s="578"/>
      <c r="E34" s="1140">
        <v>11882663000</v>
      </c>
      <c r="F34" s="1140">
        <v>9204305831.970005</v>
      </c>
      <c r="G34" s="1140">
        <v>544389205.47999966</v>
      </c>
      <c r="H34" s="1140">
        <v>1196328685.6600006</v>
      </c>
      <c r="I34" s="1140">
        <v>1845060904.4900041</v>
      </c>
      <c r="J34" s="1317">
        <v>5.9145058347489045E-2</v>
      </c>
      <c r="K34" s="1317">
        <v>0.12997489517402849</v>
      </c>
      <c r="L34" s="1317">
        <v>0.20045627972089061</v>
      </c>
      <c r="O34" s="589"/>
    </row>
    <row r="35" spans="1:16" s="670" customFormat="1" ht="14.25">
      <c r="E35" s="671"/>
      <c r="N35" s="1170"/>
    </row>
    <row r="38" spans="1:16" ht="15.75">
      <c r="B38" s="530"/>
      <c r="C38" s="531"/>
      <c r="D38" s="532"/>
      <c r="E38" s="95" t="s">
        <v>227</v>
      </c>
      <c r="F38" s="891" t="s">
        <v>516</v>
      </c>
      <c r="G38" s="533" t="s">
        <v>229</v>
      </c>
      <c r="H38" s="534"/>
      <c r="I38" s="534"/>
      <c r="J38" s="534" t="s">
        <v>433</v>
      </c>
      <c r="K38" s="534"/>
      <c r="L38" s="535"/>
    </row>
    <row r="39" spans="1:16" ht="15.75">
      <c r="B39" s="536" t="s">
        <v>3</v>
      </c>
      <c r="C39" s="537"/>
      <c r="D39" s="538"/>
      <c r="E39" s="98" t="s">
        <v>228</v>
      </c>
      <c r="F39" s="892" t="s">
        <v>519</v>
      </c>
      <c r="G39" s="540"/>
      <c r="H39" s="540"/>
      <c r="I39" s="540"/>
      <c r="J39" s="540"/>
      <c r="K39" s="672"/>
      <c r="L39" s="672"/>
    </row>
    <row r="40" spans="1:16" ht="15.75">
      <c r="B40" s="541"/>
      <c r="C40" s="529"/>
      <c r="D40" s="542"/>
      <c r="E40" s="101" t="s">
        <v>783</v>
      </c>
      <c r="F40" s="539"/>
      <c r="G40" s="543" t="s">
        <v>799</v>
      </c>
      <c r="H40" s="544" t="s">
        <v>797</v>
      </c>
      <c r="I40" s="544" t="s">
        <v>798</v>
      </c>
      <c r="J40" s="1075" t="s">
        <v>531</v>
      </c>
      <c r="K40" s="1076" t="s">
        <v>456</v>
      </c>
      <c r="L40" s="1076" t="s">
        <v>796</v>
      </c>
    </row>
    <row r="41" spans="1:16" s="545" customFormat="1" ht="15" customHeight="1">
      <c r="B41" s="546"/>
      <c r="C41" s="547"/>
      <c r="D41" s="548"/>
      <c r="E41" s="1722" t="s">
        <v>644</v>
      </c>
      <c r="F41" s="1723"/>
      <c r="G41" s="1723"/>
      <c r="H41" s="1723"/>
      <c r="I41" s="1724"/>
      <c r="J41" s="673"/>
      <c r="K41" s="673"/>
      <c r="L41" s="673"/>
      <c r="M41" s="527"/>
      <c r="N41" s="1169"/>
    </row>
    <row r="42" spans="1:16" s="545" customFormat="1" ht="9.9499999999999993" customHeight="1">
      <c r="B42" s="1725">
        <v>1</v>
      </c>
      <c r="C42" s="1726"/>
      <c r="D42" s="1726"/>
      <c r="E42" s="1306">
        <v>2</v>
      </c>
      <c r="F42" s="549">
        <v>3</v>
      </c>
      <c r="G42" s="549">
        <v>4</v>
      </c>
      <c r="H42" s="550">
        <v>5</v>
      </c>
      <c r="I42" s="550">
        <v>6</v>
      </c>
      <c r="J42" s="623">
        <v>7</v>
      </c>
      <c r="K42" s="758">
        <v>8</v>
      </c>
      <c r="L42" s="1202">
        <v>9</v>
      </c>
      <c r="N42" s="1169"/>
    </row>
    <row r="43" spans="1:16" ht="21.75" customHeight="1">
      <c r="A43" s="551" t="s">
        <v>645</v>
      </c>
      <c r="B43" s="552" t="s">
        <v>646</v>
      </c>
      <c r="C43" s="553"/>
      <c r="D43" s="554"/>
      <c r="E43" s="1142">
        <v>523492865000</v>
      </c>
      <c r="F43" s="1142">
        <v>523492864999.99982</v>
      </c>
      <c r="G43" s="1142">
        <v>137907798186.25986</v>
      </c>
      <c r="H43" s="1142">
        <v>172128604876.71988</v>
      </c>
      <c r="I43" s="1142">
        <v>205979636905.13992</v>
      </c>
      <c r="J43" s="1311">
        <v>0.26343777997100287</v>
      </c>
      <c r="K43" s="1311">
        <v>0.32880792917152735</v>
      </c>
      <c r="L43" s="1312">
        <v>0.39347171790992796</v>
      </c>
      <c r="O43" s="589"/>
    </row>
    <row r="44" spans="1:16" ht="15.75">
      <c r="A44" s="551"/>
      <c r="B44" s="555" t="s">
        <v>536</v>
      </c>
      <c r="C44" s="556"/>
      <c r="D44" s="554"/>
      <c r="E44" s="1139"/>
      <c r="F44" s="1139"/>
      <c r="G44" s="1139"/>
      <c r="H44" s="1139"/>
      <c r="I44" s="1139"/>
      <c r="J44" s="1313"/>
      <c r="K44" s="1313"/>
      <c r="L44" s="1314"/>
      <c r="O44" s="589"/>
    </row>
    <row r="45" spans="1:16" ht="21.75" customHeight="1">
      <c r="A45" s="551" t="s">
        <v>647</v>
      </c>
      <c r="B45" s="557" t="s">
        <v>620</v>
      </c>
      <c r="C45" s="558" t="s">
        <v>648</v>
      </c>
      <c r="D45" s="559"/>
      <c r="E45" s="1139">
        <v>287955066000</v>
      </c>
      <c r="F45" s="1139">
        <v>291758559721.4198</v>
      </c>
      <c r="G45" s="1139">
        <v>75236144919.699997</v>
      </c>
      <c r="H45" s="1139">
        <v>96365141248.730011</v>
      </c>
      <c r="I45" s="1139">
        <v>116506811530.10011</v>
      </c>
      <c r="J45" s="1313">
        <v>0.25787125146058376</v>
      </c>
      <c r="K45" s="1313">
        <v>0.33029070797697407</v>
      </c>
      <c r="L45" s="1314">
        <v>0.39932611280143576</v>
      </c>
      <c r="O45" s="589"/>
      <c r="P45" s="589"/>
    </row>
    <row r="46" spans="1:16" ht="12" customHeight="1">
      <c r="A46" s="551"/>
      <c r="B46" s="560"/>
      <c r="C46" s="561" t="s">
        <v>564</v>
      </c>
      <c r="D46" s="562"/>
      <c r="E46" s="1138"/>
      <c r="F46" s="1138"/>
      <c r="G46" s="1138"/>
      <c r="H46" s="1138"/>
      <c r="I46" s="1138"/>
      <c r="J46" s="1315"/>
      <c r="K46" s="1313"/>
      <c r="L46" s="1314"/>
      <c r="O46" s="589"/>
    </row>
    <row r="47" spans="1:16" ht="15.95" customHeight="1">
      <c r="A47" s="551" t="s">
        <v>649</v>
      </c>
      <c r="B47" s="560"/>
      <c r="C47" s="563" t="s">
        <v>650</v>
      </c>
      <c r="D47" s="562" t="s">
        <v>651</v>
      </c>
      <c r="E47" s="1138">
        <v>78128232000</v>
      </c>
      <c r="F47" s="1138">
        <v>78032290998</v>
      </c>
      <c r="G47" s="1138">
        <v>29571013510</v>
      </c>
      <c r="H47" s="1138">
        <v>35295863865</v>
      </c>
      <c r="I47" s="1138">
        <v>40701073494</v>
      </c>
      <c r="J47" s="1315">
        <v>0.37895867379772197</v>
      </c>
      <c r="K47" s="1315">
        <v>0.45232381894188711</v>
      </c>
      <c r="L47" s="1316">
        <v>0.52159270186035145</v>
      </c>
      <c r="O47" s="589"/>
    </row>
    <row r="48" spans="1:16" ht="15.95" customHeight="1">
      <c r="A48" s="551" t="s">
        <v>652</v>
      </c>
      <c r="B48" s="560"/>
      <c r="C48" s="563" t="s">
        <v>653</v>
      </c>
      <c r="D48" s="562" t="s">
        <v>654</v>
      </c>
      <c r="E48" s="1138">
        <v>75124762000</v>
      </c>
      <c r="F48" s="1138">
        <v>56532762000</v>
      </c>
      <c r="G48" s="1138">
        <v>7927632423.46</v>
      </c>
      <c r="H48" s="1138">
        <v>14462765626.360001</v>
      </c>
      <c r="I48" s="1138">
        <v>20272276626.470001</v>
      </c>
      <c r="J48" s="1315">
        <v>0.14023076430371473</v>
      </c>
      <c r="K48" s="1315">
        <v>0.25582980761421137</v>
      </c>
      <c r="L48" s="1316">
        <v>0.3585934228097683</v>
      </c>
      <c r="O48" s="589"/>
      <c r="P48" s="589"/>
    </row>
    <row r="49" spans="1:15" ht="12" customHeight="1">
      <c r="A49" s="551"/>
      <c r="B49" s="560"/>
      <c r="C49" s="563"/>
      <c r="D49" s="562" t="s">
        <v>564</v>
      </c>
      <c r="E49" s="1138"/>
      <c r="F49" s="1138"/>
      <c r="G49" s="1138"/>
      <c r="H49" s="1138"/>
      <c r="I49" s="1138"/>
      <c r="J49" s="1315"/>
      <c r="K49" s="1315"/>
      <c r="L49" s="1316"/>
      <c r="O49" s="589"/>
    </row>
    <row r="50" spans="1:15" ht="15.95" customHeight="1">
      <c r="A50" s="551" t="s">
        <v>655</v>
      </c>
      <c r="B50" s="564"/>
      <c r="C50" s="563"/>
      <c r="D50" s="562" t="s">
        <v>656</v>
      </c>
      <c r="E50" s="1138">
        <v>54490124000</v>
      </c>
      <c r="F50" s="1138">
        <v>34990124000</v>
      </c>
      <c r="G50" s="1138">
        <v>1384527966.4200001</v>
      </c>
      <c r="H50" s="1138">
        <v>6268910981.6199999</v>
      </c>
      <c r="I50" s="1138">
        <v>10370786416.610001</v>
      </c>
      <c r="J50" s="1315">
        <v>3.9569107169211519E-2</v>
      </c>
      <c r="K50" s="1315">
        <v>0.17916229681323792</v>
      </c>
      <c r="L50" s="1316">
        <v>0.2963918166340308</v>
      </c>
      <c r="O50" s="589"/>
    </row>
    <row r="51" spans="1:15" ht="15.95" customHeight="1">
      <c r="A51" s="551" t="s">
        <v>657</v>
      </c>
      <c r="B51" s="560"/>
      <c r="C51" s="563"/>
      <c r="D51" s="565" t="s">
        <v>658</v>
      </c>
      <c r="E51" s="1138">
        <v>18569122000</v>
      </c>
      <c r="F51" s="1138">
        <v>18369122000</v>
      </c>
      <c r="G51" s="1138">
        <v>5905920457.04</v>
      </c>
      <c r="H51" s="1138">
        <v>7381570644.7399998</v>
      </c>
      <c r="I51" s="1138">
        <v>8926556209.8600006</v>
      </c>
      <c r="J51" s="1315">
        <v>0.32151348643881839</v>
      </c>
      <c r="K51" s="1315">
        <v>0.4018466775243803</v>
      </c>
      <c r="L51" s="1316">
        <v>0.485954429931926</v>
      </c>
      <c r="O51" s="589"/>
    </row>
    <row r="52" spans="1:15" ht="45">
      <c r="A52" s="566" t="s">
        <v>659</v>
      </c>
      <c r="B52" s="560"/>
      <c r="C52" s="567" t="s">
        <v>660</v>
      </c>
      <c r="D52" s="568" t="s">
        <v>661</v>
      </c>
      <c r="E52" s="1138">
        <v>61674872000</v>
      </c>
      <c r="F52" s="1138">
        <v>63278066731.01001</v>
      </c>
      <c r="G52" s="1138">
        <v>21833335683.879997</v>
      </c>
      <c r="H52" s="1138">
        <v>26917230663.509998</v>
      </c>
      <c r="I52" s="1138">
        <v>32048866148.549995</v>
      </c>
      <c r="J52" s="1315">
        <v>0.34503796989708546</v>
      </c>
      <c r="K52" s="1315">
        <v>0.42538010489373812</v>
      </c>
      <c r="L52" s="1316">
        <v>0.50647669570543541</v>
      </c>
      <c r="O52" s="589"/>
    </row>
    <row r="53" spans="1:15" ht="30">
      <c r="A53" s="566" t="s">
        <v>662</v>
      </c>
      <c r="B53" s="560"/>
      <c r="C53" s="567" t="s">
        <v>663</v>
      </c>
      <c r="D53" s="568" t="s">
        <v>664</v>
      </c>
      <c r="E53" s="1138">
        <v>3258596000</v>
      </c>
      <c r="F53" s="1138">
        <v>5588109042.5999994</v>
      </c>
      <c r="G53" s="1138">
        <v>1703633173.6400001</v>
      </c>
      <c r="H53" s="1138">
        <v>2131644644.6400001</v>
      </c>
      <c r="I53" s="1138">
        <v>2615028940.5799999</v>
      </c>
      <c r="J53" s="1315">
        <v>0.30486756086050615</v>
      </c>
      <c r="K53" s="1315">
        <v>0.38146081767370132</v>
      </c>
      <c r="L53" s="1316">
        <v>0.46796311966083182</v>
      </c>
      <c r="O53" s="589"/>
    </row>
    <row r="54" spans="1:15" ht="30">
      <c r="A54" s="566" t="s">
        <v>665</v>
      </c>
      <c r="B54" s="560"/>
      <c r="C54" s="567" t="s">
        <v>666</v>
      </c>
      <c r="D54" s="568" t="s">
        <v>767</v>
      </c>
      <c r="E54" s="1138">
        <v>22256104000</v>
      </c>
      <c r="F54" s="1138">
        <v>22896389907</v>
      </c>
      <c r="G54" s="1138">
        <v>7152863515.8800001</v>
      </c>
      <c r="H54" s="1138">
        <v>8889432504.8799992</v>
      </c>
      <c r="I54" s="1138">
        <v>10800091604.880001</v>
      </c>
      <c r="J54" s="1315">
        <v>0.3124013674178911</v>
      </c>
      <c r="K54" s="1315">
        <v>0.38824603096762766</v>
      </c>
      <c r="L54" s="1316">
        <v>0.47169408141403735</v>
      </c>
      <c r="O54" s="589"/>
    </row>
    <row r="55" spans="1:15" ht="21.75" customHeight="1">
      <c r="A55" s="551" t="s">
        <v>667</v>
      </c>
      <c r="B55" s="552" t="s">
        <v>635</v>
      </c>
      <c r="C55" s="553" t="s">
        <v>668</v>
      </c>
      <c r="D55" s="569"/>
      <c r="E55" s="1139">
        <v>28621946000</v>
      </c>
      <c r="F55" s="1139">
        <v>29057636961.260006</v>
      </c>
      <c r="G55" s="1139">
        <v>9265233055.7300091</v>
      </c>
      <c r="H55" s="1139">
        <v>11463724391.809998</v>
      </c>
      <c r="I55" s="1139">
        <v>13771205474.759987</v>
      </c>
      <c r="J55" s="1313">
        <v>0.31885707251702988</v>
      </c>
      <c r="K55" s="1313">
        <v>0.39451674639247419</v>
      </c>
      <c r="L55" s="1314">
        <v>0.47392723273127563</v>
      </c>
      <c r="O55" s="589"/>
    </row>
    <row r="56" spans="1:15" ht="21.75" customHeight="1">
      <c r="A56" s="551" t="s">
        <v>669</v>
      </c>
      <c r="B56" s="570" t="s">
        <v>670</v>
      </c>
      <c r="C56" s="553" t="s">
        <v>671</v>
      </c>
      <c r="D56" s="569"/>
      <c r="E56" s="1139">
        <v>96583959000</v>
      </c>
      <c r="F56" s="1139">
        <v>93051728900.329971</v>
      </c>
      <c r="G56" s="1139">
        <v>27767023637.779884</v>
      </c>
      <c r="H56" s="1139">
        <v>34340783632.359863</v>
      </c>
      <c r="I56" s="1139">
        <v>40998941233.579826</v>
      </c>
      <c r="J56" s="1313">
        <v>0.29840416686423782</v>
      </c>
      <c r="K56" s="1313">
        <v>0.36905046298648714</v>
      </c>
      <c r="L56" s="1314">
        <v>0.44060375576143046</v>
      </c>
      <c r="O56" s="589"/>
    </row>
    <row r="57" spans="1:15" ht="12" customHeight="1">
      <c r="A57" s="551"/>
      <c r="B57" s="570"/>
      <c r="C57" s="561" t="s">
        <v>564</v>
      </c>
      <c r="D57" s="569"/>
      <c r="E57" s="1138"/>
      <c r="F57" s="1138"/>
      <c r="G57" s="1138"/>
      <c r="H57" s="1138"/>
      <c r="I57" s="1138"/>
      <c r="J57" s="1315"/>
      <c r="K57" s="1315"/>
      <c r="L57" s="1316"/>
      <c r="O57" s="589"/>
    </row>
    <row r="58" spans="1:15" ht="15.75" customHeight="1">
      <c r="A58" s="551" t="s">
        <v>672</v>
      </c>
      <c r="B58" s="570"/>
      <c r="C58" s="563" t="s">
        <v>673</v>
      </c>
      <c r="D58" s="562" t="s">
        <v>674</v>
      </c>
      <c r="E58" s="1138">
        <v>61310435000</v>
      </c>
      <c r="F58" s="1138">
        <v>61747696079.580009</v>
      </c>
      <c r="G58" s="1138">
        <v>20990605410.280014</v>
      </c>
      <c r="H58" s="1138">
        <v>25264911181.280006</v>
      </c>
      <c r="I58" s="1138">
        <v>29678191622.070004</v>
      </c>
      <c r="J58" s="1315">
        <v>0.33994151592680422</v>
      </c>
      <c r="K58" s="1315">
        <v>0.40916362529087336</v>
      </c>
      <c r="L58" s="1316">
        <v>0.48063642056897077</v>
      </c>
      <c r="O58" s="589"/>
    </row>
    <row r="59" spans="1:15" ht="15.75" customHeight="1">
      <c r="A59" s="551" t="s">
        <v>675</v>
      </c>
      <c r="B59" s="570"/>
      <c r="C59" s="563" t="s">
        <v>676</v>
      </c>
      <c r="D59" s="562" t="s">
        <v>677</v>
      </c>
      <c r="E59" s="1138">
        <v>21973104000</v>
      </c>
      <c r="F59" s="1138">
        <v>23336870392.410007</v>
      </c>
      <c r="G59" s="1138">
        <v>4553720898.079999</v>
      </c>
      <c r="H59" s="1138">
        <v>6019842548.079998</v>
      </c>
      <c r="I59" s="1138">
        <v>7705266022.609993</v>
      </c>
      <c r="J59" s="1315">
        <v>0.19512988766313041</v>
      </c>
      <c r="K59" s="1315">
        <v>0.25795414924350218</v>
      </c>
      <c r="L59" s="1316">
        <v>0.33017563593771443</v>
      </c>
      <c r="O59" s="589"/>
    </row>
    <row r="60" spans="1:15" ht="21.75" customHeight="1">
      <c r="A60" s="551" t="s">
        <v>678</v>
      </c>
      <c r="B60" s="570" t="s">
        <v>679</v>
      </c>
      <c r="C60" s="553" t="s">
        <v>680</v>
      </c>
      <c r="D60" s="569"/>
      <c r="E60" s="1139">
        <v>40384979000</v>
      </c>
      <c r="F60" s="1139">
        <v>42214906300.020012</v>
      </c>
      <c r="G60" s="1139">
        <v>2625650710.2500029</v>
      </c>
      <c r="H60" s="1139">
        <v>3430216922.8700023</v>
      </c>
      <c r="I60" s="1139">
        <v>4635195338.4800005</v>
      </c>
      <c r="J60" s="1313">
        <v>6.2197241220662336E-2</v>
      </c>
      <c r="K60" s="1313">
        <v>8.1256059139195008E-2</v>
      </c>
      <c r="L60" s="1314">
        <v>0.10979996746973245</v>
      </c>
      <c r="O60" s="589"/>
    </row>
    <row r="61" spans="1:15" ht="12" customHeight="1">
      <c r="A61" s="551"/>
      <c r="B61" s="570"/>
      <c r="C61" s="561" t="s">
        <v>564</v>
      </c>
      <c r="D61" s="569"/>
      <c r="E61" s="1138"/>
      <c r="F61" s="1138"/>
      <c r="G61" s="1138"/>
      <c r="H61" s="1138"/>
      <c r="I61" s="1138"/>
      <c r="J61" s="1315"/>
      <c r="K61" s="1315"/>
      <c r="L61" s="1316"/>
      <c r="O61" s="589"/>
    </row>
    <row r="62" spans="1:15" ht="30" customHeight="1">
      <c r="A62" s="566" t="s">
        <v>681</v>
      </c>
      <c r="B62" s="570"/>
      <c r="C62" s="567" t="s">
        <v>682</v>
      </c>
      <c r="D62" s="571" t="s">
        <v>683</v>
      </c>
      <c r="E62" s="1138">
        <v>18876510000</v>
      </c>
      <c r="F62" s="1138">
        <v>21253567165.320004</v>
      </c>
      <c r="G62" s="1138">
        <v>2163740682.6999998</v>
      </c>
      <c r="H62" s="1138">
        <v>2663409385.6800003</v>
      </c>
      <c r="I62" s="1138">
        <v>3647208802.6000004</v>
      </c>
      <c r="J62" s="1315">
        <v>0.10180600112298474</v>
      </c>
      <c r="K62" s="1315">
        <v>0.12531587591686513</v>
      </c>
      <c r="L62" s="1316">
        <v>0.17160454874376313</v>
      </c>
      <c r="O62" s="1168"/>
    </row>
    <row r="63" spans="1:15" ht="47.25" customHeight="1">
      <c r="A63" s="566" t="s">
        <v>684</v>
      </c>
      <c r="B63" s="570"/>
      <c r="C63" s="567" t="s">
        <v>685</v>
      </c>
      <c r="D63" s="571" t="s">
        <v>686</v>
      </c>
      <c r="E63" s="1138">
        <v>77324000</v>
      </c>
      <c r="F63" s="1138">
        <v>118119411.90000002</v>
      </c>
      <c r="G63" s="1138">
        <v>1674636.41</v>
      </c>
      <c r="H63" s="1138">
        <v>1880680.17</v>
      </c>
      <c r="I63" s="1138">
        <v>5975818.4199999999</v>
      </c>
      <c r="J63" s="1315">
        <v>1.4177486858957174E-2</v>
      </c>
      <c r="K63" s="1315">
        <v>1.5921855178149591E-2</v>
      </c>
      <c r="L63" s="1316">
        <v>5.0591332312584933E-2</v>
      </c>
      <c r="M63" s="572"/>
      <c r="O63" s="589"/>
    </row>
    <row r="64" spans="1:15" ht="30">
      <c r="A64" s="566" t="s">
        <v>687</v>
      </c>
      <c r="B64" s="570"/>
      <c r="C64" s="567" t="s">
        <v>688</v>
      </c>
      <c r="D64" s="571" t="s">
        <v>689</v>
      </c>
      <c r="E64" s="1138">
        <v>20150000</v>
      </c>
      <c r="F64" s="1138">
        <v>508475602.52999997</v>
      </c>
      <c r="G64" s="1138">
        <v>16974423.57</v>
      </c>
      <c r="H64" s="1138">
        <v>45679208.510000005</v>
      </c>
      <c r="I64" s="1138">
        <v>72809225.400000006</v>
      </c>
      <c r="J64" s="1315">
        <v>3.3382965643859994E-2</v>
      </c>
      <c r="K64" s="1315">
        <v>8.9835595420342598E-2</v>
      </c>
      <c r="L64" s="1316">
        <v>0.14319118761593733</v>
      </c>
      <c r="O64" s="589"/>
    </row>
    <row r="65" spans="1:15" ht="21.75" customHeight="1">
      <c r="A65" s="566" t="s">
        <v>690</v>
      </c>
      <c r="B65" s="573" t="s">
        <v>691</v>
      </c>
      <c r="C65" s="574" t="s">
        <v>692</v>
      </c>
      <c r="D65" s="575"/>
      <c r="E65" s="1137">
        <v>26000000000</v>
      </c>
      <c r="F65" s="1137">
        <v>25975000000</v>
      </c>
      <c r="G65" s="1137">
        <v>9423137433.5100002</v>
      </c>
      <c r="H65" s="1137">
        <v>10116669784.460001</v>
      </c>
      <c r="I65" s="1137">
        <v>10797797373.050001</v>
      </c>
      <c r="J65" s="1313">
        <v>0.36277718704562079</v>
      </c>
      <c r="K65" s="1313">
        <v>0.38947718130741099</v>
      </c>
      <c r="L65" s="1314">
        <v>0.41569961012704526</v>
      </c>
      <c r="O65" s="589"/>
    </row>
    <row r="66" spans="1:15" ht="21.75" customHeight="1">
      <c r="A66" s="566" t="s">
        <v>693</v>
      </c>
      <c r="B66" s="573" t="s">
        <v>694</v>
      </c>
      <c r="C66" s="574" t="s">
        <v>695</v>
      </c>
      <c r="D66" s="575"/>
      <c r="E66" s="1139">
        <v>32064252000</v>
      </c>
      <c r="F66" s="1139">
        <v>32230727285</v>
      </c>
      <c r="G66" s="1139">
        <v>11118560395.940001</v>
      </c>
      <c r="H66" s="1139">
        <v>13249487245.75</v>
      </c>
      <c r="I66" s="1139">
        <v>15446983633.130001</v>
      </c>
      <c r="J66" s="1313">
        <v>0.34496771660236525</v>
      </c>
      <c r="K66" s="1313">
        <v>0.41108247817653926</v>
      </c>
      <c r="L66" s="1314">
        <v>0.47926264575230176</v>
      </c>
      <c r="O66" s="589"/>
    </row>
    <row r="67" spans="1:15" ht="21.75" customHeight="1">
      <c r="A67" s="566" t="s">
        <v>696</v>
      </c>
      <c r="B67" s="576" t="s">
        <v>697</v>
      </c>
      <c r="C67" s="577" t="s">
        <v>698</v>
      </c>
      <c r="D67" s="578"/>
      <c r="E67" s="1140">
        <v>11882663000</v>
      </c>
      <c r="F67" s="1140">
        <v>9204305831.970005</v>
      </c>
      <c r="G67" s="1140">
        <v>2472048033.3499966</v>
      </c>
      <c r="H67" s="1140">
        <v>3162581650.7399998</v>
      </c>
      <c r="I67" s="1140">
        <v>3822702322.0400004</v>
      </c>
      <c r="J67" s="1318">
        <v>0.26857517323725238</v>
      </c>
      <c r="K67" s="1318">
        <v>0.34359806252364716</v>
      </c>
      <c r="L67" s="1317">
        <v>0.41531674325317636</v>
      </c>
      <c r="O67" s="589"/>
    </row>
    <row r="71" spans="1:15" ht="15.75">
      <c r="B71" s="530"/>
      <c r="C71" s="531"/>
      <c r="D71" s="532"/>
      <c r="E71" s="95" t="s">
        <v>227</v>
      </c>
      <c r="F71" s="891" t="s">
        <v>516</v>
      </c>
      <c r="G71" s="533" t="s">
        <v>229</v>
      </c>
      <c r="H71" s="534"/>
      <c r="I71" s="534"/>
      <c r="J71" s="534" t="s">
        <v>433</v>
      </c>
      <c r="K71" s="534"/>
      <c r="L71" s="535"/>
    </row>
    <row r="72" spans="1:15" ht="15.75">
      <c r="B72" s="536" t="s">
        <v>3</v>
      </c>
      <c r="C72" s="537"/>
      <c r="D72" s="538"/>
      <c r="E72" s="98" t="s">
        <v>228</v>
      </c>
      <c r="F72" s="892" t="s">
        <v>519</v>
      </c>
      <c r="G72" s="540"/>
      <c r="H72" s="540"/>
      <c r="I72" s="540"/>
      <c r="J72" s="540"/>
      <c r="K72" s="672"/>
      <c r="L72" s="672"/>
    </row>
    <row r="73" spans="1:15" ht="15.75">
      <c r="B73" s="541"/>
      <c r="C73" s="529"/>
      <c r="D73" s="542"/>
      <c r="E73" s="101" t="s">
        <v>783</v>
      </c>
      <c r="F73" s="539"/>
      <c r="G73" s="543" t="s">
        <v>805</v>
      </c>
      <c r="H73" s="544" t="s">
        <v>808</v>
      </c>
      <c r="I73" s="544" t="s">
        <v>807</v>
      </c>
      <c r="J73" s="1075" t="s">
        <v>531</v>
      </c>
      <c r="K73" s="1076" t="s">
        <v>456</v>
      </c>
      <c r="L73" s="1076" t="s">
        <v>796</v>
      </c>
    </row>
    <row r="74" spans="1:15">
      <c r="B74" s="546"/>
      <c r="C74" s="547"/>
      <c r="D74" s="548"/>
      <c r="E74" s="1722" t="s">
        <v>644</v>
      </c>
      <c r="F74" s="1723"/>
      <c r="G74" s="1723"/>
      <c r="H74" s="1723"/>
      <c r="I74" s="1724"/>
      <c r="J74" s="673"/>
      <c r="K74" s="673"/>
      <c r="L74" s="673"/>
    </row>
    <row r="75" spans="1:15" ht="9.9499999999999993" customHeight="1">
      <c r="B75" s="1725">
        <v>1</v>
      </c>
      <c r="C75" s="1726"/>
      <c r="D75" s="1726"/>
      <c r="E75" s="1306">
        <v>2</v>
      </c>
      <c r="F75" s="549">
        <v>3</v>
      </c>
      <c r="G75" s="549">
        <v>4</v>
      </c>
      <c r="H75" s="550">
        <v>5</v>
      </c>
      <c r="I75" s="550">
        <v>6</v>
      </c>
      <c r="J75" s="623">
        <v>7</v>
      </c>
      <c r="K75" s="758">
        <v>8</v>
      </c>
      <c r="L75" s="1202">
        <v>9</v>
      </c>
    </row>
    <row r="76" spans="1:15" ht="21.75" customHeight="1">
      <c r="B76" s="552" t="s">
        <v>646</v>
      </c>
      <c r="C76" s="553"/>
      <c r="D76" s="554"/>
      <c r="E76" s="1142">
        <v>523492865000</v>
      </c>
      <c r="F76" s="1142">
        <v>523492864999.99982</v>
      </c>
      <c r="G76" s="1142">
        <v>242829947783.03992</v>
      </c>
      <c r="H76" s="1142">
        <v>276736272789.46979</v>
      </c>
      <c r="I76" s="1142">
        <v>312491371066.19006</v>
      </c>
      <c r="J76" s="1311">
        <v>0.46386486620603701</v>
      </c>
      <c r="K76" s="1311">
        <v>0.52863427811851815</v>
      </c>
      <c r="L76" s="1312">
        <v>0.59693530124081096</v>
      </c>
    </row>
    <row r="77" spans="1:15" ht="15.75">
      <c r="B77" s="555" t="s">
        <v>536</v>
      </c>
      <c r="C77" s="556"/>
      <c r="D77" s="554"/>
      <c r="E77" s="1139"/>
      <c r="F77" s="1139"/>
      <c r="G77" s="1139"/>
      <c r="H77" s="1139"/>
      <c r="I77" s="1139"/>
      <c r="J77" s="1313"/>
      <c r="K77" s="1313"/>
      <c r="L77" s="1314"/>
    </row>
    <row r="78" spans="1:15" ht="21.75" customHeight="1">
      <c r="B78" s="557" t="s">
        <v>620</v>
      </c>
      <c r="C78" s="558" t="s">
        <v>648</v>
      </c>
      <c r="D78" s="559"/>
      <c r="E78" s="1139">
        <v>287955066000</v>
      </c>
      <c r="F78" s="1139">
        <v>291758559721.4198</v>
      </c>
      <c r="G78" s="1139">
        <v>136339340108.85007</v>
      </c>
      <c r="H78" s="1139">
        <v>156491010214.89984</v>
      </c>
      <c r="I78" s="1139">
        <v>177340514222.59</v>
      </c>
      <c r="J78" s="1313">
        <v>0.46730193705038553</v>
      </c>
      <c r="K78" s="1313">
        <v>0.53637161618950391</v>
      </c>
      <c r="L78" s="1314">
        <v>0.60783311513437777</v>
      </c>
    </row>
    <row r="79" spans="1:15" ht="12" customHeight="1">
      <c r="B79" s="560"/>
      <c r="C79" s="561" t="s">
        <v>564</v>
      </c>
      <c r="D79" s="562"/>
      <c r="E79" s="1138"/>
      <c r="F79" s="1138"/>
      <c r="G79" s="1138"/>
      <c r="H79" s="1138"/>
      <c r="I79" s="1138"/>
      <c r="J79" s="1315"/>
      <c r="K79" s="1313"/>
      <c r="L79" s="1314"/>
    </row>
    <row r="80" spans="1:15" ht="15.95" customHeight="1">
      <c r="B80" s="560"/>
      <c r="C80" s="563" t="s">
        <v>650</v>
      </c>
      <c r="D80" s="562" t="s">
        <v>651</v>
      </c>
      <c r="E80" s="1138">
        <v>78128232000</v>
      </c>
      <c r="F80" s="1138">
        <v>78032290998</v>
      </c>
      <c r="G80" s="1138">
        <v>46187934009</v>
      </c>
      <c r="H80" s="1138">
        <v>51591782337</v>
      </c>
      <c r="I80" s="1138">
        <v>57150572284</v>
      </c>
      <c r="J80" s="1315">
        <v>0.59190795782458594</v>
      </c>
      <c r="K80" s="1315">
        <v>0.66115939538827995</v>
      </c>
      <c r="L80" s="1316">
        <v>0.73239644194817755</v>
      </c>
    </row>
    <row r="81" spans="2:12" ht="15.95" customHeight="1">
      <c r="B81" s="560"/>
      <c r="C81" s="563" t="s">
        <v>653</v>
      </c>
      <c r="D81" s="562" t="s">
        <v>654</v>
      </c>
      <c r="E81" s="1138">
        <v>75124762000</v>
      </c>
      <c r="F81" s="1138">
        <v>56532762000</v>
      </c>
      <c r="G81" s="1138">
        <v>25213521234.09</v>
      </c>
      <c r="H81" s="1138">
        <v>30633906212.610001</v>
      </c>
      <c r="I81" s="1138">
        <v>36773016985.220001</v>
      </c>
      <c r="J81" s="1315">
        <v>0.44599839707265676</v>
      </c>
      <c r="K81" s="1315">
        <v>0.5418788173238378</v>
      </c>
      <c r="L81" s="1316">
        <v>0.65047267609567705</v>
      </c>
    </row>
    <row r="82" spans="2:12" ht="12" customHeight="1">
      <c r="B82" s="560"/>
      <c r="C82" s="563"/>
      <c r="D82" s="562" t="s">
        <v>564</v>
      </c>
      <c r="E82" s="1138"/>
      <c r="F82" s="1138"/>
      <c r="G82" s="1138"/>
      <c r="H82" s="1138"/>
      <c r="I82" s="1138"/>
      <c r="J82" s="1315"/>
      <c r="K82" s="1315"/>
      <c r="L82" s="1316"/>
    </row>
    <row r="83" spans="2:12" ht="15.95" customHeight="1">
      <c r="B83" s="564"/>
      <c r="C83" s="563"/>
      <c r="D83" s="562" t="s">
        <v>656</v>
      </c>
      <c r="E83" s="1138">
        <v>54490124000</v>
      </c>
      <c r="F83" s="1138">
        <v>34990124000</v>
      </c>
      <c r="G83" s="1138">
        <v>13469047689.76</v>
      </c>
      <c r="H83" s="1138">
        <v>17102048873.59</v>
      </c>
      <c r="I83" s="1138">
        <v>21254237528.09</v>
      </c>
      <c r="J83" s="1315">
        <v>0.38493855265445759</v>
      </c>
      <c r="K83" s="1315">
        <v>0.48876788414896727</v>
      </c>
      <c r="L83" s="1316">
        <v>0.60743533026890673</v>
      </c>
    </row>
    <row r="84" spans="2:12" ht="15.95" customHeight="1">
      <c r="B84" s="560"/>
      <c r="C84" s="563"/>
      <c r="D84" s="565" t="s">
        <v>658</v>
      </c>
      <c r="E84" s="1138">
        <v>18569122000</v>
      </c>
      <c r="F84" s="1138">
        <v>18369122000</v>
      </c>
      <c r="G84" s="1138">
        <v>10606739544.33</v>
      </c>
      <c r="H84" s="1138">
        <v>11951213339.02</v>
      </c>
      <c r="I84" s="1138">
        <v>13525885457.129999</v>
      </c>
      <c r="J84" s="1315">
        <v>0.57742223848967844</v>
      </c>
      <c r="K84" s="1315">
        <v>0.65061429386880876</v>
      </c>
      <c r="L84" s="1316">
        <v>0.7363381579767394</v>
      </c>
    </row>
    <row r="85" spans="2:12" ht="45" customHeight="1">
      <c r="B85" s="560"/>
      <c r="C85" s="567" t="s">
        <v>660</v>
      </c>
      <c r="D85" s="568" t="s">
        <v>661</v>
      </c>
      <c r="E85" s="1138">
        <v>61674872000</v>
      </c>
      <c r="F85" s="1138">
        <v>63278066731.01001</v>
      </c>
      <c r="G85" s="1138">
        <v>37063052065.18</v>
      </c>
      <c r="H85" s="1138">
        <v>42128538314.25</v>
      </c>
      <c r="I85" s="1138">
        <v>47316169884.07</v>
      </c>
      <c r="J85" s="1315">
        <v>0.58571719996965244</v>
      </c>
      <c r="K85" s="1315">
        <v>0.66576841693560329</v>
      </c>
      <c r="L85" s="1316">
        <v>0.74774992866339052</v>
      </c>
    </row>
    <row r="86" spans="2:12" ht="30">
      <c r="B86" s="560"/>
      <c r="C86" s="567" t="s">
        <v>663</v>
      </c>
      <c r="D86" s="568" t="s">
        <v>664</v>
      </c>
      <c r="E86" s="1138">
        <v>3258596000</v>
      </c>
      <c r="F86" s="1138">
        <v>5588109042.5999994</v>
      </c>
      <c r="G86" s="1138">
        <v>3048670093.8100009</v>
      </c>
      <c r="H86" s="1138">
        <v>3541251769.8000002</v>
      </c>
      <c r="I86" s="1138">
        <v>3968600861.4699998</v>
      </c>
      <c r="J86" s="1315">
        <v>0.54556381605458715</v>
      </c>
      <c r="K86" s="1315">
        <v>0.63371200218246804</v>
      </c>
      <c r="L86" s="1316">
        <v>0.71018672527970472</v>
      </c>
    </row>
    <row r="87" spans="2:12" ht="30">
      <c r="B87" s="560"/>
      <c r="C87" s="567" t="s">
        <v>666</v>
      </c>
      <c r="D87" s="568" t="s">
        <v>767</v>
      </c>
      <c r="E87" s="1138">
        <v>22256104000</v>
      </c>
      <c r="F87" s="1138">
        <v>22896389907</v>
      </c>
      <c r="G87" s="1138">
        <v>12495461675.880001</v>
      </c>
      <c r="H87" s="1138">
        <v>14172340608.880001</v>
      </c>
      <c r="I87" s="1138">
        <v>15787615224.880001</v>
      </c>
      <c r="J87" s="1315">
        <v>0.5457393819127716</v>
      </c>
      <c r="K87" s="1315">
        <v>0.61897708182140809</v>
      </c>
      <c r="L87" s="1316">
        <v>0.68952421272548869</v>
      </c>
    </row>
    <row r="88" spans="2:12" ht="21.75" customHeight="1">
      <c r="B88" s="552" t="s">
        <v>635</v>
      </c>
      <c r="C88" s="553" t="s">
        <v>668</v>
      </c>
      <c r="D88" s="569"/>
      <c r="E88" s="1139">
        <v>28621946000</v>
      </c>
      <c r="F88" s="1139">
        <v>29057636961.260006</v>
      </c>
      <c r="G88" s="1139">
        <v>16391919352.179998</v>
      </c>
      <c r="H88" s="1139">
        <v>19421992502.590008</v>
      </c>
      <c r="I88" s="1139">
        <v>21971470251.200008</v>
      </c>
      <c r="J88" s="1313">
        <v>0.5641174254477026</v>
      </c>
      <c r="K88" s="1313">
        <v>0.66839545584810089</v>
      </c>
      <c r="L88" s="1314">
        <v>0.75613410273150017</v>
      </c>
    </row>
    <row r="89" spans="2:12" ht="21.75" customHeight="1">
      <c r="B89" s="570" t="s">
        <v>670</v>
      </c>
      <c r="C89" s="553" t="s">
        <v>671</v>
      </c>
      <c r="D89" s="569"/>
      <c r="E89" s="1139">
        <v>96583959000</v>
      </c>
      <c r="F89" s="1139">
        <v>93051728900.329971</v>
      </c>
      <c r="G89" s="1139">
        <v>47630724413.399857</v>
      </c>
      <c r="H89" s="1139">
        <v>54338793760.789978</v>
      </c>
      <c r="I89" s="1139">
        <v>61097521111.130028</v>
      </c>
      <c r="J89" s="1313">
        <v>0.51187361026272082</v>
      </c>
      <c r="K89" s="1313">
        <v>0.58396329012858661</v>
      </c>
      <c r="L89" s="1314">
        <v>0.65659737689100983</v>
      </c>
    </row>
    <row r="90" spans="2:12" ht="12" customHeight="1">
      <c r="B90" s="570"/>
      <c r="C90" s="561" t="s">
        <v>564</v>
      </c>
      <c r="D90" s="569"/>
      <c r="E90" s="1138"/>
      <c r="F90" s="1138"/>
      <c r="G90" s="1138"/>
      <c r="H90" s="1138"/>
      <c r="I90" s="1138"/>
      <c r="J90" s="1315"/>
      <c r="K90" s="1315"/>
      <c r="L90" s="1316"/>
    </row>
    <row r="91" spans="2:12" ht="15.75">
      <c r="B91" s="570"/>
      <c r="C91" s="563" t="s">
        <v>673</v>
      </c>
      <c r="D91" s="562" t="s">
        <v>674</v>
      </c>
      <c r="E91" s="1138">
        <v>61310435000</v>
      </c>
      <c r="F91" s="1138">
        <v>61747696079.580009</v>
      </c>
      <c r="G91" s="1138">
        <v>34196044019.560001</v>
      </c>
      <c r="H91" s="1138">
        <v>38742624771.679985</v>
      </c>
      <c r="I91" s="1138">
        <v>43368819325.160011</v>
      </c>
      <c r="J91" s="1315">
        <v>0.55380275201666429</v>
      </c>
      <c r="K91" s="1315">
        <v>0.62743433733541665</v>
      </c>
      <c r="L91" s="1316">
        <v>0.70235526308976082</v>
      </c>
    </row>
    <row r="92" spans="2:12" ht="15.75">
      <c r="B92" s="570"/>
      <c r="C92" s="563" t="s">
        <v>676</v>
      </c>
      <c r="D92" s="562" t="s">
        <v>677</v>
      </c>
      <c r="E92" s="1138">
        <v>21973104000</v>
      </c>
      <c r="F92" s="1138">
        <v>23336870392.410007</v>
      </c>
      <c r="G92" s="1138">
        <v>9138518422.8400002</v>
      </c>
      <c r="H92" s="1138">
        <v>10700485370.639994</v>
      </c>
      <c r="I92" s="1138">
        <v>12398815514.719992</v>
      </c>
      <c r="J92" s="1315">
        <v>0.39159142889237525</v>
      </c>
      <c r="K92" s="1315">
        <v>0.45852272351481105</v>
      </c>
      <c r="L92" s="1316">
        <v>0.53129726935247212</v>
      </c>
    </row>
    <row r="93" spans="2:12" ht="21.75" customHeight="1">
      <c r="B93" s="570" t="s">
        <v>679</v>
      </c>
      <c r="C93" s="553" t="s">
        <v>680</v>
      </c>
      <c r="D93" s="569"/>
      <c r="E93" s="1139">
        <v>40384979000</v>
      </c>
      <c r="F93" s="1139">
        <v>42214906300.020012</v>
      </c>
      <c r="G93" s="1139">
        <v>5763391022.5200024</v>
      </c>
      <c r="H93" s="1139">
        <v>6711559982.0699921</v>
      </c>
      <c r="I93" s="1139">
        <v>8257139703.9499941</v>
      </c>
      <c r="J93" s="1313">
        <v>0.13652502226487875</v>
      </c>
      <c r="K93" s="1313">
        <v>0.15898554729391429</v>
      </c>
      <c r="L93" s="1314">
        <v>0.19559772667187184</v>
      </c>
    </row>
    <row r="94" spans="2:12" ht="12" customHeight="1">
      <c r="B94" s="570"/>
      <c r="C94" s="561" t="s">
        <v>564</v>
      </c>
      <c r="D94" s="569"/>
      <c r="E94" s="1138"/>
      <c r="F94" s="1138"/>
      <c r="G94" s="1138"/>
      <c r="H94" s="1138"/>
      <c r="I94" s="1138"/>
      <c r="J94" s="1315"/>
      <c r="K94" s="1315"/>
      <c r="L94" s="1316"/>
    </row>
    <row r="95" spans="2:12" ht="30">
      <c r="B95" s="570"/>
      <c r="C95" s="567" t="s">
        <v>682</v>
      </c>
      <c r="D95" s="571" t="s">
        <v>683</v>
      </c>
      <c r="E95" s="1138">
        <v>18876510000</v>
      </c>
      <c r="F95" s="1138">
        <v>21253567165.320004</v>
      </c>
      <c r="G95" s="1138">
        <v>4507028939.7299986</v>
      </c>
      <c r="H95" s="1138">
        <v>5179067554.3200006</v>
      </c>
      <c r="I95" s="1138">
        <v>6334984165.75</v>
      </c>
      <c r="J95" s="1315">
        <v>0.21205988174466237</v>
      </c>
      <c r="K95" s="1315">
        <v>0.24367992036512437</v>
      </c>
      <c r="L95" s="1316">
        <v>0.29806686644522234</v>
      </c>
    </row>
    <row r="96" spans="2:12" ht="47.25" customHeight="1">
      <c r="B96" s="570"/>
      <c r="C96" s="567" t="s">
        <v>685</v>
      </c>
      <c r="D96" s="571" t="s">
        <v>686</v>
      </c>
      <c r="E96" s="1138">
        <v>77324000</v>
      </c>
      <c r="F96" s="1138">
        <v>118119411.90000002</v>
      </c>
      <c r="G96" s="1138">
        <v>11231723.389999999</v>
      </c>
      <c r="H96" s="1138">
        <v>14155279.18</v>
      </c>
      <c r="I96" s="1138">
        <v>17490311.960000001</v>
      </c>
      <c r="J96" s="1315">
        <v>9.5087870903969487E-2</v>
      </c>
      <c r="K96" s="1315">
        <v>0.11983872042966036</v>
      </c>
      <c r="L96" s="1316">
        <v>0.14807313784128312</v>
      </c>
    </row>
    <row r="97" spans="1:16" ht="30">
      <c r="B97" s="570"/>
      <c r="C97" s="567" t="s">
        <v>688</v>
      </c>
      <c r="D97" s="571" t="s">
        <v>689</v>
      </c>
      <c r="E97" s="1138">
        <v>20150000</v>
      </c>
      <c r="F97" s="1138">
        <v>508475602.52999997</v>
      </c>
      <c r="G97" s="1138">
        <v>113124982.73999999</v>
      </c>
      <c r="H97" s="1138">
        <v>174029160.27999997</v>
      </c>
      <c r="I97" s="1138">
        <v>182714911.15000001</v>
      </c>
      <c r="J97" s="1315">
        <v>0.22247868369127041</v>
      </c>
      <c r="K97" s="1315">
        <v>0.34225665777097392</v>
      </c>
      <c r="L97" s="1316">
        <v>0.35933860000533624</v>
      </c>
    </row>
    <row r="98" spans="1:16" ht="21.75" customHeight="1">
      <c r="B98" s="573" t="s">
        <v>691</v>
      </c>
      <c r="C98" s="574" t="s">
        <v>692</v>
      </c>
      <c r="D98" s="575"/>
      <c r="E98" s="1137">
        <v>26000000000</v>
      </c>
      <c r="F98" s="1137">
        <v>25975000000</v>
      </c>
      <c r="G98" s="1137">
        <v>15560118656.51</v>
      </c>
      <c r="H98" s="1137">
        <v>15986684183.820002</v>
      </c>
      <c r="I98" s="1137">
        <v>17162014383.639999</v>
      </c>
      <c r="J98" s="1313">
        <v>0.59904210419672765</v>
      </c>
      <c r="K98" s="1313">
        <v>0.61546426116727626</v>
      </c>
      <c r="L98" s="1314">
        <v>0.66071277704100095</v>
      </c>
    </row>
    <row r="99" spans="1:16" ht="21.75" customHeight="1">
      <c r="B99" s="573" t="s">
        <v>694</v>
      </c>
      <c r="C99" s="574" t="s">
        <v>695</v>
      </c>
      <c r="D99" s="575"/>
      <c r="E99" s="1139">
        <v>32064252000</v>
      </c>
      <c r="F99" s="1139">
        <v>32230727285</v>
      </c>
      <c r="G99" s="1139">
        <v>16793406622.330002</v>
      </c>
      <c r="H99" s="1139">
        <v>18873329193.57</v>
      </c>
      <c r="I99" s="1139">
        <v>21152910210.829998</v>
      </c>
      <c r="J99" s="1313">
        <v>0.52103716040393411</v>
      </c>
      <c r="K99" s="1313">
        <v>0.58556944826850188</v>
      </c>
      <c r="L99" s="1314">
        <v>0.65629639765139414</v>
      </c>
    </row>
    <row r="100" spans="1:16" ht="21.75" customHeight="1">
      <c r="B100" s="576" t="s">
        <v>697</v>
      </c>
      <c r="C100" s="577" t="s">
        <v>698</v>
      </c>
      <c r="D100" s="578"/>
      <c r="E100" s="1140">
        <v>11882663000</v>
      </c>
      <c r="F100" s="1140">
        <v>9204305831.970005</v>
      </c>
      <c r="G100" s="1140">
        <v>4351047607.2500086</v>
      </c>
      <c r="H100" s="1140">
        <v>4912902951.7299948</v>
      </c>
      <c r="I100" s="1140">
        <v>5509801182.8499975</v>
      </c>
      <c r="J100" s="1318">
        <v>0.47271871303289259</v>
      </c>
      <c r="K100" s="1318">
        <v>0.53376137662284551</v>
      </c>
      <c r="L100" s="1317">
        <v>0.59861126775170725</v>
      </c>
    </row>
    <row r="104" spans="1:16" ht="15.75">
      <c r="B104" s="530"/>
      <c r="C104" s="531"/>
      <c r="D104" s="532"/>
      <c r="E104" s="95" t="s">
        <v>227</v>
      </c>
      <c r="F104" s="891" t="s">
        <v>516</v>
      </c>
      <c r="G104" s="533" t="s">
        <v>229</v>
      </c>
      <c r="H104" s="534"/>
      <c r="I104" s="534"/>
      <c r="J104" s="534" t="s">
        <v>433</v>
      </c>
      <c r="K104" s="534"/>
      <c r="L104" s="535"/>
    </row>
    <row r="105" spans="1:16" ht="15.75">
      <c r="B105" s="536" t="s">
        <v>3</v>
      </c>
      <c r="C105" s="537"/>
      <c r="D105" s="538"/>
      <c r="E105" s="98" t="s">
        <v>228</v>
      </c>
      <c r="F105" s="892" t="s">
        <v>519</v>
      </c>
      <c r="G105" s="540"/>
      <c r="H105" s="540"/>
      <c r="I105" s="540"/>
      <c r="J105" s="540"/>
      <c r="K105" s="672"/>
      <c r="L105" s="672"/>
    </row>
    <row r="106" spans="1:16" ht="17.25">
      <c r="B106" s="541"/>
      <c r="C106" s="529"/>
      <c r="D106" s="542"/>
      <c r="E106" s="101" t="s">
        <v>783</v>
      </c>
      <c r="F106" s="539"/>
      <c r="G106" s="543" t="s">
        <v>812</v>
      </c>
      <c r="H106" s="544" t="s">
        <v>810</v>
      </c>
      <c r="I106" s="544" t="s">
        <v>919</v>
      </c>
      <c r="J106" s="1075" t="s">
        <v>531</v>
      </c>
      <c r="K106" s="1076" t="s">
        <v>456</v>
      </c>
      <c r="L106" s="1076" t="s">
        <v>796</v>
      </c>
    </row>
    <row r="107" spans="1:16" s="545" customFormat="1" ht="15" customHeight="1">
      <c r="B107" s="546"/>
      <c r="C107" s="547"/>
      <c r="D107" s="548"/>
      <c r="E107" s="1722" t="s">
        <v>644</v>
      </c>
      <c r="F107" s="1723"/>
      <c r="G107" s="1723"/>
      <c r="H107" s="1723"/>
      <c r="I107" s="1724"/>
      <c r="J107" s="673"/>
      <c r="K107" s="673"/>
      <c r="L107" s="673"/>
      <c r="M107" s="527"/>
      <c r="N107" s="1169"/>
    </row>
    <row r="108" spans="1:16" s="545" customFormat="1" ht="9.9499999999999993" customHeight="1">
      <c r="B108" s="1725">
        <v>1</v>
      </c>
      <c r="C108" s="1726"/>
      <c r="D108" s="1726"/>
      <c r="E108" s="1306">
        <v>2</v>
      </c>
      <c r="F108" s="549">
        <v>3</v>
      </c>
      <c r="G108" s="549">
        <v>4</v>
      </c>
      <c r="H108" s="550">
        <v>5</v>
      </c>
      <c r="I108" s="550">
        <v>6</v>
      </c>
      <c r="J108" s="623">
        <v>7</v>
      </c>
      <c r="K108" s="758">
        <v>8</v>
      </c>
      <c r="L108" s="623">
        <v>9</v>
      </c>
      <c r="N108" s="1169"/>
    </row>
    <row r="109" spans="1:16" ht="21.75" customHeight="1">
      <c r="A109" s="551" t="s">
        <v>645</v>
      </c>
      <c r="B109" s="552" t="s">
        <v>646</v>
      </c>
      <c r="C109" s="553"/>
      <c r="D109" s="554"/>
      <c r="E109" s="1142">
        <v>523492865000</v>
      </c>
      <c r="F109" s="1142">
        <v>523492864999.99982</v>
      </c>
      <c r="G109" s="1142">
        <v>353777366726.61029</v>
      </c>
      <c r="H109" s="1142">
        <v>401063048769.90088</v>
      </c>
      <c r="I109" s="1142">
        <v>521216816779.27008</v>
      </c>
      <c r="J109" s="1311">
        <v>0.67580169736718454</v>
      </c>
      <c r="K109" s="1311">
        <v>0.76612896867257396</v>
      </c>
      <c r="L109" s="1312">
        <v>0.99565218864877991</v>
      </c>
      <c r="O109" s="589"/>
    </row>
    <row r="110" spans="1:16" ht="15.75">
      <c r="A110" s="551"/>
      <c r="B110" s="555" t="s">
        <v>536</v>
      </c>
      <c r="C110" s="556"/>
      <c r="D110" s="554"/>
      <c r="E110" s="1139"/>
      <c r="F110" s="1139"/>
      <c r="G110" s="1139"/>
      <c r="H110" s="1139"/>
      <c r="I110" s="1139"/>
      <c r="J110" s="1313"/>
      <c r="K110" s="1313"/>
      <c r="L110" s="1314"/>
      <c r="O110" s="589"/>
    </row>
    <row r="111" spans="1:16" ht="21.75" customHeight="1">
      <c r="A111" s="551" t="s">
        <v>647</v>
      </c>
      <c r="B111" s="557" t="s">
        <v>620</v>
      </c>
      <c r="C111" s="558" t="s">
        <v>648</v>
      </c>
      <c r="D111" s="559"/>
      <c r="E111" s="1139">
        <v>287955066000</v>
      </c>
      <c r="F111" s="1139">
        <v>291758559721.4198</v>
      </c>
      <c r="G111" s="1139">
        <v>198553735911.20001</v>
      </c>
      <c r="H111" s="1139">
        <v>221572541880.60016</v>
      </c>
      <c r="I111" s="1139">
        <v>290808667759.85999</v>
      </c>
      <c r="J111" s="1313">
        <v>0.68054125335957694</v>
      </c>
      <c r="K111" s="1313">
        <v>0.75943801646184628</v>
      </c>
      <c r="L111" s="1314">
        <v>0.99674425332210881</v>
      </c>
      <c r="O111" s="589"/>
      <c r="P111" s="589"/>
    </row>
    <row r="112" spans="1:16" ht="12" customHeight="1">
      <c r="A112" s="551"/>
      <c r="B112" s="560"/>
      <c r="C112" s="561" t="s">
        <v>564</v>
      </c>
      <c r="D112" s="562"/>
      <c r="E112" s="1138"/>
      <c r="F112" s="1138"/>
      <c r="G112" s="1138"/>
      <c r="H112" s="1138"/>
      <c r="I112" s="1138"/>
      <c r="J112" s="1315"/>
      <c r="K112" s="1315"/>
      <c r="L112" s="1316"/>
      <c r="O112" s="589"/>
    </row>
    <row r="113" spans="1:16" ht="15.95" customHeight="1">
      <c r="A113" s="551" t="s">
        <v>649</v>
      </c>
      <c r="B113" s="560"/>
      <c r="C113" s="563" t="s">
        <v>650</v>
      </c>
      <c r="D113" s="562" t="s">
        <v>651</v>
      </c>
      <c r="E113" s="1138">
        <v>78128232000</v>
      </c>
      <c r="F113" s="1138">
        <v>78032290998</v>
      </c>
      <c r="G113" s="1138">
        <v>62607264458</v>
      </c>
      <c r="H113" s="1138">
        <v>68614528661</v>
      </c>
      <c r="I113" s="1138">
        <v>78032287884</v>
      </c>
      <c r="J113" s="1315">
        <v>0.80232508436289085</v>
      </c>
      <c r="K113" s="1315">
        <v>0.8793094215670102</v>
      </c>
      <c r="L113" s="1316">
        <v>0.99999996009344383</v>
      </c>
      <c r="M113" s="589"/>
      <c r="O113" s="589"/>
    </row>
    <row r="114" spans="1:16" ht="15.95" customHeight="1">
      <c r="A114" s="551" t="s">
        <v>652</v>
      </c>
      <c r="B114" s="560"/>
      <c r="C114" s="563" t="s">
        <v>653</v>
      </c>
      <c r="D114" s="562" t="s">
        <v>654</v>
      </c>
      <c r="E114" s="1138">
        <v>75124762000</v>
      </c>
      <c r="F114" s="1138">
        <v>56532762000</v>
      </c>
      <c r="G114" s="1138">
        <v>42411880451.309998</v>
      </c>
      <c r="H114" s="1138">
        <v>47433654844.589996</v>
      </c>
      <c r="I114" s="1138">
        <v>56525967841.580002</v>
      </c>
      <c r="J114" s="1315">
        <v>0.75021773129198954</v>
      </c>
      <c r="K114" s="1315">
        <v>0.83904718549909163</v>
      </c>
      <c r="L114" s="1316">
        <v>0.99987981909640289</v>
      </c>
      <c r="O114" s="589"/>
      <c r="P114" s="589"/>
    </row>
    <row r="115" spans="1:16" ht="12" customHeight="1">
      <c r="A115" s="551"/>
      <c r="B115" s="560"/>
      <c r="C115" s="563"/>
      <c r="D115" s="562" t="s">
        <v>564</v>
      </c>
      <c r="E115" s="1138"/>
      <c r="F115" s="1138"/>
      <c r="G115" s="1138"/>
      <c r="H115" s="1138"/>
      <c r="I115" s="1138"/>
      <c r="J115" s="1315"/>
      <c r="K115" s="1315"/>
      <c r="L115" s="1316"/>
      <c r="O115" s="589"/>
    </row>
    <row r="116" spans="1:16" ht="15.95" customHeight="1">
      <c r="A116" s="551" t="s">
        <v>655</v>
      </c>
      <c r="B116" s="564"/>
      <c r="C116" s="563"/>
      <c r="D116" s="562" t="s">
        <v>656</v>
      </c>
      <c r="E116" s="1138">
        <v>54490124000</v>
      </c>
      <c r="F116" s="1138">
        <v>34990124000</v>
      </c>
      <c r="G116" s="1138">
        <v>24852054288.549999</v>
      </c>
      <c r="H116" s="1138">
        <v>28264042990.5</v>
      </c>
      <c r="I116" s="1138">
        <v>34990124000</v>
      </c>
      <c r="J116" s="1315">
        <v>0.71025910878595344</v>
      </c>
      <c r="K116" s="1315">
        <v>0.8077720156264665</v>
      </c>
      <c r="L116" s="1316">
        <v>1</v>
      </c>
      <c r="O116" s="589"/>
    </row>
    <row r="117" spans="1:16" ht="15.95" customHeight="1">
      <c r="A117" s="551" t="s">
        <v>657</v>
      </c>
      <c r="B117" s="560"/>
      <c r="C117" s="563"/>
      <c r="D117" s="565" t="s">
        <v>658</v>
      </c>
      <c r="E117" s="1138">
        <v>18569122000</v>
      </c>
      <c r="F117" s="1138">
        <v>18369122000</v>
      </c>
      <c r="G117" s="1138">
        <v>15145737556.34</v>
      </c>
      <c r="H117" s="1138">
        <v>16305623247.67</v>
      </c>
      <c r="I117" s="1138">
        <v>18367033421.080002</v>
      </c>
      <c r="J117" s="1315">
        <v>0.82452158335820303</v>
      </c>
      <c r="K117" s="1315">
        <v>0.88766481313968082</v>
      </c>
      <c r="L117" s="1316">
        <v>0.9998862994692943</v>
      </c>
      <c r="O117" s="589"/>
    </row>
    <row r="118" spans="1:16" ht="45">
      <c r="A118" s="566" t="s">
        <v>659</v>
      </c>
      <c r="B118" s="560"/>
      <c r="C118" s="567" t="s">
        <v>660</v>
      </c>
      <c r="D118" s="568" t="s">
        <v>661</v>
      </c>
      <c r="E118" s="1138">
        <v>61674872000</v>
      </c>
      <c r="F118" s="1138">
        <v>63278066731.01001</v>
      </c>
      <c r="G118" s="1138">
        <v>52931502233.930008</v>
      </c>
      <c r="H118" s="1138">
        <v>58181017027.029999</v>
      </c>
      <c r="I118" s="1138">
        <v>62933825160.350006</v>
      </c>
      <c r="J118" s="1315">
        <v>0.83649050877198228</v>
      </c>
      <c r="K118" s="1315">
        <v>0.91944997742034118</v>
      </c>
      <c r="L118" s="1316">
        <v>0.99455985954622561</v>
      </c>
      <c r="O118" s="589"/>
    </row>
    <row r="119" spans="1:16" ht="30">
      <c r="A119" s="566" t="s">
        <v>662</v>
      </c>
      <c r="B119" s="560"/>
      <c r="C119" s="567" t="s">
        <v>663</v>
      </c>
      <c r="D119" s="568" t="s">
        <v>664</v>
      </c>
      <c r="E119" s="1138">
        <v>3258596000</v>
      </c>
      <c r="F119" s="1138">
        <v>5588109042.5999994</v>
      </c>
      <c r="G119" s="1138">
        <v>4523341575.9899988</v>
      </c>
      <c r="H119" s="1138">
        <v>5027477865.0699987</v>
      </c>
      <c r="I119" s="1138">
        <v>5490702581.0400019</v>
      </c>
      <c r="J119" s="1315">
        <v>0.80945835908123365</v>
      </c>
      <c r="K119" s="1315">
        <v>0.89967425952927471</v>
      </c>
      <c r="L119" s="1316">
        <v>0.98256897622837425</v>
      </c>
      <c r="O119" s="589"/>
    </row>
    <row r="120" spans="1:16" ht="30">
      <c r="A120" s="566" t="s">
        <v>665</v>
      </c>
      <c r="B120" s="560"/>
      <c r="C120" s="567" t="s">
        <v>666</v>
      </c>
      <c r="D120" s="568" t="s">
        <v>767</v>
      </c>
      <c r="E120" s="1138">
        <v>22256104000</v>
      </c>
      <c r="F120" s="1138">
        <v>22896389907</v>
      </c>
      <c r="G120" s="1138">
        <v>17654104686.380001</v>
      </c>
      <c r="H120" s="1138">
        <v>20406340555.220001</v>
      </c>
      <c r="I120" s="1138">
        <v>22893255630.119999</v>
      </c>
      <c r="J120" s="1315">
        <v>0.77104315388089628</v>
      </c>
      <c r="K120" s="1315">
        <v>0.89124707598472852</v>
      </c>
      <c r="L120" s="1316">
        <v>0.99986311043388365</v>
      </c>
      <c r="O120" s="589"/>
    </row>
    <row r="121" spans="1:16" ht="21.75" customHeight="1">
      <c r="A121" s="551" t="s">
        <v>667</v>
      </c>
      <c r="B121" s="552" t="s">
        <v>635</v>
      </c>
      <c r="C121" s="553" t="s">
        <v>668</v>
      </c>
      <c r="D121" s="569"/>
      <c r="E121" s="1139">
        <v>28621946000</v>
      </c>
      <c r="F121" s="1139">
        <v>29057636961.260006</v>
      </c>
      <c r="G121" s="1139">
        <v>24163894329.80999</v>
      </c>
      <c r="H121" s="1139">
        <v>26560761189.319965</v>
      </c>
      <c r="I121" s="1139">
        <v>28987570834.68</v>
      </c>
      <c r="J121" s="1313">
        <v>0.83158497581980206</v>
      </c>
      <c r="K121" s="1313">
        <v>0.91407161651620517</v>
      </c>
      <c r="L121" s="1314">
        <v>0.99758871904575697</v>
      </c>
      <c r="O121" s="589"/>
    </row>
    <row r="122" spans="1:16" ht="21.75" customHeight="1">
      <c r="A122" s="551" t="s">
        <v>669</v>
      </c>
      <c r="B122" s="570" t="s">
        <v>670</v>
      </c>
      <c r="C122" s="553" t="s">
        <v>671</v>
      </c>
      <c r="D122" s="569"/>
      <c r="E122" s="1139">
        <v>96583959000</v>
      </c>
      <c r="F122" s="1139">
        <v>93051728900.329971</v>
      </c>
      <c r="G122" s="1139">
        <v>68340011468.510292</v>
      </c>
      <c r="H122" s="1139">
        <v>76302185542.180817</v>
      </c>
      <c r="I122" s="1139">
        <v>92370614625.259995</v>
      </c>
      <c r="J122" s="1313">
        <v>0.7344303246822097</v>
      </c>
      <c r="K122" s="1313">
        <v>0.81999750508569258</v>
      </c>
      <c r="L122" s="1314">
        <v>0.99268026200996184</v>
      </c>
      <c r="O122" s="589"/>
    </row>
    <row r="123" spans="1:16" ht="12" customHeight="1">
      <c r="A123" s="551"/>
      <c r="B123" s="570"/>
      <c r="C123" s="561" t="s">
        <v>564</v>
      </c>
      <c r="D123" s="569"/>
      <c r="E123" s="1138"/>
      <c r="F123" s="1138"/>
      <c r="G123" s="1138"/>
      <c r="H123" s="1138"/>
      <c r="I123" s="1138"/>
      <c r="J123" s="1315"/>
      <c r="K123" s="1315"/>
      <c r="L123" s="1316"/>
      <c r="O123" s="589"/>
    </row>
    <row r="124" spans="1:16" ht="15.75" customHeight="1">
      <c r="A124" s="551" t="s">
        <v>672</v>
      </c>
      <c r="B124" s="570"/>
      <c r="C124" s="563" t="s">
        <v>673</v>
      </c>
      <c r="D124" s="562" t="s">
        <v>674</v>
      </c>
      <c r="E124" s="1138">
        <v>61310435000</v>
      </c>
      <c r="F124" s="1138">
        <v>61747696079.580009</v>
      </c>
      <c r="G124" s="1138">
        <v>48019272908.18998</v>
      </c>
      <c r="H124" s="1138">
        <v>53012232695.090019</v>
      </c>
      <c r="I124" s="1138">
        <v>61580581619.270004</v>
      </c>
      <c r="J124" s="1315">
        <v>0.77766906228052735</v>
      </c>
      <c r="K124" s="1315">
        <v>0.85852972759936197</v>
      </c>
      <c r="L124" s="1316">
        <v>0.99729359197313805</v>
      </c>
      <c r="O124" s="589"/>
    </row>
    <row r="125" spans="1:16" ht="15.75" customHeight="1">
      <c r="A125" s="551" t="s">
        <v>675</v>
      </c>
      <c r="B125" s="570"/>
      <c r="C125" s="563" t="s">
        <v>676</v>
      </c>
      <c r="D125" s="562" t="s">
        <v>677</v>
      </c>
      <c r="E125" s="1138">
        <v>21973104000</v>
      </c>
      <c r="F125" s="1138">
        <v>23336870392.410007</v>
      </c>
      <c r="G125" s="1138">
        <v>14356572414.009995</v>
      </c>
      <c r="H125" s="1138">
        <v>16488452807.059992</v>
      </c>
      <c r="I125" s="1138">
        <v>23077055402.040009</v>
      </c>
      <c r="J125" s="1315">
        <v>0.61518841955257508</v>
      </c>
      <c r="K125" s="1315">
        <v>0.70654087415348688</v>
      </c>
      <c r="L125" s="1316">
        <v>0.98886675950968561</v>
      </c>
      <c r="O125" s="589"/>
    </row>
    <row r="126" spans="1:16" ht="21.75" customHeight="1">
      <c r="A126" s="551" t="s">
        <v>678</v>
      </c>
      <c r="B126" s="570" t="s">
        <v>679</v>
      </c>
      <c r="C126" s="553" t="s">
        <v>680</v>
      </c>
      <c r="D126" s="569"/>
      <c r="E126" s="1139">
        <v>40384979000</v>
      </c>
      <c r="F126" s="1139">
        <v>42214906300.020012</v>
      </c>
      <c r="G126" s="1139">
        <v>9724258326.2299976</v>
      </c>
      <c r="H126" s="1139">
        <v>18146091953.080036</v>
      </c>
      <c r="I126" s="1139">
        <v>42041180180.940002</v>
      </c>
      <c r="J126" s="1313">
        <v>0.23035129480378327</v>
      </c>
      <c r="K126" s="1313">
        <v>0.42985034300719116</v>
      </c>
      <c r="L126" s="1314">
        <v>0.99588472095981184</v>
      </c>
      <c r="O126" s="589"/>
    </row>
    <row r="127" spans="1:16" ht="12" customHeight="1">
      <c r="A127" s="551"/>
      <c r="B127" s="570"/>
      <c r="C127" s="561" t="s">
        <v>564</v>
      </c>
      <c r="D127" s="569"/>
      <c r="E127" s="1138"/>
      <c r="F127" s="1138"/>
      <c r="G127" s="1138"/>
      <c r="H127" s="1138"/>
      <c r="I127" s="1138"/>
      <c r="J127" s="1315"/>
      <c r="K127" s="1315"/>
      <c r="L127" s="1316"/>
      <c r="O127" s="589"/>
    </row>
    <row r="128" spans="1:16" ht="30" customHeight="1">
      <c r="A128" s="566" t="s">
        <v>681</v>
      </c>
      <c r="B128" s="570"/>
      <c r="C128" s="567" t="s">
        <v>682</v>
      </c>
      <c r="D128" s="571" t="s">
        <v>683</v>
      </c>
      <c r="E128" s="1138">
        <v>18876510000</v>
      </c>
      <c r="F128" s="1138">
        <v>21253567165.320004</v>
      </c>
      <c r="G128" s="1138">
        <v>7355101665.8300009</v>
      </c>
      <c r="H128" s="1138">
        <v>9019310911.5200005</v>
      </c>
      <c r="I128" s="1138">
        <v>21217937640.630013</v>
      </c>
      <c r="J128" s="1315">
        <v>0.34606433868811964</v>
      </c>
      <c r="K128" s="1315">
        <v>0.42436692350811794</v>
      </c>
      <c r="L128" s="1316">
        <v>0.99832359789710368</v>
      </c>
      <c r="O128" s="1168"/>
    </row>
    <row r="129" spans="1:15" ht="47.25" customHeight="1">
      <c r="A129" s="566" t="s">
        <v>684</v>
      </c>
      <c r="B129" s="570"/>
      <c r="C129" s="567" t="s">
        <v>685</v>
      </c>
      <c r="D129" s="571" t="s">
        <v>686</v>
      </c>
      <c r="E129" s="1138">
        <v>77324000</v>
      </c>
      <c r="F129" s="1138">
        <v>118119411.90000002</v>
      </c>
      <c r="G129" s="1138">
        <v>22667308.300000001</v>
      </c>
      <c r="H129" s="1138">
        <v>30527742.680000003</v>
      </c>
      <c r="I129" s="1138">
        <v>116118857.70000002</v>
      </c>
      <c r="J129" s="1315">
        <v>0.19190163526372922</v>
      </c>
      <c r="K129" s="1315">
        <v>0.25844814318788528</v>
      </c>
      <c r="L129" s="1316">
        <v>0.98306329020928696</v>
      </c>
      <c r="M129" s="572"/>
      <c r="O129" s="589"/>
    </row>
    <row r="130" spans="1:15" ht="30">
      <c r="A130" s="566" t="s">
        <v>687</v>
      </c>
      <c r="B130" s="570"/>
      <c r="C130" s="567" t="s">
        <v>688</v>
      </c>
      <c r="D130" s="571" t="s">
        <v>689</v>
      </c>
      <c r="E130" s="1138">
        <v>20150000</v>
      </c>
      <c r="F130" s="1138">
        <v>508475602.52999997</v>
      </c>
      <c r="G130" s="1138">
        <v>202410776.31000003</v>
      </c>
      <c r="H130" s="1138">
        <v>233229263.91000006</v>
      </c>
      <c r="I130" s="1138">
        <v>496003952.20999998</v>
      </c>
      <c r="J130" s="1315">
        <v>0.39807372330722168</v>
      </c>
      <c r="K130" s="1315">
        <v>0.4586832932583812</v>
      </c>
      <c r="L130" s="1316">
        <v>0.9754724705414668</v>
      </c>
      <c r="O130" s="589"/>
    </row>
    <row r="131" spans="1:15" ht="21.75" customHeight="1">
      <c r="A131" s="566" t="s">
        <v>690</v>
      </c>
      <c r="B131" s="573" t="s">
        <v>691</v>
      </c>
      <c r="C131" s="574" t="s">
        <v>692</v>
      </c>
      <c r="D131" s="575"/>
      <c r="E131" s="1137">
        <v>26000000000</v>
      </c>
      <c r="F131" s="1137">
        <v>25975000000</v>
      </c>
      <c r="G131" s="1137">
        <v>22639982301.680004</v>
      </c>
      <c r="H131" s="1137">
        <v>24778367452.289997</v>
      </c>
      <c r="I131" s="1137">
        <v>25957657893.77</v>
      </c>
      <c r="J131" s="1313">
        <v>0.87160663336592892</v>
      </c>
      <c r="K131" s="1313">
        <v>0.95393137448662169</v>
      </c>
      <c r="L131" s="1314">
        <v>0.99933235394687203</v>
      </c>
      <c r="O131" s="589"/>
    </row>
    <row r="132" spans="1:15" ht="21.75" customHeight="1">
      <c r="A132" s="566" t="s">
        <v>693</v>
      </c>
      <c r="B132" s="573" t="s">
        <v>694</v>
      </c>
      <c r="C132" s="574" t="s">
        <v>695</v>
      </c>
      <c r="D132" s="575"/>
      <c r="E132" s="1139">
        <v>32064252000</v>
      </c>
      <c r="F132" s="1139">
        <v>32230727285</v>
      </c>
      <c r="G132" s="1139">
        <v>23734197891.699997</v>
      </c>
      <c r="H132" s="1139">
        <v>26094748974.469997</v>
      </c>
      <c r="I132" s="1139">
        <v>32230378296.049999</v>
      </c>
      <c r="J132" s="1313">
        <v>0.73638418648857984</v>
      </c>
      <c r="K132" s="1313">
        <v>0.809623336877488</v>
      </c>
      <c r="L132" s="1314">
        <v>0.99998917216645722</v>
      </c>
      <c r="O132" s="589"/>
    </row>
    <row r="133" spans="1:15" ht="21.75" customHeight="1">
      <c r="A133" s="566" t="s">
        <v>696</v>
      </c>
      <c r="B133" s="576" t="s">
        <v>697</v>
      </c>
      <c r="C133" s="577" t="s">
        <v>698</v>
      </c>
      <c r="D133" s="578"/>
      <c r="E133" s="1140">
        <v>11882663000</v>
      </c>
      <c r="F133" s="1140">
        <v>9204305831.9699993</v>
      </c>
      <c r="G133" s="1140">
        <v>6621286497.4799929</v>
      </c>
      <c r="H133" s="1140">
        <v>7608351777.9600039</v>
      </c>
      <c r="I133" s="1140">
        <v>8820747188.7099991</v>
      </c>
      <c r="J133" s="1317">
        <v>0.71936837153778421</v>
      </c>
      <c r="K133" s="1317">
        <v>0.82660788514146777</v>
      </c>
      <c r="L133" s="1317">
        <v>0.95832834650846443</v>
      </c>
      <c r="O133" s="589"/>
    </row>
    <row r="134" spans="1:15">
      <c r="B134" s="1575" t="s">
        <v>970</v>
      </c>
    </row>
    <row r="135" spans="1:15">
      <c r="B135" s="1576"/>
    </row>
  </sheetData>
  <mergeCells count="9">
    <mergeCell ref="E107:I107"/>
    <mergeCell ref="B108:D108"/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19" priority="71">
      <formula>ISERROR(J10)</formula>
    </cfRule>
  </conditionalFormatting>
  <conditionalFormatting sqref="J12:J34">
    <cfRule type="containsErrors" dxfId="18" priority="57">
      <formula>ISERROR(J12)</formula>
    </cfRule>
  </conditionalFormatting>
  <conditionalFormatting sqref="K10:K11">
    <cfRule type="containsErrors" dxfId="17" priority="32">
      <formula>ISERROR(K10)</formula>
    </cfRule>
  </conditionalFormatting>
  <conditionalFormatting sqref="K12:K34">
    <cfRule type="containsErrors" dxfId="16" priority="31">
      <formula>ISERROR(K12)</formula>
    </cfRule>
  </conditionalFormatting>
  <conditionalFormatting sqref="L10:L11">
    <cfRule type="containsErrors" dxfId="15" priority="30">
      <formula>ISERROR(L10)</formula>
    </cfRule>
  </conditionalFormatting>
  <conditionalFormatting sqref="L12:L34">
    <cfRule type="containsErrors" dxfId="14" priority="29">
      <formula>ISERROR(L12)</formula>
    </cfRule>
  </conditionalFormatting>
  <conditionalFormatting sqref="J43:J44">
    <cfRule type="containsErrors" dxfId="13" priority="28">
      <formula>ISERROR(J43)</formula>
    </cfRule>
  </conditionalFormatting>
  <conditionalFormatting sqref="J45:J67">
    <cfRule type="containsErrors" dxfId="12" priority="27">
      <formula>ISERROR(J45)</formula>
    </cfRule>
  </conditionalFormatting>
  <conditionalFormatting sqref="K43:K67">
    <cfRule type="containsErrors" dxfId="11" priority="26">
      <formula>ISERROR(K43)</formula>
    </cfRule>
  </conditionalFormatting>
  <conditionalFormatting sqref="L43:L67">
    <cfRule type="containsErrors" dxfId="10" priority="24">
      <formula>ISERROR(L43)</formula>
    </cfRule>
  </conditionalFormatting>
  <conditionalFormatting sqref="J76:J77">
    <cfRule type="containsErrors" dxfId="9" priority="22">
      <formula>ISERROR(J76)</formula>
    </cfRule>
  </conditionalFormatting>
  <conditionalFormatting sqref="J78:J100">
    <cfRule type="containsErrors" dxfId="8" priority="21">
      <formula>ISERROR(J78)</formula>
    </cfRule>
  </conditionalFormatting>
  <conditionalFormatting sqref="K76:K100">
    <cfRule type="containsErrors" dxfId="7" priority="20">
      <formula>ISERROR(K76)</formula>
    </cfRule>
  </conditionalFormatting>
  <conditionalFormatting sqref="L76:L100">
    <cfRule type="containsErrors" dxfId="6" priority="19">
      <formula>ISERROR(L76)</formula>
    </cfRule>
  </conditionalFormatting>
  <conditionalFormatting sqref="J109:J110">
    <cfRule type="containsErrors" dxfId="5" priority="6">
      <formula>ISERROR(J109)</formula>
    </cfRule>
  </conditionalFormatting>
  <conditionalFormatting sqref="J111:J133">
    <cfRule type="containsErrors" dxfId="4" priority="5">
      <formula>ISERROR(J111)</formula>
    </cfRule>
  </conditionalFormatting>
  <conditionalFormatting sqref="K109:K110">
    <cfRule type="containsErrors" dxfId="3" priority="4">
      <formula>ISERROR(K109)</formula>
    </cfRule>
  </conditionalFormatting>
  <conditionalFormatting sqref="K111:K133">
    <cfRule type="containsErrors" dxfId="2" priority="3">
      <formula>ISERROR(K111)</formula>
    </cfRule>
  </conditionalFormatting>
  <conditionalFormatting sqref="L109:L110">
    <cfRule type="containsErrors" dxfId="1" priority="2">
      <formula>ISERROR(L109)</formula>
    </cfRule>
  </conditionalFormatting>
  <conditionalFormatting sqref="L111:L133">
    <cfRule type="containsErrors" dxfId="0" priority="1">
      <formula>ISERROR(L111)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3" fitToWidth="0" fitToHeight="4" orientation="landscape" useFirstPageNumber="1" r:id="rId1"/>
  <headerFooter alignWithMargins="0">
    <oddHeader>&amp;C&amp;"Arial,Normalny"&amp;11- &amp;P -</oddHeader>
  </headerFooter>
  <rowBreaks count="3" manualBreakCount="3">
    <brk id="35" min="1" max="11" man="1"/>
    <brk id="68" min="1" max="11" man="1"/>
    <brk id="101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88"/>
  <sheetViews>
    <sheetView showGridLines="0" zoomScale="70" zoomScaleNormal="70" zoomScaleSheetLayoutView="55" workbookViewId="0">
      <selection activeCell="L1" sqref="L1"/>
    </sheetView>
  </sheetViews>
  <sheetFormatPr defaultColWidth="16.28515625" defaultRowHeight="15"/>
  <cols>
    <col min="1" max="1" width="5.42578125" style="931" customWidth="1"/>
    <col min="2" max="2" width="1.42578125" style="931" customWidth="1"/>
    <col min="3" max="3" width="42.5703125" style="931" bestFit="1" customWidth="1"/>
    <col min="4" max="4" width="3.7109375" style="931" customWidth="1"/>
    <col min="5" max="5" width="17.7109375" style="931" customWidth="1"/>
    <col min="6" max="6" width="14.7109375" style="931" customWidth="1"/>
    <col min="7" max="7" width="15.42578125" style="931" bestFit="1" customWidth="1"/>
    <col min="8" max="8" width="14.5703125" style="931" customWidth="1"/>
    <col min="9" max="9" width="14.7109375" style="931" customWidth="1"/>
    <col min="10" max="10" width="14.5703125" style="931" customWidth="1"/>
    <col min="11" max="11" width="14.7109375" style="931" customWidth="1"/>
    <col min="12" max="12" width="22.5703125" style="931" bestFit="1" customWidth="1"/>
    <col min="13" max="16384" width="16.28515625" style="931"/>
  </cols>
  <sheetData>
    <row r="1" spans="1:14" ht="16.5" customHeight="1">
      <c r="A1" s="936" t="s">
        <v>348</v>
      </c>
      <c r="B1" s="936"/>
      <c r="C1" s="925"/>
      <c r="D1" s="925"/>
      <c r="E1" s="925"/>
      <c r="F1" s="925"/>
      <c r="G1" s="925"/>
      <c r="H1" s="925"/>
      <c r="I1" s="925"/>
      <c r="J1" s="925"/>
      <c r="K1" s="925"/>
      <c r="L1" s="925"/>
    </row>
    <row r="2" spans="1:14" ht="15" customHeight="1">
      <c r="A2" s="943" t="s">
        <v>349</v>
      </c>
      <c r="B2" s="943"/>
      <c r="C2" s="943"/>
      <c r="D2" s="943"/>
      <c r="E2" s="943"/>
      <c r="F2" s="943"/>
      <c r="G2" s="944"/>
      <c r="H2" s="944"/>
      <c r="I2" s="944"/>
      <c r="J2" s="944"/>
      <c r="K2" s="944"/>
      <c r="L2" s="944"/>
    </row>
    <row r="3" spans="1:14" ht="15" customHeight="1">
      <c r="A3" s="943"/>
      <c r="B3" s="943"/>
      <c r="C3" s="943"/>
      <c r="D3" s="943"/>
      <c r="E3" s="943"/>
      <c r="F3" s="943"/>
      <c r="G3" s="944"/>
      <c r="H3" s="944"/>
      <c r="I3" s="944"/>
      <c r="J3" s="944"/>
      <c r="K3" s="944"/>
      <c r="L3" s="944"/>
    </row>
    <row r="4" spans="1:14" ht="15.2" customHeight="1">
      <c r="A4" s="925"/>
      <c r="B4" s="945"/>
      <c r="C4" s="945"/>
      <c r="D4" s="925"/>
      <c r="E4" s="925"/>
      <c r="F4" s="925"/>
      <c r="G4" s="925"/>
      <c r="H4" s="925"/>
      <c r="I4" s="925"/>
      <c r="J4" s="936"/>
      <c r="K4" s="936"/>
      <c r="L4" s="946" t="s">
        <v>2</v>
      </c>
    </row>
    <row r="5" spans="1:14" ht="15.95" customHeight="1">
      <c r="A5" s="947" t="s">
        <v>4</v>
      </c>
      <c r="B5" s="948" t="s">
        <v>4</v>
      </c>
      <c r="C5" s="948" t="s">
        <v>3</v>
      </c>
      <c r="D5" s="949"/>
      <c r="E5" s="924" t="s">
        <v>4</v>
      </c>
      <c r="F5" s="937" t="s">
        <v>4</v>
      </c>
      <c r="G5" s="922" t="s">
        <v>4</v>
      </c>
      <c r="H5" s="923" t="s">
        <v>4</v>
      </c>
      <c r="I5" s="924" t="s">
        <v>4</v>
      </c>
      <c r="J5" s="923" t="s">
        <v>4</v>
      </c>
      <c r="K5" s="924" t="s">
        <v>4</v>
      </c>
      <c r="L5" s="924" t="s">
        <v>4</v>
      </c>
    </row>
    <row r="6" spans="1:14" ht="15.95" customHeight="1">
      <c r="A6" s="950"/>
      <c r="B6" s="951"/>
      <c r="C6" s="926" t="s">
        <v>768</v>
      </c>
      <c r="D6" s="951"/>
      <c r="E6" s="938"/>
      <c r="F6" s="939" t="s">
        <v>5</v>
      </c>
      <c r="G6" s="927" t="s">
        <v>6</v>
      </c>
      <c r="H6" s="928" t="s">
        <v>7</v>
      </c>
      <c r="I6" s="929" t="s">
        <v>7</v>
      </c>
      <c r="J6" s="928" t="s">
        <v>8</v>
      </c>
      <c r="K6" s="930" t="s">
        <v>9</v>
      </c>
      <c r="L6" s="929" t="s">
        <v>10</v>
      </c>
    </row>
    <row r="7" spans="1:14" ht="15.95" customHeight="1">
      <c r="A7" s="950" t="s">
        <v>4</v>
      </c>
      <c r="B7" s="951"/>
      <c r="C7" s="926" t="s">
        <v>11</v>
      </c>
      <c r="D7" s="925"/>
      <c r="E7" s="930" t="s">
        <v>12</v>
      </c>
      <c r="F7" s="939" t="s">
        <v>13</v>
      </c>
      <c r="G7" s="932" t="s">
        <v>14</v>
      </c>
      <c r="H7" s="928" t="s">
        <v>15</v>
      </c>
      <c r="I7" s="929" t="s">
        <v>16</v>
      </c>
      <c r="J7" s="928" t="s">
        <v>17</v>
      </c>
      <c r="K7" s="929" t="s">
        <v>18</v>
      </c>
      <c r="L7" s="933" t="s">
        <v>19</v>
      </c>
    </row>
    <row r="8" spans="1:14" ht="15.95" customHeight="1">
      <c r="A8" s="952" t="s">
        <v>4</v>
      </c>
      <c r="B8" s="953"/>
      <c r="C8" s="926" t="s">
        <v>920</v>
      </c>
      <c r="D8" s="925"/>
      <c r="E8" s="930" t="s">
        <v>4</v>
      </c>
      <c r="F8" s="939" t="s">
        <v>20</v>
      </c>
      <c r="G8" s="932" t="s">
        <v>21</v>
      </c>
      <c r="H8" s="928" t="s">
        <v>22</v>
      </c>
      <c r="I8" s="929" t="s">
        <v>4</v>
      </c>
      <c r="J8" s="928" t="s">
        <v>23</v>
      </c>
      <c r="K8" s="929" t="s">
        <v>24</v>
      </c>
      <c r="L8" s="929" t="s">
        <v>25</v>
      </c>
    </row>
    <row r="9" spans="1:14" ht="15.95" customHeight="1">
      <c r="A9" s="954" t="s">
        <v>4</v>
      </c>
      <c r="B9" s="955"/>
      <c r="C9" s="926" t="s">
        <v>26</v>
      </c>
      <c r="D9" s="925"/>
      <c r="E9" s="940" t="s">
        <v>4</v>
      </c>
      <c r="F9" s="939" t="s">
        <v>4</v>
      </c>
      <c r="G9" s="932" t="s">
        <v>4</v>
      </c>
      <c r="H9" s="928" t="s">
        <v>27</v>
      </c>
      <c r="I9" s="929"/>
      <c r="J9" s="928" t="s">
        <v>28</v>
      </c>
      <c r="K9" s="929" t="s">
        <v>4</v>
      </c>
      <c r="L9" s="929" t="s">
        <v>29</v>
      </c>
    </row>
    <row r="10" spans="1:14" ht="15.95" customHeight="1">
      <c r="A10" s="950"/>
      <c r="B10" s="951"/>
      <c r="C10" s="926" t="s">
        <v>30</v>
      </c>
      <c r="D10" s="956"/>
      <c r="E10" s="934"/>
      <c r="F10" s="957"/>
      <c r="G10" s="958"/>
      <c r="H10" s="948"/>
      <c r="I10" s="959"/>
      <c r="J10" s="960"/>
      <c r="K10" s="948"/>
      <c r="L10" s="959"/>
    </row>
    <row r="11" spans="1:14" s="969" customFormat="1" ht="9.9499999999999993" customHeight="1">
      <c r="A11" s="961">
        <v>1</v>
      </c>
      <c r="B11" s="962"/>
      <c r="C11" s="962"/>
      <c r="D11" s="962"/>
      <c r="E11" s="963" t="s">
        <v>32</v>
      </c>
      <c r="F11" s="963">
        <v>3</v>
      </c>
      <c r="G11" s="964" t="s">
        <v>34</v>
      </c>
      <c r="H11" s="965" t="s">
        <v>35</v>
      </c>
      <c r="I11" s="966" t="s">
        <v>36</v>
      </c>
      <c r="J11" s="967">
        <v>7</v>
      </c>
      <c r="K11" s="1001">
        <v>8</v>
      </c>
      <c r="L11" s="968">
        <v>9</v>
      </c>
    </row>
    <row r="12" spans="1:14" ht="18.95" customHeight="1">
      <c r="A12" s="970"/>
      <c r="B12" s="971"/>
      <c r="C12" s="972" t="s">
        <v>40</v>
      </c>
      <c r="D12" s="973" t="s">
        <v>41</v>
      </c>
      <c r="E12" s="1062">
        <v>523492865000</v>
      </c>
      <c r="F12" s="1062">
        <v>287955066000</v>
      </c>
      <c r="G12" s="1062">
        <v>28621946000</v>
      </c>
      <c r="H12" s="1062">
        <v>96583959000</v>
      </c>
      <c r="I12" s="1062">
        <v>40384979000</v>
      </c>
      <c r="J12" s="1062">
        <v>26000000000</v>
      </c>
      <c r="K12" s="1062">
        <v>32064252000</v>
      </c>
      <c r="L12" s="1063">
        <v>11882663000</v>
      </c>
    </row>
    <row r="13" spans="1:14" ht="18.95" customHeight="1">
      <c r="A13" s="974"/>
      <c r="B13" s="975"/>
      <c r="C13" s="976"/>
      <c r="D13" s="957" t="s">
        <v>42</v>
      </c>
      <c r="E13" s="1064">
        <v>523492865000.00012</v>
      </c>
      <c r="F13" s="1062">
        <v>291758559721.41998</v>
      </c>
      <c r="G13" s="1062">
        <v>29057636961.259998</v>
      </c>
      <c r="H13" s="1062">
        <v>93051728900.329987</v>
      </c>
      <c r="I13" s="1062">
        <v>42214906300.019997</v>
      </c>
      <c r="J13" s="1062">
        <v>25975000000</v>
      </c>
      <c r="K13" s="1062">
        <v>32230727285</v>
      </c>
      <c r="L13" s="1065">
        <v>9204305831.9700012</v>
      </c>
    </row>
    <row r="14" spans="1:14" ht="18.95" customHeight="1">
      <c r="A14" s="974"/>
      <c r="B14" s="975"/>
      <c r="C14" s="941" t="s">
        <v>4</v>
      </c>
      <c r="D14" s="957" t="s">
        <v>43</v>
      </c>
      <c r="E14" s="1064">
        <v>521216816779.27002</v>
      </c>
      <c r="F14" s="1062">
        <v>290808667759.85999</v>
      </c>
      <c r="G14" s="1062">
        <v>28987570834.679993</v>
      </c>
      <c r="H14" s="1062">
        <v>92370614625.259995</v>
      </c>
      <c r="I14" s="1062">
        <v>42041180180.940002</v>
      </c>
      <c r="J14" s="1062">
        <v>25957657893.77</v>
      </c>
      <c r="K14" s="1062">
        <v>32230378296.049995</v>
      </c>
      <c r="L14" s="1065">
        <v>8820747188.710001</v>
      </c>
      <c r="N14" s="1150"/>
    </row>
    <row r="15" spans="1:14" ht="18.95" customHeight="1">
      <c r="A15" s="974"/>
      <c r="B15" s="975"/>
      <c r="C15" s="976"/>
      <c r="D15" s="957" t="s">
        <v>44</v>
      </c>
      <c r="E15" s="1002">
        <v>0.99565218864877947</v>
      </c>
      <c r="F15" s="1003">
        <v>1.0099098855925668</v>
      </c>
      <c r="G15" s="1003">
        <v>1.012774282876503</v>
      </c>
      <c r="H15" s="1003">
        <v>0.95637635464145754</v>
      </c>
      <c r="I15" s="1003">
        <v>1.0410103266598207</v>
      </c>
      <c r="J15" s="1003">
        <v>0.99837145745269229</v>
      </c>
      <c r="K15" s="1003">
        <v>1.0051810438631157</v>
      </c>
      <c r="L15" s="1004">
        <v>0.74232073977945856</v>
      </c>
      <c r="N15" s="1150"/>
    </row>
    <row r="16" spans="1:14" ht="18.95" customHeight="1">
      <c r="A16" s="977"/>
      <c r="B16" s="978"/>
      <c r="C16" s="979"/>
      <c r="D16" s="957" t="s">
        <v>45</v>
      </c>
      <c r="E16" s="1005">
        <v>0.99565218864877925</v>
      </c>
      <c r="F16" s="1006">
        <v>0.99674425332210648</v>
      </c>
      <c r="G16" s="1006">
        <v>0.99758871904575663</v>
      </c>
      <c r="H16" s="1006">
        <v>0.99268026200996706</v>
      </c>
      <c r="I16" s="1006">
        <v>0.99588472095981151</v>
      </c>
      <c r="J16" s="1006">
        <v>0.99933235394687203</v>
      </c>
      <c r="K16" s="1006">
        <v>0.99998917216645722</v>
      </c>
      <c r="L16" s="1007">
        <v>0.95832834650846155</v>
      </c>
    </row>
    <row r="17" spans="1:12" ht="18.95" customHeight="1">
      <c r="A17" s="980" t="s">
        <v>350</v>
      </c>
      <c r="B17" s="981" t="s">
        <v>47</v>
      </c>
      <c r="C17" s="982" t="s">
        <v>351</v>
      </c>
      <c r="D17" s="983" t="s">
        <v>41</v>
      </c>
      <c r="E17" s="1066">
        <v>6570504000</v>
      </c>
      <c r="F17" s="1061">
        <v>2808075000</v>
      </c>
      <c r="G17" s="1061">
        <v>2056000</v>
      </c>
      <c r="H17" s="1061">
        <v>1561547000</v>
      </c>
      <c r="I17" s="1061">
        <v>248556000</v>
      </c>
      <c r="J17" s="1061">
        <v>0</v>
      </c>
      <c r="K17" s="1061">
        <v>0</v>
      </c>
      <c r="L17" s="1069">
        <v>1950270000</v>
      </c>
    </row>
    <row r="18" spans="1:12" ht="18.95" customHeight="1">
      <c r="A18" s="984"/>
      <c r="B18" s="981"/>
      <c r="C18" s="982"/>
      <c r="D18" s="985" t="s">
        <v>42</v>
      </c>
      <c r="E18" s="1068">
        <v>10942591784.16</v>
      </c>
      <c r="F18" s="1061">
        <v>4704046468.3200006</v>
      </c>
      <c r="G18" s="1061">
        <v>3434819.32</v>
      </c>
      <c r="H18" s="1061">
        <v>2446930019.1899996</v>
      </c>
      <c r="I18" s="1061">
        <v>272573352.15999997</v>
      </c>
      <c r="J18" s="1061">
        <v>0</v>
      </c>
      <c r="K18" s="1061">
        <v>0</v>
      </c>
      <c r="L18" s="1069">
        <v>3515607125.1699991</v>
      </c>
    </row>
    <row r="19" spans="1:12" ht="18.95" customHeight="1">
      <c r="A19" s="984"/>
      <c r="B19" s="981"/>
      <c r="C19" s="982"/>
      <c r="D19" s="985" t="s">
        <v>43</v>
      </c>
      <c r="E19" s="1068">
        <v>10837094541.849998</v>
      </c>
      <c r="F19" s="1061">
        <v>4636628560.8400011</v>
      </c>
      <c r="G19" s="1121">
        <v>3351955.23</v>
      </c>
      <c r="H19" s="1061">
        <v>2432437125.1399965</v>
      </c>
      <c r="I19" s="1061">
        <v>270622214.57999992</v>
      </c>
      <c r="J19" s="1061">
        <v>0</v>
      </c>
      <c r="K19" s="1061">
        <v>0</v>
      </c>
      <c r="L19" s="1069">
        <v>3494054686.0600004</v>
      </c>
    </row>
    <row r="20" spans="1:12" ht="18.95" customHeight="1">
      <c r="A20" s="984"/>
      <c r="B20" s="982"/>
      <c r="C20" s="982"/>
      <c r="D20" s="985" t="s">
        <v>44</v>
      </c>
      <c r="E20" s="1008">
        <v>1.6493551395524604</v>
      </c>
      <c r="F20" s="942">
        <v>1.6511768955031476</v>
      </c>
      <c r="G20" s="942">
        <v>1.6303284192607004</v>
      </c>
      <c r="H20" s="942">
        <v>1.55770983847428</v>
      </c>
      <c r="I20" s="942">
        <v>1.0887776379568384</v>
      </c>
      <c r="J20" s="942">
        <v>0</v>
      </c>
      <c r="K20" s="942">
        <v>0</v>
      </c>
      <c r="L20" s="1009">
        <v>1.7915748517179675</v>
      </c>
    </row>
    <row r="21" spans="1:12" s="989" customFormat="1" ht="18.95" customHeight="1">
      <c r="A21" s="986"/>
      <c r="B21" s="987"/>
      <c r="C21" s="987"/>
      <c r="D21" s="988" t="s">
        <v>45</v>
      </c>
      <c r="E21" s="1010">
        <v>0.99035902605242809</v>
      </c>
      <c r="F21" s="1011">
        <v>0.98566810342243982</v>
      </c>
      <c r="G21" s="1011">
        <v>0.97587526961971327</v>
      </c>
      <c r="H21" s="1011">
        <v>0.99407711134509658</v>
      </c>
      <c r="I21" s="1011">
        <v>0.99284178895501596</v>
      </c>
      <c r="J21" s="1011">
        <v>0</v>
      </c>
      <c r="K21" s="1011">
        <v>0</v>
      </c>
      <c r="L21" s="1012">
        <v>0.99386949726102958</v>
      </c>
    </row>
    <row r="22" spans="1:12" ht="18.95" customHeight="1">
      <c r="A22" s="980" t="s">
        <v>352</v>
      </c>
      <c r="B22" s="981" t="s">
        <v>47</v>
      </c>
      <c r="C22" s="982" t="s">
        <v>353</v>
      </c>
      <c r="D22" s="985" t="s">
        <v>41</v>
      </c>
      <c r="E22" s="1066">
        <v>13185000</v>
      </c>
      <c r="F22" s="1061">
        <v>7036000</v>
      </c>
      <c r="G22" s="1061">
        <v>8000</v>
      </c>
      <c r="H22" s="1061">
        <v>1530000</v>
      </c>
      <c r="I22" s="1061">
        <v>310000</v>
      </c>
      <c r="J22" s="1061">
        <v>0</v>
      </c>
      <c r="K22" s="1061">
        <v>0</v>
      </c>
      <c r="L22" s="1069">
        <v>4301000</v>
      </c>
    </row>
    <row r="23" spans="1:12" ht="18.95" customHeight="1">
      <c r="A23" s="980"/>
      <c r="B23" s="981"/>
      <c r="C23" s="982"/>
      <c r="D23" s="985" t="s">
        <v>42</v>
      </c>
      <c r="E23" s="1068">
        <v>14554349.960000001</v>
      </c>
      <c r="F23" s="1061">
        <v>8129847.96</v>
      </c>
      <c r="G23" s="1061">
        <v>8000</v>
      </c>
      <c r="H23" s="1061">
        <v>1891379.0000000002</v>
      </c>
      <c r="I23" s="1061">
        <v>310000</v>
      </c>
      <c r="J23" s="1061">
        <v>0</v>
      </c>
      <c r="K23" s="1061">
        <v>0</v>
      </c>
      <c r="L23" s="1069">
        <v>4215123</v>
      </c>
    </row>
    <row r="24" spans="1:12" ht="18.95" customHeight="1">
      <c r="A24" s="980"/>
      <c r="B24" s="981"/>
      <c r="C24" s="982"/>
      <c r="D24" s="985" t="s">
        <v>43</v>
      </c>
      <c r="E24" s="1068">
        <v>13873969.85</v>
      </c>
      <c r="F24" s="1061">
        <v>7480217.0299999993</v>
      </c>
      <c r="G24" s="1061">
        <v>7117.48</v>
      </c>
      <c r="H24" s="1061">
        <v>1864697.1799999995</v>
      </c>
      <c r="I24" s="1061">
        <v>310000</v>
      </c>
      <c r="J24" s="1061">
        <v>0</v>
      </c>
      <c r="K24" s="1061">
        <v>0</v>
      </c>
      <c r="L24" s="1069">
        <v>4211938.16</v>
      </c>
    </row>
    <row r="25" spans="1:12" ht="18.95" customHeight="1">
      <c r="A25" s="980"/>
      <c r="B25" s="982"/>
      <c r="C25" s="982"/>
      <c r="D25" s="985" t="s">
        <v>44</v>
      </c>
      <c r="E25" s="1008">
        <v>1.0522540652256351</v>
      </c>
      <c r="F25" s="942">
        <v>1.0631348820352473</v>
      </c>
      <c r="G25" s="942">
        <v>0.88968499999999995</v>
      </c>
      <c r="H25" s="942">
        <v>1.2187563267973853</v>
      </c>
      <c r="I25" s="942">
        <v>1</v>
      </c>
      <c r="J25" s="942">
        <v>0</v>
      </c>
      <c r="K25" s="942">
        <v>0</v>
      </c>
      <c r="L25" s="1009">
        <v>0.97929275982329689</v>
      </c>
    </row>
    <row r="26" spans="1:12" ht="18.95" customHeight="1">
      <c r="A26" s="986"/>
      <c r="B26" s="987"/>
      <c r="C26" s="987"/>
      <c r="D26" s="985" t="s">
        <v>45</v>
      </c>
      <c r="E26" s="1010">
        <v>0.95325245635360545</v>
      </c>
      <c r="F26" s="1011">
        <v>0.92009310220851892</v>
      </c>
      <c r="G26" s="1011">
        <v>0.88968499999999995</v>
      </c>
      <c r="H26" s="1011">
        <v>0.98589292785845628</v>
      </c>
      <c r="I26" s="1011">
        <v>1</v>
      </c>
      <c r="J26" s="1011">
        <v>0</v>
      </c>
      <c r="K26" s="1011">
        <v>0</v>
      </c>
      <c r="L26" s="1012">
        <v>0.99924442537026803</v>
      </c>
    </row>
    <row r="27" spans="1:12" ht="18.95" customHeight="1">
      <c r="A27" s="980" t="s">
        <v>354</v>
      </c>
      <c r="B27" s="981" t="s">
        <v>47</v>
      </c>
      <c r="C27" s="982" t="s">
        <v>355</v>
      </c>
      <c r="D27" s="983" t="s">
        <v>41</v>
      </c>
      <c r="E27" s="1066">
        <v>116372000</v>
      </c>
      <c r="F27" s="1061">
        <v>6197000</v>
      </c>
      <c r="G27" s="1061">
        <v>1218000</v>
      </c>
      <c r="H27" s="1061">
        <v>41825000</v>
      </c>
      <c r="I27" s="1061">
        <v>100000</v>
      </c>
      <c r="J27" s="1061">
        <v>0</v>
      </c>
      <c r="K27" s="1061">
        <v>0</v>
      </c>
      <c r="L27" s="1069">
        <v>67032000</v>
      </c>
    </row>
    <row r="28" spans="1:12" ht="18.95" customHeight="1">
      <c r="A28" s="980"/>
      <c r="B28" s="981"/>
      <c r="C28" s="982"/>
      <c r="D28" s="985" t="s">
        <v>42</v>
      </c>
      <c r="E28" s="1068">
        <v>139761621.31</v>
      </c>
      <c r="F28" s="1061">
        <v>6197000</v>
      </c>
      <c r="G28" s="1061">
        <v>1224146.45</v>
      </c>
      <c r="H28" s="1061">
        <v>42279918.549999997</v>
      </c>
      <c r="I28" s="1061">
        <v>409137.57999999996</v>
      </c>
      <c r="J28" s="1061">
        <v>0</v>
      </c>
      <c r="K28" s="1061">
        <v>0</v>
      </c>
      <c r="L28" s="1069">
        <v>89651418.730000004</v>
      </c>
    </row>
    <row r="29" spans="1:12" ht="18.95" customHeight="1">
      <c r="A29" s="980"/>
      <c r="B29" s="981"/>
      <c r="C29" s="982"/>
      <c r="D29" s="985" t="s">
        <v>43</v>
      </c>
      <c r="E29" s="1068">
        <v>128507306.31999999</v>
      </c>
      <c r="F29" s="1061">
        <v>6048628.7700000005</v>
      </c>
      <c r="G29" s="1061">
        <v>1177070.3899999999</v>
      </c>
      <c r="H29" s="1061">
        <v>41277457.800000012</v>
      </c>
      <c r="I29" s="1061">
        <v>405609.87000000005</v>
      </c>
      <c r="J29" s="1061">
        <v>0</v>
      </c>
      <c r="K29" s="1061">
        <v>0</v>
      </c>
      <c r="L29" s="1069">
        <v>79598539.48999998</v>
      </c>
    </row>
    <row r="30" spans="1:12" ht="18.95" customHeight="1">
      <c r="A30" s="984"/>
      <c r="B30" s="982"/>
      <c r="C30" s="982"/>
      <c r="D30" s="985" t="s">
        <v>44</v>
      </c>
      <c r="E30" s="1008">
        <v>1.1042802935414016</v>
      </c>
      <c r="F30" s="942">
        <v>0.97605757140551885</v>
      </c>
      <c r="G30" s="942">
        <v>0.96639605090311975</v>
      </c>
      <c r="H30" s="942">
        <v>0.9869087340107594</v>
      </c>
      <c r="I30" s="942">
        <v>4.0560987000000006</v>
      </c>
      <c r="J30" s="942">
        <v>0</v>
      </c>
      <c r="K30" s="942">
        <v>0</v>
      </c>
      <c r="L30" s="1009">
        <v>1.1874707526256114</v>
      </c>
    </row>
    <row r="31" spans="1:12" ht="18.95" customHeight="1">
      <c r="A31" s="986"/>
      <c r="B31" s="987"/>
      <c r="C31" s="987"/>
      <c r="D31" s="990" t="s">
        <v>45</v>
      </c>
      <c r="E31" s="1010">
        <v>0.91947492534422426</v>
      </c>
      <c r="F31" s="1011">
        <v>0.97605757140551885</v>
      </c>
      <c r="G31" s="1011">
        <v>0.9615437679045673</v>
      </c>
      <c r="H31" s="1011">
        <v>0.97628990820276818</v>
      </c>
      <c r="I31" s="1011">
        <v>0.99137769256004327</v>
      </c>
      <c r="J31" s="1011">
        <v>0</v>
      </c>
      <c r="K31" s="1011">
        <v>0</v>
      </c>
      <c r="L31" s="1012">
        <v>0.88786703676964751</v>
      </c>
    </row>
    <row r="32" spans="1:12" ht="18.95" customHeight="1">
      <c r="A32" s="980" t="s">
        <v>356</v>
      </c>
      <c r="B32" s="981" t="s">
        <v>47</v>
      </c>
      <c r="C32" s="982" t="s">
        <v>357</v>
      </c>
      <c r="D32" s="985" t="s">
        <v>41</v>
      </c>
      <c r="E32" s="1066">
        <v>1409287000</v>
      </c>
      <c r="F32" s="1061">
        <v>409287000</v>
      </c>
      <c r="G32" s="1061">
        <v>0</v>
      </c>
      <c r="H32" s="1061">
        <v>0</v>
      </c>
      <c r="I32" s="1061">
        <v>1000000000</v>
      </c>
      <c r="J32" s="1061">
        <v>0</v>
      </c>
      <c r="K32" s="1061">
        <v>0</v>
      </c>
      <c r="L32" s="1069">
        <v>0</v>
      </c>
    </row>
    <row r="33" spans="1:12" ht="18.95" customHeight="1">
      <c r="A33" s="980"/>
      <c r="B33" s="981"/>
      <c r="C33" s="982"/>
      <c r="D33" s="985" t="s">
        <v>42</v>
      </c>
      <c r="E33" s="1068">
        <v>1554469018.25</v>
      </c>
      <c r="F33" s="1061">
        <v>554469018.25</v>
      </c>
      <c r="G33" s="1061">
        <v>0</v>
      </c>
      <c r="H33" s="1061">
        <v>0</v>
      </c>
      <c r="I33" s="1061">
        <v>1000000000</v>
      </c>
      <c r="J33" s="1061">
        <v>0</v>
      </c>
      <c r="K33" s="1061">
        <v>0</v>
      </c>
      <c r="L33" s="1069">
        <v>0</v>
      </c>
    </row>
    <row r="34" spans="1:12" ht="18.95" customHeight="1">
      <c r="A34" s="980"/>
      <c r="B34" s="981"/>
      <c r="C34" s="982"/>
      <c r="D34" s="985" t="s">
        <v>43</v>
      </c>
      <c r="E34" s="1068">
        <v>1551805047.52</v>
      </c>
      <c r="F34" s="1061">
        <v>551805047.51999998</v>
      </c>
      <c r="G34" s="1061">
        <v>0</v>
      </c>
      <c r="H34" s="1061">
        <v>0</v>
      </c>
      <c r="I34" s="1061">
        <v>1000000000</v>
      </c>
      <c r="J34" s="1061">
        <v>0</v>
      </c>
      <c r="K34" s="1061">
        <v>0</v>
      </c>
      <c r="L34" s="1069">
        <v>0</v>
      </c>
    </row>
    <row r="35" spans="1:12" ht="18.95" customHeight="1">
      <c r="A35" s="984"/>
      <c r="B35" s="982"/>
      <c r="C35" s="982"/>
      <c r="D35" s="985" t="s">
        <v>44</v>
      </c>
      <c r="E35" s="1008">
        <v>1.101127767104926</v>
      </c>
      <c r="F35" s="942">
        <v>1.348210540574218</v>
      </c>
      <c r="G35" s="942">
        <v>0</v>
      </c>
      <c r="H35" s="942">
        <v>0</v>
      </c>
      <c r="I35" s="942">
        <v>1</v>
      </c>
      <c r="J35" s="942">
        <v>0</v>
      </c>
      <c r="K35" s="942">
        <v>0</v>
      </c>
      <c r="L35" s="1009">
        <v>0</v>
      </c>
    </row>
    <row r="36" spans="1:12" ht="18.95" customHeight="1">
      <c r="A36" s="986"/>
      <c r="B36" s="987"/>
      <c r="C36" s="987"/>
      <c r="D36" s="985" t="s">
        <v>45</v>
      </c>
      <c r="E36" s="1010">
        <v>0.99828625035383523</v>
      </c>
      <c r="F36" s="1011">
        <v>0.99519545611690263</v>
      </c>
      <c r="G36" s="1011">
        <v>0</v>
      </c>
      <c r="H36" s="1011">
        <v>0</v>
      </c>
      <c r="I36" s="1011">
        <v>1</v>
      </c>
      <c r="J36" s="1011">
        <v>0</v>
      </c>
      <c r="K36" s="1011">
        <v>0</v>
      </c>
      <c r="L36" s="1012">
        <v>0</v>
      </c>
    </row>
    <row r="37" spans="1:12" ht="18.95" customHeight="1">
      <c r="A37" s="980" t="s">
        <v>358</v>
      </c>
      <c r="B37" s="981" t="s">
        <v>47</v>
      </c>
      <c r="C37" s="982" t="s">
        <v>359</v>
      </c>
      <c r="D37" s="983" t="s">
        <v>41</v>
      </c>
      <c r="E37" s="1066">
        <v>749580000</v>
      </c>
      <c r="F37" s="1061">
        <v>143607000</v>
      </c>
      <c r="G37" s="1061">
        <v>154000</v>
      </c>
      <c r="H37" s="1061">
        <v>277431000</v>
      </c>
      <c r="I37" s="1061">
        <v>215191000</v>
      </c>
      <c r="J37" s="1061">
        <v>0</v>
      </c>
      <c r="K37" s="1061">
        <v>0</v>
      </c>
      <c r="L37" s="1069">
        <v>113197000</v>
      </c>
    </row>
    <row r="38" spans="1:12" ht="18.95" customHeight="1">
      <c r="A38" s="980"/>
      <c r="B38" s="981"/>
      <c r="C38" s="982"/>
      <c r="D38" s="985" t="s">
        <v>42</v>
      </c>
      <c r="E38" s="1068">
        <v>887740571.48000002</v>
      </c>
      <c r="F38" s="1061">
        <v>247743322.47999999</v>
      </c>
      <c r="G38" s="1061">
        <v>136671</v>
      </c>
      <c r="H38" s="1061">
        <v>383623985</v>
      </c>
      <c r="I38" s="1061">
        <v>148097345</v>
      </c>
      <c r="J38" s="1061">
        <v>0</v>
      </c>
      <c r="K38" s="1061">
        <v>0</v>
      </c>
      <c r="L38" s="1069">
        <v>108139248</v>
      </c>
    </row>
    <row r="39" spans="1:12" ht="18.95" customHeight="1">
      <c r="A39" s="980"/>
      <c r="B39" s="981"/>
      <c r="C39" s="982"/>
      <c r="D39" s="985" t="s">
        <v>43</v>
      </c>
      <c r="E39" s="1068">
        <v>848563449.87000012</v>
      </c>
      <c r="F39" s="1061">
        <v>238192476.90999997</v>
      </c>
      <c r="G39" s="1061">
        <v>133820.94</v>
      </c>
      <c r="H39" s="1061">
        <v>364538219.37</v>
      </c>
      <c r="I39" s="1061">
        <v>143213017.74000001</v>
      </c>
      <c r="J39" s="1061">
        <v>0</v>
      </c>
      <c r="K39" s="1061">
        <v>0</v>
      </c>
      <c r="L39" s="1069">
        <v>102485914.91000003</v>
      </c>
    </row>
    <row r="40" spans="1:12" ht="18.95" customHeight="1">
      <c r="A40" s="984"/>
      <c r="B40" s="982"/>
      <c r="C40" s="982"/>
      <c r="D40" s="985" t="s">
        <v>44</v>
      </c>
      <c r="E40" s="1008">
        <v>1.13205188221404</v>
      </c>
      <c r="F40" s="942">
        <v>1.6586411310729976</v>
      </c>
      <c r="G40" s="942">
        <v>0.86896714285714283</v>
      </c>
      <c r="H40" s="942">
        <v>1.3139779598170356</v>
      </c>
      <c r="I40" s="942">
        <v>0.66551583356181254</v>
      </c>
      <c r="J40" s="942">
        <v>0</v>
      </c>
      <c r="K40" s="942">
        <v>0</v>
      </c>
      <c r="L40" s="1009">
        <v>0.90537659929150094</v>
      </c>
    </row>
    <row r="41" spans="1:12" ht="18.95" customHeight="1">
      <c r="A41" s="986"/>
      <c r="B41" s="987"/>
      <c r="C41" s="987"/>
      <c r="D41" s="991" t="s">
        <v>45</v>
      </c>
      <c r="E41" s="1010">
        <v>0.95586872689091407</v>
      </c>
      <c r="F41" s="1011">
        <v>0.96144862564047084</v>
      </c>
      <c r="G41" s="1011">
        <v>0.97914656364554298</v>
      </c>
      <c r="H41" s="1011">
        <v>0.95024876864776853</v>
      </c>
      <c r="I41" s="1011">
        <v>0.96701948127429305</v>
      </c>
      <c r="J41" s="1011">
        <v>0</v>
      </c>
      <c r="K41" s="1011">
        <v>0</v>
      </c>
      <c r="L41" s="1012">
        <v>0.9477217273602645</v>
      </c>
    </row>
    <row r="42" spans="1:12" ht="18.75" customHeight="1">
      <c r="A42" s="992" t="s">
        <v>360</v>
      </c>
      <c r="B42" s="993" t="s">
        <v>47</v>
      </c>
      <c r="C42" s="994" t="s">
        <v>361</v>
      </c>
      <c r="D42" s="995" t="s">
        <v>41</v>
      </c>
      <c r="E42" s="1122">
        <v>0</v>
      </c>
      <c r="F42" s="1121">
        <v>0</v>
      </c>
      <c r="G42" s="1121">
        <v>0</v>
      </c>
      <c r="H42" s="1121">
        <v>0</v>
      </c>
      <c r="I42" s="1121">
        <v>0</v>
      </c>
      <c r="J42" s="1121">
        <v>0</v>
      </c>
      <c r="K42" s="1121">
        <v>0</v>
      </c>
      <c r="L42" s="1124">
        <v>0</v>
      </c>
    </row>
    <row r="43" spans="1:12" ht="18.95" customHeight="1">
      <c r="A43" s="984"/>
      <c r="B43" s="982"/>
      <c r="C43" s="982" t="s">
        <v>362</v>
      </c>
      <c r="D43" s="985" t="s">
        <v>42</v>
      </c>
      <c r="E43" s="1123">
        <v>44495.199999999997</v>
      </c>
      <c r="F43" s="1121">
        <v>0</v>
      </c>
      <c r="G43" s="1121">
        <v>0</v>
      </c>
      <c r="H43" s="1121">
        <v>0</v>
      </c>
      <c r="I43" s="1121">
        <v>44495.199999999997</v>
      </c>
      <c r="J43" s="1121">
        <v>0</v>
      </c>
      <c r="K43" s="1121">
        <v>0</v>
      </c>
      <c r="L43" s="1124">
        <v>0</v>
      </c>
    </row>
    <row r="44" spans="1:12" ht="18.95" customHeight="1">
      <c r="A44" s="984"/>
      <c r="B44" s="982"/>
      <c r="C44" s="982"/>
      <c r="D44" s="985" t="s">
        <v>43</v>
      </c>
      <c r="E44" s="1123">
        <v>44495.199999999997</v>
      </c>
      <c r="F44" s="1121">
        <v>0</v>
      </c>
      <c r="G44" s="1121">
        <v>0</v>
      </c>
      <c r="H44" s="1121">
        <v>0</v>
      </c>
      <c r="I44" s="1121">
        <v>44495.199999999997</v>
      </c>
      <c r="J44" s="1121">
        <v>0</v>
      </c>
      <c r="K44" s="1121">
        <v>0</v>
      </c>
      <c r="L44" s="1124">
        <v>0</v>
      </c>
    </row>
    <row r="45" spans="1:12" ht="18.95" customHeight="1">
      <c r="A45" s="984"/>
      <c r="B45" s="982"/>
      <c r="C45" s="982"/>
      <c r="D45" s="985" t="s">
        <v>44</v>
      </c>
      <c r="E45" s="1116">
        <v>0</v>
      </c>
      <c r="F45" s="1115">
        <v>0</v>
      </c>
      <c r="G45" s="1115">
        <v>0</v>
      </c>
      <c r="H45" s="1115">
        <v>0</v>
      </c>
      <c r="I45" s="1115">
        <v>0</v>
      </c>
      <c r="J45" s="1115">
        <v>0</v>
      </c>
      <c r="K45" s="1115">
        <v>0</v>
      </c>
      <c r="L45" s="1117">
        <v>0</v>
      </c>
    </row>
    <row r="46" spans="1:12" ht="18.95" customHeight="1">
      <c r="A46" s="986"/>
      <c r="B46" s="987"/>
      <c r="C46" s="987"/>
      <c r="D46" s="988" t="s">
        <v>45</v>
      </c>
      <c r="E46" s="1118">
        <v>1</v>
      </c>
      <c r="F46" s="1119">
        <v>0</v>
      </c>
      <c r="G46" s="1119">
        <v>0</v>
      </c>
      <c r="H46" s="1119">
        <v>0</v>
      </c>
      <c r="I46" s="1119">
        <v>1</v>
      </c>
      <c r="J46" s="1119">
        <v>0</v>
      </c>
      <c r="K46" s="1119">
        <v>0</v>
      </c>
      <c r="L46" s="1120">
        <v>0</v>
      </c>
    </row>
    <row r="47" spans="1:12" ht="18.95" customHeight="1">
      <c r="A47" s="980" t="s">
        <v>363</v>
      </c>
      <c r="B47" s="981" t="s">
        <v>47</v>
      </c>
      <c r="C47" s="982" t="s">
        <v>364</v>
      </c>
      <c r="D47" s="996" t="s">
        <v>41</v>
      </c>
      <c r="E47" s="1066">
        <v>981301000</v>
      </c>
      <c r="F47" s="1061">
        <v>583164000</v>
      </c>
      <c r="G47" s="1061">
        <v>210000</v>
      </c>
      <c r="H47" s="1061">
        <v>96899000</v>
      </c>
      <c r="I47" s="1061">
        <v>301028000</v>
      </c>
      <c r="J47" s="1061">
        <v>0</v>
      </c>
      <c r="K47" s="1061">
        <v>0</v>
      </c>
      <c r="L47" s="1069">
        <v>0</v>
      </c>
    </row>
    <row r="48" spans="1:12" ht="18.95" customHeight="1">
      <c r="A48" s="980"/>
      <c r="B48" s="981"/>
      <c r="C48" s="982"/>
      <c r="D48" s="985" t="s">
        <v>42</v>
      </c>
      <c r="E48" s="1068">
        <v>1026746499.9999999</v>
      </c>
      <c r="F48" s="1061">
        <v>628164000</v>
      </c>
      <c r="G48" s="1061">
        <v>248983.63999999998</v>
      </c>
      <c r="H48" s="1061">
        <v>97146554.829999968</v>
      </c>
      <c r="I48" s="1061">
        <v>301186961.52999997</v>
      </c>
      <c r="J48" s="1061">
        <v>0</v>
      </c>
      <c r="K48" s="1061">
        <v>0</v>
      </c>
      <c r="L48" s="1069">
        <v>0</v>
      </c>
    </row>
    <row r="49" spans="1:12" ht="18.95" customHeight="1">
      <c r="A49" s="980"/>
      <c r="B49" s="981"/>
      <c r="C49" s="982"/>
      <c r="D49" s="985" t="s">
        <v>43</v>
      </c>
      <c r="E49" s="1068">
        <v>1020919246.7799999</v>
      </c>
      <c r="F49" s="1061">
        <v>623522637.07999992</v>
      </c>
      <c r="G49" s="1061">
        <v>247039.52999999997</v>
      </c>
      <c r="H49" s="1061">
        <v>95965970.769999966</v>
      </c>
      <c r="I49" s="1061">
        <v>301183599.39999998</v>
      </c>
      <c r="J49" s="1061">
        <v>0</v>
      </c>
      <c r="K49" s="1061">
        <v>0</v>
      </c>
      <c r="L49" s="1069">
        <v>0</v>
      </c>
    </row>
    <row r="50" spans="1:12" ht="18.95" customHeight="1">
      <c r="A50" s="980"/>
      <c r="B50" s="982"/>
      <c r="C50" s="982"/>
      <c r="D50" s="985" t="s">
        <v>44</v>
      </c>
      <c r="E50" s="1008">
        <v>1.040373184965673</v>
      </c>
      <c r="F50" s="942">
        <v>1.0692063246016557</v>
      </c>
      <c r="G50" s="942">
        <v>1.1763787142857141</v>
      </c>
      <c r="H50" s="942">
        <v>0.99037111600738881</v>
      </c>
      <c r="I50" s="942">
        <v>1.0005168934451278</v>
      </c>
      <c r="J50" s="942">
        <v>0</v>
      </c>
      <c r="K50" s="942">
        <v>0</v>
      </c>
      <c r="L50" s="1009">
        <v>0</v>
      </c>
    </row>
    <row r="51" spans="1:12" ht="18.95" customHeight="1">
      <c r="A51" s="986"/>
      <c r="B51" s="987"/>
      <c r="C51" s="987"/>
      <c r="D51" s="990" t="s">
        <v>45</v>
      </c>
      <c r="E51" s="1010">
        <v>0.99432454532837455</v>
      </c>
      <c r="F51" s="1011">
        <v>0.99261122426627424</v>
      </c>
      <c r="G51" s="1011">
        <v>0.99219181629764908</v>
      </c>
      <c r="H51" s="1011">
        <v>0.98784739137619504</v>
      </c>
      <c r="I51" s="1011">
        <v>0.99998883706657515</v>
      </c>
      <c r="J51" s="1011">
        <v>0</v>
      </c>
      <c r="K51" s="1011">
        <v>0</v>
      </c>
      <c r="L51" s="1012">
        <v>0</v>
      </c>
    </row>
    <row r="52" spans="1:12" ht="18.95" customHeight="1">
      <c r="A52" s="980" t="s">
        <v>365</v>
      </c>
      <c r="B52" s="981" t="s">
        <v>47</v>
      </c>
      <c r="C52" s="982" t="s">
        <v>366</v>
      </c>
      <c r="D52" s="983" t="s">
        <v>41</v>
      </c>
      <c r="E52" s="1066">
        <v>20219000</v>
      </c>
      <c r="F52" s="1061">
        <v>20219000</v>
      </c>
      <c r="G52" s="1061">
        <v>0</v>
      </c>
      <c r="H52" s="1061">
        <v>0</v>
      </c>
      <c r="I52" s="1061">
        <v>0</v>
      </c>
      <c r="J52" s="1061">
        <v>0</v>
      </c>
      <c r="K52" s="1061">
        <v>0</v>
      </c>
      <c r="L52" s="1069">
        <v>0</v>
      </c>
    </row>
    <row r="53" spans="1:12" ht="18.95" customHeight="1">
      <c r="A53" s="980"/>
      <c r="B53" s="981"/>
      <c r="C53" s="982"/>
      <c r="D53" s="985" t="s">
        <v>42</v>
      </c>
      <c r="E53" s="1068">
        <v>19600720.439999998</v>
      </c>
      <c r="F53" s="1061">
        <v>11347356</v>
      </c>
      <c r="G53" s="1061">
        <v>0</v>
      </c>
      <c r="H53" s="1061">
        <v>8253364.4399999995</v>
      </c>
      <c r="I53" s="1061">
        <v>0</v>
      </c>
      <c r="J53" s="1061">
        <v>0</v>
      </c>
      <c r="K53" s="1061">
        <v>0</v>
      </c>
      <c r="L53" s="1069">
        <v>0</v>
      </c>
    </row>
    <row r="54" spans="1:12" ht="18.95" customHeight="1">
      <c r="A54" s="980"/>
      <c r="B54" s="981"/>
      <c r="C54" s="982"/>
      <c r="D54" s="985" t="s">
        <v>43</v>
      </c>
      <c r="E54" s="1068">
        <v>18474009.41</v>
      </c>
      <c r="F54" s="1061">
        <v>11226134</v>
      </c>
      <c r="G54" s="1061">
        <v>0</v>
      </c>
      <c r="H54" s="1061">
        <v>7247875.4100000001</v>
      </c>
      <c r="I54" s="1061">
        <v>0</v>
      </c>
      <c r="J54" s="1061">
        <v>0</v>
      </c>
      <c r="K54" s="1061">
        <v>0</v>
      </c>
      <c r="L54" s="1069">
        <v>0</v>
      </c>
    </row>
    <row r="55" spans="1:12" ht="18.95" customHeight="1">
      <c r="A55" s="984"/>
      <c r="B55" s="982"/>
      <c r="C55" s="982"/>
      <c r="D55" s="985" t="s">
        <v>44</v>
      </c>
      <c r="E55" s="1008">
        <v>0.91369550472328009</v>
      </c>
      <c r="F55" s="942">
        <v>0.55522696473613931</v>
      </c>
      <c r="G55" s="942">
        <v>0</v>
      </c>
      <c r="H55" s="942">
        <v>0</v>
      </c>
      <c r="I55" s="942">
        <v>0</v>
      </c>
      <c r="J55" s="942">
        <v>0</v>
      </c>
      <c r="K55" s="942">
        <v>0</v>
      </c>
      <c r="L55" s="1009">
        <v>0</v>
      </c>
    </row>
    <row r="56" spans="1:12" ht="18.95" customHeight="1">
      <c r="A56" s="986"/>
      <c r="B56" s="987"/>
      <c r="C56" s="987"/>
      <c r="D56" s="990" t="s">
        <v>45</v>
      </c>
      <c r="E56" s="1010">
        <v>0.94251685628347248</v>
      </c>
      <c r="F56" s="1011">
        <v>0.98931715899280859</v>
      </c>
      <c r="G56" s="1011">
        <v>0</v>
      </c>
      <c r="H56" s="1011">
        <v>0.8781722245140553</v>
      </c>
      <c r="I56" s="1011">
        <v>0</v>
      </c>
      <c r="J56" s="1011">
        <v>0</v>
      </c>
      <c r="K56" s="1011">
        <v>0</v>
      </c>
      <c r="L56" s="1012">
        <v>0</v>
      </c>
    </row>
    <row r="57" spans="1:12" ht="18.95" customHeight="1">
      <c r="A57" s="980" t="s">
        <v>367</v>
      </c>
      <c r="B57" s="981" t="s">
        <v>47</v>
      </c>
      <c r="C57" s="982" t="s">
        <v>368</v>
      </c>
      <c r="D57" s="985" t="s">
        <v>41</v>
      </c>
      <c r="E57" s="1066">
        <v>18976350000</v>
      </c>
      <c r="F57" s="1061">
        <v>10207497000</v>
      </c>
      <c r="G57" s="1061">
        <v>14026000</v>
      </c>
      <c r="H57" s="1061">
        <v>4121864000</v>
      </c>
      <c r="I57" s="1061">
        <v>3590486000</v>
      </c>
      <c r="J57" s="1061">
        <v>0</v>
      </c>
      <c r="K57" s="1061">
        <v>0</v>
      </c>
      <c r="L57" s="1069">
        <v>1042477000</v>
      </c>
    </row>
    <row r="58" spans="1:12" ht="18.95" customHeight="1">
      <c r="A58" s="980"/>
      <c r="B58" s="981"/>
      <c r="C58" s="982"/>
      <c r="D58" s="985" t="s">
        <v>42</v>
      </c>
      <c r="E58" s="1068">
        <v>20378603766.82</v>
      </c>
      <c r="F58" s="1061">
        <v>10352141651.58</v>
      </c>
      <c r="G58" s="1061">
        <v>16327862.379999999</v>
      </c>
      <c r="H58" s="1061">
        <v>4145746396.4299994</v>
      </c>
      <c r="I58" s="1061">
        <v>4230315758.9299998</v>
      </c>
      <c r="J58" s="1061">
        <v>0</v>
      </c>
      <c r="K58" s="1061">
        <v>0</v>
      </c>
      <c r="L58" s="1069">
        <v>1634072097.5</v>
      </c>
    </row>
    <row r="59" spans="1:12" ht="18.95" customHeight="1">
      <c r="A59" s="980"/>
      <c r="B59" s="981"/>
      <c r="C59" s="982"/>
      <c r="D59" s="985" t="s">
        <v>43</v>
      </c>
      <c r="E59" s="1068">
        <v>20276350865.050007</v>
      </c>
      <c r="F59" s="1061">
        <v>10272467538.250004</v>
      </c>
      <c r="G59" s="1061">
        <v>16020363.61999999</v>
      </c>
      <c r="H59" s="1061">
        <v>4131345596.4699984</v>
      </c>
      <c r="I59" s="1061">
        <v>4224333171.9400005</v>
      </c>
      <c r="J59" s="1061">
        <v>0</v>
      </c>
      <c r="K59" s="1061">
        <v>0</v>
      </c>
      <c r="L59" s="1069">
        <v>1632184194.7699997</v>
      </c>
    </row>
    <row r="60" spans="1:12" ht="18.95" customHeight="1">
      <c r="A60" s="984"/>
      <c r="B60" s="982"/>
      <c r="C60" s="982"/>
      <c r="D60" s="985" t="s">
        <v>44</v>
      </c>
      <c r="E60" s="1008">
        <v>1.0685063705638864</v>
      </c>
      <c r="F60" s="942">
        <v>1.0063649823507177</v>
      </c>
      <c r="G60" s="942">
        <v>1.1421904762583766</v>
      </c>
      <c r="H60" s="942">
        <v>1.0023003176402712</v>
      </c>
      <c r="I60" s="942">
        <v>1.1765352021815432</v>
      </c>
      <c r="J60" s="942">
        <v>0</v>
      </c>
      <c r="K60" s="942">
        <v>0</v>
      </c>
      <c r="L60" s="1009">
        <v>1.5656788540850299</v>
      </c>
    </row>
    <row r="61" spans="1:12" ht="18.95" customHeight="1">
      <c r="A61" s="986"/>
      <c r="B61" s="987"/>
      <c r="C61" s="987"/>
      <c r="D61" s="985" t="s">
        <v>45</v>
      </c>
      <c r="E61" s="1010">
        <v>0.99498234015735276</v>
      </c>
      <c r="F61" s="1011">
        <v>0.99230361059464101</v>
      </c>
      <c r="G61" s="1011">
        <v>0.98116723715306031</v>
      </c>
      <c r="H61" s="1011">
        <v>0.99652636736960032</v>
      </c>
      <c r="I61" s="1011">
        <v>0.99858578240232532</v>
      </c>
      <c r="J61" s="1011">
        <v>0</v>
      </c>
      <c r="K61" s="1011">
        <v>0</v>
      </c>
      <c r="L61" s="1012">
        <v>0.99884466374960534</v>
      </c>
    </row>
    <row r="62" spans="1:12" ht="18.95" customHeight="1">
      <c r="A62" s="980" t="s">
        <v>369</v>
      </c>
      <c r="B62" s="981" t="s">
        <v>47</v>
      </c>
      <c r="C62" s="982" t="s">
        <v>132</v>
      </c>
      <c r="D62" s="983" t="s">
        <v>41</v>
      </c>
      <c r="E62" s="1066">
        <v>69772000</v>
      </c>
      <c r="F62" s="1061">
        <v>65072000</v>
      </c>
      <c r="G62" s="1061">
        <v>10000</v>
      </c>
      <c r="H62" s="1061">
        <v>3390000</v>
      </c>
      <c r="I62" s="1061">
        <v>1300000</v>
      </c>
      <c r="J62" s="1061">
        <v>0</v>
      </c>
      <c r="K62" s="1061">
        <v>0</v>
      </c>
      <c r="L62" s="1069">
        <v>0</v>
      </c>
    </row>
    <row r="63" spans="1:12" ht="18.95" customHeight="1">
      <c r="A63" s="980"/>
      <c r="B63" s="981"/>
      <c r="C63" s="982"/>
      <c r="D63" s="985" t="s">
        <v>42</v>
      </c>
      <c r="E63" s="1068">
        <v>72525312.439999998</v>
      </c>
      <c r="F63" s="1061">
        <v>65283133</v>
      </c>
      <c r="G63" s="1061">
        <v>10000</v>
      </c>
      <c r="H63" s="1061">
        <v>5350199.4400000004</v>
      </c>
      <c r="I63" s="1061">
        <v>1839430</v>
      </c>
      <c r="J63" s="1061">
        <v>0</v>
      </c>
      <c r="K63" s="1061">
        <v>0</v>
      </c>
      <c r="L63" s="1069">
        <v>42550</v>
      </c>
    </row>
    <row r="64" spans="1:12" ht="18.95" customHeight="1">
      <c r="A64" s="980"/>
      <c r="B64" s="981"/>
      <c r="C64" s="982"/>
      <c r="D64" s="985" t="s">
        <v>43</v>
      </c>
      <c r="E64" s="1068">
        <v>67424978.320000008</v>
      </c>
      <c r="F64" s="1061">
        <v>60618876.020000003</v>
      </c>
      <c r="G64" s="1061">
        <v>2739.84</v>
      </c>
      <c r="H64" s="1061">
        <v>4921449.79</v>
      </c>
      <c r="I64" s="1061">
        <v>1839430</v>
      </c>
      <c r="J64" s="1061">
        <v>0</v>
      </c>
      <c r="K64" s="1061">
        <v>0</v>
      </c>
      <c r="L64" s="1069">
        <v>42482.67</v>
      </c>
    </row>
    <row r="65" spans="1:12" ht="18.95" customHeight="1">
      <c r="A65" s="984"/>
      <c r="B65" s="982"/>
      <c r="C65" s="982"/>
      <c r="D65" s="985" t="s">
        <v>44</v>
      </c>
      <c r="E65" s="1008">
        <v>0.96636155363182952</v>
      </c>
      <c r="F65" s="942">
        <v>0.93156620389722156</v>
      </c>
      <c r="G65" s="942">
        <v>0.27398400000000001</v>
      </c>
      <c r="H65" s="942">
        <v>1.4517551002949853</v>
      </c>
      <c r="I65" s="942">
        <v>1.4149461538461539</v>
      </c>
      <c r="J65" s="942">
        <v>0</v>
      </c>
      <c r="K65" s="942">
        <v>0</v>
      </c>
      <c r="L65" s="1009">
        <v>0</v>
      </c>
    </row>
    <row r="66" spans="1:12" ht="18.95" customHeight="1">
      <c r="A66" s="986"/>
      <c r="B66" s="987"/>
      <c r="C66" s="987"/>
      <c r="D66" s="990" t="s">
        <v>45</v>
      </c>
      <c r="E66" s="1010">
        <v>0.92967511688805915</v>
      </c>
      <c r="F66" s="1011">
        <v>0.92855341394231194</v>
      </c>
      <c r="G66" s="1011">
        <v>0.27398400000000001</v>
      </c>
      <c r="H66" s="1011">
        <v>0.91986286589720101</v>
      </c>
      <c r="I66" s="1011">
        <v>1</v>
      </c>
      <c r="J66" s="1011">
        <v>0</v>
      </c>
      <c r="K66" s="1011">
        <v>0</v>
      </c>
      <c r="L66" s="1012">
        <v>0.99841762632197406</v>
      </c>
    </row>
    <row r="67" spans="1:12" ht="18.95" customHeight="1">
      <c r="A67" s="980" t="s">
        <v>370</v>
      </c>
      <c r="B67" s="981" t="s">
        <v>47</v>
      </c>
      <c r="C67" s="982" t="s">
        <v>371</v>
      </c>
      <c r="D67" s="983" t="s">
        <v>41</v>
      </c>
      <c r="E67" s="1066">
        <v>476360000</v>
      </c>
      <c r="F67" s="1061">
        <v>400721000</v>
      </c>
      <c r="G67" s="1061">
        <v>331000</v>
      </c>
      <c r="H67" s="1061">
        <v>15169000</v>
      </c>
      <c r="I67" s="1061">
        <v>60139000</v>
      </c>
      <c r="J67" s="1061">
        <v>0</v>
      </c>
      <c r="K67" s="1061">
        <v>0</v>
      </c>
      <c r="L67" s="1069">
        <v>0</v>
      </c>
    </row>
    <row r="68" spans="1:12" ht="18.95" customHeight="1">
      <c r="A68" s="980"/>
      <c r="B68" s="981"/>
      <c r="C68" s="982"/>
      <c r="D68" s="985" t="s">
        <v>42</v>
      </c>
      <c r="E68" s="1068">
        <v>985069044.06999981</v>
      </c>
      <c r="F68" s="1061">
        <v>847604981.39999986</v>
      </c>
      <c r="G68" s="1061">
        <v>147000</v>
      </c>
      <c r="H68" s="1061">
        <v>61137502.63000001</v>
      </c>
      <c r="I68" s="1061">
        <v>76179560.040000007</v>
      </c>
      <c r="J68" s="1061">
        <v>0</v>
      </c>
      <c r="K68" s="1061">
        <v>0</v>
      </c>
      <c r="L68" s="1069">
        <v>0</v>
      </c>
    </row>
    <row r="69" spans="1:12" ht="18.95" customHeight="1">
      <c r="A69" s="980"/>
      <c r="B69" s="981"/>
      <c r="C69" s="982"/>
      <c r="D69" s="985" t="s">
        <v>43</v>
      </c>
      <c r="E69" s="1068">
        <v>873737652.87999988</v>
      </c>
      <c r="F69" s="1061">
        <v>737718298.38999987</v>
      </c>
      <c r="G69" s="1061">
        <v>127506.58</v>
      </c>
      <c r="H69" s="1061">
        <v>59859869.240000024</v>
      </c>
      <c r="I69" s="1061">
        <v>76031978.670000002</v>
      </c>
      <c r="J69" s="1061">
        <v>0</v>
      </c>
      <c r="K69" s="1061">
        <v>0</v>
      </c>
      <c r="L69" s="1069">
        <v>0</v>
      </c>
    </row>
    <row r="70" spans="1:12" ht="18.95" customHeight="1">
      <c r="A70" s="984"/>
      <c r="B70" s="982"/>
      <c r="C70" s="982"/>
      <c r="D70" s="985" t="s">
        <v>44</v>
      </c>
      <c r="E70" s="1008">
        <v>1.8341960972373832</v>
      </c>
      <c r="F70" s="942">
        <v>1.8409773842399073</v>
      </c>
      <c r="G70" s="942">
        <v>0.38521625377643504</v>
      </c>
      <c r="H70" s="942">
        <v>3.9461974579735002</v>
      </c>
      <c r="I70" s="942">
        <v>1.2642707505944561</v>
      </c>
      <c r="J70" s="942">
        <v>0</v>
      </c>
      <c r="K70" s="942">
        <v>0</v>
      </c>
      <c r="L70" s="1009">
        <v>0</v>
      </c>
    </row>
    <row r="71" spans="1:12" ht="18.95" customHeight="1">
      <c r="A71" s="986"/>
      <c r="B71" s="987"/>
      <c r="C71" s="987"/>
      <c r="D71" s="988" t="s">
        <v>45</v>
      </c>
      <c r="E71" s="1010">
        <v>0.88698112902826265</v>
      </c>
      <c r="F71" s="1011">
        <v>0.87035625624981727</v>
      </c>
      <c r="G71" s="1011">
        <v>0.86739170068027216</v>
      </c>
      <c r="H71" s="1011">
        <v>0.97910229670760129</v>
      </c>
      <c r="I71" s="1011">
        <v>0.99806271695553883</v>
      </c>
      <c r="J71" s="1011">
        <v>0</v>
      </c>
      <c r="K71" s="1011">
        <v>0</v>
      </c>
      <c r="L71" s="1012">
        <v>0</v>
      </c>
    </row>
    <row r="72" spans="1:12" ht="18.95" customHeight="1">
      <c r="A72" s="997" t="s">
        <v>372</v>
      </c>
      <c r="B72" s="993" t="s">
        <v>47</v>
      </c>
      <c r="C72" s="998" t="s">
        <v>373</v>
      </c>
      <c r="D72" s="995" t="s">
        <v>41</v>
      </c>
      <c r="E72" s="1066">
        <v>533093000</v>
      </c>
      <c r="F72" s="1061">
        <v>368961000</v>
      </c>
      <c r="G72" s="1061">
        <v>237000</v>
      </c>
      <c r="H72" s="1061">
        <v>137861000</v>
      </c>
      <c r="I72" s="1061">
        <v>9147000</v>
      </c>
      <c r="J72" s="1061">
        <v>0</v>
      </c>
      <c r="K72" s="1061">
        <v>0</v>
      </c>
      <c r="L72" s="1069">
        <v>16887000</v>
      </c>
    </row>
    <row r="73" spans="1:12" ht="18.95" customHeight="1">
      <c r="A73" s="980"/>
      <c r="B73" s="981"/>
      <c r="C73" s="982"/>
      <c r="D73" s="985" t="s">
        <v>42</v>
      </c>
      <c r="E73" s="1068">
        <v>550544839.28999996</v>
      </c>
      <c r="F73" s="1061">
        <v>376196024.13</v>
      </c>
      <c r="G73" s="1061">
        <v>240050.1</v>
      </c>
      <c r="H73" s="1061">
        <v>140749610.41999999</v>
      </c>
      <c r="I73" s="1061">
        <v>14388402.719999999</v>
      </c>
      <c r="J73" s="1061">
        <v>0</v>
      </c>
      <c r="K73" s="1061">
        <v>0</v>
      </c>
      <c r="L73" s="1069">
        <v>18970751.919999998</v>
      </c>
    </row>
    <row r="74" spans="1:12" ht="18.95" customHeight="1">
      <c r="A74" s="980"/>
      <c r="B74" s="981"/>
      <c r="C74" s="982"/>
      <c r="D74" s="985" t="s">
        <v>43</v>
      </c>
      <c r="E74" s="1068">
        <v>544536314.12999988</v>
      </c>
      <c r="F74" s="1061">
        <v>374387718.51000005</v>
      </c>
      <c r="G74" s="1061">
        <v>205737.13999999998</v>
      </c>
      <c r="H74" s="1061">
        <v>138570060.37999988</v>
      </c>
      <c r="I74" s="1061">
        <v>14047656.759999998</v>
      </c>
      <c r="J74" s="1061">
        <v>0</v>
      </c>
      <c r="K74" s="1061">
        <v>0</v>
      </c>
      <c r="L74" s="1069">
        <v>17325141.339999996</v>
      </c>
    </row>
    <row r="75" spans="1:12" ht="18.95" customHeight="1">
      <c r="A75" s="984"/>
      <c r="B75" s="982"/>
      <c r="C75" s="982" t="s">
        <v>4</v>
      </c>
      <c r="D75" s="985" t="s">
        <v>44</v>
      </c>
      <c r="E75" s="1008">
        <v>1.0214658870591058</v>
      </c>
      <c r="F75" s="942">
        <v>1.0147081087432006</v>
      </c>
      <c r="G75" s="942">
        <v>0.86808919831223619</v>
      </c>
      <c r="H75" s="942">
        <v>1.005143299265201</v>
      </c>
      <c r="I75" s="942">
        <v>1.5357665639007323</v>
      </c>
      <c r="J75" s="942">
        <v>0</v>
      </c>
      <c r="K75" s="942">
        <v>0</v>
      </c>
      <c r="L75" s="1009">
        <v>1.0259454811393378</v>
      </c>
    </row>
    <row r="76" spans="1:12" ht="18.95" customHeight="1">
      <c r="A76" s="986"/>
      <c r="B76" s="987"/>
      <c r="C76" s="987"/>
      <c r="D76" s="991" t="s">
        <v>45</v>
      </c>
      <c r="E76" s="1010">
        <v>0.98908622017463854</v>
      </c>
      <c r="F76" s="1011">
        <v>0.99519318253247924</v>
      </c>
      <c r="G76" s="1011">
        <v>0.85705917223113004</v>
      </c>
      <c r="H76" s="1011">
        <v>0.98451469930540991</v>
      </c>
      <c r="I76" s="1011">
        <v>0.97631801342852598</v>
      </c>
      <c r="J76" s="1011">
        <v>0</v>
      </c>
      <c r="K76" s="1011">
        <v>0</v>
      </c>
      <c r="L76" s="1012">
        <v>0.91325538455515254</v>
      </c>
    </row>
    <row r="77" spans="1:12" ht="18.95" customHeight="1">
      <c r="A77" s="980" t="s">
        <v>374</v>
      </c>
      <c r="B77" s="981" t="s">
        <v>47</v>
      </c>
      <c r="C77" s="982" t="s">
        <v>375</v>
      </c>
      <c r="D77" s="996" t="s">
        <v>41</v>
      </c>
      <c r="E77" s="1066">
        <v>25105000</v>
      </c>
      <c r="F77" s="1061">
        <v>0</v>
      </c>
      <c r="G77" s="1061">
        <v>37000</v>
      </c>
      <c r="H77" s="1061">
        <v>23085000</v>
      </c>
      <c r="I77" s="1061">
        <v>950000</v>
      </c>
      <c r="J77" s="1061">
        <v>0</v>
      </c>
      <c r="K77" s="1061">
        <v>0</v>
      </c>
      <c r="L77" s="1069">
        <v>1033000</v>
      </c>
    </row>
    <row r="78" spans="1:12" ht="18.95" customHeight="1">
      <c r="A78" s="980"/>
      <c r="B78" s="981"/>
      <c r="C78" s="982"/>
      <c r="D78" s="985" t="s">
        <v>42</v>
      </c>
      <c r="E78" s="1068">
        <v>23753596</v>
      </c>
      <c r="F78" s="1061">
        <v>0</v>
      </c>
      <c r="G78" s="1061">
        <v>37000</v>
      </c>
      <c r="H78" s="1061">
        <v>22441758</v>
      </c>
      <c r="I78" s="1061">
        <v>293242</v>
      </c>
      <c r="J78" s="1061">
        <v>0</v>
      </c>
      <c r="K78" s="1061">
        <v>0</v>
      </c>
      <c r="L78" s="1069">
        <v>981596</v>
      </c>
    </row>
    <row r="79" spans="1:12" ht="18.95" customHeight="1">
      <c r="A79" s="980"/>
      <c r="B79" s="981"/>
      <c r="C79" s="982"/>
      <c r="D79" s="985" t="s">
        <v>43</v>
      </c>
      <c r="E79" s="1068">
        <v>23467509.68</v>
      </c>
      <c r="F79" s="1061">
        <v>0</v>
      </c>
      <c r="G79" s="1061">
        <v>17699.38</v>
      </c>
      <c r="H79" s="1061">
        <v>22178102.470000003</v>
      </c>
      <c r="I79" s="1061">
        <v>293241.84000000003</v>
      </c>
      <c r="J79" s="1061">
        <v>0</v>
      </c>
      <c r="K79" s="1061">
        <v>0</v>
      </c>
      <c r="L79" s="1069">
        <v>978465.99000000011</v>
      </c>
    </row>
    <row r="80" spans="1:12" ht="18.95" customHeight="1">
      <c r="A80" s="984"/>
      <c r="B80" s="982"/>
      <c r="C80" s="982"/>
      <c r="D80" s="985" t="s">
        <v>44</v>
      </c>
      <c r="E80" s="1008">
        <v>0.93477433499302931</v>
      </c>
      <c r="F80" s="942">
        <v>0</v>
      </c>
      <c r="G80" s="942">
        <v>0.47836162162162166</v>
      </c>
      <c r="H80" s="942">
        <v>0.96071485683344171</v>
      </c>
      <c r="I80" s="942">
        <v>0.30867562105263163</v>
      </c>
      <c r="J80" s="942">
        <v>0</v>
      </c>
      <c r="K80" s="942">
        <v>0</v>
      </c>
      <c r="L80" s="1009">
        <v>0.94720812197483073</v>
      </c>
    </row>
    <row r="81" spans="1:12" ht="18.95" customHeight="1">
      <c r="A81" s="986"/>
      <c r="B81" s="987"/>
      <c r="C81" s="987"/>
      <c r="D81" s="985" t="s">
        <v>45</v>
      </c>
      <c r="E81" s="1010">
        <v>0.98795608378621913</v>
      </c>
      <c r="F81" s="1011">
        <v>0</v>
      </c>
      <c r="G81" s="1011">
        <v>0.47836162162162166</v>
      </c>
      <c r="H81" s="1011">
        <v>0.98825156522942648</v>
      </c>
      <c r="I81" s="1011">
        <v>0.99999945437556703</v>
      </c>
      <c r="J81" s="1011">
        <v>0</v>
      </c>
      <c r="K81" s="1011">
        <v>0</v>
      </c>
      <c r="L81" s="1012">
        <v>0.99681130526204276</v>
      </c>
    </row>
    <row r="82" spans="1:12" ht="18.95" customHeight="1">
      <c r="A82" s="980" t="s">
        <v>376</v>
      </c>
      <c r="B82" s="981" t="s">
        <v>47</v>
      </c>
      <c r="C82" s="982" t="s">
        <v>706</v>
      </c>
      <c r="D82" s="983" t="s">
        <v>41</v>
      </c>
      <c r="E82" s="1066">
        <v>26723025000</v>
      </c>
      <c r="F82" s="1061">
        <v>24645177000</v>
      </c>
      <c r="G82" s="1061">
        <v>70515000</v>
      </c>
      <c r="H82" s="1061">
        <v>873634000</v>
      </c>
      <c r="I82" s="1061">
        <v>819096000</v>
      </c>
      <c r="J82" s="1061">
        <v>0</v>
      </c>
      <c r="K82" s="1061">
        <v>0</v>
      </c>
      <c r="L82" s="1069">
        <v>314603000</v>
      </c>
    </row>
    <row r="83" spans="1:12" ht="18.95" customHeight="1">
      <c r="A83" s="980"/>
      <c r="B83" s="981"/>
      <c r="C83" s="982"/>
      <c r="D83" s="985" t="s">
        <v>42</v>
      </c>
      <c r="E83" s="1068">
        <v>27563261437</v>
      </c>
      <c r="F83" s="1061">
        <v>25447696292</v>
      </c>
      <c r="G83" s="1061">
        <v>60476285</v>
      </c>
      <c r="H83" s="1061">
        <v>857351595</v>
      </c>
      <c r="I83" s="1061">
        <v>847134849.99999988</v>
      </c>
      <c r="J83" s="1061">
        <v>0</v>
      </c>
      <c r="K83" s="1061">
        <v>0</v>
      </c>
      <c r="L83" s="1069">
        <v>350602415</v>
      </c>
    </row>
    <row r="84" spans="1:12" ht="18.95" customHeight="1">
      <c r="A84" s="980"/>
      <c r="B84" s="981"/>
      <c r="C84" s="982"/>
      <c r="D84" s="985" t="s">
        <v>43</v>
      </c>
      <c r="E84" s="1068">
        <v>27374542533.610008</v>
      </c>
      <c r="F84" s="1061">
        <v>25399912816.850006</v>
      </c>
      <c r="G84" s="1061">
        <v>59181930.519999996</v>
      </c>
      <c r="H84" s="1061">
        <v>818195204.48000026</v>
      </c>
      <c r="I84" s="1061">
        <v>783695094.97000015</v>
      </c>
      <c r="J84" s="1061">
        <v>0</v>
      </c>
      <c r="K84" s="1061">
        <v>0</v>
      </c>
      <c r="L84" s="1069">
        <v>313557486.79000002</v>
      </c>
    </row>
    <row r="85" spans="1:12" ht="18.95" customHeight="1">
      <c r="A85" s="984"/>
      <c r="B85" s="982"/>
      <c r="C85" s="982"/>
      <c r="D85" s="985" t="s">
        <v>44</v>
      </c>
      <c r="E85" s="1008">
        <v>1.0243803810986971</v>
      </c>
      <c r="F85" s="942">
        <v>1.0306240777597178</v>
      </c>
      <c r="G85" s="942">
        <v>0.83928143685740619</v>
      </c>
      <c r="H85" s="942">
        <v>0.9365423100291429</v>
      </c>
      <c r="I85" s="942">
        <v>0.95678051775371886</v>
      </c>
      <c r="J85" s="942">
        <v>0</v>
      </c>
      <c r="K85" s="942">
        <v>0</v>
      </c>
      <c r="L85" s="1009">
        <v>0.9966767220592303</v>
      </c>
    </row>
    <row r="86" spans="1:12" ht="18.95" customHeight="1">
      <c r="A86" s="986"/>
      <c r="B86" s="987"/>
      <c r="C86" s="987"/>
      <c r="D86" s="990" t="s">
        <v>45</v>
      </c>
      <c r="E86" s="1010">
        <v>0.99315324480663014</v>
      </c>
      <c r="F86" s="1011">
        <v>0.99812228680342219</v>
      </c>
      <c r="G86" s="1011">
        <v>0.97859732157820201</v>
      </c>
      <c r="H86" s="1011">
        <v>0.95432866661897353</v>
      </c>
      <c r="I86" s="1011">
        <v>0.92511256616346293</v>
      </c>
      <c r="J86" s="1011">
        <v>0</v>
      </c>
      <c r="K86" s="1011">
        <v>0</v>
      </c>
      <c r="L86" s="1012">
        <v>0.89433920981405679</v>
      </c>
    </row>
    <row r="87" spans="1:12" ht="18.95" customHeight="1">
      <c r="A87" s="980" t="s">
        <v>377</v>
      </c>
      <c r="B87" s="981" t="s">
        <v>47</v>
      </c>
      <c r="C87" s="982" t="s">
        <v>83</v>
      </c>
      <c r="D87" s="985" t="s">
        <v>41</v>
      </c>
      <c r="E87" s="1066">
        <v>17202263000</v>
      </c>
      <c r="F87" s="1061">
        <v>1007275000</v>
      </c>
      <c r="G87" s="1061">
        <v>399637000</v>
      </c>
      <c r="H87" s="1061">
        <v>14390703000</v>
      </c>
      <c r="I87" s="1061">
        <v>519364000</v>
      </c>
      <c r="J87" s="1061">
        <v>0</v>
      </c>
      <c r="K87" s="1061">
        <v>0</v>
      </c>
      <c r="L87" s="1069">
        <v>885284000</v>
      </c>
    </row>
    <row r="88" spans="1:12" ht="18.95" customHeight="1">
      <c r="A88" s="980"/>
      <c r="B88" s="981"/>
      <c r="C88" s="982"/>
      <c r="D88" s="985" t="s">
        <v>42</v>
      </c>
      <c r="E88" s="1068">
        <v>32920333045.710003</v>
      </c>
      <c r="F88" s="1061">
        <v>15497958235.309999</v>
      </c>
      <c r="G88" s="1061">
        <v>392494051.63000011</v>
      </c>
      <c r="H88" s="1061">
        <v>15188117170.570002</v>
      </c>
      <c r="I88" s="1061">
        <v>883406288.41000009</v>
      </c>
      <c r="J88" s="1061">
        <v>0</v>
      </c>
      <c r="K88" s="1061">
        <v>0</v>
      </c>
      <c r="L88" s="1069">
        <v>958357299.78999996</v>
      </c>
    </row>
    <row r="89" spans="1:12" ht="18.95" customHeight="1">
      <c r="A89" s="980"/>
      <c r="B89" s="981"/>
      <c r="C89" s="982"/>
      <c r="D89" s="985" t="s">
        <v>43</v>
      </c>
      <c r="E89" s="1068">
        <v>32595704974.939957</v>
      </c>
      <c r="F89" s="1061">
        <v>15469793421.229998</v>
      </c>
      <c r="G89" s="1061">
        <v>381907753.72999984</v>
      </c>
      <c r="H89" s="1061">
        <v>15019819391.959959</v>
      </c>
      <c r="I89" s="1061">
        <v>870340849.02000022</v>
      </c>
      <c r="J89" s="1061">
        <v>0</v>
      </c>
      <c r="K89" s="1061">
        <v>0</v>
      </c>
      <c r="L89" s="1069">
        <v>853843558.99999917</v>
      </c>
    </row>
    <row r="90" spans="1:12" ht="18.95" customHeight="1">
      <c r="A90" s="980"/>
      <c r="B90" s="982"/>
      <c r="C90" s="982"/>
      <c r="D90" s="985" t="s">
        <v>44</v>
      </c>
      <c r="E90" s="1008">
        <v>1.8948498214996454</v>
      </c>
      <c r="F90" s="942" t="s">
        <v>924</v>
      </c>
      <c r="G90" s="942">
        <v>0.95563662456178944</v>
      </c>
      <c r="H90" s="942">
        <v>1.0437168630302467</v>
      </c>
      <c r="I90" s="942">
        <v>1.6757820122688523</v>
      </c>
      <c r="J90" s="942">
        <v>0</v>
      </c>
      <c r="K90" s="942">
        <v>0</v>
      </c>
      <c r="L90" s="1009">
        <v>0.96448547471771673</v>
      </c>
    </row>
    <row r="91" spans="1:12" ht="18.95" customHeight="1">
      <c r="A91" s="986"/>
      <c r="B91" s="987"/>
      <c r="C91" s="987"/>
      <c r="D91" s="988" t="s">
        <v>45</v>
      </c>
      <c r="E91" s="1010">
        <v>0.9901389797509248</v>
      </c>
      <c r="F91" s="1011">
        <v>0.99818267583043085</v>
      </c>
      <c r="G91" s="1011">
        <v>0.97302813162126633</v>
      </c>
      <c r="H91" s="1011">
        <v>0.9889191150739769</v>
      </c>
      <c r="I91" s="1011">
        <v>0.98521015804232537</v>
      </c>
      <c r="J91" s="1011">
        <v>0</v>
      </c>
      <c r="K91" s="1011">
        <v>0</v>
      </c>
      <c r="L91" s="1012">
        <v>0.89094491082511462</v>
      </c>
    </row>
    <row r="92" spans="1:12" ht="18.95" customHeight="1">
      <c r="A92" s="980" t="s">
        <v>378</v>
      </c>
      <c r="B92" s="981" t="s">
        <v>47</v>
      </c>
      <c r="C92" s="982" t="s">
        <v>379</v>
      </c>
      <c r="D92" s="983" t="s">
        <v>41</v>
      </c>
      <c r="E92" s="1066">
        <v>2862076000</v>
      </c>
      <c r="F92" s="1061">
        <v>8050000</v>
      </c>
      <c r="G92" s="1061">
        <v>139526000</v>
      </c>
      <c r="H92" s="1061">
        <v>2522026000</v>
      </c>
      <c r="I92" s="1061">
        <v>192463000</v>
      </c>
      <c r="J92" s="1061">
        <v>0</v>
      </c>
      <c r="K92" s="1061">
        <v>0</v>
      </c>
      <c r="L92" s="1069">
        <v>11000</v>
      </c>
    </row>
    <row r="93" spans="1:12" ht="18.95" customHeight="1">
      <c r="A93" s="980"/>
      <c r="B93" s="981"/>
      <c r="C93" s="982" t="s">
        <v>380</v>
      </c>
      <c r="D93" s="985" t="s">
        <v>42</v>
      </c>
      <c r="E93" s="1068">
        <v>2798048437.5800004</v>
      </c>
      <c r="F93" s="1061">
        <v>12134534</v>
      </c>
      <c r="G93" s="1061">
        <v>149387036.69</v>
      </c>
      <c r="H93" s="1061">
        <v>2455755335.2300005</v>
      </c>
      <c r="I93" s="1061">
        <v>180760531.66</v>
      </c>
      <c r="J93" s="1061">
        <v>0</v>
      </c>
      <c r="K93" s="1061">
        <v>0</v>
      </c>
      <c r="L93" s="1069">
        <v>11000</v>
      </c>
    </row>
    <row r="94" spans="1:12" ht="18.95" customHeight="1">
      <c r="A94" s="980"/>
      <c r="B94" s="981"/>
      <c r="C94" s="982" t="s">
        <v>381</v>
      </c>
      <c r="D94" s="985" t="s">
        <v>43</v>
      </c>
      <c r="E94" s="1068">
        <v>2750951484.9100008</v>
      </c>
      <c r="F94" s="1061">
        <v>11431476.43</v>
      </c>
      <c r="G94" s="1061">
        <v>147672278.46999997</v>
      </c>
      <c r="H94" s="1061">
        <v>2415532424.4100008</v>
      </c>
      <c r="I94" s="1061">
        <v>176315305.59999999</v>
      </c>
      <c r="J94" s="1061">
        <v>0</v>
      </c>
      <c r="K94" s="1061">
        <v>0</v>
      </c>
      <c r="L94" s="1069">
        <v>0</v>
      </c>
    </row>
    <row r="95" spans="1:12" ht="18.95" customHeight="1">
      <c r="A95" s="984"/>
      <c r="B95" s="982"/>
      <c r="C95" s="982" t="s">
        <v>382</v>
      </c>
      <c r="D95" s="985" t="s">
        <v>44</v>
      </c>
      <c r="E95" s="1008">
        <v>0.96117345762656226</v>
      </c>
      <c r="F95" s="942">
        <v>1.4200591838509316</v>
      </c>
      <c r="G95" s="942">
        <v>1.0583853795708325</v>
      </c>
      <c r="H95" s="942">
        <v>0.95777459249428865</v>
      </c>
      <c r="I95" s="942">
        <v>0.91609974696435159</v>
      </c>
      <c r="J95" s="942">
        <v>0</v>
      </c>
      <c r="K95" s="942">
        <v>0</v>
      </c>
      <c r="L95" s="1009">
        <v>0</v>
      </c>
    </row>
    <row r="96" spans="1:12" ht="18.95" customHeight="1">
      <c r="A96" s="986"/>
      <c r="B96" s="987"/>
      <c r="C96" s="987"/>
      <c r="D96" s="990" t="s">
        <v>45</v>
      </c>
      <c r="E96" s="1010">
        <v>0.98316792803246356</v>
      </c>
      <c r="F96" s="1011">
        <v>0.94206142815208227</v>
      </c>
      <c r="G96" s="1011">
        <v>0.98852137201463874</v>
      </c>
      <c r="H96" s="1011">
        <v>0.98362096164753621</v>
      </c>
      <c r="I96" s="1011">
        <v>0.97540820432880104</v>
      </c>
      <c r="J96" s="1011">
        <v>0</v>
      </c>
      <c r="K96" s="1011">
        <v>0</v>
      </c>
      <c r="L96" s="1012">
        <v>0</v>
      </c>
    </row>
    <row r="97" spans="1:12" ht="18.95" customHeight="1">
      <c r="A97" s="980" t="s">
        <v>383</v>
      </c>
      <c r="B97" s="981" t="s">
        <v>47</v>
      </c>
      <c r="C97" s="982" t="s">
        <v>113</v>
      </c>
      <c r="D97" s="985" t="s">
        <v>41</v>
      </c>
      <c r="E97" s="1066">
        <v>49125102000</v>
      </c>
      <c r="F97" s="1061">
        <v>1725128000</v>
      </c>
      <c r="G97" s="1061">
        <v>1792145000</v>
      </c>
      <c r="H97" s="1061">
        <v>24132984000</v>
      </c>
      <c r="I97" s="1061">
        <v>21474228000</v>
      </c>
      <c r="J97" s="1061">
        <v>0</v>
      </c>
      <c r="K97" s="1061">
        <v>0</v>
      </c>
      <c r="L97" s="1069">
        <v>617000</v>
      </c>
    </row>
    <row r="98" spans="1:12" ht="18.95" customHeight="1">
      <c r="A98" s="980"/>
      <c r="B98" s="981"/>
      <c r="C98" s="982"/>
      <c r="D98" s="985" t="s">
        <v>42</v>
      </c>
      <c r="E98" s="1068">
        <v>49137297958.600021</v>
      </c>
      <c r="F98" s="1061">
        <v>2005553310.3399999</v>
      </c>
      <c r="G98" s="1061">
        <v>1500227580.03</v>
      </c>
      <c r="H98" s="1061">
        <v>23664557935.230019</v>
      </c>
      <c r="I98" s="1061">
        <v>21966910133</v>
      </c>
      <c r="J98" s="1061">
        <v>0</v>
      </c>
      <c r="K98" s="1061">
        <v>0</v>
      </c>
      <c r="L98" s="1069">
        <v>49000</v>
      </c>
    </row>
    <row r="99" spans="1:12" ht="18.95" customHeight="1">
      <c r="A99" s="980"/>
      <c r="B99" s="981"/>
      <c r="C99" s="982"/>
      <c r="D99" s="985" t="s">
        <v>43</v>
      </c>
      <c r="E99" s="1068">
        <v>49118545679.290024</v>
      </c>
      <c r="F99" s="1061">
        <v>2003278103.3100004</v>
      </c>
      <c r="G99" s="1061">
        <v>1499610363.9599998</v>
      </c>
      <c r="H99" s="1061">
        <v>23657213331.320019</v>
      </c>
      <c r="I99" s="1061">
        <v>21958394880.700005</v>
      </c>
      <c r="J99" s="1061">
        <v>0</v>
      </c>
      <c r="K99" s="1061">
        <v>0</v>
      </c>
      <c r="L99" s="1069">
        <v>49000</v>
      </c>
    </row>
    <row r="100" spans="1:12" ht="18.95" customHeight="1">
      <c r="A100" s="984"/>
      <c r="B100" s="982"/>
      <c r="C100" s="982"/>
      <c r="D100" s="985" t="s">
        <v>44</v>
      </c>
      <c r="E100" s="1008">
        <v>0.99986653827792604</v>
      </c>
      <c r="F100" s="942">
        <v>1.1612344726362336</v>
      </c>
      <c r="G100" s="942">
        <v>0.83676843333547224</v>
      </c>
      <c r="H100" s="942">
        <v>0.98028546040224529</v>
      </c>
      <c r="I100" s="942">
        <v>1.0225464161365896</v>
      </c>
      <c r="J100" s="942">
        <v>0</v>
      </c>
      <c r="K100" s="942">
        <v>0</v>
      </c>
      <c r="L100" s="1009">
        <v>7.9416531604538085E-2</v>
      </c>
    </row>
    <row r="101" spans="1:12" ht="18.95" customHeight="1">
      <c r="A101" s="986"/>
      <c r="B101" s="987"/>
      <c r="C101" s="987"/>
      <c r="D101" s="988" t="s">
        <v>45</v>
      </c>
      <c r="E101" s="1010">
        <v>0.99961836974988338</v>
      </c>
      <c r="F101" s="1011">
        <v>0.99886554647125592</v>
      </c>
      <c r="G101" s="1011">
        <v>0.9995885850398859</v>
      </c>
      <c r="H101" s="1011">
        <v>0.99968963696976287</v>
      </c>
      <c r="I101" s="1011">
        <v>0.99961236003386733</v>
      </c>
      <c r="J101" s="1011">
        <v>0</v>
      </c>
      <c r="K101" s="1011">
        <v>0</v>
      </c>
      <c r="L101" s="1012">
        <v>1</v>
      </c>
    </row>
    <row r="102" spans="1:12" ht="18.95" customHeight="1">
      <c r="A102" s="997" t="s">
        <v>384</v>
      </c>
      <c r="B102" s="993" t="s">
        <v>47</v>
      </c>
      <c r="C102" s="998" t="s">
        <v>385</v>
      </c>
      <c r="D102" s="995" t="s">
        <v>41</v>
      </c>
      <c r="E102" s="1066">
        <v>98715611000</v>
      </c>
      <c r="F102" s="1061">
        <v>74454085000</v>
      </c>
      <c r="G102" s="1061">
        <v>24129302000</v>
      </c>
      <c r="H102" s="1061">
        <v>131398000</v>
      </c>
      <c r="I102" s="1061">
        <v>826000</v>
      </c>
      <c r="J102" s="1061">
        <v>0</v>
      </c>
      <c r="K102" s="1061">
        <v>0</v>
      </c>
      <c r="L102" s="1069">
        <v>0</v>
      </c>
    </row>
    <row r="103" spans="1:12" ht="18.95" customHeight="1">
      <c r="A103" s="980"/>
      <c r="B103" s="981"/>
      <c r="C103" s="982" t="s">
        <v>386</v>
      </c>
      <c r="D103" s="985" t="s">
        <v>42</v>
      </c>
      <c r="E103" s="1068">
        <v>79337042204</v>
      </c>
      <c r="F103" s="1061">
        <v>54615585000</v>
      </c>
      <c r="G103" s="1061">
        <v>24586725389</v>
      </c>
      <c r="H103" s="1061">
        <v>134190815</v>
      </c>
      <c r="I103" s="1061">
        <v>541000</v>
      </c>
      <c r="J103" s="1061">
        <v>0</v>
      </c>
      <c r="K103" s="1061">
        <v>0</v>
      </c>
      <c r="L103" s="1069">
        <v>0</v>
      </c>
    </row>
    <row r="104" spans="1:12" ht="18.95" customHeight="1">
      <c r="A104" s="980"/>
      <c r="B104" s="981"/>
      <c r="C104" s="982"/>
      <c r="D104" s="985" t="s">
        <v>43</v>
      </c>
      <c r="E104" s="1068">
        <v>79301112756.380005</v>
      </c>
      <c r="F104" s="1061">
        <v>54611762771.990005</v>
      </c>
      <c r="G104" s="1061">
        <v>24558223551.569996</v>
      </c>
      <c r="H104" s="1061">
        <v>130589034.50000001</v>
      </c>
      <c r="I104" s="1061">
        <v>537398.31999999995</v>
      </c>
      <c r="J104" s="1061">
        <v>0</v>
      </c>
      <c r="K104" s="1061">
        <v>0</v>
      </c>
      <c r="L104" s="1069">
        <v>0</v>
      </c>
    </row>
    <row r="105" spans="1:12" ht="18.95" customHeight="1">
      <c r="A105" s="984"/>
      <c r="B105" s="982"/>
      <c r="C105" s="982"/>
      <c r="D105" s="985" t="s">
        <v>44</v>
      </c>
      <c r="E105" s="1008">
        <v>0.80332899683293257</v>
      </c>
      <c r="F105" s="942">
        <v>0.73349585549254959</v>
      </c>
      <c r="G105" s="942">
        <v>1.0177759618396751</v>
      </c>
      <c r="H105" s="942">
        <v>0.99384339563768109</v>
      </c>
      <c r="I105" s="942">
        <v>0.65060329297820818</v>
      </c>
      <c r="J105" s="942">
        <v>0</v>
      </c>
      <c r="K105" s="942">
        <v>0</v>
      </c>
      <c r="L105" s="1009">
        <v>0</v>
      </c>
    </row>
    <row r="106" spans="1:12" ht="18.95" customHeight="1">
      <c r="A106" s="986"/>
      <c r="B106" s="987"/>
      <c r="C106" s="987"/>
      <c r="D106" s="991" t="s">
        <v>45</v>
      </c>
      <c r="E106" s="1010">
        <v>0.99954712897504283</v>
      </c>
      <c r="F106" s="1011">
        <v>0.99993001580025198</v>
      </c>
      <c r="G106" s="1011">
        <v>0.99884076317691517</v>
      </c>
      <c r="H106" s="1011">
        <v>0.97315926205530545</v>
      </c>
      <c r="I106" s="1011">
        <v>0.9933425508317929</v>
      </c>
      <c r="J106" s="1011">
        <v>0</v>
      </c>
      <c r="K106" s="1011">
        <v>0</v>
      </c>
      <c r="L106" s="1012">
        <v>0</v>
      </c>
    </row>
    <row r="107" spans="1:12" ht="18.95" customHeight="1">
      <c r="A107" s="980" t="s">
        <v>387</v>
      </c>
      <c r="B107" s="981" t="s">
        <v>47</v>
      </c>
      <c r="C107" s="982" t="s">
        <v>388</v>
      </c>
      <c r="D107" s="996" t="s">
        <v>41</v>
      </c>
      <c r="E107" s="1066">
        <v>20404751000</v>
      </c>
      <c r="F107" s="1061">
        <v>4231645000</v>
      </c>
      <c r="G107" s="1061">
        <v>258046000</v>
      </c>
      <c r="H107" s="1061">
        <v>13953967000</v>
      </c>
      <c r="I107" s="1061">
        <v>1914029000</v>
      </c>
      <c r="J107" s="1061">
        <v>0</v>
      </c>
      <c r="K107" s="1061">
        <v>0</v>
      </c>
      <c r="L107" s="1069">
        <v>47064000</v>
      </c>
    </row>
    <row r="108" spans="1:12" ht="18.95" customHeight="1">
      <c r="A108" s="980"/>
      <c r="B108" s="981"/>
      <c r="C108" s="982" t="s">
        <v>389</v>
      </c>
      <c r="D108" s="985" t="s">
        <v>42</v>
      </c>
      <c r="E108" s="1068">
        <v>23082822653.330002</v>
      </c>
      <c r="F108" s="1061">
        <v>4302672479.8400002</v>
      </c>
      <c r="G108" s="1061">
        <v>414753329.21999985</v>
      </c>
      <c r="H108" s="1061">
        <v>15119916312.529999</v>
      </c>
      <c r="I108" s="1061">
        <v>2974030110.9000001</v>
      </c>
      <c r="J108" s="1061">
        <v>0</v>
      </c>
      <c r="K108" s="1061">
        <v>0</v>
      </c>
      <c r="L108" s="1069">
        <v>271450420.84000003</v>
      </c>
    </row>
    <row r="109" spans="1:12" ht="18.95" customHeight="1">
      <c r="A109" s="980"/>
      <c r="B109" s="981"/>
      <c r="C109" s="982"/>
      <c r="D109" s="985" t="s">
        <v>43</v>
      </c>
      <c r="E109" s="1068">
        <v>23066993706.970024</v>
      </c>
      <c r="F109" s="1061">
        <v>4301650558.3499994</v>
      </c>
      <c r="G109" s="1061">
        <v>414395909.27999967</v>
      </c>
      <c r="H109" s="1061">
        <v>15115320933.420027</v>
      </c>
      <c r="I109" s="1061">
        <v>2972228185.9099989</v>
      </c>
      <c r="J109" s="1061">
        <v>0</v>
      </c>
      <c r="K109" s="1061">
        <v>0</v>
      </c>
      <c r="L109" s="1069">
        <v>263398120.01000002</v>
      </c>
    </row>
    <row r="110" spans="1:12" ht="18.95" customHeight="1">
      <c r="A110" s="980"/>
      <c r="B110" s="982"/>
      <c r="C110" s="982"/>
      <c r="D110" s="985" t="s">
        <v>44</v>
      </c>
      <c r="E110" s="1008">
        <v>1.1304717076415205</v>
      </c>
      <c r="F110" s="942">
        <v>1.0165433438650926</v>
      </c>
      <c r="G110" s="942">
        <v>1.605899371739921</v>
      </c>
      <c r="H110" s="942">
        <v>1.0832275103861164</v>
      </c>
      <c r="I110" s="942">
        <v>1.5528647611452067</v>
      </c>
      <c r="J110" s="942">
        <v>0</v>
      </c>
      <c r="K110" s="942">
        <v>0</v>
      </c>
      <c r="L110" s="1009">
        <v>5.5965944248257697</v>
      </c>
    </row>
    <row r="111" spans="1:12" ht="18.95" customHeight="1">
      <c r="A111" s="986"/>
      <c r="B111" s="987"/>
      <c r="C111" s="987"/>
      <c r="D111" s="985" t="s">
        <v>45</v>
      </c>
      <c r="E111" s="1010">
        <v>0.99931425430079734</v>
      </c>
      <c r="F111" s="1011">
        <v>0.99976249145274498</v>
      </c>
      <c r="G111" s="1011">
        <v>0.99913823491019982</v>
      </c>
      <c r="H111" s="1011">
        <v>0.99969607112797554</v>
      </c>
      <c r="I111" s="1011">
        <v>0.99939411340073625</v>
      </c>
      <c r="J111" s="1011">
        <v>0</v>
      </c>
      <c r="K111" s="1011">
        <v>0</v>
      </c>
      <c r="L111" s="1012">
        <v>0.97033601640740774</v>
      </c>
    </row>
    <row r="112" spans="1:12" ht="18.95" customHeight="1">
      <c r="A112" s="980" t="s">
        <v>390</v>
      </c>
      <c r="B112" s="981" t="s">
        <v>47</v>
      </c>
      <c r="C112" s="982" t="s">
        <v>391</v>
      </c>
      <c r="D112" s="983" t="s">
        <v>41</v>
      </c>
      <c r="E112" s="1066">
        <v>16247932000</v>
      </c>
      <c r="F112" s="1061">
        <v>188481000</v>
      </c>
      <c r="G112" s="1061">
        <v>312093000</v>
      </c>
      <c r="H112" s="1061">
        <v>14803723000</v>
      </c>
      <c r="I112" s="1061">
        <v>923854000</v>
      </c>
      <c r="J112" s="1061">
        <v>0</v>
      </c>
      <c r="K112" s="1061">
        <v>0</v>
      </c>
      <c r="L112" s="1069">
        <v>19781000</v>
      </c>
    </row>
    <row r="113" spans="1:12" ht="18.95" customHeight="1">
      <c r="A113" s="980"/>
      <c r="B113" s="981"/>
      <c r="C113" s="982"/>
      <c r="D113" s="985" t="s">
        <v>42</v>
      </c>
      <c r="E113" s="1068">
        <v>16111213642.649992</v>
      </c>
      <c r="F113" s="1061">
        <v>195451764.59</v>
      </c>
      <c r="G113" s="1061">
        <v>291497764.38999999</v>
      </c>
      <c r="H113" s="1061">
        <v>14784180264.609993</v>
      </c>
      <c r="I113" s="1061">
        <v>815119145</v>
      </c>
      <c r="J113" s="1061">
        <v>0</v>
      </c>
      <c r="K113" s="1061">
        <v>0</v>
      </c>
      <c r="L113" s="1069">
        <v>24964704.059999999</v>
      </c>
    </row>
    <row r="114" spans="1:12" ht="18.95" customHeight="1">
      <c r="A114" s="980"/>
      <c r="B114" s="981"/>
      <c r="C114" s="982"/>
      <c r="D114" s="985" t="s">
        <v>43</v>
      </c>
      <c r="E114" s="1068">
        <v>16089445847.089996</v>
      </c>
      <c r="F114" s="1061">
        <v>194555757.85999998</v>
      </c>
      <c r="G114" s="1061">
        <v>291227443.63</v>
      </c>
      <c r="H114" s="1061">
        <v>14769008773.979998</v>
      </c>
      <c r="I114" s="1061">
        <v>813821480.30999994</v>
      </c>
      <c r="J114" s="1061">
        <v>0</v>
      </c>
      <c r="K114" s="1061">
        <v>0</v>
      </c>
      <c r="L114" s="1069">
        <v>20832391.310000002</v>
      </c>
    </row>
    <row r="115" spans="1:12" ht="18.95" customHeight="1">
      <c r="A115" s="984"/>
      <c r="B115" s="982"/>
      <c r="C115" s="982"/>
      <c r="D115" s="985" t="s">
        <v>44</v>
      </c>
      <c r="E115" s="1008">
        <v>0.99024576463577008</v>
      </c>
      <c r="F115" s="942">
        <v>1.0322300808039007</v>
      </c>
      <c r="G115" s="942">
        <v>0.9331431452483715</v>
      </c>
      <c r="H115" s="942">
        <v>0.99765503407352307</v>
      </c>
      <c r="I115" s="942">
        <v>0.8808983673935491</v>
      </c>
      <c r="J115" s="942">
        <v>0</v>
      </c>
      <c r="K115" s="942">
        <v>0</v>
      </c>
      <c r="L115" s="1009">
        <v>1.0531515752489764</v>
      </c>
    </row>
    <row r="116" spans="1:12" ht="18.95" customHeight="1">
      <c r="A116" s="986"/>
      <c r="B116" s="987"/>
      <c r="C116" s="987"/>
      <c r="D116" s="990" t="s">
        <v>45</v>
      </c>
      <c r="E116" s="1010">
        <v>0.99864890404641082</v>
      </c>
      <c r="F116" s="1011">
        <v>0.99541571429718434</v>
      </c>
      <c r="G116" s="1011">
        <v>0.99907264894272629</v>
      </c>
      <c r="H116" s="1011">
        <v>0.99897380237805189</v>
      </c>
      <c r="I116" s="1011">
        <v>0.99840800612038128</v>
      </c>
      <c r="J116" s="1011">
        <v>0</v>
      </c>
      <c r="K116" s="1011">
        <v>0</v>
      </c>
      <c r="L116" s="1012">
        <v>0.83447379387841236</v>
      </c>
    </row>
    <row r="117" spans="1:12" ht="18.95" customHeight="1">
      <c r="A117" s="980" t="s">
        <v>392</v>
      </c>
      <c r="B117" s="981" t="s">
        <v>47</v>
      </c>
      <c r="C117" s="982" t="s">
        <v>393</v>
      </c>
      <c r="D117" s="983" t="s">
        <v>41</v>
      </c>
      <c r="E117" s="1122">
        <v>0</v>
      </c>
      <c r="F117" s="1121">
        <v>0</v>
      </c>
      <c r="G117" s="1121">
        <v>0</v>
      </c>
      <c r="H117" s="1121">
        <v>0</v>
      </c>
      <c r="I117" s="1121">
        <v>0</v>
      </c>
      <c r="J117" s="1121">
        <v>0</v>
      </c>
      <c r="K117" s="1121">
        <v>0</v>
      </c>
      <c r="L117" s="1124">
        <v>0</v>
      </c>
    </row>
    <row r="118" spans="1:12" ht="18.95" customHeight="1">
      <c r="A118" s="980"/>
      <c r="B118" s="981"/>
      <c r="C118" s="982" t="s">
        <v>394</v>
      </c>
      <c r="D118" s="985" t="s">
        <v>42</v>
      </c>
      <c r="E118" s="1068">
        <v>7481553</v>
      </c>
      <c r="F118" s="1061">
        <v>7481553</v>
      </c>
      <c r="G118" s="1061">
        <v>0</v>
      </c>
      <c r="H118" s="1061">
        <v>0</v>
      </c>
      <c r="I118" s="1061">
        <v>0</v>
      </c>
      <c r="J118" s="1061">
        <v>0</v>
      </c>
      <c r="K118" s="1061">
        <v>0</v>
      </c>
      <c r="L118" s="1069">
        <v>0</v>
      </c>
    </row>
    <row r="119" spans="1:12" ht="18.95" customHeight="1">
      <c r="A119" s="980"/>
      <c r="B119" s="981"/>
      <c r="C119" s="982" t="s">
        <v>395</v>
      </c>
      <c r="D119" s="985" t="s">
        <v>43</v>
      </c>
      <c r="E119" s="1068">
        <v>7481552.9500000002</v>
      </c>
      <c r="F119" s="1061">
        <v>7481552.9500000002</v>
      </c>
      <c r="G119" s="1061">
        <v>0</v>
      </c>
      <c r="H119" s="1061">
        <v>0</v>
      </c>
      <c r="I119" s="1061">
        <v>0</v>
      </c>
      <c r="J119" s="1061">
        <v>0</v>
      </c>
      <c r="K119" s="1061">
        <v>0</v>
      </c>
      <c r="L119" s="1069">
        <v>0</v>
      </c>
    </row>
    <row r="120" spans="1:12" ht="18.95" customHeight="1">
      <c r="A120" s="984"/>
      <c r="B120" s="982"/>
      <c r="C120" s="982" t="s">
        <v>396</v>
      </c>
      <c r="D120" s="985" t="s">
        <v>44</v>
      </c>
      <c r="E120" s="1008">
        <v>0</v>
      </c>
      <c r="F120" s="942">
        <v>0</v>
      </c>
      <c r="G120" s="942">
        <v>0</v>
      </c>
      <c r="H120" s="942">
        <v>0</v>
      </c>
      <c r="I120" s="942">
        <v>0</v>
      </c>
      <c r="J120" s="942">
        <v>0</v>
      </c>
      <c r="K120" s="942">
        <v>0</v>
      </c>
      <c r="L120" s="1009">
        <v>0</v>
      </c>
    </row>
    <row r="121" spans="1:12" ht="18.95" customHeight="1">
      <c r="A121" s="986"/>
      <c r="B121" s="987"/>
      <c r="C121" s="987" t="s">
        <v>397</v>
      </c>
      <c r="D121" s="990" t="s">
        <v>45</v>
      </c>
      <c r="E121" s="1010">
        <v>0.9999999933168956</v>
      </c>
      <c r="F121" s="1011">
        <v>0.9999999933168956</v>
      </c>
      <c r="G121" s="1011">
        <v>0</v>
      </c>
      <c r="H121" s="1011">
        <v>0</v>
      </c>
      <c r="I121" s="1011">
        <v>0</v>
      </c>
      <c r="J121" s="1011">
        <v>0</v>
      </c>
      <c r="K121" s="1011">
        <v>0</v>
      </c>
      <c r="L121" s="1012">
        <v>0</v>
      </c>
    </row>
    <row r="122" spans="1:12" ht="18.95" customHeight="1">
      <c r="A122" s="980" t="s">
        <v>398</v>
      </c>
      <c r="B122" s="981" t="s">
        <v>47</v>
      </c>
      <c r="C122" s="982" t="s">
        <v>399</v>
      </c>
      <c r="D122" s="983" t="s">
        <v>41</v>
      </c>
      <c r="E122" s="1066">
        <v>26000000000</v>
      </c>
      <c r="F122" s="1061">
        <v>0</v>
      </c>
      <c r="G122" s="1061">
        <v>0</v>
      </c>
      <c r="H122" s="1061">
        <v>0</v>
      </c>
      <c r="I122" s="1061">
        <v>0</v>
      </c>
      <c r="J122" s="1061">
        <v>26000000000</v>
      </c>
      <c r="K122" s="1061">
        <v>0</v>
      </c>
      <c r="L122" s="1069">
        <v>0</v>
      </c>
    </row>
    <row r="123" spans="1:12" ht="18.95" customHeight="1">
      <c r="A123" s="980"/>
      <c r="B123" s="981"/>
      <c r="C123" s="982"/>
      <c r="D123" s="985" t="s">
        <v>42</v>
      </c>
      <c r="E123" s="1068">
        <v>25975000000</v>
      </c>
      <c r="F123" s="1061">
        <v>0</v>
      </c>
      <c r="G123" s="1061">
        <v>0</v>
      </c>
      <c r="H123" s="1061">
        <v>0</v>
      </c>
      <c r="I123" s="1061">
        <v>0</v>
      </c>
      <c r="J123" s="1061">
        <v>25975000000</v>
      </c>
      <c r="K123" s="1061">
        <v>0</v>
      </c>
      <c r="L123" s="1069">
        <v>0</v>
      </c>
    </row>
    <row r="124" spans="1:12" ht="18.95" customHeight="1">
      <c r="A124" s="980"/>
      <c r="B124" s="981"/>
      <c r="C124" s="982"/>
      <c r="D124" s="985" t="s">
        <v>43</v>
      </c>
      <c r="E124" s="1068">
        <v>25957657893.77</v>
      </c>
      <c r="F124" s="1061">
        <v>0</v>
      </c>
      <c r="G124" s="1061">
        <v>0</v>
      </c>
      <c r="H124" s="1061">
        <v>0</v>
      </c>
      <c r="I124" s="1061">
        <v>0</v>
      </c>
      <c r="J124" s="1061">
        <v>25957657893.77</v>
      </c>
      <c r="K124" s="1061">
        <v>0</v>
      </c>
      <c r="L124" s="1069">
        <v>0</v>
      </c>
    </row>
    <row r="125" spans="1:12" ht="18.95" customHeight="1">
      <c r="A125" s="984"/>
      <c r="B125" s="982"/>
      <c r="C125" s="982"/>
      <c r="D125" s="985" t="s">
        <v>44</v>
      </c>
      <c r="E125" s="1008">
        <v>0.99837145745269229</v>
      </c>
      <c r="F125" s="942">
        <v>0</v>
      </c>
      <c r="G125" s="942">
        <v>0</v>
      </c>
      <c r="H125" s="942">
        <v>0</v>
      </c>
      <c r="I125" s="942">
        <v>0</v>
      </c>
      <c r="J125" s="942">
        <v>0.99837145745269229</v>
      </c>
      <c r="K125" s="942">
        <v>0</v>
      </c>
      <c r="L125" s="1009">
        <v>0</v>
      </c>
    </row>
    <row r="126" spans="1:12" ht="18.95" customHeight="1">
      <c r="A126" s="986"/>
      <c r="B126" s="987"/>
      <c r="C126" s="987"/>
      <c r="D126" s="990" t="s">
        <v>45</v>
      </c>
      <c r="E126" s="1010">
        <v>0.99933235394687203</v>
      </c>
      <c r="F126" s="1011">
        <v>0</v>
      </c>
      <c r="G126" s="1011">
        <v>0</v>
      </c>
      <c r="H126" s="1011">
        <v>0</v>
      </c>
      <c r="I126" s="1011">
        <v>0</v>
      </c>
      <c r="J126" s="1011">
        <v>0.99933235394687203</v>
      </c>
      <c r="K126" s="1011">
        <v>0</v>
      </c>
      <c r="L126" s="1012">
        <v>0</v>
      </c>
    </row>
    <row r="127" spans="1:12" ht="18.95" customHeight="1">
      <c r="A127" s="980" t="s">
        <v>400</v>
      </c>
      <c r="B127" s="981" t="s">
        <v>47</v>
      </c>
      <c r="C127" s="982" t="s">
        <v>401</v>
      </c>
      <c r="D127" s="983" t="s">
        <v>41</v>
      </c>
      <c r="E127" s="1066">
        <v>141273150000</v>
      </c>
      <c r="F127" s="1061">
        <v>89833709000</v>
      </c>
      <c r="G127" s="1061">
        <v>1287083000</v>
      </c>
      <c r="H127" s="1061">
        <v>5532059000</v>
      </c>
      <c r="I127" s="1061">
        <v>5685186000</v>
      </c>
      <c r="J127" s="1061">
        <v>0</v>
      </c>
      <c r="K127" s="1061">
        <v>32064252000</v>
      </c>
      <c r="L127" s="1069">
        <v>6870861000</v>
      </c>
    </row>
    <row r="128" spans="1:12" ht="18.95" customHeight="1">
      <c r="A128" s="984"/>
      <c r="B128" s="982"/>
      <c r="C128" s="982"/>
      <c r="D128" s="985" t="s">
        <v>42</v>
      </c>
      <c r="E128" s="1068">
        <v>116823077405.35002</v>
      </c>
      <c r="F128" s="1061">
        <v>78539880696.140015</v>
      </c>
      <c r="G128" s="1061">
        <v>0</v>
      </c>
      <c r="H128" s="1061">
        <v>152470965.03</v>
      </c>
      <c r="I128" s="1061">
        <v>4340820700.9400005</v>
      </c>
      <c r="J128" s="1061">
        <v>0</v>
      </c>
      <c r="K128" s="1061">
        <v>32230727285</v>
      </c>
      <c r="L128" s="1069">
        <v>1559177758.24</v>
      </c>
    </row>
    <row r="129" spans="1:12" ht="18.95" customHeight="1">
      <c r="A129" s="984"/>
      <c r="B129" s="982"/>
      <c r="C129" s="982"/>
      <c r="D129" s="985" t="s">
        <v>43</v>
      </c>
      <c r="E129" s="1068">
        <v>116472026172.86998</v>
      </c>
      <c r="F129" s="1061">
        <v>78460851544.219986</v>
      </c>
      <c r="G129" s="1061">
        <v>0</v>
      </c>
      <c r="H129" s="1262">
        <v>3543.45</v>
      </c>
      <c r="I129" s="1061">
        <v>4335583855.0099993</v>
      </c>
      <c r="J129" s="1061">
        <v>0</v>
      </c>
      <c r="K129" s="1061">
        <v>32230378296.049995</v>
      </c>
      <c r="L129" s="1069">
        <v>1445208934.1400003</v>
      </c>
    </row>
    <row r="130" spans="1:12" ht="18.95" customHeight="1">
      <c r="A130" s="984"/>
      <c r="B130" s="982"/>
      <c r="C130" s="982"/>
      <c r="D130" s="985" t="s">
        <v>44</v>
      </c>
      <c r="E130" s="1008">
        <v>0.82444559474231294</v>
      </c>
      <c r="F130" s="942">
        <v>0.87340100300456247</v>
      </c>
      <c r="G130" s="942">
        <v>0</v>
      </c>
      <c r="H130" s="942">
        <v>6.4053004496155951E-7</v>
      </c>
      <c r="I130" s="942">
        <v>0.76261073164712623</v>
      </c>
      <c r="J130" s="942">
        <v>0</v>
      </c>
      <c r="K130" s="942">
        <v>1.0051810438631157</v>
      </c>
      <c r="L130" s="1009">
        <v>0.21033884023268704</v>
      </c>
    </row>
    <row r="131" spans="1:12" ht="18.95" customHeight="1">
      <c r="A131" s="986"/>
      <c r="B131" s="987"/>
      <c r="C131" s="987"/>
      <c r="D131" s="988" t="s">
        <v>45</v>
      </c>
      <c r="E131" s="1010">
        <v>0.99699501810535285</v>
      </c>
      <c r="F131" s="1011">
        <v>0.99899377041040105</v>
      </c>
      <c r="G131" s="1011">
        <v>0</v>
      </c>
      <c r="H131" s="1011">
        <v>2.3240162474886905E-5</v>
      </c>
      <c r="I131" s="1011">
        <v>0.99879358160799703</v>
      </c>
      <c r="J131" s="1011">
        <v>0</v>
      </c>
      <c r="K131" s="1011">
        <v>0.99998917216645722</v>
      </c>
      <c r="L131" s="1012">
        <v>0.92690453445882415</v>
      </c>
    </row>
    <row r="132" spans="1:12" ht="18.95" customHeight="1">
      <c r="A132" s="997" t="s">
        <v>402</v>
      </c>
      <c r="B132" s="993" t="s">
        <v>47</v>
      </c>
      <c r="C132" s="998" t="s">
        <v>115</v>
      </c>
      <c r="D132" s="995" t="s">
        <v>41</v>
      </c>
      <c r="E132" s="1066">
        <v>2509690000</v>
      </c>
      <c r="F132" s="1061">
        <v>166009000</v>
      </c>
      <c r="G132" s="1061">
        <v>32454000</v>
      </c>
      <c r="H132" s="1061">
        <v>2108636000</v>
      </c>
      <c r="I132" s="1061">
        <v>111366000</v>
      </c>
      <c r="J132" s="1061">
        <v>0</v>
      </c>
      <c r="K132" s="1061">
        <v>0</v>
      </c>
      <c r="L132" s="1069">
        <v>91225000</v>
      </c>
    </row>
    <row r="133" spans="1:12" ht="18.95" customHeight="1">
      <c r="A133" s="980"/>
      <c r="B133" s="982"/>
      <c r="C133" s="982"/>
      <c r="D133" s="985" t="s">
        <v>42</v>
      </c>
      <c r="E133" s="1068">
        <v>4869616110.3800001</v>
      </c>
      <c r="F133" s="1061">
        <v>2410456862.1100001</v>
      </c>
      <c r="G133" s="1061">
        <v>32129963.569999997</v>
      </c>
      <c r="H133" s="1061">
        <v>2141066989.0099998</v>
      </c>
      <c r="I133" s="1061">
        <v>155460767.69</v>
      </c>
      <c r="J133" s="1061">
        <v>0</v>
      </c>
      <c r="K133" s="1061">
        <v>0</v>
      </c>
      <c r="L133" s="1069">
        <v>130501528</v>
      </c>
    </row>
    <row r="134" spans="1:12" ht="18.95" customHeight="1">
      <c r="A134" s="980"/>
      <c r="B134" s="982"/>
      <c r="C134" s="982"/>
      <c r="D134" s="985" t="s">
        <v>43</v>
      </c>
      <c r="E134" s="1068">
        <v>4784804353.9399996</v>
      </c>
      <c r="F134" s="1061">
        <v>2359722664.6800008</v>
      </c>
      <c r="G134" s="1061">
        <v>31190768.009999987</v>
      </c>
      <c r="H134" s="1061">
        <v>2121363530.1199989</v>
      </c>
      <c r="I134" s="1061">
        <v>153939777.85999992</v>
      </c>
      <c r="J134" s="1061">
        <v>0</v>
      </c>
      <c r="K134" s="1061">
        <v>0</v>
      </c>
      <c r="L134" s="1069">
        <v>118587613.27000001</v>
      </c>
    </row>
    <row r="135" spans="1:12" ht="18.95" customHeight="1">
      <c r="A135" s="980"/>
      <c r="B135" s="982"/>
      <c r="C135" s="982"/>
      <c r="D135" s="985" t="s">
        <v>44</v>
      </c>
      <c r="E135" s="1008">
        <v>1.9065320234530956</v>
      </c>
      <c r="F135" s="942" t="s">
        <v>924</v>
      </c>
      <c r="G135" s="942">
        <v>0.96107623128119757</v>
      </c>
      <c r="H135" s="942">
        <v>1.0060359066809059</v>
      </c>
      <c r="I135" s="942">
        <v>1.3822870342833533</v>
      </c>
      <c r="J135" s="942">
        <v>0</v>
      </c>
      <c r="K135" s="942">
        <v>0</v>
      </c>
      <c r="L135" s="1009">
        <v>1.2999464321183887</v>
      </c>
    </row>
    <row r="136" spans="1:12" ht="18.95" customHeight="1">
      <c r="A136" s="999"/>
      <c r="B136" s="987"/>
      <c r="C136" s="987"/>
      <c r="D136" s="988" t="s">
        <v>45</v>
      </c>
      <c r="E136" s="1010">
        <v>0.98258348204097301</v>
      </c>
      <c r="F136" s="1011">
        <v>0.97895245576575507</v>
      </c>
      <c r="G136" s="1011">
        <v>0.97076885699064586</v>
      </c>
      <c r="H136" s="1011">
        <v>0.99079736458918022</v>
      </c>
      <c r="I136" s="1011">
        <v>0.99021624649999773</v>
      </c>
      <c r="J136" s="1011">
        <v>0</v>
      </c>
      <c r="K136" s="1011">
        <v>0</v>
      </c>
      <c r="L136" s="1012">
        <v>0.90870670318894664</v>
      </c>
    </row>
    <row r="137" spans="1:12" ht="18.95" customHeight="1">
      <c r="A137" s="980" t="s">
        <v>403</v>
      </c>
      <c r="B137" s="981" t="s">
        <v>47</v>
      </c>
      <c r="C137" s="982" t="s">
        <v>404</v>
      </c>
      <c r="D137" s="996" t="s">
        <v>41</v>
      </c>
      <c r="E137" s="1066">
        <v>21057563000</v>
      </c>
      <c r="F137" s="1061">
        <v>12744678000</v>
      </c>
      <c r="G137" s="1061">
        <v>12396000</v>
      </c>
      <c r="H137" s="1061">
        <v>6490193000</v>
      </c>
      <c r="I137" s="1061">
        <v>1668718000</v>
      </c>
      <c r="J137" s="1061">
        <v>0</v>
      </c>
      <c r="K137" s="1061">
        <v>0</v>
      </c>
      <c r="L137" s="1069">
        <v>141578000</v>
      </c>
    </row>
    <row r="138" spans="1:12" ht="18.95" customHeight="1">
      <c r="A138" s="980"/>
      <c r="B138" s="981"/>
      <c r="C138" s="982"/>
      <c r="D138" s="985" t="s">
        <v>42</v>
      </c>
      <c r="E138" s="1068">
        <v>20701859161.770004</v>
      </c>
      <c r="F138" s="1061">
        <v>12992011883.320004</v>
      </c>
      <c r="G138" s="1061">
        <v>15670254.260000002</v>
      </c>
      <c r="H138" s="1061">
        <v>5883200698.1499987</v>
      </c>
      <c r="I138" s="1061">
        <v>1609291361.04</v>
      </c>
      <c r="J138" s="1061">
        <v>0</v>
      </c>
      <c r="K138" s="1061">
        <v>0</v>
      </c>
      <c r="L138" s="1069">
        <v>201684965</v>
      </c>
    </row>
    <row r="139" spans="1:12" ht="18.95" customHeight="1">
      <c r="A139" s="980"/>
      <c r="B139" s="981"/>
      <c r="C139" s="982"/>
      <c r="D139" s="985" t="s">
        <v>43</v>
      </c>
      <c r="E139" s="1068">
        <v>20499766580.609993</v>
      </c>
      <c r="F139" s="1061">
        <v>12921753981.789993</v>
      </c>
      <c r="G139" s="1061">
        <v>15230621.01</v>
      </c>
      <c r="H139" s="1061">
        <v>5787549470.2999983</v>
      </c>
      <c r="I139" s="1061">
        <v>1600634208.5400002</v>
      </c>
      <c r="J139" s="1061">
        <v>0</v>
      </c>
      <c r="K139" s="1061">
        <v>0</v>
      </c>
      <c r="L139" s="1069">
        <v>174598298.97</v>
      </c>
    </row>
    <row r="140" spans="1:12" ht="18.95" customHeight="1">
      <c r="A140" s="980"/>
      <c r="B140" s="982"/>
      <c r="C140" s="982"/>
      <c r="D140" s="985" t="s">
        <v>44</v>
      </c>
      <c r="E140" s="1008">
        <v>0.97351087495784738</v>
      </c>
      <c r="F140" s="942">
        <v>1.013894111863006</v>
      </c>
      <c r="G140" s="942">
        <v>1.2286722337850919</v>
      </c>
      <c r="H140" s="942">
        <v>0.8917376525320585</v>
      </c>
      <c r="I140" s="942">
        <v>0.95919994183558888</v>
      </c>
      <c r="J140" s="942">
        <v>0</v>
      </c>
      <c r="K140" s="942">
        <v>0</v>
      </c>
      <c r="L140" s="1009">
        <v>1.2332304381330432</v>
      </c>
    </row>
    <row r="141" spans="1:12" ht="18.95" customHeight="1">
      <c r="A141" s="986"/>
      <c r="B141" s="987"/>
      <c r="C141" s="987"/>
      <c r="D141" s="988" t="s">
        <v>45</v>
      </c>
      <c r="E141" s="1010">
        <v>0.99023795014830285</v>
      </c>
      <c r="F141" s="1011">
        <v>0.9945922231167128</v>
      </c>
      <c r="G141" s="1011">
        <v>0.97194472771751939</v>
      </c>
      <c r="H141" s="1011">
        <v>0.98374163439977858</v>
      </c>
      <c r="I141" s="1011">
        <v>0.99462051887583292</v>
      </c>
      <c r="J141" s="1011">
        <v>0</v>
      </c>
      <c r="K141" s="1011">
        <v>0</v>
      </c>
      <c r="L141" s="1012">
        <v>0.86569813952170405</v>
      </c>
    </row>
    <row r="142" spans="1:12" ht="18.95" customHeight="1">
      <c r="A142" s="980" t="s">
        <v>405</v>
      </c>
      <c r="B142" s="981" t="s">
        <v>47</v>
      </c>
      <c r="C142" s="982" t="s">
        <v>406</v>
      </c>
      <c r="D142" s="995" t="s">
        <v>41</v>
      </c>
      <c r="E142" s="1066">
        <v>4219883000</v>
      </c>
      <c r="F142" s="1061">
        <v>4105428000</v>
      </c>
      <c r="G142" s="1061">
        <v>14678000</v>
      </c>
      <c r="H142" s="1061">
        <v>63556000</v>
      </c>
      <c r="I142" s="1061">
        <v>35134000</v>
      </c>
      <c r="J142" s="1061">
        <v>0</v>
      </c>
      <c r="K142" s="1061">
        <v>0</v>
      </c>
      <c r="L142" s="1069">
        <v>1087000</v>
      </c>
    </row>
    <row r="143" spans="1:12" ht="18.95" customHeight="1">
      <c r="A143" s="980"/>
      <c r="B143" s="981"/>
      <c r="C143" s="982"/>
      <c r="D143" s="985" t="s">
        <v>42</v>
      </c>
      <c r="E143" s="1068">
        <v>4677088861.3800001</v>
      </c>
      <c r="F143" s="1061">
        <v>4503810624.4099998</v>
      </c>
      <c r="G143" s="1061">
        <v>25834206</v>
      </c>
      <c r="H143" s="1061">
        <v>82085500.090000004</v>
      </c>
      <c r="I143" s="1061">
        <v>55072890.960000008</v>
      </c>
      <c r="J143" s="1061">
        <v>0</v>
      </c>
      <c r="K143" s="1061">
        <v>0</v>
      </c>
      <c r="L143" s="1069">
        <v>10285639.920000002</v>
      </c>
    </row>
    <row r="144" spans="1:12" ht="18.95" customHeight="1">
      <c r="A144" s="980"/>
      <c r="B144" s="981"/>
      <c r="C144" s="982"/>
      <c r="D144" s="985" t="s">
        <v>43</v>
      </c>
      <c r="E144" s="1068">
        <v>4594991453.8099995</v>
      </c>
      <c r="F144" s="1061">
        <v>4431254874.2799997</v>
      </c>
      <c r="G144" s="1061">
        <v>25674546.690000001</v>
      </c>
      <c r="H144" s="1061">
        <v>76341681.110000014</v>
      </c>
      <c r="I144" s="1061">
        <v>51889563.309999987</v>
      </c>
      <c r="J144" s="1061">
        <v>0</v>
      </c>
      <c r="K144" s="1061">
        <v>0</v>
      </c>
      <c r="L144" s="1069">
        <v>9830788.4200000018</v>
      </c>
    </row>
    <row r="145" spans="1:12" ht="18.95" customHeight="1">
      <c r="A145" s="980"/>
      <c r="B145" s="982"/>
      <c r="C145" s="982"/>
      <c r="D145" s="985" t="s">
        <v>44</v>
      </c>
      <c r="E145" s="1008">
        <v>1.0888907237025292</v>
      </c>
      <c r="F145" s="942">
        <v>1.0793648979546102</v>
      </c>
      <c r="G145" s="942">
        <v>1.7491856308761413</v>
      </c>
      <c r="H145" s="942">
        <v>1.2011718973818366</v>
      </c>
      <c r="I145" s="942">
        <v>1.4769045172767117</v>
      </c>
      <c r="J145" s="942">
        <v>0</v>
      </c>
      <c r="K145" s="942">
        <v>0</v>
      </c>
      <c r="L145" s="1060">
        <v>9.0439635878564868</v>
      </c>
    </row>
    <row r="146" spans="1:12" ht="18.95" customHeight="1">
      <c r="A146" s="986"/>
      <c r="B146" s="987"/>
      <c r="C146" s="987"/>
      <c r="D146" s="985" t="s">
        <v>45</v>
      </c>
      <c r="E146" s="1010">
        <v>0.98244690019727843</v>
      </c>
      <c r="F146" s="1011">
        <v>0.98389014188634871</v>
      </c>
      <c r="G146" s="1011">
        <v>0.99381984838241211</v>
      </c>
      <c r="H146" s="1011">
        <v>0.93002638744111488</v>
      </c>
      <c r="I146" s="1011">
        <v>0.94219791998367941</v>
      </c>
      <c r="J146" s="1011">
        <v>0</v>
      </c>
      <c r="K146" s="1011">
        <v>0</v>
      </c>
      <c r="L146" s="1012">
        <v>0.95577800666387702</v>
      </c>
    </row>
    <row r="147" spans="1:12" ht="18.75" customHeight="1">
      <c r="A147" s="980" t="s">
        <v>407</v>
      </c>
      <c r="B147" s="981" t="s">
        <v>47</v>
      </c>
      <c r="C147" s="982" t="s">
        <v>408</v>
      </c>
      <c r="D147" s="983" t="s">
        <v>41</v>
      </c>
      <c r="E147" s="1066">
        <v>2290427000</v>
      </c>
      <c r="F147" s="1061">
        <v>1325452000</v>
      </c>
      <c r="G147" s="1061">
        <v>114259000</v>
      </c>
      <c r="H147" s="1061">
        <v>332910000</v>
      </c>
      <c r="I147" s="1061">
        <v>390654000</v>
      </c>
      <c r="J147" s="1061">
        <v>0</v>
      </c>
      <c r="K147" s="1061">
        <v>0</v>
      </c>
      <c r="L147" s="1069">
        <v>127152000</v>
      </c>
    </row>
    <row r="148" spans="1:12" ht="18.95" customHeight="1">
      <c r="A148" s="980"/>
      <c r="B148" s="981"/>
      <c r="C148" s="982" t="s">
        <v>409</v>
      </c>
      <c r="D148" s="985" t="s">
        <v>42</v>
      </c>
      <c r="E148" s="1068">
        <v>15912855391.839996</v>
      </c>
      <c r="F148" s="1061">
        <v>14900013343.329998</v>
      </c>
      <c r="G148" s="1061">
        <v>156935046.63000003</v>
      </c>
      <c r="H148" s="1061">
        <v>343068712</v>
      </c>
      <c r="I148" s="1061">
        <v>394165455.88</v>
      </c>
      <c r="J148" s="1061">
        <v>0</v>
      </c>
      <c r="K148" s="1061">
        <v>0</v>
      </c>
      <c r="L148" s="1069">
        <v>118672834</v>
      </c>
    </row>
    <row r="149" spans="1:12" ht="18.95" customHeight="1">
      <c r="A149" s="980"/>
      <c r="B149" s="981"/>
      <c r="C149" s="982"/>
      <c r="D149" s="985" t="s">
        <v>43</v>
      </c>
      <c r="E149" s="1068">
        <v>15891371732.110003</v>
      </c>
      <c r="F149" s="1061">
        <v>14891265626.240004</v>
      </c>
      <c r="G149" s="1061">
        <v>156117995.31</v>
      </c>
      <c r="H149" s="1061">
        <v>340735852.35999995</v>
      </c>
      <c r="I149" s="1061">
        <v>394012573.96000004</v>
      </c>
      <c r="J149" s="1061">
        <v>0</v>
      </c>
      <c r="K149" s="1061">
        <v>0</v>
      </c>
      <c r="L149" s="1069">
        <v>109239684.24000001</v>
      </c>
    </row>
    <row r="150" spans="1:12" ht="18.95" customHeight="1">
      <c r="A150" s="980"/>
      <c r="B150" s="982"/>
      <c r="C150" s="982"/>
      <c r="D150" s="985" t="s">
        <v>44</v>
      </c>
      <c r="E150" s="1008">
        <v>6.9381699273148643</v>
      </c>
      <c r="F150" s="942" t="s">
        <v>924</v>
      </c>
      <c r="G150" s="942">
        <v>1.3663518437059663</v>
      </c>
      <c r="H150" s="942">
        <v>1.0235074114925955</v>
      </c>
      <c r="I150" s="942">
        <v>1.008597311073226</v>
      </c>
      <c r="J150" s="942">
        <v>0</v>
      </c>
      <c r="K150" s="942">
        <v>0</v>
      </c>
      <c r="L150" s="1009">
        <v>0.8591267478293696</v>
      </c>
    </row>
    <row r="151" spans="1:12" ht="18.95" customHeight="1">
      <c r="A151" s="986"/>
      <c r="B151" s="987"/>
      <c r="C151" s="987"/>
      <c r="D151" s="990" t="s">
        <v>45</v>
      </c>
      <c r="E151" s="1010">
        <v>0.99864991799391256</v>
      </c>
      <c r="F151" s="1011">
        <v>0.99941290541904715</v>
      </c>
      <c r="G151" s="1011">
        <v>0.99479369753573044</v>
      </c>
      <c r="H151" s="1011">
        <v>0.99320002215766023</v>
      </c>
      <c r="I151" s="1011">
        <v>0.99961213770075652</v>
      </c>
      <c r="J151" s="1011">
        <v>0</v>
      </c>
      <c r="K151" s="1011">
        <v>0</v>
      </c>
      <c r="L151" s="1012">
        <v>0.92051129612359317</v>
      </c>
    </row>
    <row r="152" spans="1:12" ht="18.95" customHeight="1">
      <c r="A152" s="980" t="s">
        <v>410</v>
      </c>
      <c r="B152" s="981" t="s">
        <v>47</v>
      </c>
      <c r="C152" s="982" t="s">
        <v>411</v>
      </c>
      <c r="D152" s="983" t="s">
        <v>41</v>
      </c>
      <c r="E152" s="1066">
        <v>154707000</v>
      </c>
      <c r="F152" s="1061">
        <v>21376000</v>
      </c>
      <c r="G152" s="1061">
        <v>4175000</v>
      </c>
      <c r="H152" s="1061">
        <v>123837000</v>
      </c>
      <c r="I152" s="1061">
        <v>5319000</v>
      </c>
      <c r="J152" s="1061">
        <v>0</v>
      </c>
      <c r="K152" s="1061">
        <v>0</v>
      </c>
      <c r="L152" s="1069">
        <v>0</v>
      </c>
    </row>
    <row r="153" spans="1:12" ht="18.95" customHeight="1">
      <c r="A153" s="980"/>
      <c r="B153" s="981"/>
      <c r="C153" s="982" t="s">
        <v>412</v>
      </c>
      <c r="D153" s="985" t="s">
        <v>42</v>
      </c>
      <c r="E153" s="1068">
        <v>402691402.07999992</v>
      </c>
      <c r="F153" s="1061">
        <v>245765454.91999996</v>
      </c>
      <c r="G153" s="1061">
        <v>26177050.870000001</v>
      </c>
      <c r="H153" s="1061">
        <v>124420575.28999998</v>
      </c>
      <c r="I153" s="1061">
        <v>6328321</v>
      </c>
      <c r="J153" s="1061">
        <v>0</v>
      </c>
      <c r="K153" s="1061">
        <v>0</v>
      </c>
      <c r="L153" s="1069">
        <v>0</v>
      </c>
    </row>
    <row r="154" spans="1:12" ht="18.95" customHeight="1">
      <c r="A154" s="980"/>
      <c r="B154" s="981"/>
      <c r="C154" s="982"/>
      <c r="D154" s="985" t="s">
        <v>43</v>
      </c>
      <c r="E154" s="1068">
        <v>367036480.18000001</v>
      </c>
      <c r="F154" s="1061">
        <v>211010217.42000002</v>
      </c>
      <c r="G154" s="1061">
        <v>26083961.460000001</v>
      </c>
      <c r="H154" s="1061">
        <v>123623504.04999997</v>
      </c>
      <c r="I154" s="1061">
        <v>6318797.25</v>
      </c>
      <c r="J154" s="1061">
        <v>0</v>
      </c>
      <c r="K154" s="1061">
        <v>0</v>
      </c>
      <c r="L154" s="1069">
        <v>0</v>
      </c>
    </row>
    <row r="155" spans="1:12" ht="18.95" customHeight="1">
      <c r="A155" s="980"/>
      <c r="B155" s="982"/>
      <c r="C155" s="982"/>
      <c r="D155" s="985" t="s">
        <v>44</v>
      </c>
      <c r="E155" s="1008">
        <v>2.3724620099930838</v>
      </c>
      <c r="F155" s="942">
        <v>9.8713612191242515</v>
      </c>
      <c r="G155" s="942">
        <v>6.2476554395209583</v>
      </c>
      <c r="H155" s="942">
        <v>0.9982759922317237</v>
      </c>
      <c r="I155" s="942">
        <v>1.1879671460800902</v>
      </c>
      <c r="J155" s="942">
        <v>0</v>
      </c>
      <c r="K155" s="942">
        <v>0</v>
      </c>
      <c r="L155" s="1009">
        <v>0</v>
      </c>
    </row>
    <row r="156" spans="1:12" ht="18.95" customHeight="1">
      <c r="A156" s="986"/>
      <c r="B156" s="987"/>
      <c r="C156" s="987"/>
      <c r="D156" s="990" t="s">
        <v>45</v>
      </c>
      <c r="E156" s="1010">
        <v>0.91145844754610228</v>
      </c>
      <c r="F156" s="1011">
        <v>0.8585837154724888</v>
      </c>
      <c r="G156" s="1011">
        <v>0.99644385418119485</v>
      </c>
      <c r="H156" s="1011">
        <v>0.99359373449172539</v>
      </c>
      <c r="I156" s="1011">
        <v>0.99849505895797641</v>
      </c>
      <c r="J156" s="1011">
        <v>0</v>
      </c>
      <c r="K156" s="1011">
        <v>0</v>
      </c>
      <c r="L156" s="1012">
        <v>0</v>
      </c>
    </row>
    <row r="157" spans="1:12" ht="18.95" customHeight="1">
      <c r="A157" s="980" t="s">
        <v>426</v>
      </c>
      <c r="B157" s="981" t="s">
        <v>47</v>
      </c>
      <c r="C157" s="982" t="s">
        <v>178</v>
      </c>
      <c r="D157" s="985" t="s">
        <v>41</v>
      </c>
      <c r="E157" s="1066">
        <v>58771447000</v>
      </c>
      <c r="F157" s="1061">
        <v>54851523000</v>
      </c>
      <c r="G157" s="1061">
        <v>16000</v>
      </c>
      <c r="H157" s="1061">
        <v>3919908000</v>
      </c>
      <c r="I157" s="1061">
        <v>0</v>
      </c>
      <c r="J157" s="1061">
        <v>0</v>
      </c>
      <c r="K157" s="1061">
        <v>0</v>
      </c>
      <c r="L157" s="1069">
        <v>0</v>
      </c>
    </row>
    <row r="158" spans="1:12" ht="18.95" customHeight="1">
      <c r="A158" s="980"/>
      <c r="B158" s="981"/>
      <c r="C158" s="982"/>
      <c r="D158" s="985" t="s">
        <v>42</v>
      </c>
      <c r="E158" s="1068">
        <v>59648141958.250015</v>
      </c>
      <c r="F158" s="1061">
        <v>54434210599.310013</v>
      </c>
      <c r="G158" s="1061">
        <v>1341782141</v>
      </c>
      <c r="H158" s="1061">
        <v>3714946886.25</v>
      </c>
      <c r="I158" s="1061">
        <v>157147425.69</v>
      </c>
      <c r="J158" s="1061">
        <v>0</v>
      </c>
      <c r="K158" s="1061">
        <v>0</v>
      </c>
      <c r="L158" s="1069">
        <v>54906</v>
      </c>
    </row>
    <row r="159" spans="1:12" ht="18.95" customHeight="1">
      <c r="A159" s="980"/>
      <c r="B159" s="981"/>
      <c r="C159" s="982"/>
      <c r="D159" s="985" t="s">
        <v>43</v>
      </c>
      <c r="E159" s="1068">
        <v>59349489905.919998</v>
      </c>
      <c r="F159" s="1061">
        <v>54221134198.309998</v>
      </c>
      <c r="G159" s="1061">
        <v>1318335235.01</v>
      </c>
      <c r="H159" s="1061">
        <v>3659117311.6300025</v>
      </c>
      <c r="I159" s="1061">
        <v>150853720.09000003</v>
      </c>
      <c r="J159" s="1061">
        <v>0</v>
      </c>
      <c r="K159" s="1061">
        <v>0</v>
      </c>
      <c r="L159" s="1069">
        <v>49440.88</v>
      </c>
    </row>
    <row r="160" spans="1:12" ht="18.95" customHeight="1">
      <c r="A160" s="984"/>
      <c r="B160" s="982"/>
      <c r="C160" s="982"/>
      <c r="D160" s="985" t="s">
        <v>44</v>
      </c>
      <c r="E160" s="1008">
        <v>1.0098354377070211</v>
      </c>
      <c r="F160" s="942">
        <v>0.98850736010210682</v>
      </c>
      <c r="G160" s="942" t="s">
        <v>924</v>
      </c>
      <c r="H160" s="942">
        <v>0.93347020175728679</v>
      </c>
      <c r="I160" s="942">
        <v>0</v>
      </c>
      <c r="J160" s="942">
        <v>0</v>
      </c>
      <c r="K160" s="942">
        <v>0</v>
      </c>
      <c r="L160" s="1009">
        <v>0</v>
      </c>
    </row>
    <row r="161" spans="1:12" ht="18.75" customHeight="1">
      <c r="A161" s="986"/>
      <c r="B161" s="987"/>
      <c r="C161" s="987"/>
      <c r="D161" s="991" t="s">
        <v>45</v>
      </c>
      <c r="E161" s="1010">
        <v>0.9949931038499229</v>
      </c>
      <c r="F161" s="1011">
        <v>0.99608561603715595</v>
      </c>
      <c r="G161" s="1011">
        <v>0.98252554921283608</v>
      </c>
      <c r="H161" s="1011">
        <v>0.98497163584582126</v>
      </c>
      <c r="I161" s="1011">
        <v>0.95995031052932822</v>
      </c>
      <c r="J161" s="1011">
        <v>0</v>
      </c>
      <c r="K161" s="1011">
        <v>0</v>
      </c>
      <c r="L161" s="1012">
        <v>0.90046406585801186</v>
      </c>
    </row>
    <row r="162" spans="1:12" ht="18.95" customHeight="1">
      <c r="A162" s="997" t="s">
        <v>413</v>
      </c>
      <c r="B162" s="993" t="s">
        <v>47</v>
      </c>
      <c r="C162" s="998" t="s">
        <v>414</v>
      </c>
      <c r="D162" s="995" t="s">
        <v>41</v>
      </c>
      <c r="E162" s="1066">
        <v>1753630000</v>
      </c>
      <c r="F162" s="1061">
        <v>1069581000</v>
      </c>
      <c r="G162" s="1061">
        <v>882000</v>
      </c>
      <c r="H162" s="1061">
        <v>498572000</v>
      </c>
      <c r="I162" s="1061">
        <v>31544000</v>
      </c>
      <c r="J162" s="1061">
        <v>0</v>
      </c>
      <c r="K162" s="1061">
        <v>0</v>
      </c>
      <c r="L162" s="1069">
        <v>153051000</v>
      </c>
    </row>
    <row r="163" spans="1:12" ht="18.95" customHeight="1">
      <c r="A163" s="980"/>
      <c r="B163" s="981"/>
      <c r="C163" s="982" t="s">
        <v>415</v>
      </c>
      <c r="D163" s="985" t="s">
        <v>42</v>
      </c>
      <c r="E163" s="1068">
        <v>2547472627.6199999</v>
      </c>
      <c r="F163" s="1061">
        <v>1097945174</v>
      </c>
      <c r="G163" s="1061">
        <v>1040099.7999999999</v>
      </c>
      <c r="H163" s="1061">
        <v>621283063.02999997</v>
      </c>
      <c r="I163" s="1061">
        <v>671134736.3499999</v>
      </c>
      <c r="J163" s="1061">
        <v>0</v>
      </c>
      <c r="K163" s="1061">
        <v>0</v>
      </c>
      <c r="L163" s="1069">
        <v>156069554.44</v>
      </c>
    </row>
    <row r="164" spans="1:12" ht="18.95" customHeight="1">
      <c r="A164" s="980"/>
      <c r="B164" s="981"/>
      <c r="C164" s="982"/>
      <c r="D164" s="985" t="s">
        <v>43</v>
      </c>
      <c r="E164" s="1068">
        <v>2464220963.1600003</v>
      </c>
      <c r="F164" s="1061">
        <v>1061846073.3899999</v>
      </c>
      <c r="G164" s="1061">
        <v>909948.57</v>
      </c>
      <c r="H164" s="1061">
        <v>611718158.90000033</v>
      </c>
      <c r="I164" s="1061">
        <v>647751405.01999998</v>
      </c>
      <c r="J164" s="1061">
        <v>0</v>
      </c>
      <c r="K164" s="1061">
        <v>0</v>
      </c>
      <c r="L164" s="1069">
        <v>141995377.28000006</v>
      </c>
    </row>
    <row r="165" spans="1:12" ht="18.95" customHeight="1">
      <c r="A165" s="980"/>
      <c r="B165" s="982"/>
      <c r="C165" s="982"/>
      <c r="D165" s="985" t="s">
        <v>44</v>
      </c>
      <c r="E165" s="1008">
        <v>1.4052114546169947</v>
      </c>
      <c r="F165" s="942">
        <v>0.99276826475975155</v>
      </c>
      <c r="G165" s="942">
        <v>1.0316877210884352</v>
      </c>
      <c r="H165" s="942">
        <v>1.2269404597530553</v>
      </c>
      <c r="I165" s="942" t="s">
        <v>924</v>
      </c>
      <c r="J165" s="942">
        <v>0</v>
      </c>
      <c r="K165" s="942">
        <v>0</v>
      </c>
      <c r="L165" s="1009">
        <v>0.927765106271766</v>
      </c>
    </row>
    <row r="166" spans="1:12" ht="18.95" customHeight="1">
      <c r="A166" s="986"/>
      <c r="B166" s="987"/>
      <c r="C166" s="987"/>
      <c r="D166" s="990" t="s">
        <v>45</v>
      </c>
      <c r="E166" s="1010">
        <v>0.96731989833477494</v>
      </c>
      <c r="F166" s="1011">
        <v>0.96712121746618274</v>
      </c>
      <c r="G166" s="1011">
        <v>0.8748665945325631</v>
      </c>
      <c r="H166" s="1011">
        <v>0.98460459539432543</v>
      </c>
      <c r="I166" s="1011">
        <v>0.96515851428407451</v>
      </c>
      <c r="J166" s="1011">
        <v>0</v>
      </c>
      <c r="K166" s="1011">
        <v>0</v>
      </c>
      <c r="L166" s="1012">
        <v>0.9098211229570039</v>
      </c>
    </row>
    <row r="167" spans="1:12" ht="18.95" customHeight="1">
      <c r="A167" s="980" t="s">
        <v>416</v>
      </c>
      <c r="B167" s="981" t="s">
        <v>47</v>
      </c>
      <c r="C167" s="982" t="s">
        <v>417</v>
      </c>
      <c r="D167" s="985" t="s">
        <v>41</v>
      </c>
      <c r="E167" s="1066">
        <v>3840018000</v>
      </c>
      <c r="F167" s="1061">
        <v>2206536000</v>
      </c>
      <c r="G167" s="1061">
        <v>9355000</v>
      </c>
      <c r="H167" s="1061">
        <v>408150000</v>
      </c>
      <c r="I167" s="1061">
        <v>1185341000</v>
      </c>
      <c r="J167" s="1061">
        <v>0</v>
      </c>
      <c r="K167" s="1061">
        <v>0</v>
      </c>
      <c r="L167" s="1069">
        <v>30636000</v>
      </c>
    </row>
    <row r="168" spans="1:12" ht="18.95" customHeight="1">
      <c r="A168" s="980"/>
      <c r="B168" s="981"/>
      <c r="C168" s="982" t="s">
        <v>418</v>
      </c>
      <c r="D168" s="985" t="s">
        <v>42</v>
      </c>
      <c r="E168" s="1068">
        <v>3920138765.75</v>
      </c>
      <c r="F168" s="1061">
        <v>2346508311.75</v>
      </c>
      <c r="G168" s="1061">
        <v>15307097.280000001</v>
      </c>
      <c r="H168" s="1061">
        <v>418485066.37999994</v>
      </c>
      <c r="I168" s="1061">
        <v>1094456198.3399999</v>
      </c>
      <c r="J168" s="1061">
        <v>0</v>
      </c>
      <c r="K168" s="1061">
        <v>0</v>
      </c>
      <c r="L168" s="1069">
        <v>45382092</v>
      </c>
    </row>
    <row r="169" spans="1:12" ht="18.95" customHeight="1">
      <c r="A169" s="980"/>
      <c r="B169" s="981"/>
      <c r="C169" s="982"/>
      <c r="D169" s="985" t="s">
        <v>43</v>
      </c>
      <c r="E169" s="1068">
        <v>3869338683.9099989</v>
      </c>
      <c r="F169" s="1061">
        <v>2329049794.2399993</v>
      </c>
      <c r="G169" s="1061">
        <v>15135772.699999999</v>
      </c>
      <c r="H169" s="1061">
        <v>415038978.88</v>
      </c>
      <c r="I169" s="1061">
        <v>1075444711.6799998</v>
      </c>
      <c r="J169" s="1061">
        <v>0</v>
      </c>
      <c r="K169" s="1061">
        <v>0</v>
      </c>
      <c r="L169" s="1069">
        <v>34669426.410000004</v>
      </c>
    </row>
    <row r="170" spans="1:12" ht="18.95" customHeight="1">
      <c r="A170" s="984"/>
      <c r="B170" s="982"/>
      <c r="C170" s="982"/>
      <c r="D170" s="985" t="s">
        <v>44</v>
      </c>
      <c r="E170" s="1008">
        <v>1.0076355589765462</v>
      </c>
      <c r="F170" s="942">
        <v>1.0555231341070344</v>
      </c>
      <c r="G170" s="942">
        <v>1.6179340138963121</v>
      </c>
      <c r="H170" s="942">
        <v>1.0168785468087713</v>
      </c>
      <c r="I170" s="942">
        <v>0.90728719556650772</v>
      </c>
      <c r="J170" s="942">
        <v>0</v>
      </c>
      <c r="K170" s="942">
        <v>0</v>
      </c>
      <c r="L170" s="1009">
        <v>1.1316564306698003</v>
      </c>
    </row>
    <row r="171" spans="1:12" ht="18.95" customHeight="1">
      <c r="A171" s="986"/>
      <c r="B171" s="987"/>
      <c r="C171" s="987"/>
      <c r="D171" s="991" t="s">
        <v>45</v>
      </c>
      <c r="E171" s="1010">
        <v>0.98704125418114319</v>
      </c>
      <c r="F171" s="1011">
        <v>0.99255978876248674</v>
      </c>
      <c r="G171" s="1011">
        <v>0.98880750694490904</v>
      </c>
      <c r="H171" s="1011">
        <v>0.99176532742300827</v>
      </c>
      <c r="I171" s="1011">
        <v>0.98262928503777902</v>
      </c>
      <c r="J171" s="1011">
        <v>0</v>
      </c>
      <c r="K171" s="1011">
        <v>0</v>
      </c>
      <c r="L171" s="1012">
        <v>0.76394509116062792</v>
      </c>
    </row>
    <row r="172" spans="1:12" ht="18.95" customHeight="1">
      <c r="A172" s="980" t="s">
        <v>419</v>
      </c>
      <c r="B172" s="981" t="s">
        <v>47</v>
      </c>
      <c r="C172" s="982" t="s">
        <v>420</v>
      </c>
      <c r="D172" s="996" t="s">
        <v>41</v>
      </c>
      <c r="E172" s="1066">
        <v>112398000</v>
      </c>
      <c r="F172" s="1061">
        <v>107379000</v>
      </c>
      <c r="G172" s="1061">
        <v>22000</v>
      </c>
      <c r="H172" s="1061">
        <v>32000</v>
      </c>
      <c r="I172" s="1061">
        <v>650000</v>
      </c>
      <c r="J172" s="1061">
        <v>0</v>
      </c>
      <c r="K172" s="1061">
        <v>0</v>
      </c>
      <c r="L172" s="1069">
        <v>4315000</v>
      </c>
    </row>
    <row r="173" spans="1:12" ht="18.95" customHeight="1">
      <c r="A173" s="984"/>
      <c r="B173" s="982"/>
      <c r="C173" s="982" t="s">
        <v>421</v>
      </c>
      <c r="D173" s="985" t="s">
        <v>42</v>
      </c>
      <c r="E173" s="1068">
        <v>117320985.93000001</v>
      </c>
      <c r="F173" s="1061">
        <v>107476330.93000001</v>
      </c>
      <c r="G173" s="1061">
        <v>10000</v>
      </c>
      <c r="H173" s="1061">
        <v>230000</v>
      </c>
      <c r="I173" s="1061">
        <v>4923655</v>
      </c>
      <c r="J173" s="1061">
        <v>0</v>
      </c>
      <c r="K173" s="1061">
        <v>0</v>
      </c>
      <c r="L173" s="1069">
        <v>4681000</v>
      </c>
    </row>
    <row r="174" spans="1:12" ht="18.95" customHeight="1">
      <c r="A174" s="984"/>
      <c r="B174" s="982"/>
      <c r="C174" s="982" t="s">
        <v>422</v>
      </c>
      <c r="D174" s="985" t="s">
        <v>43</v>
      </c>
      <c r="E174" s="1068">
        <v>115498948.71000001</v>
      </c>
      <c r="F174" s="1061">
        <v>107431949.13000001</v>
      </c>
      <c r="G174" s="1061">
        <v>9600</v>
      </c>
      <c r="H174" s="1061">
        <v>202496.95</v>
      </c>
      <c r="I174" s="1061">
        <v>4530002.3900000006</v>
      </c>
      <c r="J174" s="1061">
        <v>0</v>
      </c>
      <c r="K174" s="1061">
        <v>0</v>
      </c>
      <c r="L174" s="1069">
        <v>3324900.24</v>
      </c>
    </row>
    <row r="175" spans="1:12" ht="18.95" customHeight="1">
      <c r="A175" s="984"/>
      <c r="B175" s="982"/>
      <c r="C175" s="982" t="s">
        <v>423</v>
      </c>
      <c r="D175" s="985" t="s">
        <v>44</v>
      </c>
      <c r="E175" s="1008">
        <v>1.0275890025623233</v>
      </c>
      <c r="F175" s="942">
        <v>1.0004931050764116</v>
      </c>
      <c r="G175" s="942">
        <v>0.43636363636363634</v>
      </c>
      <c r="H175" s="1059">
        <v>6.3280296874999999</v>
      </c>
      <c r="I175" s="942">
        <v>6.9692344461538474</v>
      </c>
      <c r="J175" s="942">
        <v>0</v>
      </c>
      <c r="K175" s="942">
        <v>0</v>
      </c>
      <c r="L175" s="1009">
        <v>0.77054466743916572</v>
      </c>
    </row>
    <row r="176" spans="1:12" ht="18.95" customHeight="1">
      <c r="A176" s="986"/>
      <c r="B176" s="987"/>
      <c r="C176" s="987"/>
      <c r="D176" s="990" t="s">
        <v>45</v>
      </c>
      <c r="E176" s="1010">
        <v>0.98446963937818321</v>
      </c>
      <c r="F176" s="1011">
        <v>0.9995870551253847</v>
      </c>
      <c r="G176" s="1011">
        <v>0.96</v>
      </c>
      <c r="H176" s="1011">
        <v>0.88042152173913046</v>
      </c>
      <c r="I176" s="1011">
        <v>0.92004870162511398</v>
      </c>
      <c r="J176" s="1011">
        <v>0</v>
      </c>
      <c r="K176" s="1011">
        <v>0</v>
      </c>
      <c r="L176" s="1012">
        <v>0.71029699636829746</v>
      </c>
    </row>
    <row r="177" spans="1:12" ht="18.95" customHeight="1">
      <c r="A177" s="980" t="s">
        <v>424</v>
      </c>
      <c r="B177" s="981" t="s">
        <v>47</v>
      </c>
      <c r="C177" s="982" t="s">
        <v>425</v>
      </c>
      <c r="D177" s="983" t="s">
        <v>41</v>
      </c>
      <c r="E177" s="1066">
        <v>288064000</v>
      </c>
      <c r="F177" s="1061">
        <v>243718000</v>
      </c>
      <c r="G177" s="1061">
        <v>27075000</v>
      </c>
      <c r="H177" s="1061">
        <v>17070000</v>
      </c>
      <c r="I177" s="1061">
        <v>0</v>
      </c>
      <c r="J177" s="1061">
        <v>0</v>
      </c>
      <c r="K177" s="1061">
        <v>0</v>
      </c>
      <c r="L177" s="1069">
        <v>201000</v>
      </c>
    </row>
    <row r="178" spans="1:12" ht="18.95" customHeight="1">
      <c r="A178" s="984"/>
      <c r="B178" s="982"/>
      <c r="C178" s="982"/>
      <c r="D178" s="985" t="s">
        <v>42</v>
      </c>
      <c r="E178" s="1068">
        <v>344095778.36000001</v>
      </c>
      <c r="F178" s="1061">
        <v>294624469</v>
      </c>
      <c r="G178" s="1061">
        <v>25375133</v>
      </c>
      <c r="H178" s="1061">
        <v>10850329</v>
      </c>
      <c r="I178" s="1061">
        <v>12565043</v>
      </c>
      <c r="J178" s="1061">
        <v>0</v>
      </c>
      <c r="K178" s="1061">
        <v>0</v>
      </c>
      <c r="L178" s="1069">
        <v>680804.36</v>
      </c>
    </row>
    <row r="179" spans="1:12" ht="18.95" customHeight="1">
      <c r="A179" s="984"/>
      <c r="B179" s="982"/>
      <c r="C179" s="982"/>
      <c r="D179" s="985" t="s">
        <v>43</v>
      </c>
      <c r="E179" s="1068">
        <v>341035687.28000003</v>
      </c>
      <c r="F179" s="1061">
        <v>293384243.87</v>
      </c>
      <c r="G179" s="1061">
        <v>25372104.630000003</v>
      </c>
      <c r="H179" s="1061">
        <v>9034579.4199999999</v>
      </c>
      <c r="I179" s="1061">
        <v>12563955</v>
      </c>
      <c r="J179" s="1061">
        <v>0</v>
      </c>
      <c r="K179" s="1061">
        <v>0</v>
      </c>
      <c r="L179" s="1069">
        <v>680804.36</v>
      </c>
    </row>
    <row r="180" spans="1:12" ht="19.5" customHeight="1">
      <c r="A180" s="984"/>
      <c r="B180" s="982"/>
      <c r="C180" s="982"/>
      <c r="D180" s="985" t="s">
        <v>44</v>
      </c>
      <c r="E180" s="1008">
        <v>1.1838886055876472</v>
      </c>
      <c r="F180" s="942">
        <v>1.2037857026153178</v>
      </c>
      <c r="G180" s="942">
        <v>0.93710451080332424</v>
      </c>
      <c r="H180" s="942">
        <v>0.5292665155243117</v>
      </c>
      <c r="I180" s="942">
        <v>0</v>
      </c>
      <c r="J180" s="942">
        <v>0</v>
      </c>
      <c r="K180" s="942">
        <v>0</v>
      </c>
      <c r="L180" s="1009">
        <v>3.3870863681592041</v>
      </c>
    </row>
    <row r="181" spans="1:12" ht="18.75" customHeight="1">
      <c r="A181" s="986"/>
      <c r="B181" s="987"/>
      <c r="C181" s="987"/>
      <c r="D181" s="990" t="s">
        <v>45</v>
      </c>
      <c r="E181" s="1010">
        <v>0.99110686247130164</v>
      </c>
      <c r="F181" s="1011">
        <v>0.99579048836571682</v>
      </c>
      <c r="G181" s="1011">
        <v>0.99988065599498543</v>
      </c>
      <c r="H181" s="1011">
        <v>0.83265488263074783</v>
      </c>
      <c r="I181" s="1011">
        <v>0.99991341056294036</v>
      </c>
      <c r="J181" s="1011">
        <v>0</v>
      </c>
      <c r="K181" s="1011">
        <v>0</v>
      </c>
      <c r="L181" s="1012">
        <v>1</v>
      </c>
    </row>
    <row r="182" spans="1:12" s="935" customFormat="1" ht="18.75" customHeight="1">
      <c r="A182" s="1728" t="s">
        <v>775</v>
      </c>
      <c r="B182" s="1728"/>
      <c r="C182" s="1728"/>
      <c r="D182" s="1728"/>
      <c r="E182" s="1728"/>
      <c r="F182" s="1728"/>
      <c r="G182" s="1728"/>
      <c r="H182" s="1728"/>
      <c r="I182" s="1728"/>
      <c r="J182" s="1728"/>
      <c r="K182" s="1728"/>
      <c r="L182" s="1728"/>
    </row>
    <row r="183" spans="1:12">
      <c r="A183" s="1685" t="s">
        <v>970</v>
      </c>
      <c r="B183" s="291"/>
      <c r="C183" s="291"/>
      <c r="D183" s="291"/>
      <c r="E183" s="290"/>
      <c r="F183" s="290"/>
      <c r="G183" s="290"/>
      <c r="H183" s="290"/>
      <c r="I183" s="290"/>
      <c r="J183" s="290"/>
      <c r="K183" s="290"/>
      <c r="L183" s="290"/>
    </row>
    <row r="184" spans="1:12">
      <c r="A184" s="1576"/>
    </row>
    <row r="187" spans="1:12">
      <c r="H187" s="989"/>
      <c r="I187" s="989"/>
      <c r="J187" s="989"/>
    </row>
    <row r="188" spans="1:12">
      <c r="H188" s="1013"/>
      <c r="I188" s="1014"/>
      <c r="J188" s="989"/>
    </row>
  </sheetData>
  <mergeCells count="1">
    <mergeCell ref="A182:L182"/>
  </mergeCells>
  <printOptions horizontalCentered="1"/>
  <pageMargins left="0.70866141732283472" right="0.70866141732283472" top="0.62992125984251968" bottom="0.19685039370078741" header="0.43307086614173229" footer="0"/>
  <pageSetup paperSize="9" scale="65" firstPageNumber="27" fitToHeight="0" orientation="landscape" useFirstPageNumber="1" r:id="rId1"/>
  <headerFooter alignWithMargins="0">
    <oddHeader>&amp;C&amp;"Arial,Normalny"&amp;11 -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6"/>
  <sheetViews>
    <sheetView showGridLines="0" zoomScale="70" zoomScaleNormal="70" workbookViewId="0">
      <selection activeCell="N1" sqref="N1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6" width="16.140625" style="2" bestFit="1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4" ht="15.75" customHeight="1">
      <c r="A1" s="1" t="s">
        <v>0</v>
      </c>
    </row>
    <row r="2" spans="1:14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4" ht="15.95" customHeight="1">
      <c r="A5" s="10"/>
      <c r="B5" s="11"/>
      <c r="C5" s="12" t="s">
        <v>3</v>
      </c>
      <c r="D5" s="13"/>
      <c r="E5" s="14" t="s">
        <v>4</v>
      </c>
      <c r="F5" s="1103" t="s">
        <v>4</v>
      </c>
      <c r="G5" s="1105"/>
      <c r="H5" s="922" t="s">
        <v>4</v>
      </c>
      <c r="I5" s="923" t="s">
        <v>4</v>
      </c>
      <c r="J5" s="923"/>
      <c r="K5" s="924" t="s">
        <v>4</v>
      </c>
      <c r="L5" s="923" t="s">
        <v>4</v>
      </c>
      <c r="M5" s="15" t="s">
        <v>4</v>
      </c>
      <c r="N5" s="924" t="s">
        <v>4</v>
      </c>
    </row>
    <row r="6" spans="1:14" ht="15.95" customHeight="1">
      <c r="A6" s="16"/>
      <c r="B6" s="17"/>
      <c r="C6" s="926" t="s">
        <v>768</v>
      </c>
      <c r="D6" s="18"/>
      <c r="E6" s="19"/>
      <c r="F6" s="20" t="s">
        <v>5</v>
      </c>
      <c r="G6" s="1104"/>
      <c r="H6" s="927" t="s">
        <v>6</v>
      </c>
      <c r="I6" s="928" t="s">
        <v>7</v>
      </c>
      <c r="J6" s="928"/>
      <c r="K6" s="929" t="s">
        <v>7</v>
      </c>
      <c r="L6" s="928" t="s">
        <v>8</v>
      </c>
      <c r="M6" s="930" t="s">
        <v>9</v>
      </c>
      <c r="N6" s="929" t="s">
        <v>10</v>
      </c>
    </row>
    <row r="7" spans="1:14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04"/>
      <c r="H7" s="932" t="s">
        <v>14</v>
      </c>
      <c r="I7" s="928" t="s">
        <v>15</v>
      </c>
      <c r="J7" s="928"/>
      <c r="K7" s="929" t="s">
        <v>16</v>
      </c>
      <c r="L7" s="928" t="s">
        <v>17</v>
      </c>
      <c r="M7" s="929" t="s">
        <v>18</v>
      </c>
      <c r="N7" s="933" t="s">
        <v>19</v>
      </c>
    </row>
    <row r="8" spans="1:14" ht="15.95" customHeight="1">
      <c r="A8" s="16"/>
      <c r="B8" s="17"/>
      <c r="C8" s="1599" t="s">
        <v>920</v>
      </c>
      <c r="D8" s="22"/>
      <c r="E8" s="23" t="s">
        <v>4</v>
      </c>
      <c r="F8" s="20" t="s">
        <v>20</v>
      </c>
      <c r="G8" s="1104"/>
      <c r="H8" s="932" t="s">
        <v>21</v>
      </c>
      <c r="I8" s="928" t="s">
        <v>22</v>
      </c>
      <c r="J8" s="928"/>
      <c r="K8" s="929" t="s">
        <v>4</v>
      </c>
      <c r="L8" s="928" t="s">
        <v>23</v>
      </c>
      <c r="M8" s="929" t="s">
        <v>24</v>
      </c>
      <c r="N8" s="929" t="s">
        <v>25</v>
      </c>
    </row>
    <row r="9" spans="1:14" ht="15.95" customHeight="1">
      <c r="A9" s="16"/>
      <c r="B9" s="17"/>
      <c r="C9" s="21" t="s">
        <v>26</v>
      </c>
      <c r="D9" s="22"/>
      <c r="E9" s="24" t="s">
        <v>4</v>
      </c>
      <c r="F9" s="1102" t="s">
        <v>4</v>
      </c>
      <c r="G9" s="1104"/>
      <c r="H9" s="932" t="s">
        <v>4</v>
      </c>
      <c r="I9" s="928" t="s">
        <v>27</v>
      </c>
      <c r="J9" s="928"/>
      <c r="K9" s="929"/>
      <c r="L9" s="928" t="s">
        <v>28</v>
      </c>
      <c r="M9" s="929" t="s">
        <v>4</v>
      </c>
      <c r="N9" s="929" t="s">
        <v>29</v>
      </c>
    </row>
    <row r="10" spans="1:14" ht="15.95" customHeight="1">
      <c r="A10" s="16"/>
      <c r="B10" s="17"/>
      <c r="C10" s="21" t="s">
        <v>30</v>
      </c>
      <c r="D10" s="25"/>
      <c r="E10" s="26"/>
      <c r="F10" s="1106"/>
      <c r="G10" s="1107"/>
      <c r="H10" s="934"/>
      <c r="I10" s="27"/>
      <c r="J10" s="27"/>
      <c r="K10" s="28"/>
      <c r="L10" s="29"/>
      <c r="M10" s="30"/>
      <c r="N10" s="28"/>
    </row>
    <row r="11" spans="1:14" ht="9.9499999999999993" customHeight="1">
      <c r="A11" s="31"/>
      <c r="B11" s="32"/>
      <c r="C11" s="33" t="s">
        <v>31</v>
      </c>
      <c r="D11" s="34"/>
      <c r="E11" s="35" t="s">
        <v>32</v>
      </c>
      <c r="F11" s="1731" t="s">
        <v>33</v>
      </c>
      <c r="G11" s="1732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4" ht="18.399999999999999" customHeight="1">
      <c r="A12" s="16"/>
      <c r="B12" s="17"/>
      <c r="C12" s="41" t="s">
        <v>40</v>
      </c>
      <c r="D12" s="42" t="s">
        <v>41</v>
      </c>
      <c r="E12" s="590">
        <v>523492865000</v>
      </c>
      <c r="F12" s="591">
        <v>287955066000</v>
      </c>
      <c r="G12" s="591"/>
      <c r="H12" s="591">
        <v>28621946000</v>
      </c>
      <c r="I12" s="591">
        <v>96583959000</v>
      </c>
      <c r="J12" s="591"/>
      <c r="K12" s="591">
        <v>40384979000</v>
      </c>
      <c r="L12" s="591">
        <v>26000000000</v>
      </c>
      <c r="M12" s="591">
        <v>32064252000</v>
      </c>
      <c r="N12" s="592">
        <v>11882663000</v>
      </c>
    </row>
    <row r="13" spans="1:14" ht="18.399999999999999" customHeight="1">
      <c r="A13" s="16"/>
      <c r="B13" s="17"/>
      <c r="C13" s="44"/>
      <c r="D13" s="45" t="s">
        <v>42</v>
      </c>
      <c r="E13" s="593">
        <v>523492865000.00012</v>
      </c>
      <c r="F13" s="591">
        <v>291758559721.42004</v>
      </c>
      <c r="G13" s="591"/>
      <c r="H13" s="591">
        <v>29057636961.259998</v>
      </c>
      <c r="I13" s="591">
        <v>93051728900.330017</v>
      </c>
      <c r="J13" s="591"/>
      <c r="K13" s="591">
        <v>42214906300.019997</v>
      </c>
      <c r="L13" s="591">
        <v>25975000000</v>
      </c>
      <c r="M13" s="591">
        <v>32230727285</v>
      </c>
      <c r="N13" s="594">
        <v>9204305831.9700012</v>
      </c>
    </row>
    <row r="14" spans="1:14" ht="18.399999999999999" customHeight="1">
      <c r="A14" s="16"/>
      <c r="B14" s="17"/>
      <c r="C14" s="46" t="s">
        <v>4</v>
      </c>
      <c r="D14" s="45" t="s">
        <v>43</v>
      </c>
      <c r="E14" s="593">
        <v>521216816779.27008</v>
      </c>
      <c r="F14" s="591">
        <v>290808667759.85999</v>
      </c>
      <c r="G14" s="591"/>
      <c r="H14" s="591">
        <v>28987570834.680004</v>
      </c>
      <c r="I14" s="591">
        <v>92370614625.260071</v>
      </c>
      <c r="J14" s="591"/>
      <c r="K14" s="591">
        <v>42041180180.94001</v>
      </c>
      <c r="L14" s="591">
        <v>25957657893.77</v>
      </c>
      <c r="M14" s="591">
        <v>32230378296.049995</v>
      </c>
      <c r="N14" s="594">
        <v>8820747188.710001</v>
      </c>
    </row>
    <row r="15" spans="1:14" ht="18.399999999999999" customHeight="1">
      <c r="A15" s="16"/>
      <c r="B15" s="17"/>
      <c r="C15" s="44"/>
      <c r="D15" s="45" t="s">
        <v>44</v>
      </c>
      <c r="E15" s="254">
        <v>0.99565218864877958</v>
      </c>
      <c r="F15" s="254">
        <v>1.0099098855925668</v>
      </c>
      <c r="G15" s="254"/>
      <c r="H15" s="254">
        <v>1.0127742828765034</v>
      </c>
      <c r="I15" s="254">
        <v>0.95637635464145831</v>
      </c>
      <c r="J15" s="254"/>
      <c r="K15" s="254">
        <v>1.041010326659821</v>
      </c>
      <c r="L15" s="254">
        <v>0.99837145745269229</v>
      </c>
      <c r="M15" s="254">
        <v>1.0051810438631157</v>
      </c>
      <c r="N15" s="255">
        <v>0.74232073977945856</v>
      </c>
    </row>
    <row r="16" spans="1:14" ht="18.399999999999999" customHeight="1">
      <c r="A16" s="47"/>
      <c r="B16" s="48"/>
      <c r="C16" s="49"/>
      <c r="D16" s="45" t="s">
        <v>45</v>
      </c>
      <c r="E16" s="256">
        <v>0.99565218864877936</v>
      </c>
      <c r="F16" s="256">
        <v>0.99674425332210637</v>
      </c>
      <c r="G16" s="256"/>
      <c r="H16" s="256">
        <v>0.99758871904575697</v>
      </c>
      <c r="I16" s="256">
        <v>0.99268026200996751</v>
      </c>
      <c r="J16" s="256"/>
      <c r="K16" s="256">
        <v>0.99588472095981162</v>
      </c>
      <c r="L16" s="256">
        <v>0.99933235394687203</v>
      </c>
      <c r="M16" s="256">
        <v>0.99998917216645722</v>
      </c>
      <c r="N16" s="257">
        <v>0.95832834650846155</v>
      </c>
    </row>
    <row r="17" spans="1:14" ht="18.399999999999999" customHeight="1">
      <c r="A17" s="50" t="s">
        <v>46</v>
      </c>
      <c r="B17" s="51" t="s">
        <v>47</v>
      </c>
      <c r="C17" s="52" t="s">
        <v>48</v>
      </c>
      <c r="D17" s="53" t="s">
        <v>41</v>
      </c>
      <c r="E17" s="595">
        <v>204971000</v>
      </c>
      <c r="F17" s="1061">
        <v>30000000</v>
      </c>
      <c r="G17" s="1067"/>
      <c r="H17" s="1061">
        <v>857000</v>
      </c>
      <c r="I17" s="1061">
        <v>162574000</v>
      </c>
      <c r="J17" s="1121"/>
      <c r="K17" s="1061">
        <v>11540000</v>
      </c>
      <c r="L17" s="1061">
        <v>0</v>
      </c>
      <c r="M17" s="1061">
        <v>0</v>
      </c>
      <c r="N17" s="1069">
        <v>0</v>
      </c>
    </row>
    <row r="18" spans="1:14" ht="18.399999999999999" customHeight="1">
      <c r="A18" s="55"/>
      <c r="B18" s="51"/>
      <c r="C18" s="52" t="s">
        <v>4</v>
      </c>
      <c r="D18" s="56" t="s">
        <v>42</v>
      </c>
      <c r="E18" s="595">
        <v>204971000</v>
      </c>
      <c r="F18" s="1061">
        <v>30000000</v>
      </c>
      <c r="G18" s="1061"/>
      <c r="H18" s="1061">
        <v>1012861</v>
      </c>
      <c r="I18" s="1061">
        <v>162481502</v>
      </c>
      <c r="J18" s="1121"/>
      <c r="K18" s="1061">
        <v>11476637</v>
      </c>
      <c r="L18" s="1061">
        <v>0</v>
      </c>
      <c r="M18" s="1061">
        <v>0</v>
      </c>
      <c r="N18" s="1069">
        <v>0</v>
      </c>
    </row>
    <row r="19" spans="1:14" ht="18.399999999999999" customHeight="1">
      <c r="A19" s="55"/>
      <c r="B19" s="51"/>
      <c r="C19" s="52" t="s">
        <v>4</v>
      </c>
      <c r="D19" s="56" t="s">
        <v>43</v>
      </c>
      <c r="E19" s="595">
        <v>204161450.11999997</v>
      </c>
      <c r="F19" s="1061">
        <v>30000000</v>
      </c>
      <c r="G19" s="1061"/>
      <c r="H19" s="1061">
        <v>1012264.8499999999</v>
      </c>
      <c r="I19" s="1061">
        <v>161713003.14999998</v>
      </c>
      <c r="J19" s="1121"/>
      <c r="K19" s="1061">
        <v>11436182.119999999</v>
      </c>
      <c r="L19" s="1061">
        <v>0</v>
      </c>
      <c r="M19" s="1061">
        <v>0</v>
      </c>
      <c r="N19" s="1069">
        <v>0</v>
      </c>
    </row>
    <row r="20" spans="1:14" ht="18.399999999999999" customHeight="1">
      <c r="A20" s="55"/>
      <c r="B20" s="51"/>
      <c r="C20" s="52" t="s">
        <v>4</v>
      </c>
      <c r="D20" s="56" t="s">
        <v>44</v>
      </c>
      <c r="E20" s="166">
        <v>0.99605041747369127</v>
      </c>
      <c r="F20" s="166">
        <v>1</v>
      </c>
      <c r="G20" s="166"/>
      <c r="H20" s="166">
        <v>1.1811725204200698</v>
      </c>
      <c r="I20" s="166">
        <v>0.99470396957693097</v>
      </c>
      <c r="J20" s="166"/>
      <c r="K20" s="166">
        <v>0.99100364991334478</v>
      </c>
      <c r="L20" s="166">
        <v>0</v>
      </c>
      <c r="M20" s="166">
        <v>0</v>
      </c>
      <c r="N20" s="258">
        <v>0</v>
      </c>
    </row>
    <row r="21" spans="1:14" s="17" customFormat="1" ht="18.399999999999999" customHeight="1">
      <c r="A21" s="57"/>
      <c r="B21" s="58"/>
      <c r="C21" s="59" t="s">
        <v>4</v>
      </c>
      <c r="D21" s="60" t="s">
        <v>45</v>
      </c>
      <c r="E21" s="167">
        <v>0.99605041747369127</v>
      </c>
      <c r="F21" s="167">
        <v>1</v>
      </c>
      <c r="G21" s="167"/>
      <c r="H21" s="167">
        <v>0.99941141973084147</v>
      </c>
      <c r="I21" s="167">
        <v>0.99527023790068103</v>
      </c>
      <c r="J21" s="167"/>
      <c r="K21" s="167">
        <v>0.99647502312741953</v>
      </c>
      <c r="L21" s="167">
        <v>0</v>
      </c>
      <c r="M21" s="167">
        <v>0</v>
      </c>
      <c r="N21" s="259">
        <v>0</v>
      </c>
    </row>
    <row r="22" spans="1:14" ht="18.399999999999999" customHeight="1">
      <c r="A22" s="50" t="s">
        <v>49</v>
      </c>
      <c r="B22" s="51" t="s">
        <v>47</v>
      </c>
      <c r="C22" s="52" t="s">
        <v>50</v>
      </c>
      <c r="D22" s="61" t="s">
        <v>41</v>
      </c>
      <c r="E22" s="595">
        <v>524622000</v>
      </c>
      <c r="F22" s="1061">
        <v>0</v>
      </c>
      <c r="G22" s="1067"/>
      <c r="H22" s="1061">
        <v>105235000</v>
      </c>
      <c r="I22" s="1061">
        <v>384163000</v>
      </c>
      <c r="J22" s="1121"/>
      <c r="K22" s="1061">
        <v>35224000</v>
      </c>
      <c r="L22" s="1061">
        <v>0</v>
      </c>
      <c r="M22" s="1061">
        <v>0</v>
      </c>
      <c r="N22" s="1069">
        <v>0</v>
      </c>
    </row>
    <row r="23" spans="1:14" ht="18.399999999999999" customHeight="1">
      <c r="A23" s="55"/>
      <c r="B23" s="51"/>
      <c r="C23" s="52" t="s">
        <v>4</v>
      </c>
      <c r="D23" s="61" t="s">
        <v>42</v>
      </c>
      <c r="E23" s="595">
        <v>510422000</v>
      </c>
      <c r="F23" s="1061">
        <v>0</v>
      </c>
      <c r="G23" s="1061"/>
      <c r="H23" s="1061">
        <v>114595000</v>
      </c>
      <c r="I23" s="1061">
        <v>364560000</v>
      </c>
      <c r="J23" s="1121"/>
      <c r="K23" s="1061">
        <v>31267000</v>
      </c>
      <c r="L23" s="1061">
        <v>0</v>
      </c>
      <c r="M23" s="1061">
        <v>0</v>
      </c>
      <c r="N23" s="1069">
        <v>0</v>
      </c>
    </row>
    <row r="24" spans="1:14" ht="18.399999999999999" customHeight="1">
      <c r="A24" s="55"/>
      <c r="B24" s="51"/>
      <c r="C24" s="52" t="s">
        <v>4</v>
      </c>
      <c r="D24" s="61" t="s">
        <v>43</v>
      </c>
      <c r="E24" s="595">
        <v>492586512.31999999</v>
      </c>
      <c r="F24" s="1061">
        <v>0</v>
      </c>
      <c r="G24" s="1061"/>
      <c r="H24" s="1061">
        <v>113249817.71000001</v>
      </c>
      <c r="I24" s="1061">
        <v>350350582.41000003</v>
      </c>
      <c r="J24" s="1121"/>
      <c r="K24" s="1061">
        <v>28986112.199999999</v>
      </c>
      <c r="L24" s="1061">
        <v>0</v>
      </c>
      <c r="M24" s="1061">
        <v>0</v>
      </c>
      <c r="N24" s="1069">
        <v>0</v>
      </c>
    </row>
    <row r="25" spans="1:14" ht="18.399999999999999" customHeight="1">
      <c r="A25" s="55"/>
      <c r="B25" s="51"/>
      <c r="C25" s="52" t="s">
        <v>4</v>
      </c>
      <c r="D25" s="61" t="s">
        <v>44</v>
      </c>
      <c r="E25" s="166">
        <v>0.93893605742801478</v>
      </c>
      <c r="F25" s="166">
        <v>0</v>
      </c>
      <c r="G25" s="166"/>
      <c r="H25" s="166">
        <v>1.0761611413503114</v>
      </c>
      <c r="I25" s="166">
        <v>0.9119841900703608</v>
      </c>
      <c r="J25" s="166"/>
      <c r="K25" s="166">
        <v>0.8229080229389053</v>
      </c>
      <c r="L25" s="166">
        <v>0</v>
      </c>
      <c r="M25" s="166">
        <v>0</v>
      </c>
      <c r="N25" s="258">
        <v>0</v>
      </c>
    </row>
    <row r="26" spans="1:14" ht="18.399999999999999" customHeight="1">
      <c r="A26" s="57"/>
      <c r="B26" s="58"/>
      <c r="C26" s="59" t="s">
        <v>4</v>
      </c>
      <c r="D26" s="61" t="s">
        <v>45</v>
      </c>
      <c r="E26" s="167">
        <v>0.96505736884381943</v>
      </c>
      <c r="F26" s="167">
        <v>0</v>
      </c>
      <c r="G26" s="167"/>
      <c r="H26" s="167">
        <v>0.98826142248789217</v>
      </c>
      <c r="I26" s="167">
        <v>0.96102310294601723</v>
      </c>
      <c r="J26" s="167"/>
      <c r="K26" s="167">
        <v>0.92705127450666835</v>
      </c>
      <c r="L26" s="167">
        <v>0</v>
      </c>
      <c r="M26" s="167">
        <v>0</v>
      </c>
      <c r="N26" s="259">
        <v>0</v>
      </c>
    </row>
    <row r="27" spans="1:14" ht="18.399999999999999" customHeight="1">
      <c r="A27" s="50" t="s">
        <v>51</v>
      </c>
      <c r="B27" s="51" t="s">
        <v>47</v>
      </c>
      <c r="C27" s="52" t="s">
        <v>52</v>
      </c>
      <c r="D27" s="62" t="s">
        <v>41</v>
      </c>
      <c r="E27" s="595">
        <v>112971000</v>
      </c>
      <c r="F27" s="1061">
        <v>0</v>
      </c>
      <c r="G27" s="1067"/>
      <c r="H27" s="1061">
        <v>23899000</v>
      </c>
      <c r="I27" s="1061">
        <v>86504000</v>
      </c>
      <c r="J27" s="1121"/>
      <c r="K27" s="1061">
        <v>2568000</v>
      </c>
      <c r="L27" s="1061">
        <v>0</v>
      </c>
      <c r="M27" s="1061">
        <v>0</v>
      </c>
      <c r="N27" s="1069">
        <v>0</v>
      </c>
    </row>
    <row r="28" spans="1:14" ht="18.399999999999999" customHeight="1">
      <c r="A28" s="55"/>
      <c r="B28" s="51"/>
      <c r="C28" s="52" t="s">
        <v>4</v>
      </c>
      <c r="D28" s="61" t="s">
        <v>42</v>
      </c>
      <c r="E28" s="595">
        <v>110456752.58</v>
      </c>
      <c r="F28" s="1061">
        <v>0</v>
      </c>
      <c r="G28" s="1061"/>
      <c r="H28" s="1061">
        <v>24451995.199999999</v>
      </c>
      <c r="I28" s="1061">
        <v>83610554.719999999</v>
      </c>
      <c r="J28" s="1121"/>
      <c r="K28" s="1061">
        <v>2394202.66</v>
      </c>
      <c r="L28" s="1061">
        <v>0</v>
      </c>
      <c r="M28" s="1061">
        <v>0</v>
      </c>
      <c r="N28" s="1069">
        <v>0</v>
      </c>
    </row>
    <row r="29" spans="1:14" ht="18.399999999999999" customHeight="1">
      <c r="A29" s="55"/>
      <c r="B29" s="51"/>
      <c r="C29" s="52" t="s">
        <v>4</v>
      </c>
      <c r="D29" s="61" t="s">
        <v>43</v>
      </c>
      <c r="E29" s="595">
        <v>110043316.03999998</v>
      </c>
      <c r="F29" s="1061">
        <v>0</v>
      </c>
      <c r="G29" s="1061"/>
      <c r="H29" s="1061">
        <v>24443653.209999997</v>
      </c>
      <c r="I29" s="1061">
        <v>83217883.169999987</v>
      </c>
      <c r="J29" s="1121"/>
      <c r="K29" s="1061">
        <v>2381779.66</v>
      </c>
      <c r="L29" s="1061">
        <v>0</v>
      </c>
      <c r="M29" s="1061">
        <v>0</v>
      </c>
      <c r="N29" s="1069">
        <v>0</v>
      </c>
    </row>
    <row r="30" spans="1:14" ht="18.399999999999999" customHeight="1">
      <c r="A30" s="55"/>
      <c r="B30" s="51"/>
      <c r="C30" s="52" t="s">
        <v>4</v>
      </c>
      <c r="D30" s="61" t="s">
        <v>44</v>
      </c>
      <c r="E30" s="166">
        <v>0.97408464154517516</v>
      </c>
      <c r="F30" s="166">
        <v>0</v>
      </c>
      <c r="G30" s="166"/>
      <c r="H30" s="166">
        <v>1.0227897907862253</v>
      </c>
      <c r="I30" s="166">
        <v>0.962011966729862</v>
      </c>
      <c r="J30" s="166"/>
      <c r="K30" s="166">
        <v>0.92748429127725862</v>
      </c>
      <c r="L30" s="166">
        <v>0</v>
      </c>
      <c r="M30" s="166">
        <v>0</v>
      </c>
      <c r="N30" s="258">
        <v>0</v>
      </c>
    </row>
    <row r="31" spans="1:14" ht="18.399999999999999" customHeight="1">
      <c r="A31" s="57"/>
      <c r="B31" s="58"/>
      <c r="C31" s="59" t="s">
        <v>4</v>
      </c>
      <c r="D31" s="63" t="s">
        <v>45</v>
      </c>
      <c r="E31" s="167">
        <v>0.99625702792864035</v>
      </c>
      <c r="F31" s="167">
        <v>0</v>
      </c>
      <c r="G31" s="167"/>
      <c r="H31" s="167">
        <v>0.99965884215452483</v>
      </c>
      <c r="I31" s="167">
        <v>0.99530356482725157</v>
      </c>
      <c r="J31" s="167"/>
      <c r="K31" s="167">
        <v>0.99481121619002799</v>
      </c>
      <c r="L31" s="167">
        <v>0</v>
      </c>
      <c r="M31" s="167">
        <v>0</v>
      </c>
      <c r="N31" s="259">
        <v>0</v>
      </c>
    </row>
    <row r="32" spans="1:14" ht="18.399999999999999" customHeight="1">
      <c r="A32" s="50" t="s">
        <v>53</v>
      </c>
      <c r="B32" s="51" t="s">
        <v>47</v>
      </c>
      <c r="C32" s="52" t="s">
        <v>54</v>
      </c>
      <c r="D32" s="61" t="s">
        <v>41</v>
      </c>
      <c r="E32" s="595">
        <v>191296000</v>
      </c>
      <c r="F32" s="1061">
        <v>0</v>
      </c>
      <c r="G32" s="1067"/>
      <c r="H32" s="1061">
        <v>34920000</v>
      </c>
      <c r="I32" s="1061">
        <v>128663000</v>
      </c>
      <c r="J32" s="1121"/>
      <c r="K32" s="1061">
        <v>27713000</v>
      </c>
      <c r="L32" s="1061">
        <v>0</v>
      </c>
      <c r="M32" s="1061">
        <v>0</v>
      </c>
      <c r="N32" s="1069">
        <v>0</v>
      </c>
    </row>
    <row r="33" spans="1:14" ht="18.399999999999999" customHeight="1">
      <c r="A33" s="55"/>
      <c r="B33" s="51"/>
      <c r="C33" s="52" t="s">
        <v>4</v>
      </c>
      <c r="D33" s="61" t="s">
        <v>42</v>
      </c>
      <c r="E33" s="595">
        <v>171849000</v>
      </c>
      <c r="F33" s="1061">
        <v>0</v>
      </c>
      <c r="G33" s="1061"/>
      <c r="H33" s="1061">
        <v>30286000</v>
      </c>
      <c r="I33" s="1061">
        <v>115004000</v>
      </c>
      <c r="J33" s="1121"/>
      <c r="K33" s="1061">
        <v>26559000</v>
      </c>
      <c r="L33" s="1061">
        <v>0</v>
      </c>
      <c r="M33" s="1061">
        <v>0</v>
      </c>
      <c r="N33" s="1069">
        <v>0</v>
      </c>
    </row>
    <row r="34" spans="1:14" ht="18.399999999999999" customHeight="1">
      <c r="A34" s="55"/>
      <c r="B34" s="51"/>
      <c r="C34" s="52" t="s">
        <v>4</v>
      </c>
      <c r="D34" s="61" t="s">
        <v>43</v>
      </c>
      <c r="E34" s="595">
        <v>169569680.01000002</v>
      </c>
      <c r="F34" s="1061">
        <v>0</v>
      </c>
      <c r="G34" s="1061"/>
      <c r="H34" s="1061">
        <v>30218749.239999998</v>
      </c>
      <c r="I34" s="1061">
        <v>112795438.02000001</v>
      </c>
      <c r="J34" s="1121"/>
      <c r="K34" s="1061">
        <v>26555492.75</v>
      </c>
      <c r="L34" s="1061">
        <v>0</v>
      </c>
      <c r="M34" s="1061">
        <v>0</v>
      </c>
      <c r="N34" s="1069">
        <v>0</v>
      </c>
    </row>
    <row r="35" spans="1:14" ht="18.399999999999999" customHeight="1">
      <c r="A35" s="55"/>
      <c r="B35" s="51"/>
      <c r="C35" s="52" t="s">
        <v>4</v>
      </c>
      <c r="D35" s="61" t="s">
        <v>44</v>
      </c>
      <c r="E35" s="166">
        <v>0.88642564408037816</v>
      </c>
      <c r="F35" s="166">
        <v>0</v>
      </c>
      <c r="G35" s="166"/>
      <c r="H35" s="166">
        <v>0.86537082588774339</v>
      </c>
      <c r="I35" s="166">
        <v>0.87667346494330156</v>
      </c>
      <c r="J35" s="166"/>
      <c r="K35" s="166">
        <v>0.95823233680943964</v>
      </c>
      <c r="L35" s="166">
        <v>0</v>
      </c>
      <c r="M35" s="166">
        <v>0</v>
      </c>
      <c r="N35" s="258">
        <v>0</v>
      </c>
    </row>
    <row r="36" spans="1:14" ht="18.399999999999999" customHeight="1">
      <c r="A36" s="57"/>
      <c r="B36" s="58"/>
      <c r="C36" s="59" t="s">
        <v>4</v>
      </c>
      <c r="D36" s="61" t="s">
        <v>45</v>
      </c>
      <c r="E36" s="167">
        <v>0.98673649546986031</v>
      </c>
      <c r="F36" s="167">
        <v>0</v>
      </c>
      <c r="G36" s="167"/>
      <c r="H36" s="167">
        <v>0.99777947698606606</v>
      </c>
      <c r="I36" s="167">
        <v>0.9807957811902196</v>
      </c>
      <c r="J36" s="167"/>
      <c r="K36" s="167">
        <v>0.99986794495274667</v>
      </c>
      <c r="L36" s="167">
        <v>0</v>
      </c>
      <c r="M36" s="167">
        <v>0</v>
      </c>
      <c r="N36" s="259">
        <v>0</v>
      </c>
    </row>
    <row r="37" spans="1:14" ht="18.399999999999999" customHeight="1">
      <c r="A37" s="50" t="s">
        <v>55</v>
      </c>
      <c r="B37" s="51" t="s">
        <v>47</v>
      </c>
      <c r="C37" s="52" t="s">
        <v>56</v>
      </c>
      <c r="D37" s="62" t="s">
        <v>41</v>
      </c>
      <c r="E37" s="595">
        <v>598102000</v>
      </c>
      <c r="F37" s="1061">
        <v>0</v>
      </c>
      <c r="G37" s="1067"/>
      <c r="H37" s="1061">
        <v>78592000</v>
      </c>
      <c r="I37" s="1061">
        <v>494966000</v>
      </c>
      <c r="J37" s="1121"/>
      <c r="K37" s="1061">
        <v>24544000</v>
      </c>
      <c r="L37" s="1061">
        <v>0</v>
      </c>
      <c r="M37" s="1061">
        <v>0</v>
      </c>
      <c r="N37" s="1069">
        <v>0</v>
      </c>
    </row>
    <row r="38" spans="1:14" ht="18.399999999999999" customHeight="1">
      <c r="A38" s="55"/>
      <c r="B38" s="51"/>
      <c r="C38" s="52" t="s">
        <v>4</v>
      </c>
      <c r="D38" s="61" t="s">
        <v>42</v>
      </c>
      <c r="E38" s="595">
        <v>556086000</v>
      </c>
      <c r="F38" s="1061">
        <v>0</v>
      </c>
      <c r="G38" s="1061"/>
      <c r="H38" s="1061">
        <v>73702000</v>
      </c>
      <c r="I38" s="1061">
        <v>458656000</v>
      </c>
      <c r="J38" s="1121"/>
      <c r="K38" s="1061">
        <v>23728000</v>
      </c>
      <c r="L38" s="1061">
        <v>0</v>
      </c>
      <c r="M38" s="1061">
        <v>0</v>
      </c>
      <c r="N38" s="1069">
        <v>0</v>
      </c>
    </row>
    <row r="39" spans="1:14" ht="18.399999999999999" customHeight="1">
      <c r="A39" s="55"/>
      <c r="B39" s="51"/>
      <c r="C39" s="52" t="s">
        <v>4</v>
      </c>
      <c r="D39" s="61" t="s">
        <v>43</v>
      </c>
      <c r="E39" s="595">
        <v>542858830.51999986</v>
      </c>
      <c r="F39" s="1061">
        <v>0</v>
      </c>
      <c r="G39" s="1061"/>
      <c r="H39" s="1061">
        <v>73524745.569999993</v>
      </c>
      <c r="I39" s="1061">
        <v>445672599.46999985</v>
      </c>
      <c r="J39" s="1121"/>
      <c r="K39" s="1061">
        <v>23661485.48</v>
      </c>
      <c r="L39" s="1061">
        <v>0</v>
      </c>
      <c r="M39" s="1061">
        <v>0</v>
      </c>
      <c r="N39" s="1069">
        <v>0</v>
      </c>
    </row>
    <row r="40" spans="1:14" ht="18.399999999999999" customHeight="1">
      <c r="A40" s="55"/>
      <c r="B40" s="51"/>
      <c r="C40" s="52" t="s">
        <v>4</v>
      </c>
      <c r="D40" s="61" t="s">
        <v>44</v>
      </c>
      <c r="E40" s="166">
        <v>0.90763587234284426</v>
      </c>
      <c r="F40" s="166">
        <v>0</v>
      </c>
      <c r="G40" s="166"/>
      <c r="H40" s="166">
        <v>0.9355245517355455</v>
      </c>
      <c r="I40" s="166">
        <v>0.90041053217796752</v>
      </c>
      <c r="J40" s="166"/>
      <c r="K40" s="166">
        <v>0.96404357398956975</v>
      </c>
      <c r="L40" s="166">
        <v>0</v>
      </c>
      <c r="M40" s="166">
        <v>0</v>
      </c>
      <c r="N40" s="258">
        <v>0</v>
      </c>
    </row>
    <row r="41" spans="1:14" ht="18.399999999999999" customHeight="1">
      <c r="A41" s="57"/>
      <c r="B41" s="58"/>
      <c r="C41" s="59" t="s">
        <v>4</v>
      </c>
      <c r="D41" s="60" t="s">
        <v>45</v>
      </c>
      <c r="E41" s="260">
        <v>0.97621380599403662</v>
      </c>
      <c r="F41" s="167">
        <v>0</v>
      </c>
      <c r="G41" s="167"/>
      <c r="H41" s="167">
        <v>0.99759498480366871</v>
      </c>
      <c r="I41" s="167">
        <v>0.97169250913538652</v>
      </c>
      <c r="J41" s="167"/>
      <c r="K41" s="167">
        <v>0.99719679197572486</v>
      </c>
      <c r="L41" s="167">
        <v>0</v>
      </c>
      <c r="M41" s="167">
        <v>0</v>
      </c>
      <c r="N41" s="259">
        <v>0</v>
      </c>
    </row>
    <row r="42" spans="1:14" ht="18.399999999999999" customHeight="1">
      <c r="A42" s="50" t="s">
        <v>57</v>
      </c>
      <c r="B42" s="51" t="s">
        <v>47</v>
      </c>
      <c r="C42" s="52" t="s">
        <v>58</v>
      </c>
      <c r="D42" s="53" t="s">
        <v>41</v>
      </c>
      <c r="E42" s="595">
        <v>40441000</v>
      </c>
      <c r="F42" s="1061">
        <v>0</v>
      </c>
      <c r="G42" s="1067"/>
      <c r="H42" s="1061">
        <v>10641000</v>
      </c>
      <c r="I42" s="1061">
        <v>29500000</v>
      </c>
      <c r="J42" s="1121"/>
      <c r="K42" s="1061">
        <v>300000</v>
      </c>
      <c r="L42" s="1061">
        <v>0</v>
      </c>
      <c r="M42" s="1061">
        <v>0</v>
      </c>
      <c r="N42" s="1069">
        <v>0</v>
      </c>
    </row>
    <row r="43" spans="1:14" ht="18.399999999999999" customHeight="1">
      <c r="A43" s="55"/>
      <c r="B43" s="51"/>
      <c r="C43" s="52" t="s">
        <v>4</v>
      </c>
      <c r="D43" s="61" t="s">
        <v>42</v>
      </c>
      <c r="E43" s="595">
        <v>39861000</v>
      </c>
      <c r="F43" s="1061">
        <v>0</v>
      </c>
      <c r="G43" s="1061"/>
      <c r="H43" s="1061">
        <v>10391000</v>
      </c>
      <c r="I43" s="1061">
        <v>28959000</v>
      </c>
      <c r="J43" s="1121"/>
      <c r="K43" s="1061">
        <v>511000</v>
      </c>
      <c r="L43" s="1061">
        <v>0</v>
      </c>
      <c r="M43" s="1061">
        <v>0</v>
      </c>
      <c r="N43" s="1069">
        <v>0</v>
      </c>
    </row>
    <row r="44" spans="1:14" ht="18.399999999999999" customHeight="1">
      <c r="A44" s="55"/>
      <c r="B44" s="51"/>
      <c r="C44" s="52" t="s">
        <v>4</v>
      </c>
      <c r="D44" s="61" t="s">
        <v>43</v>
      </c>
      <c r="E44" s="595">
        <v>39261819.529999994</v>
      </c>
      <c r="F44" s="1061">
        <v>0</v>
      </c>
      <c r="G44" s="1061"/>
      <c r="H44" s="1061">
        <v>10367148.309999999</v>
      </c>
      <c r="I44" s="1061">
        <v>28384456.149999995</v>
      </c>
      <c r="J44" s="1121"/>
      <c r="K44" s="1061">
        <v>510215.07</v>
      </c>
      <c r="L44" s="1061">
        <v>0</v>
      </c>
      <c r="M44" s="1061">
        <v>0</v>
      </c>
      <c r="N44" s="1069">
        <v>0</v>
      </c>
    </row>
    <row r="45" spans="1:14" ht="18.399999999999999" customHeight="1">
      <c r="A45" s="55"/>
      <c r="B45" s="51"/>
      <c r="C45" s="52" t="s">
        <v>4</v>
      </c>
      <c r="D45" s="61" t="s">
        <v>44</v>
      </c>
      <c r="E45" s="166">
        <v>0.97084195568853371</v>
      </c>
      <c r="F45" s="166">
        <v>0</v>
      </c>
      <c r="G45" s="166"/>
      <c r="H45" s="166">
        <v>0.97426447796259741</v>
      </c>
      <c r="I45" s="166">
        <v>0.962184954237288</v>
      </c>
      <c r="J45" s="166"/>
      <c r="K45" s="166">
        <v>1.7007169</v>
      </c>
      <c r="L45" s="166">
        <v>0</v>
      </c>
      <c r="M45" s="166">
        <v>0</v>
      </c>
      <c r="N45" s="258">
        <v>0</v>
      </c>
    </row>
    <row r="46" spans="1:14" ht="18.399999999999999" customHeight="1">
      <c r="A46" s="57"/>
      <c r="B46" s="58"/>
      <c r="C46" s="59" t="s">
        <v>4</v>
      </c>
      <c r="D46" s="63" t="s">
        <v>45</v>
      </c>
      <c r="E46" s="167">
        <v>0.98496825292892787</v>
      </c>
      <c r="F46" s="167">
        <v>0</v>
      </c>
      <c r="G46" s="167"/>
      <c r="H46" s="167">
        <v>0.99770458184967747</v>
      </c>
      <c r="I46" s="167">
        <v>0.98016009358057921</v>
      </c>
      <c r="J46" s="167"/>
      <c r="K46" s="167">
        <v>0.99846393346379647</v>
      </c>
      <c r="L46" s="167">
        <v>0</v>
      </c>
      <c r="M46" s="167">
        <v>0</v>
      </c>
      <c r="N46" s="259">
        <v>0</v>
      </c>
    </row>
    <row r="47" spans="1:14" ht="18.399999999999999" customHeight="1">
      <c r="A47" s="50" t="s">
        <v>59</v>
      </c>
      <c r="B47" s="51" t="s">
        <v>47</v>
      </c>
      <c r="C47" s="52" t="s">
        <v>60</v>
      </c>
      <c r="D47" s="62" t="s">
        <v>41</v>
      </c>
      <c r="E47" s="595">
        <v>321658000</v>
      </c>
      <c r="F47" s="1061">
        <v>0</v>
      </c>
      <c r="G47" s="1067"/>
      <c r="H47" s="1061">
        <v>357000</v>
      </c>
      <c r="I47" s="1061">
        <v>296943000</v>
      </c>
      <c r="J47" s="1121"/>
      <c r="K47" s="1061">
        <v>24358000</v>
      </c>
      <c r="L47" s="1061">
        <v>0</v>
      </c>
      <c r="M47" s="1061">
        <v>0</v>
      </c>
      <c r="N47" s="1069">
        <v>0</v>
      </c>
    </row>
    <row r="48" spans="1:14" ht="18.399999999999999" customHeight="1">
      <c r="A48" s="55"/>
      <c r="B48" s="51"/>
      <c r="C48" s="52" t="s">
        <v>4</v>
      </c>
      <c r="D48" s="61" t="s">
        <v>42</v>
      </c>
      <c r="E48" s="595">
        <v>321658000</v>
      </c>
      <c r="F48" s="1061">
        <v>0</v>
      </c>
      <c r="G48" s="1061"/>
      <c r="H48" s="1061">
        <v>391610</v>
      </c>
      <c r="I48" s="1061">
        <v>300263368</v>
      </c>
      <c r="J48" s="1121"/>
      <c r="K48" s="1061">
        <v>21003022</v>
      </c>
      <c r="L48" s="1061">
        <v>0</v>
      </c>
      <c r="M48" s="1061">
        <v>0</v>
      </c>
      <c r="N48" s="1069">
        <v>0</v>
      </c>
    </row>
    <row r="49" spans="1:14" ht="18.399999999999999" customHeight="1">
      <c r="A49" s="55"/>
      <c r="B49" s="51"/>
      <c r="C49" s="52" t="s">
        <v>4</v>
      </c>
      <c r="D49" s="61" t="s">
        <v>43</v>
      </c>
      <c r="E49" s="595">
        <v>321532930.84000003</v>
      </c>
      <c r="F49" s="1061">
        <v>0</v>
      </c>
      <c r="G49" s="1061"/>
      <c r="H49" s="1061">
        <v>391609.13</v>
      </c>
      <c r="I49" s="1061">
        <v>300138301.65000004</v>
      </c>
      <c r="J49" s="1121"/>
      <c r="K49" s="1061">
        <v>21003020.059999999</v>
      </c>
      <c r="L49" s="1061">
        <v>0</v>
      </c>
      <c r="M49" s="1061">
        <v>0</v>
      </c>
      <c r="N49" s="1069">
        <v>0</v>
      </c>
    </row>
    <row r="50" spans="1:14" ht="18.399999999999999" customHeight="1">
      <c r="A50" s="55"/>
      <c r="B50" s="51"/>
      <c r="C50" s="52" t="s">
        <v>4</v>
      </c>
      <c r="D50" s="61" t="s">
        <v>44</v>
      </c>
      <c r="E50" s="166">
        <v>0.99961117348239448</v>
      </c>
      <c r="F50" s="166">
        <v>0</v>
      </c>
      <c r="G50" s="166"/>
      <c r="H50" s="166">
        <v>1.0969443417366946</v>
      </c>
      <c r="I50" s="166">
        <v>1.0107606565906588</v>
      </c>
      <c r="J50" s="166"/>
      <c r="K50" s="166">
        <v>0.86226373511782572</v>
      </c>
      <c r="L50" s="166">
        <v>0</v>
      </c>
      <c r="M50" s="166">
        <v>0</v>
      </c>
      <c r="N50" s="258">
        <v>0</v>
      </c>
    </row>
    <row r="51" spans="1:14" ht="18.399999999999999" customHeight="1">
      <c r="A51" s="57"/>
      <c r="B51" s="58"/>
      <c r="C51" s="59" t="s">
        <v>4</v>
      </c>
      <c r="D51" s="63" t="s">
        <v>45</v>
      </c>
      <c r="E51" s="167">
        <v>0.99961117348239448</v>
      </c>
      <c r="F51" s="167">
        <v>0</v>
      </c>
      <c r="G51" s="167"/>
      <c r="H51" s="167">
        <v>0.99999777840198156</v>
      </c>
      <c r="I51" s="167">
        <v>0.99958347782870416</v>
      </c>
      <c r="J51" s="167"/>
      <c r="K51" s="167">
        <v>0.9999999076323397</v>
      </c>
      <c r="L51" s="167">
        <v>0</v>
      </c>
      <c r="M51" s="167">
        <v>0</v>
      </c>
      <c r="N51" s="259">
        <v>0</v>
      </c>
    </row>
    <row r="52" spans="1:14" ht="18.399999999999999" customHeight="1">
      <c r="A52" s="50" t="s">
        <v>61</v>
      </c>
      <c r="B52" s="51" t="s">
        <v>47</v>
      </c>
      <c r="C52" s="52" t="s">
        <v>62</v>
      </c>
      <c r="D52" s="61" t="s">
        <v>41</v>
      </c>
      <c r="E52" s="595">
        <v>52979000</v>
      </c>
      <c r="F52" s="1061">
        <v>0</v>
      </c>
      <c r="G52" s="1067"/>
      <c r="H52" s="1061">
        <v>113000</v>
      </c>
      <c r="I52" s="1061">
        <v>38277000</v>
      </c>
      <c r="J52" s="1121"/>
      <c r="K52" s="1061">
        <v>14589000</v>
      </c>
      <c r="L52" s="1061">
        <v>0</v>
      </c>
      <c r="M52" s="1061">
        <v>0</v>
      </c>
      <c r="N52" s="1069">
        <v>0</v>
      </c>
    </row>
    <row r="53" spans="1:14" ht="18.399999999999999" customHeight="1">
      <c r="A53" s="55"/>
      <c r="B53" s="51"/>
      <c r="C53" s="52" t="s">
        <v>4</v>
      </c>
      <c r="D53" s="61" t="s">
        <v>42</v>
      </c>
      <c r="E53" s="595">
        <v>53359000</v>
      </c>
      <c r="F53" s="1061">
        <v>0</v>
      </c>
      <c r="G53" s="1061"/>
      <c r="H53" s="1061">
        <v>120000</v>
      </c>
      <c r="I53" s="1061">
        <v>41634000</v>
      </c>
      <c r="J53" s="1121"/>
      <c r="K53" s="1061">
        <v>11605000</v>
      </c>
      <c r="L53" s="1061">
        <v>0</v>
      </c>
      <c r="M53" s="1061">
        <v>0</v>
      </c>
      <c r="N53" s="1069">
        <v>0</v>
      </c>
    </row>
    <row r="54" spans="1:14" ht="18.399999999999999" customHeight="1">
      <c r="A54" s="55"/>
      <c r="B54" s="51"/>
      <c r="C54" s="52" t="s">
        <v>4</v>
      </c>
      <c r="D54" s="61" t="s">
        <v>43</v>
      </c>
      <c r="E54" s="595">
        <v>53132378.830000006</v>
      </c>
      <c r="F54" s="1061">
        <v>0</v>
      </c>
      <c r="G54" s="1061"/>
      <c r="H54" s="1061">
        <v>117671.71</v>
      </c>
      <c r="I54" s="1061">
        <v>41411673.900000006</v>
      </c>
      <c r="J54" s="1121"/>
      <c r="K54" s="1061">
        <v>11603033.220000001</v>
      </c>
      <c r="L54" s="1061">
        <v>0</v>
      </c>
      <c r="M54" s="1061">
        <v>0</v>
      </c>
      <c r="N54" s="1069">
        <v>0</v>
      </c>
    </row>
    <row r="55" spans="1:14" ht="18.399999999999999" customHeight="1">
      <c r="A55" s="55"/>
      <c r="B55" s="51"/>
      <c r="C55" s="52" t="s">
        <v>4</v>
      </c>
      <c r="D55" s="61" t="s">
        <v>44</v>
      </c>
      <c r="E55" s="166">
        <v>1.0028950872987412</v>
      </c>
      <c r="F55" s="166">
        <v>0</v>
      </c>
      <c r="G55" s="166"/>
      <c r="H55" s="166">
        <v>1.0413425663716815</v>
      </c>
      <c r="I55" s="166">
        <v>1.081894450975782</v>
      </c>
      <c r="J55" s="166"/>
      <c r="K55" s="166">
        <v>0.79532752210569613</v>
      </c>
      <c r="L55" s="166">
        <v>0</v>
      </c>
      <c r="M55" s="166">
        <v>0</v>
      </c>
      <c r="N55" s="258">
        <v>0</v>
      </c>
    </row>
    <row r="56" spans="1:14" ht="18.399999999999999" customHeight="1">
      <c r="A56" s="57"/>
      <c r="B56" s="58"/>
      <c r="C56" s="59" t="s">
        <v>4</v>
      </c>
      <c r="D56" s="61" t="s">
        <v>45</v>
      </c>
      <c r="E56" s="167">
        <v>0.99575289698082803</v>
      </c>
      <c r="F56" s="167">
        <v>0</v>
      </c>
      <c r="G56" s="167"/>
      <c r="H56" s="167">
        <v>0.98059758333333336</v>
      </c>
      <c r="I56" s="167">
        <v>0.99465998702983149</v>
      </c>
      <c r="J56" s="167"/>
      <c r="K56" s="167">
        <v>0.99983052305040931</v>
      </c>
      <c r="L56" s="167">
        <v>0</v>
      </c>
      <c r="M56" s="167">
        <v>0</v>
      </c>
      <c r="N56" s="259">
        <v>0</v>
      </c>
    </row>
    <row r="57" spans="1:14" ht="18.399999999999999" customHeight="1">
      <c r="A57" s="50" t="s">
        <v>63</v>
      </c>
      <c r="B57" s="51" t="s">
        <v>47</v>
      </c>
      <c r="C57" s="52" t="s">
        <v>64</v>
      </c>
      <c r="D57" s="62" t="s">
        <v>41</v>
      </c>
      <c r="E57" s="595">
        <v>63882000</v>
      </c>
      <c r="F57" s="1061">
        <v>0</v>
      </c>
      <c r="G57" s="1067"/>
      <c r="H57" s="1061">
        <v>75000</v>
      </c>
      <c r="I57" s="1061">
        <v>63458000</v>
      </c>
      <c r="J57" s="1121"/>
      <c r="K57" s="1061">
        <v>349000</v>
      </c>
      <c r="L57" s="1061">
        <v>0</v>
      </c>
      <c r="M57" s="1061">
        <v>0</v>
      </c>
      <c r="N57" s="1069">
        <v>0</v>
      </c>
    </row>
    <row r="58" spans="1:14" ht="18.399999999999999" customHeight="1">
      <c r="A58" s="55"/>
      <c r="B58" s="51"/>
      <c r="C58" s="52" t="s">
        <v>65</v>
      </c>
      <c r="D58" s="61" t="s">
        <v>42</v>
      </c>
      <c r="E58" s="595">
        <v>63617000</v>
      </c>
      <c r="F58" s="1061">
        <v>0</v>
      </c>
      <c r="G58" s="1061"/>
      <c r="H58" s="1061">
        <v>15000</v>
      </c>
      <c r="I58" s="1061">
        <v>63253000</v>
      </c>
      <c r="J58" s="1121"/>
      <c r="K58" s="1061">
        <v>349000</v>
      </c>
      <c r="L58" s="1061">
        <v>0</v>
      </c>
      <c r="M58" s="1061">
        <v>0</v>
      </c>
      <c r="N58" s="1069">
        <v>0</v>
      </c>
    </row>
    <row r="59" spans="1:14" ht="18.399999999999999" customHeight="1">
      <c r="A59" s="55"/>
      <c r="B59" s="51"/>
      <c r="C59" s="52" t="s">
        <v>4</v>
      </c>
      <c r="D59" s="61" t="s">
        <v>43</v>
      </c>
      <c r="E59" s="595">
        <v>63137510.280000001</v>
      </c>
      <c r="F59" s="1061">
        <v>0</v>
      </c>
      <c r="G59" s="1061"/>
      <c r="H59" s="1061">
        <v>13341.4</v>
      </c>
      <c r="I59" s="1061">
        <v>62799897.230000004</v>
      </c>
      <c r="J59" s="1121"/>
      <c r="K59" s="1061">
        <v>324271.65000000002</v>
      </c>
      <c r="L59" s="1061">
        <v>0</v>
      </c>
      <c r="M59" s="1061">
        <v>0</v>
      </c>
      <c r="N59" s="1069">
        <v>0</v>
      </c>
    </row>
    <row r="60" spans="1:14" ht="18.399999999999999" customHeight="1">
      <c r="A60" s="55"/>
      <c r="B60" s="51"/>
      <c r="C60" s="52" t="s">
        <v>4</v>
      </c>
      <c r="D60" s="61" t="s">
        <v>44</v>
      </c>
      <c r="E60" s="166">
        <v>0.98834586080586084</v>
      </c>
      <c r="F60" s="166">
        <v>0</v>
      </c>
      <c r="G60" s="166"/>
      <c r="H60" s="166">
        <v>0.17788533333333334</v>
      </c>
      <c r="I60" s="166">
        <v>0.98962931750133953</v>
      </c>
      <c r="J60" s="166"/>
      <c r="K60" s="166">
        <v>0.92914512893982815</v>
      </c>
      <c r="L60" s="166">
        <v>0</v>
      </c>
      <c r="M60" s="166">
        <v>0</v>
      </c>
      <c r="N60" s="258">
        <v>0</v>
      </c>
    </row>
    <row r="61" spans="1:14" ht="18.399999999999999" customHeight="1">
      <c r="A61" s="57"/>
      <c r="B61" s="58"/>
      <c r="C61" s="59" t="s">
        <v>4</v>
      </c>
      <c r="D61" s="63" t="s">
        <v>45</v>
      </c>
      <c r="E61" s="167">
        <v>0.99246286810129369</v>
      </c>
      <c r="F61" s="167">
        <v>0</v>
      </c>
      <c r="G61" s="167"/>
      <c r="H61" s="167">
        <v>0.88942666666666659</v>
      </c>
      <c r="I61" s="167">
        <v>0.99283665960507805</v>
      </c>
      <c r="J61" s="167"/>
      <c r="K61" s="167">
        <v>0.92914512893982815</v>
      </c>
      <c r="L61" s="167">
        <v>0</v>
      </c>
      <c r="M61" s="167">
        <v>0</v>
      </c>
      <c r="N61" s="259">
        <v>0</v>
      </c>
    </row>
    <row r="62" spans="1:14" ht="18.399999999999999" customHeight="1">
      <c r="A62" s="50" t="s">
        <v>66</v>
      </c>
      <c r="B62" s="51" t="s">
        <v>47</v>
      </c>
      <c r="C62" s="52" t="s">
        <v>707</v>
      </c>
      <c r="D62" s="61" t="s">
        <v>41</v>
      </c>
      <c r="E62" s="595">
        <v>39246000</v>
      </c>
      <c r="F62" s="1061">
        <v>0</v>
      </c>
      <c r="G62" s="1067"/>
      <c r="H62" s="1061">
        <v>30000</v>
      </c>
      <c r="I62" s="1061">
        <v>37209000</v>
      </c>
      <c r="J62" s="1121"/>
      <c r="K62" s="1061">
        <v>2007000</v>
      </c>
      <c r="L62" s="1061">
        <v>0</v>
      </c>
      <c r="M62" s="1061">
        <v>0</v>
      </c>
      <c r="N62" s="1069">
        <v>0</v>
      </c>
    </row>
    <row r="63" spans="1:14" ht="18.399999999999999" customHeight="1">
      <c r="A63" s="55"/>
      <c r="B63" s="51"/>
      <c r="C63" s="52" t="s">
        <v>708</v>
      </c>
      <c r="D63" s="61" t="s">
        <v>42</v>
      </c>
      <c r="E63" s="595">
        <v>39246000</v>
      </c>
      <c r="F63" s="1061">
        <v>0</v>
      </c>
      <c r="G63" s="1061"/>
      <c r="H63" s="1061">
        <v>30000</v>
      </c>
      <c r="I63" s="1061">
        <v>37609000</v>
      </c>
      <c r="J63" s="1121"/>
      <c r="K63" s="1061">
        <v>1607000</v>
      </c>
      <c r="L63" s="1061">
        <v>0</v>
      </c>
      <c r="M63" s="1061">
        <v>0</v>
      </c>
      <c r="N63" s="1069">
        <v>0</v>
      </c>
    </row>
    <row r="64" spans="1:14" ht="18.399999999999999" customHeight="1">
      <c r="A64" s="55"/>
      <c r="B64" s="51"/>
      <c r="C64" s="52" t="s">
        <v>4</v>
      </c>
      <c r="D64" s="61" t="s">
        <v>43</v>
      </c>
      <c r="E64" s="595">
        <v>38530594.359999999</v>
      </c>
      <c r="F64" s="1061">
        <v>0</v>
      </c>
      <c r="G64" s="1061"/>
      <c r="H64" s="1061">
        <v>22841.65</v>
      </c>
      <c r="I64" s="1061">
        <v>36953375.759999998</v>
      </c>
      <c r="J64" s="1121"/>
      <c r="K64" s="1061">
        <v>1554376.95</v>
      </c>
      <c r="L64" s="1061">
        <v>0</v>
      </c>
      <c r="M64" s="1061">
        <v>0</v>
      </c>
      <c r="N64" s="1069">
        <v>0</v>
      </c>
    </row>
    <row r="65" spans="1:14" ht="18.399999999999999" customHeight="1">
      <c r="A65" s="55"/>
      <c r="B65" s="51"/>
      <c r="C65" s="52" t="s">
        <v>4</v>
      </c>
      <c r="D65" s="61" t="s">
        <v>44</v>
      </c>
      <c r="E65" s="166">
        <v>0.98177124700606433</v>
      </c>
      <c r="F65" s="166">
        <v>0</v>
      </c>
      <c r="G65" s="166"/>
      <c r="H65" s="166">
        <v>0.76138833333333333</v>
      </c>
      <c r="I65" s="166">
        <v>0.99313004273159711</v>
      </c>
      <c r="J65" s="166"/>
      <c r="K65" s="166">
        <v>0.77447780269058297</v>
      </c>
      <c r="L65" s="166">
        <v>0</v>
      </c>
      <c r="M65" s="166">
        <v>0</v>
      </c>
      <c r="N65" s="258">
        <v>0</v>
      </c>
    </row>
    <row r="66" spans="1:14" ht="18.399999999999999" customHeight="1">
      <c r="A66" s="57"/>
      <c r="B66" s="58"/>
      <c r="C66" s="59" t="s">
        <v>4</v>
      </c>
      <c r="D66" s="63" t="s">
        <v>45</v>
      </c>
      <c r="E66" s="167">
        <v>0.98177124700606433</v>
      </c>
      <c r="F66" s="167">
        <v>0</v>
      </c>
      <c r="G66" s="167"/>
      <c r="H66" s="167">
        <v>0.76138833333333333</v>
      </c>
      <c r="I66" s="167">
        <v>0.9825673578132893</v>
      </c>
      <c r="J66" s="167"/>
      <c r="K66" s="167">
        <v>0.96725385812072184</v>
      </c>
      <c r="L66" s="167">
        <v>0</v>
      </c>
      <c r="M66" s="167">
        <v>0</v>
      </c>
      <c r="N66" s="259">
        <v>0</v>
      </c>
    </row>
    <row r="67" spans="1:14" ht="18.399999999999999" customHeight="1">
      <c r="A67" s="50" t="s">
        <v>67</v>
      </c>
      <c r="B67" s="51" t="s">
        <v>47</v>
      </c>
      <c r="C67" s="52" t="s">
        <v>68</v>
      </c>
      <c r="D67" s="62" t="s">
        <v>41</v>
      </c>
      <c r="E67" s="595">
        <v>82531000</v>
      </c>
      <c r="F67" s="1061">
        <v>7650000</v>
      </c>
      <c r="G67" s="1067"/>
      <c r="H67" s="1061">
        <v>77000</v>
      </c>
      <c r="I67" s="1061">
        <v>70916000</v>
      </c>
      <c r="J67" s="1121"/>
      <c r="K67" s="1061">
        <v>3888000</v>
      </c>
      <c r="L67" s="1061">
        <v>0</v>
      </c>
      <c r="M67" s="1061">
        <v>0</v>
      </c>
      <c r="N67" s="1069">
        <v>0</v>
      </c>
    </row>
    <row r="68" spans="1:14" ht="18.399999999999999" customHeight="1">
      <c r="A68" s="55"/>
      <c r="B68" s="51"/>
      <c r="C68" s="52" t="s">
        <v>4</v>
      </c>
      <c r="D68" s="61" t="s">
        <v>42</v>
      </c>
      <c r="E68" s="595">
        <v>89783685</v>
      </c>
      <c r="F68" s="1061">
        <v>11934534</v>
      </c>
      <c r="G68" s="1061"/>
      <c r="H68" s="1061">
        <v>81452</v>
      </c>
      <c r="I68" s="1061">
        <v>73279699</v>
      </c>
      <c r="J68" s="1121"/>
      <c r="K68" s="1061">
        <v>4488000</v>
      </c>
      <c r="L68" s="1061">
        <v>0</v>
      </c>
      <c r="M68" s="1061">
        <v>0</v>
      </c>
      <c r="N68" s="1069">
        <v>0</v>
      </c>
    </row>
    <row r="69" spans="1:14" ht="18.399999999999999" customHeight="1">
      <c r="A69" s="55"/>
      <c r="B69" s="51"/>
      <c r="C69" s="52" t="s">
        <v>4</v>
      </c>
      <c r="D69" s="61" t="s">
        <v>43</v>
      </c>
      <c r="E69" s="595">
        <v>86317289.950000033</v>
      </c>
      <c r="F69" s="1061">
        <v>11231476.43</v>
      </c>
      <c r="G69" s="1061"/>
      <c r="H69" s="1061">
        <v>61514.07</v>
      </c>
      <c r="I69" s="1061">
        <v>71339447.670000032</v>
      </c>
      <c r="J69" s="1121"/>
      <c r="K69" s="1061">
        <v>3684851.78</v>
      </c>
      <c r="L69" s="1061">
        <v>0</v>
      </c>
      <c r="M69" s="1061">
        <v>0</v>
      </c>
      <c r="N69" s="1069">
        <v>0</v>
      </c>
    </row>
    <row r="70" spans="1:14" ht="18.399999999999999" customHeight="1">
      <c r="A70" s="55"/>
      <c r="B70" s="51"/>
      <c r="C70" s="52" t="s">
        <v>4</v>
      </c>
      <c r="D70" s="61" t="s">
        <v>44</v>
      </c>
      <c r="E70" s="166">
        <v>1.0458771849365698</v>
      </c>
      <c r="F70" s="166">
        <v>1.4681668535947712</v>
      </c>
      <c r="G70" s="166"/>
      <c r="H70" s="166">
        <v>0.79888402597402597</v>
      </c>
      <c r="I70" s="166">
        <v>1.0059711161092</v>
      </c>
      <c r="J70" s="166"/>
      <c r="K70" s="166">
        <v>0.94774994341563779</v>
      </c>
      <c r="L70" s="166">
        <v>0</v>
      </c>
      <c r="M70" s="166">
        <v>0</v>
      </c>
      <c r="N70" s="258">
        <v>0</v>
      </c>
    </row>
    <row r="71" spans="1:14" ht="18" customHeight="1">
      <c r="A71" s="57"/>
      <c r="B71" s="58"/>
      <c r="C71" s="59" t="s">
        <v>4</v>
      </c>
      <c r="D71" s="60" t="s">
        <v>45</v>
      </c>
      <c r="E71" s="260">
        <v>0.96139170440598454</v>
      </c>
      <c r="F71" s="167">
        <v>0.94109048832572761</v>
      </c>
      <c r="G71" s="167"/>
      <c r="H71" s="167">
        <v>0.75521865638658348</v>
      </c>
      <c r="I71" s="167">
        <v>0.97352266239521579</v>
      </c>
      <c r="J71" s="167"/>
      <c r="K71" s="167">
        <v>0.82104540552584671</v>
      </c>
      <c r="L71" s="167">
        <v>0</v>
      </c>
      <c r="M71" s="167">
        <v>0</v>
      </c>
      <c r="N71" s="259">
        <v>0</v>
      </c>
    </row>
    <row r="72" spans="1:14" ht="18.399999999999999" customHeight="1">
      <c r="A72" s="50" t="s">
        <v>69</v>
      </c>
      <c r="B72" s="51" t="s">
        <v>47</v>
      </c>
      <c r="C72" s="52" t="s">
        <v>70</v>
      </c>
      <c r="D72" s="53" t="s">
        <v>41</v>
      </c>
      <c r="E72" s="595">
        <v>378377000</v>
      </c>
      <c r="F72" s="1061">
        <v>0</v>
      </c>
      <c r="G72" s="1067"/>
      <c r="H72" s="1061">
        <v>2677000</v>
      </c>
      <c r="I72" s="1061">
        <v>364439000</v>
      </c>
      <c r="J72" s="1121"/>
      <c r="K72" s="1061">
        <v>11250000</v>
      </c>
      <c r="L72" s="1061">
        <v>0</v>
      </c>
      <c r="M72" s="1061">
        <v>0</v>
      </c>
      <c r="N72" s="1069">
        <v>11000</v>
      </c>
    </row>
    <row r="73" spans="1:14" ht="18.399999999999999" customHeight="1">
      <c r="A73" s="55"/>
      <c r="B73" s="51"/>
      <c r="C73" s="52" t="s">
        <v>4</v>
      </c>
      <c r="D73" s="61" t="s">
        <v>42</v>
      </c>
      <c r="E73" s="595">
        <v>376245000</v>
      </c>
      <c r="F73" s="1061">
        <v>0</v>
      </c>
      <c r="G73" s="1061"/>
      <c r="H73" s="1061">
        <v>2908367</v>
      </c>
      <c r="I73" s="1061">
        <v>364207633</v>
      </c>
      <c r="J73" s="1121"/>
      <c r="K73" s="1061">
        <v>9118000</v>
      </c>
      <c r="L73" s="1061">
        <v>0</v>
      </c>
      <c r="M73" s="1061">
        <v>0</v>
      </c>
      <c r="N73" s="1069">
        <v>11000</v>
      </c>
    </row>
    <row r="74" spans="1:14" ht="18.399999999999999" customHeight="1">
      <c r="A74" s="55"/>
      <c r="B74" s="51"/>
      <c r="C74" s="52" t="s">
        <v>4</v>
      </c>
      <c r="D74" s="61" t="s">
        <v>43</v>
      </c>
      <c r="E74" s="595">
        <v>373131930.95999992</v>
      </c>
      <c r="F74" s="1061">
        <v>0</v>
      </c>
      <c r="G74" s="1061"/>
      <c r="H74" s="1061">
        <v>2843457.35</v>
      </c>
      <c r="I74" s="1061">
        <v>361276610.05999988</v>
      </c>
      <c r="J74" s="1121"/>
      <c r="K74" s="1061">
        <v>9011863.5499999989</v>
      </c>
      <c r="L74" s="1061">
        <v>0</v>
      </c>
      <c r="M74" s="1061">
        <v>0</v>
      </c>
      <c r="N74" s="1069">
        <v>0</v>
      </c>
    </row>
    <row r="75" spans="1:14" ht="18.399999999999999" customHeight="1">
      <c r="A75" s="55"/>
      <c r="B75" s="51"/>
      <c r="C75" s="52" t="s">
        <v>4</v>
      </c>
      <c r="D75" s="61" t="s">
        <v>44</v>
      </c>
      <c r="E75" s="166">
        <v>0.98613798132550323</v>
      </c>
      <c r="F75" s="166">
        <v>0</v>
      </c>
      <c r="G75" s="166"/>
      <c r="H75" s="166">
        <v>1.0621805565932014</v>
      </c>
      <c r="I75" s="166">
        <v>0.99132258089831193</v>
      </c>
      <c r="J75" s="166"/>
      <c r="K75" s="166">
        <v>0.80105453777777769</v>
      </c>
      <c r="L75" s="166">
        <v>0</v>
      </c>
      <c r="M75" s="166">
        <v>0</v>
      </c>
      <c r="N75" s="258">
        <v>0</v>
      </c>
    </row>
    <row r="76" spans="1:14" ht="18.399999999999999" customHeight="1">
      <c r="A76" s="57"/>
      <c r="B76" s="58"/>
      <c r="C76" s="59" t="s">
        <v>4</v>
      </c>
      <c r="D76" s="64" t="s">
        <v>45</v>
      </c>
      <c r="E76" s="167">
        <v>0.99172595239803829</v>
      </c>
      <c r="F76" s="167">
        <v>0</v>
      </c>
      <c r="G76" s="167"/>
      <c r="H76" s="167">
        <v>0.97768175405648605</v>
      </c>
      <c r="I76" s="167">
        <v>0.99195232973055203</v>
      </c>
      <c r="J76" s="167"/>
      <c r="K76" s="167">
        <v>0.98835967865760022</v>
      </c>
      <c r="L76" s="167">
        <v>0</v>
      </c>
      <c r="M76" s="167">
        <v>0</v>
      </c>
      <c r="N76" s="259">
        <v>0</v>
      </c>
    </row>
    <row r="77" spans="1:14" ht="18.399999999999999" customHeight="1">
      <c r="A77" s="50" t="s">
        <v>71</v>
      </c>
      <c r="B77" s="51" t="s">
        <v>47</v>
      </c>
      <c r="C77" s="52" t="s">
        <v>72</v>
      </c>
      <c r="D77" s="62" t="s">
        <v>41</v>
      </c>
      <c r="E77" s="595">
        <v>409417000</v>
      </c>
      <c r="F77" s="1061">
        <v>610000</v>
      </c>
      <c r="G77" s="1067"/>
      <c r="H77" s="1061">
        <v>12141000</v>
      </c>
      <c r="I77" s="1061">
        <v>362213000</v>
      </c>
      <c r="J77" s="1121"/>
      <c r="K77" s="1061">
        <v>34453000</v>
      </c>
      <c r="L77" s="1061">
        <v>0</v>
      </c>
      <c r="M77" s="1061">
        <v>0</v>
      </c>
      <c r="N77" s="1069">
        <v>0</v>
      </c>
    </row>
    <row r="78" spans="1:14" ht="18.399999999999999" customHeight="1">
      <c r="A78" s="55"/>
      <c r="B78" s="51"/>
      <c r="C78" s="52" t="s">
        <v>73</v>
      </c>
      <c r="D78" s="61" t="s">
        <v>42</v>
      </c>
      <c r="E78" s="595">
        <v>407607000</v>
      </c>
      <c r="F78" s="1061">
        <v>358215</v>
      </c>
      <c r="G78" s="1061"/>
      <c r="H78" s="1061">
        <v>10392809.49</v>
      </c>
      <c r="I78" s="1061">
        <v>359381305.50999999</v>
      </c>
      <c r="J78" s="1121"/>
      <c r="K78" s="1061">
        <v>37474670</v>
      </c>
      <c r="L78" s="1061">
        <v>0</v>
      </c>
      <c r="M78" s="1061">
        <v>0</v>
      </c>
      <c r="N78" s="1069">
        <v>0</v>
      </c>
    </row>
    <row r="79" spans="1:14" ht="18.399999999999999" customHeight="1">
      <c r="A79" s="55"/>
      <c r="B79" s="51"/>
      <c r="C79" s="52" t="s">
        <v>74</v>
      </c>
      <c r="D79" s="61" t="s">
        <v>43</v>
      </c>
      <c r="E79" s="595">
        <v>403037733.93000019</v>
      </c>
      <c r="F79" s="1061">
        <v>358210.87</v>
      </c>
      <c r="G79" s="1061"/>
      <c r="H79" s="1061">
        <v>10131739.869999999</v>
      </c>
      <c r="I79" s="1061">
        <v>356376628.34000015</v>
      </c>
      <c r="J79" s="1121"/>
      <c r="K79" s="1061">
        <v>36171154.850000001</v>
      </c>
      <c r="L79" s="1061">
        <v>0</v>
      </c>
      <c r="M79" s="1061">
        <v>0</v>
      </c>
      <c r="N79" s="1069">
        <v>0</v>
      </c>
    </row>
    <row r="80" spans="1:14" ht="18.399999999999999" customHeight="1">
      <c r="A80" s="55"/>
      <c r="B80" s="51"/>
      <c r="C80" s="52" t="s">
        <v>4</v>
      </c>
      <c r="D80" s="61" t="s">
        <v>44</v>
      </c>
      <c r="E80" s="166">
        <v>0.98441865855594712</v>
      </c>
      <c r="F80" s="166">
        <v>0.58723093442622953</v>
      </c>
      <c r="G80" s="166"/>
      <c r="H80" s="166">
        <v>0.83450620789061847</v>
      </c>
      <c r="I80" s="166">
        <v>0.98388690726174977</v>
      </c>
      <c r="J80" s="166"/>
      <c r="K80" s="166">
        <v>1.0498695280527095</v>
      </c>
      <c r="L80" s="166">
        <v>0</v>
      </c>
      <c r="M80" s="166">
        <v>0</v>
      </c>
      <c r="N80" s="258">
        <v>0</v>
      </c>
    </row>
    <row r="81" spans="1:14" ht="18.399999999999999" customHeight="1">
      <c r="A81" s="57"/>
      <c r="B81" s="58"/>
      <c r="C81" s="59" t="s">
        <v>4</v>
      </c>
      <c r="D81" s="63" t="s">
        <v>45</v>
      </c>
      <c r="E81" s="167">
        <v>0.98879002060808618</v>
      </c>
      <c r="F81" s="167">
        <v>0.99998847061122509</v>
      </c>
      <c r="G81" s="167"/>
      <c r="H81" s="167">
        <v>0.9748797839264538</v>
      </c>
      <c r="I81" s="167">
        <v>0.99163930587392157</v>
      </c>
      <c r="J81" s="167"/>
      <c r="K81" s="167">
        <v>0.96521610063544261</v>
      </c>
      <c r="L81" s="167">
        <v>0</v>
      </c>
      <c r="M81" s="167">
        <v>0</v>
      </c>
      <c r="N81" s="259">
        <v>0</v>
      </c>
    </row>
    <row r="82" spans="1:14" ht="18.399999999999999" customHeight="1">
      <c r="A82" s="50" t="s">
        <v>75</v>
      </c>
      <c r="B82" s="65" t="s">
        <v>47</v>
      </c>
      <c r="C82" s="52" t="s">
        <v>76</v>
      </c>
      <c r="D82" s="62" t="s">
        <v>41</v>
      </c>
      <c r="E82" s="595">
        <v>12101000</v>
      </c>
      <c r="F82" s="1061">
        <v>0</v>
      </c>
      <c r="G82" s="1067"/>
      <c r="H82" s="1061">
        <v>11000</v>
      </c>
      <c r="I82" s="1061">
        <v>11590000</v>
      </c>
      <c r="J82" s="1121"/>
      <c r="K82" s="1061">
        <v>500000</v>
      </c>
      <c r="L82" s="1061">
        <v>0</v>
      </c>
      <c r="M82" s="1061">
        <v>0</v>
      </c>
      <c r="N82" s="1069">
        <v>0</v>
      </c>
    </row>
    <row r="83" spans="1:14" ht="18.399999999999999" customHeight="1">
      <c r="A83" s="55"/>
      <c r="B83" s="51"/>
      <c r="C83" s="52"/>
      <c r="D83" s="61" t="s">
        <v>42</v>
      </c>
      <c r="E83" s="595">
        <v>13101000.000000002</v>
      </c>
      <c r="F83" s="1061">
        <v>0</v>
      </c>
      <c r="G83" s="1061"/>
      <c r="H83" s="1061">
        <v>3500</v>
      </c>
      <c r="I83" s="1061">
        <v>13097500.000000002</v>
      </c>
      <c r="J83" s="1121"/>
      <c r="K83" s="1061">
        <v>0</v>
      </c>
      <c r="L83" s="1061">
        <v>0</v>
      </c>
      <c r="M83" s="1061">
        <v>0</v>
      </c>
      <c r="N83" s="1069">
        <v>0</v>
      </c>
    </row>
    <row r="84" spans="1:14" ht="18.399999999999999" customHeight="1">
      <c r="A84" s="55"/>
      <c r="B84" s="51"/>
      <c r="C84" s="52"/>
      <c r="D84" s="61" t="s">
        <v>43</v>
      </c>
      <c r="E84" s="595">
        <v>12969949.249999998</v>
      </c>
      <c r="F84" s="1061">
        <v>0</v>
      </c>
      <c r="G84" s="1061"/>
      <c r="H84" s="1061">
        <v>3500</v>
      </c>
      <c r="I84" s="1061">
        <v>12966449.249999998</v>
      </c>
      <c r="J84" s="1121"/>
      <c r="K84" s="1061">
        <v>0</v>
      </c>
      <c r="L84" s="1061">
        <v>0</v>
      </c>
      <c r="M84" s="1061">
        <v>0</v>
      </c>
      <c r="N84" s="1069">
        <v>0</v>
      </c>
    </row>
    <row r="85" spans="1:14" ht="18.399999999999999" customHeight="1">
      <c r="A85" s="55"/>
      <c r="B85" s="51"/>
      <c r="C85" s="52"/>
      <c r="D85" s="61" t="s">
        <v>44</v>
      </c>
      <c r="E85" s="166">
        <v>1.0718080530534666</v>
      </c>
      <c r="F85" s="166">
        <v>0</v>
      </c>
      <c r="G85" s="166"/>
      <c r="H85" s="166">
        <v>0.31818181818181818</v>
      </c>
      <c r="I85" s="166">
        <v>1.1187617989646246</v>
      </c>
      <c r="J85" s="166"/>
      <c r="K85" s="166">
        <v>0</v>
      </c>
      <c r="L85" s="166">
        <v>0</v>
      </c>
      <c r="M85" s="166">
        <v>0</v>
      </c>
      <c r="N85" s="258">
        <v>0</v>
      </c>
    </row>
    <row r="86" spans="1:14" ht="18.399999999999999" customHeight="1">
      <c r="A86" s="57"/>
      <c r="B86" s="58"/>
      <c r="C86" s="59"/>
      <c r="D86" s="63" t="s">
        <v>45</v>
      </c>
      <c r="E86" s="167">
        <v>0.98999688955041576</v>
      </c>
      <c r="F86" s="167">
        <v>0</v>
      </c>
      <c r="G86" s="167"/>
      <c r="H86" s="167">
        <v>1</v>
      </c>
      <c r="I86" s="167">
        <v>0.98999421645352137</v>
      </c>
      <c r="J86" s="167"/>
      <c r="K86" s="167">
        <v>0</v>
      </c>
      <c r="L86" s="167">
        <v>0</v>
      </c>
      <c r="M86" s="167">
        <v>0</v>
      </c>
      <c r="N86" s="259">
        <v>0</v>
      </c>
    </row>
    <row r="87" spans="1:14" ht="18.399999999999999" customHeight="1">
      <c r="A87" s="50" t="s">
        <v>77</v>
      </c>
      <c r="B87" s="51" t="s">
        <v>47</v>
      </c>
      <c r="C87" s="52" t="s">
        <v>78</v>
      </c>
      <c r="D87" s="61" t="s">
        <v>41</v>
      </c>
      <c r="E87" s="595">
        <v>9915807000</v>
      </c>
      <c r="F87" s="1061">
        <v>0</v>
      </c>
      <c r="G87" s="1067"/>
      <c r="H87" s="1061">
        <v>683951000</v>
      </c>
      <c r="I87" s="1061">
        <v>8672519000</v>
      </c>
      <c r="J87" s="1121"/>
      <c r="K87" s="1061">
        <v>558800000</v>
      </c>
      <c r="L87" s="1061">
        <v>0</v>
      </c>
      <c r="M87" s="1061">
        <v>0</v>
      </c>
      <c r="N87" s="1069">
        <v>537000</v>
      </c>
    </row>
    <row r="88" spans="1:14" ht="18.399999999999999" customHeight="1">
      <c r="A88" s="55"/>
      <c r="B88" s="51"/>
      <c r="C88" s="52" t="s">
        <v>4</v>
      </c>
      <c r="D88" s="61" t="s">
        <v>42</v>
      </c>
      <c r="E88" s="595">
        <v>9758946406</v>
      </c>
      <c r="F88" s="1061">
        <v>0</v>
      </c>
      <c r="G88" s="1061"/>
      <c r="H88" s="1061">
        <v>631978417</v>
      </c>
      <c r="I88" s="1061">
        <v>8668170187</v>
      </c>
      <c r="J88" s="1121"/>
      <c r="K88" s="1061">
        <v>456730251</v>
      </c>
      <c r="L88" s="1061">
        <v>0</v>
      </c>
      <c r="M88" s="1061">
        <v>0</v>
      </c>
      <c r="N88" s="1069">
        <v>2067551</v>
      </c>
    </row>
    <row r="89" spans="1:14" ht="18.399999999999999" customHeight="1">
      <c r="A89" s="55"/>
      <c r="B89" s="51"/>
      <c r="C89" s="52" t="s">
        <v>4</v>
      </c>
      <c r="D89" s="61" t="s">
        <v>43</v>
      </c>
      <c r="E89" s="595">
        <v>9748152647.4499989</v>
      </c>
      <c r="F89" s="1061">
        <v>0</v>
      </c>
      <c r="G89" s="1061"/>
      <c r="H89" s="1061">
        <v>631685120.68999982</v>
      </c>
      <c r="I89" s="1061">
        <v>8658823102.4799976</v>
      </c>
      <c r="J89" s="1121"/>
      <c r="K89" s="1061">
        <v>455745527.91000003</v>
      </c>
      <c r="L89" s="1061">
        <v>0</v>
      </c>
      <c r="M89" s="1061">
        <v>0</v>
      </c>
      <c r="N89" s="1069">
        <v>1898896.3699999999</v>
      </c>
    </row>
    <row r="90" spans="1:14" ht="18.399999999999999" customHeight="1">
      <c r="A90" s="55"/>
      <c r="B90" s="51"/>
      <c r="C90" s="52" t="s">
        <v>4</v>
      </c>
      <c r="D90" s="61" t="s">
        <v>44</v>
      </c>
      <c r="E90" s="166">
        <v>0.98309221301402894</v>
      </c>
      <c r="F90" s="166">
        <v>0</v>
      </c>
      <c r="G90" s="166"/>
      <c r="H90" s="166">
        <v>0.92358242138691193</v>
      </c>
      <c r="I90" s="166">
        <v>0.99842077053737188</v>
      </c>
      <c r="J90" s="166"/>
      <c r="K90" s="166">
        <v>0.8155789690586972</v>
      </c>
      <c r="L90" s="166">
        <v>0</v>
      </c>
      <c r="M90" s="166">
        <v>0</v>
      </c>
      <c r="N90" s="258">
        <v>3.5361198696461824</v>
      </c>
    </row>
    <row r="91" spans="1:14" ht="18.399999999999999" customHeight="1">
      <c r="A91" s="57"/>
      <c r="B91" s="58"/>
      <c r="C91" s="59" t="s">
        <v>4</v>
      </c>
      <c r="D91" s="61" t="s">
        <v>45</v>
      </c>
      <c r="E91" s="167">
        <v>0.99889396271882747</v>
      </c>
      <c r="F91" s="167">
        <v>0</v>
      </c>
      <c r="G91" s="167"/>
      <c r="H91" s="167">
        <v>0.9995359077112278</v>
      </c>
      <c r="I91" s="167">
        <v>0.99892167731847026</v>
      </c>
      <c r="J91" s="167"/>
      <c r="K91" s="167">
        <v>0.99784397226186805</v>
      </c>
      <c r="L91" s="167">
        <v>0</v>
      </c>
      <c r="M91" s="167">
        <v>0</v>
      </c>
      <c r="N91" s="259">
        <v>0.91842782596414785</v>
      </c>
    </row>
    <row r="92" spans="1:14" ht="18.399999999999999" customHeight="1">
      <c r="A92" s="50" t="s">
        <v>79</v>
      </c>
      <c r="B92" s="51" t="s">
        <v>47</v>
      </c>
      <c r="C92" s="52" t="s">
        <v>80</v>
      </c>
      <c r="D92" s="62" t="s">
        <v>41</v>
      </c>
      <c r="E92" s="595">
        <v>594305000</v>
      </c>
      <c r="F92" s="1061">
        <v>361180000</v>
      </c>
      <c r="G92" s="1067"/>
      <c r="H92" s="1061">
        <v>2634000</v>
      </c>
      <c r="I92" s="1061">
        <v>208987000</v>
      </c>
      <c r="J92" s="1121"/>
      <c r="K92" s="1061">
        <v>19110000</v>
      </c>
      <c r="L92" s="1061">
        <v>0</v>
      </c>
      <c r="M92" s="1061">
        <v>0</v>
      </c>
      <c r="N92" s="1069">
        <v>2394000</v>
      </c>
    </row>
    <row r="93" spans="1:14" ht="18.399999999999999" customHeight="1">
      <c r="A93" s="55"/>
      <c r="B93" s="51"/>
      <c r="C93" s="52" t="s">
        <v>81</v>
      </c>
      <c r="D93" s="61" t="s">
        <v>42</v>
      </c>
      <c r="E93" s="595">
        <v>15196072172.4</v>
      </c>
      <c r="F93" s="1061">
        <v>14866100005.73</v>
      </c>
      <c r="G93" s="1061"/>
      <c r="H93" s="1061">
        <v>5623500</v>
      </c>
      <c r="I93" s="1061">
        <v>237175326</v>
      </c>
      <c r="J93" s="1121"/>
      <c r="K93" s="1061">
        <v>83762770.670000002</v>
      </c>
      <c r="L93" s="1061">
        <v>0</v>
      </c>
      <c r="M93" s="1061">
        <v>0</v>
      </c>
      <c r="N93" s="1069">
        <v>3410570</v>
      </c>
    </row>
    <row r="94" spans="1:14" ht="18.399999999999999" customHeight="1">
      <c r="A94" s="55"/>
      <c r="B94" s="51"/>
      <c r="C94" s="52" t="s">
        <v>4</v>
      </c>
      <c r="D94" s="61" t="s">
        <v>43</v>
      </c>
      <c r="E94" s="595">
        <v>15167074439.219999</v>
      </c>
      <c r="F94" s="1061">
        <v>14856336648.940001</v>
      </c>
      <c r="G94" s="1061"/>
      <c r="H94" s="1061">
        <v>5175626.3600000003</v>
      </c>
      <c r="I94" s="1061">
        <v>221724487.72</v>
      </c>
      <c r="J94" s="1121"/>
      <c r="K94" s="1061">
        <v>80671702.150000006</v>
      </c>
      <c r="L94" s="1061">
        <v>0</v>
      </c>
      <c r="M94" s="1061">
        <v>0</v>
      </c>
      <c r="N94" s="1069">
        <v>3165974.05</v>
      </c>
    </row>
    <row r="95" spans="1:14" ht="18.399999999999999" customHeight="1">
      <c r="A95" s="55"/>
      <c r="B95" s="51"/>
      <c r="C95" s="52" t="s">
        <v>4</v>
      </c>
      <c r="D95" s="61" t="s">
        <v>44</v>
      </c>
      <c r="E95" s="166" t="s">
        <v>924</v>
      </c>
      <c r="F95" s="166" t="s">
        <v>924</v>
      </c>
      <c r="G95" s="166"/>
      <c r="H95" s="166">
        <v>1.9649302809415339</v>
      </c>
      <c r="I95" s="166">
        <v>1.06094870838856</v>
      </c>
      <c r="J95" s="166"/>
      <c r="K95" s="166">
        <v>4.2214391496598642</v>
      </c>
      <c r="L95" s="166">
        <v>0</v>
      </c>
      <c r="M95" s="166">
        <v>0</v>
      </c>
      <c r="N95" s="258">
        <v>1.3224620091896406</v>
      </c>
    </row>
    <row r="96" spans="1:14" ht="18.399999999999999" customHeight="1">
      <c r="A96" s="57"/>
      <c r="B96" s="58"/>
      <c r="C96" s="59" t="s">
        <v>4</v>
      </c>
      <c r="D96" s="63" t="s">
        <v>45</v>
      </c>
      <c r="E96" s="167">
        <v>0.99809176128863963</v>
      </c>
      <c r="F96" s="167">
        <v>0.99934324693186272</v>
      </c>
      <c r="G96" s="167"/>
      <c r="H96" s="167">
        <v>0.9203567813639193</v>
      </c>
      <c r="I96" s="167">
        <v>0.93485478215385698</v>
      </c>
      <c r="J96" s="167"/>
      <c r="K96" s="167">
        <v>0.96309734628791266</v>
      </c>
      <c r="L96" s="167">
        <v>0</v>
      </c>
      <c r="M96" s="167">
        <v>0</v>
      </c>
      <c r="N96" s="259">
        <v>0.92828297029528783</v>
      </c>
    </row>
    <row r="97" spans="1:14" ht="18.399999999999999" customHeight="1">
      <c r="A97" s="50" t="s">
        <v>82</v>
      </c>
      <c r="B97" s="51" t="s">
        <v>47</v>
      </c>
      <c r="C97" s="52" t="s">
        <v>83</v>
      </c>
      <c r="D97" s="61" t="s">
        <v>41</v>
      </c>
      <c r="E97" s="595">
        <v>46916000</v>
      </c>
      <c r="F97" s="1061">
        <v>2385000</v>
      </c>
      <c r="G97" s="1067"/>
      <c r="H97" s="1061">
        <v>58000</v>
      </c>
      <c r="I97" s="1061">
        <v>33614000</v>
      </c>
      <c r="J97" s="1121"/>
      <c r="K97" s="1061">
        <v>140000</v>
      </c>
      <c r="L97" s="1061">
        <v>0</v>
      </c>
      <c r="M97" s="1061">
        <v>0</v>
      </c>
      <c r="N97" s="1069">
        <v>10719000</v>
      </c>
    </row>
    <row r="98" spans="1:14" ht="18.399999999999999" customHeight="1">
      <c r="A98" s="55"/>
      <c r="B98" s="51"/>
      <c r="C98" s="52" t="s">
        <v>4</v>
      </c>
      <c r="D98" s="61" t="s">
        <v>42</v>
      </c>
      <c r="E98" s="595">
        <v>45056861.560000002</v>
      </c>
      <c r="F98" s="1061">
        <v>2770200</v>
      </c>
      <c r="G98" s="1061"/>
      <c r="H98" s="1061">
        <v>45150</v>
      </c>
      <c r="I98" s="1061">
        <v>32109959</v>
      </c>
      <c r="J98" s="1121"/>
      <c r="K98" s="1061">
        <v>3190005</v>
      </c>
      <c r="L98" s="1061">
        <v>0</v>
      </c>
      <c r="M98" s="1061">
        <v>0</v>
      </c>
      <c r="N98" s="1069">
        <v>6941547.5599999996</v>
      </c>
    </row>
    <row r="99" spans="1:14" ht="18.399999999999999" customHeight="1">
      <c r="A99" s="55"/>
      <c r="B99" s="51"/>
      <c r="C99" s="52" t="s">
        <v>4</v>
      </c>
      <c r="D99" s="61" t="s">
        <v>43</v>
      </c>
      <c r="E99" s="595">
        <v>44160800.93</v>
      </c>
      <c r="F99" s="1061">
        <v>2769345.85</v>
      </c>
      <c r="G99" s="1061"/>
      <c r="H99" s="1061">
        <v>45071.32</v>
      </c>
      <c r="I99" s="1061">
        <v>31398940.02</v>
      </c>
      <c r="J99" s="1121"/>
      <c r="K99" s="1061">
        <v>3190005</v>
      </c>
      <c r="L99" s="1061">
        <v>0</v>
      </c>
      <c r="M99" s="1061">
        <v>0</v>
      </c>
      <c r="N99" s="1069">
        <v>6757438.7400000002</v>
      </c>
    </row>
    <row r="100" spans="1:14" ht="18.399999999999999" customHeight="1">
      <c r="A100" s="55"/>
      <c r="B100" s="51"/>
      <c r="C100" s="52" t="s">
        <v>4</v>
      </c>
      <c r="D100" s="61" t="s">
        <v>44</v>
      </c>
      <c r="E100" s="166">
        <v>0.94127378570210585</v>
      </c>
      <c r="F100" s="166">
        <v>1.1611512997903564</v>
      </c>
      <c r="G100" s="166"/>
      <c r="H100" s="166">
        <v>0.77709172413793104</v>
      </c>
      <c r="I100" s="166">
        <v>0.93410305289462725</v>
      </c>
      <c r="J100" s="166"/>
      <c r="K100" s="166" t="s">
        <v>924</v>
      </c>
      <c r="L100" s="166">
        <v>0</v>
      </c>
      <c r="M100" s="166">
        <v>0</v>
      </c>
      <c r="N100" s="258">
        <v>0.63041689896445563</v>
      </c>
    </row>
    <row r="101" spans="1:14" ht="18.399999999999999" customHeight="1">
      <c r="A101" s="57"/>
      <c r="B101" s="58"/>
      <c r="C101" s="59" t="s">
        <v>4</v>
      </c>
      <c r="D101" s="60" t="s">
        <v>45</v>
      </c>
      <c r="E101" s="260">
        <v>0.98011267099003863</v>
      </c>
      <c r="F101" s="167">
        <v>0.99969166486174288</v>
      </c>
      <c r="G101" s="167"/>
      <c r="H101" s="167">
        <v>0.99825736434108525</v>
      </c>
      <c r="I101" s="167">
        <v>0.97785674593978766</v>
      </c>
      <c r="J101" s="167"/>
      <c r="K101" s="167">
        <v>1</v>
      </c>
      <c r="L101" s="167">
        <v>0</v>
      </c>
      <c r="M101" s="167">
        <v>0</v>
      </c>
      <c r="N101" s="259">
        <v>0.97347726592540995</v>
      </c>
    </row>
    <row r="102" spans="1:14" ht="18.399999999999999" customHeight="1">
      <c r="A102" s="165" t="s">
        <v>84</v>
      </c>
      <c r="B102" s="51" t="s">
        <v>47</v>
      </c>
      <c r="C102" s="52" t="s">
        <v>85</v>
      </c>
      <c r="D102" s="53" t="s">
        <v>41</v>
      </c>
      <c r="E102" s="595">
        <v>427532000</v>
      </c>
      <c r="F102" s="1061">
        <v>294175000</v>
      </c>
      <c r="G102" s="1067"/>
      <c r="H102" s="1061">
        <v>419000</v>
      </c>
      <c r="I102" s="1061">
        <v>123461000</v>
      </c>
      <c r="J102" s="1121"/>
      <c r="K102" s="1061">
        <v>7318000</v>
      </c>
      <c r="L102" s="1061">
        <v>0</v>
      </c>
      <c r="M102" s="1061">
        <v>0</v>
      </c>
      <c r="N102" s="1069">
        <v>2159000</v>
      </c>
    </row>
    <row r="103" spans="1:14" ht="18.399999999999999" customHeight="1">
      <c r="A103" s="67"/>
      <c r="B103" s="66"/>
      <c r="C103" s="52" t="s">
        <v>86</v>
      </c>
      <c r="D103" s="61" t="s">
        <v>42</v>
      </c>
      <c r="E103" s="595">
        <v>785018170</v>
      </c>
      <c r="F103" s="1061">
        <v>641656858</v>
      </c>
      <c r="G103" s="1061"/>
      <c r="H103" s="1061">
        <v>229500</v>
      </c>
      <c r="I103" s="1061">
        <v>123348337</v>
      </c>
      <c r="J103" s="1121"/>
      <c r="K103" s="1061">
        <v>18446310</v>
      </c>
      <c r="L103" s="1061">
        <v>0</v>
      </c>
      <c r="M103" s="1061">
        <v>0</v>
      </c>
      <c r="N103" s="1069">
        <v>1337165</v>
      </c>
    </row>
    <row r="104" spans="1:14" ht="18.399999999999999" customHeight="1">
      <c r="A104" s="67"/>
      <c r="B104" s="66"/>
      <c r="C104" s="52" t="s">
        <v>87</v>
      </c>
      <c r="D104" s="61" t="s">
        <v>43</v>
      </c>
      <c r="E104" s="595">
        <v>679892717.08999991</v>
      </c>
      <c r="F104" s="1061">
        <v>540372984.30999994</v>
      </c>
      <c r="G104" s="1061"/>
      <c r="H104" s="1061">
        <v>198769.91</v>
      </c>
      <c r="I104" s="1061">
        <v>120064846.13000003</v>
      </c>
      <c r="J104" s="1121"/>
      <c r="K104" s="1061">
        <v>18046937.740000002</v>
      </c>
      <c r="L104" s="1061">
        <v>0</v>
      </c>
      <c r="M104" s="1061">
        <v>0</v>
      </c>
      <c r="N104" s="1069">
        <v>1209178.9999999998</v>
      </c>
    </row>
    <row r="105" spans="1:14" ht="18.399999999999999" customHeight="1">
      <c r="A105" s="55"/>
      <c r="B105" s="51"/>
      <c r="C105" s="52" t="s">
        <v>4</v>
      </c>
      <c r="D105" s="61" t="s">
        <v>44</v>
      </c>
      <c r="E105" s="166">
        <v>1.5902732826782555</v>
      </c>
      <c r="F105" s="166">
        <v>1.8369099492139032</v>
      </c>
      <c r="G105" s="166"/>
      <c r="H105" s="166">
        <v>0.47439119331742247</v>
      </c>
      <c r="I105" s="166">
        <v>0.97249209167267414</v>
      </c>
      <c r="J105" s="166"/>
      <c r="K105" s="166">
        <v>2.4661024514894785</v>
      </c>
      <c r="L105" s="166">
        <v>0</v>
      </c>
      <c r="M105" s="166">
        <v>0</v>
      </c>
      <c r="N105" s="258">
        <v>0.56006438165817496</v>
      </c>
    </row>
    <row r="106" spans="1:14" ht="18.399999999999999" customHeight="1">
      <c r="A106" s="57"/>
      <c r="B106" s="58"/>
      <c r="C106" s="59" t="s">
        <v>4</v>
      </c>
      <c r="D106" s="63" t="s">
        <v>45</v>
      </c>
      <c r="E106" s="167">
        <v>0.86608532524794923</v>
      </c>
      <c r="F106" s="167">
        <v>0.84215258914913671</v>
      </c>
      <c r="G106" s="167"/>
      <c r="H106" s="167">
        <v>0.86609982570806099</v>
      </c>
      <c r="I106" s="167">
        <v>0.97338033937174218</v>
      </c>
      <c r="J106" s="167"/>
      <c r="K106" s="167">
        <v>0.97834947694145891</v>
      </c>
      <c r="L106" s="167">
        <v>0</v>
      </c>
      <c r="M106" s="167">
        <v>0</v>
      </c>
      <c r="N106" s="259">
        <v>0.90428555937374955</v>
      </c>
    </row>
    <row r="107" spans="1:14" ht="18.399999999999999" customHeight="1">
      <c r="A107" s="50" t="s">
        <v>88</v>
      </c>
      <c r="B107" s="51" t="s">
        <v>47</v>
      </c>
      <c r="C107" s="52" t="s">
        <v>89</v>
      </c>
      <c r="D107" s="61" t="s">
        <v>41</v>
      </c>
      <c r="E107" s="595">
        <v>8191237000</v>
      </c>
      <c r="F107" s="1061">
        <v>148658000</v>
      </c>
      <c r="G107" s="1067"/>
      <c r="H107" s="1061">
        <v>68779000</v>
      </c>
      <c r="I107" s="1061">
        <v>7753961000</v>
      </c>
      <c r="J107" s="1121"/>
      <c r="K107" s="1061">
        <v>153866000</v>
      </c>
      <c r="L107" s="1061">
        <v>0</v>
      </c>
      <c r="M107" s="1061">
        <v>0</v>
      </c>
      <c r="N107" s="1069">
        <v>65973000</v>
      </c>
    </row>
    <row r="108" spans="1:14" ht="18.399999999999999" customHeight="1">
      <c r="A108" s="55"/>
      <c r="B108" s="51"/>
      <c r="C108" s="52" t="s">
        <v>90</v>
      </c>
      <c r="D108" s="61" t="s">
        <v>42</v>
      </c>
      <c r="E108" s="595">
        <v>8855889058</v>
      </c>
      <c r="F108" s="1061">
        <v>140362830</v>
      </c>
      <c r="G108" s="1061"/>
      <c r="H108" s="1061">
        <v>61966442</v>
      </c>
      <c r="I108" s="1061">
        <v>8180878842</v>
      </c>
      <c r="J108" s="1121"/>
      <c r="K108" s="1061">
        <v>393896905</v>
      </c>
      <c r="L108" s="1061">
        <v>0</v>
      </c>
      <c r="M108" s="1061">
        <v>0</v>
      </c>
      <c r="N108" s="1069">
        <v>78784039</v>
      </c>
    </row>
    <row r="109" spans="1:14" ht="18.399999999999999" customHeight="1">
      <c r="A109" s="55"/>
      <c r="B109" s="51"/>
      <c r="C109" s="52" t="s">
        <v>4</v>
      </c>
      <c r="D109" s="61" t="s">
        <v>43</v>
      </c>
      <c r="E109" s="595">
        <v>8814200140.7799988</v>
      </c>
      <c r="F109" s="1061">
        <v>139540935.97999999</v>
      </c>
      <c r="G109" s="1061"/>
      <c r="H109" s="1061">
        <v>61624718.090000004</v>
      </c>
      <c r="I109" s="1061">
        <v>8143182007.7299986</v>
      </c>
      <c r="J109" s="1121"/>
      <c r="K109" s="1061">
        <v>393354988.32999998</v>
      </c>
      <c r="L109" s="1061">
        <v>0</v>
      </c>
      <c r="M109" s="1061">
        <v>0</v>
      </c>
      <c r="N109" s="1069">
        <v>76497490.649999991</v>
      </c>
    </row>
    <row r="110" spans="1:14" ht="18.399999999999999" customHeight="1">
      <c r="A110" s="55"/>
      <c r="B110" s="51"/>
      <c r="C110" s="52" t="s">
        <v>4</v>
      </c>
      <c r="D110" s="61" t="s">
        <v>44</v>
      </c>
      <c r="E110" s="166">
        <v>1.0760523887637483</v>
      </c>
      <c r="F110" s="620">
        <v>0.93867088202451254</v>
      </c>
      <c r="G110" s="620"/>
      <c r="H110" s="166">
        <v>0.89598159452739945</v>
      </c>
      <c r="I110" s="166">
        <v>1.0501964102901729</v>
      </c>
      <c r="J110" s="166"/>
      <c r="K110" s="166">
        <v>2.5564776385296297</v>
      </c>
      <c r="L110" s="166">
        <v>0</v>
      </c>
      <c r="M110" s="166">
        <v>0</v>
      </c>
      <c r="N110" s="258">
        <v>1.1595272406893729</v>
      </c>
    </row>
    <row r="111" spans="1:14" ht="18.399999999999999" customHeight="1">
      <c r="A111" s="57"/>
      <c r="B111" s="58"/>
      <c r="C111" s="59" t="s">
        <v>4</v>
      </c>
      <c r="D111" s="61" t="s">
        <v>45</v>
      </c>
      <c r="E111" s="167">
        <v>0.9952925203842361</v>
      </c>
      <c r="F111" s="167">
        <v>0.99414450378351582</v>
      </c>
      <c r="G111" s="167"/>
      <c r="H111" s="167">
        <v>0.99448533917761495</v>
      </c>
      <c r="I111" s="167">
        <v>0.99539208011779023</v>
      </c>
      <c r="J111" s="167"/>
      <c r="K111" s="167">
        <v>0.99862421698896053</v>
      </c>
      <c r="L111" s="167">
        <v>0</v>
      </c>
      <c r="M111" s="167">
        <v>0</v>
      </c>
      <c r="N111" s="259">
        <v>0.97097701033073447</v>
      </c>
    </row>
    <row r="112" spans="1:14" ht="18.399999999999999" customHeight="1">
      <c r="A112" s="50" t="s">
        <v>91</v>
      </c>
      <c r="B112" s="51" t="s">
        <v>47</v>
      </c>
      <c r="C112" s="52" t="s">
        <v>92</v>
      </c>
      <c r="D112" s="62" t="s">
        <v>93</v>
      </c>
      <c r="E112" s="595">
        <v>1092143000</v>
      </c>
      <c r="F112" s="1061">
        <v>306947000</v>
      </c>
      <c r="G112" s="1067"/>
      <c r="H112" s="1061">
        <v>5764000</v>
      </c>
      <c r="I112" s="1061">
        <v>276886000</v>
      </c>
      <c r="J112" s="1121"/>
      <c r="K112" s="1061">
        <v>494592000</v>
      </c>
      <c r="L112" s="1061">
        <v>0</v>
      </c>
      <c r="M112" s="1061">
        <v>0</v>
      </c>
      <c r="N112" s="1069">
        <v>7954000</v>
      </c>
    </row>
    <row r="113" spans="1:14" ht="18.399999999999999" customHeight="1">
      <c r="A113" s="55"/>
      <c r="B113" s="51"/>
      <c r="C113" s="52" t="s">
        <v>4</v>
      </c>
      <c r="D113" s="61" t="s">
        <v>42</v>
      </c>
      <c r="E113" s="595">
        <v>1281494529</v>
      </c>
      <c r="F113" s="1061">
        <v>409880728</v>
      </c>
      <c r="G113" s="1061"/>
      <c r="H113" s="1061">
        <v>5449000</v>
      </c>
      <c r="I113" s="1061">
        <v>420096198</v>
      </c>
      <c r="J113" s="1121"/>
      <c r="K113" s="1061">
        <v>429748618</v>
      </c>
      <c r="L113" s="1061">
        <v>0</v>
      </c>
      <c r="M113" s="1061">
        <v>0</v>
      </c>
      <c r="N113" s="1069">
        <v>16319985</v>
      </c>
    </row>
    <row r="114" spans="1:14" ht="18.399999999999999" customHeight="1">
      <c r="A114" s="55"/>
      <c r="B114" s="51"/>
      <c r="C114" s="52" t="s">
        <v>4</v>
      </c>
      <c r="D114" s="61" t="s">
        <v>43</v>
      </c>
      <c r="E114" s="595">
        <v>1247932942.8499999</v>
      </c>
      <c r="F114" s="1061">
        <v>395406434.98000002</v>
      </c>
      <c r="G114" s="1061"/>
      <c r="H114" s="1061">
        <v>4721513.58</v>
      </c>
      <c r="I114" s="1061">
        <v>407472494.78999984</v>
      </c>
      <c r="J114" s="1121"/>
      <c r="K114" s="1061">
        <v>424515919.20000005</v>
      </c>
      <c r="L114" s="1061">
        <v>0</v>
      </c>
      <c r="M114" s="1061">
        <v>0</v>
      </c>
      <c r="N114" s="1069">
        <v>15816580.299999999</v>
      </c>
    </row>
    <row r="115" spans="1:14" ht="18.399999999999999" customHeight="1">
      <c r="A115" s="55"/>
      <c r="B115" s="51"/>
      <c r="C115" s="52" t="s">
        <v>4</v>
      </c>
      <c r="D115" s="61" t="s">
        <v>44</v>
      </c>
      <c r="E115" s="166">
        <v>1.142646102982851</v>
      </c>
      <c r="F115" s="166">
        <v>1.2881912349037457</v>
      </c>
      <c r="G115" s="166"/>
      <c r="H115" s="166">
        <v>0.81913837265787648</v>
      </c>
      <c r="I115" s="166">
        <v>1.4716254877097428</v>
      </c>
      <c r="J115" s="166"/>
      <c r="K115" s="166">
        <v>0.85831537752329201</v>
      </c>
      <c r="L115" s="166">
        <v>0</v>
      </c>
      <c r="M115" s="166">
        <v>0</v>
      </c>
      <c r="N115" s="258">
        <v>1.9885064495851144</v>
      </c>
    </row>
    <row r="116" spans="1:14" ht="18.399999999999999" customHeight="1">
      <c r="A116" s="57"/>
      <c r="B116" s="58"/>
      <c r="C116" s="59" t="s">
        <v>4</v>
      </c>
      <c r="D116" s="63" t="s">
        <v>45</v>
      </c>
      <c r="E116" s="167">
        <v>0.97381058959636024</v>
      </c>
      <c r="F116" s="167">
        <v>0.96468657335848207</v>
      </c>
      <c r="G116" s="167"/>
      <c r="H116" s="167">
        <v>0.86649175628555697</v>
      </c>
      <c r="I116" s="167">
        <v>0.96995044642132144</v>
      </c>
      <c r="J116" s="167"/>
      <c r="K116" s="167">
        <v>0.98782381471206981</v>
      </c>
      <c r="L116" s="167">
        <v>0</v>
      </c>
      <c r="M116" s="167">
        <v>0</v>
      </c>
      <c r="N116" s="259">
        <v>0.96915409542349451</v>
      </c>
    </row>
    <row r="117" spans="1:14" ht="18.399999999999999" customHeight="1">
      <c r="A117" s="50" t="s">
        <v>94</v>
      </c>
      <c r="B117" s="51" t="s">
        <v>47</v>
      </c>
      <c r="C117" s="52" t="s">
        <v>95</v>
      </c>
      <c r="D117" s="61" t="s">
        <v>41</v>
      </c>
      <c r="E117" s="595">
        <v>826575000</v>
      </c>
      <c r="F117" s="1061">
        <v>164878000</v>
      </c>
      <c r="G117" s="1067"/>
      <c r="H117" s="1061">
        <v>5586000</v>
      </c>
      <c r="I117" s="1061">
        <v>319245000</v>
      </c>
      <c r="J117" s="1121"/>
      <c r="K117" s="1061">
        <v>278148000</v>
      </c>
      <c r="L117" s="1061">
        <v>0</v>
      </c>
      <c r="M117" s="1061">
        <v>0</v>
      </c>
      <c r="N117" s="1069">
        <v>58718000</v>
      </c>
    </row>
    <row r="118" spans="1:14" ht="18.399999999999999" customHeight="1">
      <c r="A118" s="55"/>
      <c r="B118" s="51"/>
      <c r="C118" s="52" t="s">
        <v>4</v>
      </c>
      <c r="D118" s="61" t="s">
        <v>42</v>
      </c>
      <c r="E118" s="595">
        <v>1631748971</v>
      </c>
      <c r="F118" s="1061">
        <v>171815300</v>
      </c>
      <c r="G118" s="1061"/>
      <c r="H118" s="1061">
        <v>6327703</v>
      </c>
      <c r="I118" s="1061">
        <v>329760842</v>
      </c>
      <c r="J118" s="1121"/>
      <c r="K118" s="1061">
        <v>732076670</v>
      </c>
      <c r="L118" s="1061">
        <v>0</v>
      </c>
      <c r="M118" s="1061">
        <v>0</v>
      </c>
      <c r="N118" s="1069">
        <v>391768456</v>
      </c>
    </row>
    <row r="119" spans="1:14" ht="18.399999999999999" customHeight="1">
      <c r="A119" s="55"/>
      <c r="B119" s="51"/>
      <c r="C119" s="52" t="s">
        <v>4</v>
      </c>
      <c r="D119" s="61" t="s">
        <v>43</v>
      </c>
      <c r="E119" s="595">
        <v>1627333577.6500001</v>
      </c>
      <c r="F119" s="1061">
        <v>171804761.31999999</v>
      </c>
      <c r="G119" s="1061"/>
      <c r="H119" s="1061">
        <v>6197812.8899999987</v>
      </c>
      <c r="I119" s="1061">
        <v>325882669.03000015</v>
      </c>
      <c r="J119" s="1121"/>
      <c r="K119" s="1061">
        <v>731930905.0200001</v>
      </c>
      <c r="L119" s="1061">
        <v>0</v>
      </c>
      <c r="M119" s="1061">
        <v>0</v>
      </c>
      <c r="N119" s="1069">
        <v>391517429.38999999</v>
      </c>
    </row>
    <row r="120" spans="1:14" ht="18.399999999999999" customHeight="1">
      <c r="A120" s="55"/>
      <c r="B120" s="51"/>
      <c r="C120" s="52" t="s">
        <v>4</v>
      </c>
      <c r="D120" s="61" t="s">
        <v>44</v>
      </c>
      <c r="E120" s="166">
        <v>1.9687669934972629</v>
      </c>
      <c r="F120" s="166">
        <v>1.042011434636519</v>
      </c>
      <c r="G120" s="166"/>
      <c r="H120" s="166">
        <v>1.1095261170784101</v>
      </c>
      <c r="I120" s="166">
        <v>1.0207917713041712</v>
      </c>
      <c r="J120" s="166"/>
      <c r="K120" s="166">
        <v>2.6314440694162822</v>
      </c>
      <c r="L120" s="166">
        <v>0</v>
      </c>
      <c r="M120" s="166">
        <v>0</v>
      </c>
      <c r="N120" s="258">
        <v>6.6677582579447527</v>
      </c>
    </row>
    <row r="121" spans="1:14" ht="18.399999999999999" customHeight="1">
      <c r="A121" s="57"/>
      <c r="B121" s="58"/>
      <c r="C121" s="59" t="s">
        <v>4</v>
      </c>
      <c r="D121" s="63" t="s">
        <v>45</v>
      </c>
      <c r="E121" s="167">
        <v>0.997294073151893</v>
      </c>
      <c r="F121" s="167">
        <v>0.99993866273841736</v>
      </c>
      <c r="G121" s="167"/>
      <c r="H121" s="167">
        <v>0.97947278657041881</v>
      </c>
      <c r="I121" s="167">
        <v>0.98823943756790911</v>
      </c>
      <c r="J121" s="167"/>
      <c r="K121" s="167">
        <v>0.99980088836870062</v>
      </c>
      <c r="L121" s="167">
        <v>0</v>
      </c>
      <c r="M121" s="167">
        <v>0</v>
      </c>
      <c r="N121" s="259">
        <v>0.99935924751940719</v>
      </c>
    </row>
    <row r="122" spans="1:14" ht="18.399999999999999" customHeight="1">
      <c r="A122" s="50" t="s">
        <v>96</v>
      </c>
      <c r="B122" s="51" t="s">
        <v>47</v>
      </c>
      <c r="C122" s="52" t="s">
        <v>97</v>
      </c>
      <c r="D122" s="62" t="s">
        <v>41</v>
      </c>
      <c r="E122" s="595">
        <v>1220384000</v>
      </c>
      <c r="F122" s="1061">
        <v>1066200000</v>
      </c>
      <c r="G122" s="1067"/>
      <c r="H122" s="1061">
        <v>34000</v>
      </c>
      <c r="I122" s="1061">
        <v>66221000</v>
      </c>
      <c r="J122" s="1121"/>
      <c r="K122" s="1061">
        <v>1100000</v>
      </c>
      <c r="L122" s="1061">
        <v>0</v>
      </c>
      <c r="M122" s="1061">
        <v>0</v>
      </c>
      <c r="N122" s="1069">
        <v>86829000</v>
      </c>
    </row>
    <row r="123" spans="1:14" ht="18.399999999999999" customHeight="1">
      <c r="A123" s="55"/>
      <c r="B123" s="51"/>
      <c r="C123" s="52" t="s">
        <v>4</v>
      </c>
      <c r="D123" s="61" t="s">
        <v>42</v>
      </c>
      <c r="E123" s="595">
        <v>1865475427</v>
      </c>
      <c r="F123" s="1061">
        <v>1094923560</v>
      </c>
      <c r="G123" s="1061"/>
      <c r="H123" s="1061">
        <v>16000</v>
      </c>
      <c r="I123" s="1061">
        <v>77354130</v>
      </c>
      <c r="J123" s="1121"/>
      <c r="K123" s="1061">
        <v>610026163</v>
      </c>
      <c r="L123" s="1061">
        <v>0</v>
      </c>
      <c r="M123" s="1061">
        <v>0</v>
      </c>
      <c r="N123" s="1069">
        <v>83155574</v>
      </c>
    </row>
    <row r="124" spans="1:14" ht="18.399999999999999" customHeight="1">
      <c r="A124" s="55"/>
      <c r="B124" s="51"/>
      <c r="C124" s="52" t="s">
        <v>4</v>
      </c>
      <c r="D124" s="61" t="s">
        <v>43</v>
      </c>
      <c r="E124" s="595">
        <v>1797965376.5699999</v>
      </c>
      <c r="F124" s="1061">
        <v>1059077855.8399999</v>
      </c>
      <c r="G124" s="1061"/>
      <c r="H124" s="1061">
        <v>13953.32</v>
      </c>
      <c r="I124" s="1061">
        <v>76141674.890000001</v>
      </c>
      <c r="J124" s="1121"/>
      <c r="K124" s="1061">
        <v>589501185.01999998</v>
      </c>
      <c r="L124" s="1061">
        <v>0</v>
      </c>
      <c r="M124" s="1061">
        <v>0</v>
      </c>
      <c r="N124" s="1069">
        <v>73230707.500000015</v>
      </c>
    </row>
    <row r="125" spans="1:14" ht="18.399999999999999" customHeight="1">
      <c r="A125" s="55"/>
      <c r="B125" s="51"/>
      <c r="C125" s="52" t="s">
        <v>4</v>
      </c>
      <c r="D125" s="61" t="s">
        <v>44</v>
      </c>
      <c r="E125" s="166">
        <v>1.4732783915308623</v>
      </c>
      <c r="F125" s="166">
        <v>0.99332006737947842</v>
      </c>
      <c r="G125" s="166"/>
      <c r="H125" s="166">
        <v>0.41039176470588234</v>
      </c>
      <c r="I125" s="166">
        <v>1.14981161398952</v>
      </c>
      <c r="J125" s="166"/>
      <c r="K125" s="166" t="s">
        <v>924</v>
      </c>
      <c r="L125" s="166">
        <v>0</v>
      </c>
      <c r="M125" s="166">
        <v>0</v>
      </c>
      <c r="N125" s="258">
        <v>0.84338996763754059</v>
      </c>
    </row>
    <row r="126" spans="1:14" ht="18.399999999999999" customHeight="1">
      <c r="A126" s="57"/>
      <c r="B126" s="58"/>
      <c r="C126" s="59" t="s">
        <v>4</v>
      </c>
      <c r="D126" s="63" t="s">
        <v>45</v>
      </c>
      <c r="E126" s="167">
        <v>0.96381080691126142</v>
      </c>
      <c r="F126" s="167">
        <v>0.96726191172651355</v>
      </c>
      <c r="G126" s="167"/>
      <c r="H126" s="167">
        <v>0.87208249999999998</v>
      </c>
      <c r="I126" s="167">
        <v>0.98432591627622212</v>
      </c>
      <c r="J126" s="167"/>
      <c r="K126" s="167">
        <v>0.96635393819986037</v>
      </c>
      <c r="L126" s="167">
        <v>0</v>
      </c>
      <c r="M126" s="167">
        <v>0</v>
      </c>
      <c r="N126" s="259">
        <v>0.88064700870202661</v>
      </c>
    </row>
    <row r="127" spans="1:14" ht="18.399999999999999" customHeight="1">
      <c r="A127" s="50" t="s">
        <v>98</v>
      </c>
      <c r="B127" s="51" t="s">
        <v>47</v>
      </c>
      <c r="C127" s="52" t="s">
        <v>99</v>
      </c>
      <c r="D127" s="62" t="s">
        <v>41</v>
      </c>
      <c r="E127" s="595">
        <v>24444000</v>
      </c>
      <c r="F127" s="1061">
        <v>0</v>
      </c>
      <c r="G127" s="1067"/>
      <c r="H127" s="1061">
        <v>22000</v>
      </c>
      <c r="I127" s="1061">
        <v>23922000</v>
      </c>
      <c r="J127" s="1121"/>
      <c r="K127" s="1061">
        <v>500000</v>
      </c>
      <c r="L127" s="1061">
        <v>0</v>
      </c>
      <c r="M127" s="1061">
        <v>0</v>
      </c>
      <c r="N127" s="1069">
        <v>0</v>
      </c>
    </row>
    <row r="128" spans="1:14" ht="18.399999999999999" customHeight="1">
      <c r="A128" s="50"/>
      <c r="B128" s="51"/>
      <c r="C128" s="52" t="s">
        <v>100</v>
      </c>
      <c r="D128" s="61" t="s">
        <v>42</v>
      </c>
      <c r="E128" s="595">
        <v>25382568.970000003</v>
      </c>
      <c r="F128" s="1061">
        <v>0</v>
      </c>
      <c r="G128" s="1061"/>
      <c r="H128" s="1061">
        <v>78200</v>
      </c>
      <c r="I128" s="1061">
        <v>24804368.970000003</v>
      </c>
      <c r="J128" s="1121"/>
      <c r="K128" s="1061">
        <v>500000</v>
      </c>
      <c r="L128" s="1061">
        <v>0</v>
      </c>
      <c r="M128" s="1061">
        <v>0</v>
      </c>
      <c r="N128" s="1069">
        <v>0</v>
      </c>
    </row>
    <row r="129" spans="1:14" ht="18.399999999999999" customHeight="1">
      <c r="A129" s="55"/>
      <c r="B129" s="51"/>
      <c r="C129" s="52" t="s">
        <v>4</v>
      </c>
      <c r="D129" s="61" t="s">
        <v>43</v>
      </c>
      <c r="E129" s="595">
        <v>22359669.449999996</v>
      </c>
      <c r="F129" s="1061">
        <v>0</v>
      </c>
      <c r="G129" s="1061"/>
      <c r="H129" s="1061">
        <v>30989</v>
      </c>
      <c r="I129" s="1061">
        <v>21911733.119999997</v>
      </c>
      <c r="J129" s="1121"/>
      <c r="K129" s="1061">
        <v>416947.33</v>
      </c>
      <c r="L129" s="1061">
        <v>0</v>
      </c>
      <c r="M129" s="1061">
        <v>0</v>
      </c>
      <c r="N129" s="1069">
        <v>0</v>
      </c>
    </row>
    <row r="130" spans="1:14" ht="18.399999999999999" customHeight="1">
      <c r="A130" s="55"/>
      <c r="B130" s="51"/>
      <c r="C130" s="52" t="s">
        <v>4</v>
      </c>
      <c r="D130" s="61" t="s">
        <v>44</v>
      </c>
      <c r="E130" s="166">
        <v>0.91473038168875775</v>
      </c>
      <c r="F130" s="166">
        <v>0</v>
      </c>
      <c r="G130" s="166"/>
      <c r="H130" s="166">
        <v>1.408590909090909</v>
      </c>
      <c r="I130" s="166">
        <v>0.91596576874843227</v>
      </c>
      <c r="J130" s="166"/>
      <c r="K130" s="166">
        <v>0.83389466000000001</v>
      </c>
      <c r="L130" s="166">
        <v>0</v>
      </c>
      <c r="M130" s="166">
        <v>0</v>
      </c>
      <c r="N130" s="258">
        <v>0</v>
      </c>
    </row>
    <row r="131" spans="1:14" ht="18.399999999999999" customHeight="1">
      <c r="A131" s="57"/>
      <c r="B131" s="58"/>
      <c r="C131" s="59" t="s">
        <v>4</v>
      </c>
      <c r="D131" s="63" t="s">
        <v>45</v>
      </c>
      <c r="E131" s="167">
        <v>0.88090647863213478</v>
      </c>
      <c r="F131" s="167">
        <v>0</v>
      </c>
      <c r="G131" s="167"/>
      <c r="H131" s="167">
        <v>0.39627877237851661</v>
      </c>
      <c r="I131" s="167">
        <v>0.88338200203768358</v>
      </c>
      <c r="J131" s="167"/>
      <c r="K131" s="167">
        <v>0.83389466000000001</v>
      </c>
      <c r="L131" s="167">
        <v>0</v>
      </c>
      <c r="M131" s="167">
        <v>0</v>
      </c>
      <c r="N131" s="259">
        <v>0</v>
      </c>
    </row>
    <row r="132" spans="1:14" ht="18.399999999999999" customHeight="1">
      <c r="A132" s="50" t="s">
        <v>101</v>
      </c>
      <c r="B132" s="51" t="s">
        <v>47</v>
      </c>
      <c r="C132" s="52" t="s">
        <v>102</v>
      </c>
      <c r="D132" s="61" t="s">
        <v>41</v>
      </c>
      <c r="E132" s="595">
        <v>5503668000</v>
      </c>
      <c r="F132" s="1061">
        <v>2793267000</v>
      </c>
      <c r="G132" s="1067"/>
      <c r="H132" s="1061">
        <v>18109000</v>
      </c>
      <c r="I132" s="1061">
        <v>1397928000</v>
      </c>
      <c r="J132" s="1121"/>
      <c r="K132" s="1061">
        <v>1213000000</v>
      </c>
      <c r="L132" s="1061">
        <v>0</v>
      </c>
      <c r="M132" s="1061">
        <v>0</v>
      </c>
      <c r="N132" s="1069">
        <v>81364000</v>
      </c>
    </row>
    <row r="133" spans="1:14" ht="18.399999999999999" customHeight="1">
      <c r="A133" s="55"/>
      <c r="B133" s="51"/>
      <c r="C133" s="52" t="s">
        <v>103</v>
      </c>
      <c r="D133" s="61" t="s">
        <v>42</v>
      </c>
      <c r="E133" s="595">
        <v>5750871953</v>
      </c>
      <c r="F133" s="1061">
        <v>2960212368</v>
      </c>
      <c r="G133" s="1061"/>
      <c r="H133" s="1061">
        <v>20188270</v>
      </c>
      <c r="I133" s="1061">
        <v>1415279631</v>
      </c>
      <c r="J133" s="1121"/>
      <c r="K133" s="1061">
        <v>1227297625</v>
      </c>
      <c r="L133" s="1061">
        <v>0</v>
      </c>
      <c r="M133" s="1061">
        <v>0</v>
      </c>
      <c r="N133" s="1069">
        <v>127894059</v>
      </c>
    </row>
    <row r="134" spans="1:14" ht="18.399999999999999" customHeight="1">
      <c r="A134" s="55"/>
      <c r="B134" s="51"/>
      <c r="C134" s="52" t="s">
        <v>4</v>
      </c>
      <c r="D134" s="61" t="s">
        <v>43</v>
      </c>
      <c r="E134" s="595">
        <v>5686121490.8300018</v>
      </c>
      <c r="F134" s="1061">
        <v>2942813258.0999994</v>
      </c>
      <c r="G134" s="1061"/>
      <c r="H134" s="1061">
        <v>19949451.510000002</v>
      </c>
      <c r="I134" s="1061">
        <v>1408732135.900002</v>
      </c>
      <c r="J134" s="1121"/>
      <c r="K134" s="1061">
        <v>1206901066.8299999</v>
      </c>
      <c r="L134" s="1061">
        <v>0</v>
      </c>
      <c r="M134" s="1061">
        <v>0</v>
      </c>
      <c r="N134" s="1069">
        <v>107725578.48999998</v>
      </c>
    </row>
    <row r="135" spans="1:14" ht="18.399999999999999" customHeight="1">
      <c r="A135" s="55"/>
      <c r="B135" s="51"/>
      <c r="C135" s="52" t="s">
        <v>4</v>
      </c>
      <c r="D135" s="61" t="s">
        <v>44</v>
      </c>
      <c r="E135" s="166">
        <v>1.0331512530970257</v>
      </c>
      <c r="F135" s="166">
        <v>1.0535381179457601</v>
      </c>
      <c r="G135" s="166"/>
      <c r="H135" s="166">
        <v>1.1016318686840798</v>
      </c>
      <c r="I135" s="166">
        <v>1.0077286783725643</v>
      </c>
      <c r="J135" s="166"/>
      <c r="K135" s="166">
        <v>0.99497202541632312</v>
      </c>
      <c r="L135" s="166">
        <v>0</v>
      </c>
      <c r="M135" s="166">
        <v>0</v>
      </c>
      <c r="N135" s="258">
        <v>1.323995606041984</v>
      </c>
    </row>
    <row r="136" spans="1:14" ht="18.399999999999999" customHeight="1">
      <c r="A136" s="57"/>
      <c r="B136" s="58"/>
      <c r="C136" s="59" t="s">
        <v>4</v>
      </c>
      <c r="D136" s="60" t="s">
        <v>45</v>
      </c>
      <c r="E136" s="260">
        <v>0.98874075745396828</v>
      </c>
      <c r="F136" s="167">
        <v>0.99412234402906852</v>
      </c>
      <c r="G136" s="167"/>
      <c r="H136" s="167">
        <v>0.98817043312775199</v>
      </c>
      <c r="I136" s="167">
        <v>0.99537370922566604</v>
      </c>
      <c r="J136" s="167"/>
      <c r="K136" s="167">
        <v>0.98338091938375582</v>
      </c>
      <c r="L136" s="167">
        <v>0</v>
      </c>
      <c r="M136" s="167">
        <v>0</v>
      </c>
      <c r="N136" s="259">
        <v>0.84230322606306507</v>
      </c>
    </row>
    <row r="137" spans="1:14" ht="18.399999999999999" customHeight="1">
      <c r="A137" s="68" t="s">
        <v>104</v>
      </c>
      <c r="B137" s="51" t="s">
        <v>47</v>
      </c>
      <c r="C137" s="52" t="s">
        <v>105</v>
      </c>
      <c r="D137" s="53" t="s">
        <v>41</v>
      </c>
      <c r="E137" s="595">
        <v>320649000</v>
      </c>
      <c r="F137" s="1061">
        <v>243718000</v>
      </c>
      <c r="G137" s="1067"/>
      <c r="H137" s="1061">
        <v>27090000</v>
      </c>
      <c r="I137" s="1061">
        <v>49259000</v>
      </c>
      <c r="J137" s="1121"/>
      <c r="K137" s="1061">
        <v>381000</v>
      </c>
      <c r="L137" s="1061">
        <v>0</v>
      </c>
      <c r="M137" s="1061">
        <v>0</v>
      </c>
      <c r="N137" s="1069">
        <v>201000</v>
      </c>
    </row>
    <row r="138" spans="1:14" ht="18.399999999999999" customHeight="1">
      <c r="A138" s="55"/>
      <c r="B138" s="51"/>
      <c r="C138" s="52" t="s">
        <v>4</v>
      </c>
      <c r="D138" s="61" t="s">
        <v>42</v>
      </c>
      <c r="E138" s="595">
        <v>371167793.36000001</v>
      </c>
      <c r="F138" s="1061">
        <v>294624469</v>
      </c>
      <c r="G138" s="1061"/>
      <c r="H138" s="1061">
        <v>25390133</v>
      </c>
      <c r="I138" s="1061">
        <v>42781387</v>
      </c>
      <c r="J138" s="1121"/>
      <c r="K138" s="1061">
        <v>7691000</v>
      </c>
      <c r="L138" s="1061">
        <v>0</v>
      </c>
      <c r="M138" s="1061">
        <v>0</v>
      </c>
      <c r="N138" s="1069">
        <v>680804.36</v>
      </c>
    </row>
    <row r="139" spans="1:14" ht="18.399999999999999" customHeight="1">
      <c r="A139" s="55"/>
      <c r="B139" s="51"/>
      <c r="C139" s="52" t="s">
        <v>4</v>
      </c>
      <c r="D139" s="61" t="s">
        <v>43</v>
      </c>
      <c r="E139" s="595">
        <v>366809358.93000007</v>
      </c>
      <c r="F139" s="1061">
        <v>293384243.87</v>
      </c>
      <c r="G139" s="1061"/>
      <c r="H139" s="1061">
        <v>25381783.630000003</v>
      </c>
      <c r="I139" s="1061">
        <v>39680623.600000001</v>
      </c>
      <c r="J139" s="1121"/>
      <c r="K139" s="1061">
        <v>7681903.4699999997</v>
      </c>
      <c r="L139" s="1061">
        <v>0</v>
      </c>
      <c r="M139" s="1061">
        <v>0</v>
      </c>
      <c r="N139" s="1069">
        <v>680804.36</v>
      </c>
    </row>
    <row r="140" spans="1:14" ht="18.399999999999999" customHeight="1">
      <c r="A140" s="55"/>
      <c r="B140" s="51"/>
      <c r="C140" s="52" t="s">
        <v>4</v>
      </c>
      <c r="D140" s="61" t="s">
        <v>44</v>
      </c>
      <c r="E140" s="166">
        <v>1.1439591544960379</v>
      </c>
      <c r="F140" s="166">
        <v>1.2037857026153178</v>
      </c>
      <c r="G140" s="166"/>
      <c r="H140" s="166">
        <v>0.93694291731266155</v>
      </c>
      <c r="I140" s="166">
        <v>0.80555073387604303</v>
      </c>
      <c r="J140" s="166"/>
      <c r="K140" s="166" t="s">
        <v>924</v>
      </c>
      <c r="L140" s="166">
        <v>0</v>
      </c>
      <c r="M140" s="166">
        <v>0</v>
      </c>
      <c r="N140" s="258">
        <v>3.3870863681592041</v>
      </c>
    </row>
    <row r="141" spans="1:14" ht="18.399999999999999" customHeight="1">
      <c r="A141" s="57"/>
      <c r="B141" s="58"/>
      <c r="C141" s="59" t="s">
        <v>4</v>
      </c>
      <c r="D141" s="63" t="s">
        <v>45</v>
      </c>
      <c r="E141" s="167">
        <v>0.98825750911590371</v>
      </c>
      <c r="F141" s="167">
        <v>0.99579048836571682</v>
      </c>
      <c r="G141" s="167"/>
      <c r="H141" s="167">
        <v>0.99967115690177766</v>
      </c>
      <c r="I141" s="167">
        <v>0.92752073699714321</v>
      </c>
      <c r="J141" s="167"/>
      <c r="K141" s="167">
        <v>0.99881725003250554</v>
      </c>
      <c r="L141" s="167">
        <v>0</v>
      </c>
      <c r="M141" s="167">
        <v>0</v>
      </c>
      <c r="N141" s="259">
        <v>1</v>
      </c>
    </row>
    <row r="142" spans="1:14" ht="18.399999999999999" customHeight="1">
      <c r="A142" s="50" t="s">
        <v>106</v>
      </c>
      <c r="B142" s="51" t="s">
        <v>47</v>
      </c>
      <c r="C142" s="52" t="s">
        <v>107</v>
      </c>
      <c r="D142" s="62" t="s">
        <v>41</v>
      </c>
      <c r="E142" s="595">
        <v>7013000</v>
      </c>
      <c r="F142" s="1061">
        <v>3303000</v>
      </c>
      <c r="G142" s="1067"/>
      <c r="H142" s="1061">
        <v>5000</v>
      </c>
      <c r="I142" s="1061">
        <v>3705000</v>
      </c>
      <c r="J142" s="1121"/>
      <c r="K142" s="1061">
        <v>0</v>
      </c>
      <c r="L142" s="1061">
        <v>0</v>
      </c>
      <c r="M142" s="1061">
        <v>0</v>
      </c>
      <c r="N142" s="1069">
        <v>0</v>
      </c>
    </row>
    <row r="143" spans="1:14" ht="18.399999999999999" customHeight="1">
      <c r="A143" s="55"/>
      <c r="B143" s="51"/>
      <c r="C143" s="52" t="s">
        <v>4</v>
      </c>
      <c r="D143" s="61" t="s">
        <v>42</v>
      </c>
      <c r="E143" s="595">
        <v>5655780</v>
      </c>
      <c r="F143" s="1061">
        <v>2445784</v>
      </c>
      <c r="G143" s="1061"/>
      <c r="H143" s="1061">
        <v>5000</v>
      </c>
      <c r="I143" s="1061">
        <v>3204996</v>
      </c>
      <c r="J143" s="1121"/>
      <c r="K143" s="1061">
        <v>0</v>
      </c>
      <c r="L143" s="1061">
        <v>0</v>
      </c>
      <c r="M143" s="1061">
        <v>0</v>
      </c>
      <c r="N143" s="1069">
        <v>0</v>
      </c>
    </row>
    <row r="144" spans="1:14" ht="18.399999999999999" customHeight="1">
      <c r="A144" s="55"/>
      <c r="B144" s="51"/>
      <c r="C144" s="52" t="s">
        <v>4</v>
      </c>
      <c r="D144" s="61" t="s">
        <v>43</v>
      </c>
      <c r="E144" s="595">
        <v>5216154.54</v>
      </c>
      <c r="F144" s="1061">
        <v>2424369</v>
      </c>
      <c r="G144" s="1061"/>
      <c r="H144" s="1061">
        <v>3705</v>
      </c>
      <c r="I144" s="1061">
        <v>2788080.54</v>
      </c>
      <c r="J144" s="1121"/>
      <c r="K144" s="1061">
        <v>0</v>
      </c>
      <c r="L144" s="1061">
        <v>0</v>
      </c>
      <c r="M144" s="1061">
        <v>0</v>
      </c>
      <c r="N144" s="1069">
        <v>0</v>
      </c>
    </row>
    <row r="145" spans="1:14" ht="18.399999999999999" customHeight="1">
      <c r="A145" s="55"/>
      <c r="B145" s="51"/>
      <c r="C145" s="52" t="s">
        <v>4</v>
      </c>
      <c r="D145" s="61" t="s">
        <v>44</v>
      </c>
      <c r="E145" s="166">
        <v>0.74378362184514468</v>
      </c>
      <c r="F145" s="166">
        <v>0.73399000908265211</v>
      </c>
      <c r="G145" s="166"/>
      <c r="H145" s="166">
        <v>0.74099999999999999</v>
      </c>
      <c r="I145" s="166">
        <v>0.75251836437246966</v>
      </c>
      <c r="J145" s="166"/>
      <c r="K145" s="166">
        <v>0</v>
      </c>
      <c r="L145" s="166">
        <v>0</v>
      </c>
      <c r="M145" s="166">
        <v>0</v>
      </c>
      <c r="N145" s="258">
        <v>0</v>
      </c>
    </row>
    <row r="146" spans="1:14" ht="18.399999999999999" customHeight="1">
      <c r="A146" s="57"/>
      <c r="B146" s="58"/>
      <c r="C146" s="59" t="s">
        <v>4</v>
      </c>
      <c r="D146" s="63" t="s">
        <v>45</v>
      </c>
      <c r="E146" s="167">
        <v>0.92226970285265697</v>
      </c>
      <c r="F146" s="167">
        <v>0.99124411640602772</v>
      </c>
      <c r="G146" s="167"/>
      <c r="H146" s="167">
        <v>0.74099999999999999</v>
      </c>
      <c r="I146" s="167">
        <v>0.86991701081686224</v>
      </c>
      <c r="J146" s="167"/>
      <c r="K146" s="167">
        <v>0</v>
      </c>
      <c r="L146" s="167">
        <v>0</v>
      </c>
      <c r="M146" s="167">
        <v>0</v>
      </c>
      <c r="N146" s="259">
        <v>0</v>
      </c>
    </row>
    <row r="147" spans="1:14" ht="18.399999999999999" customHeight="1">
      <c r="A147" s="50" t="s">
        <v>108</v>
      </c>
      <c r="B147" s="51" t="s">
        <v>47</v>
      </c>
      <c r="C147" s="52" t="s">
        <v>109</v>
      </c>
      <c r="D147" s="61" t="s">
        <v>41</v>
      </c>
      <c r="E147" s="595">
        <v>514644000</v>
      </c>
      <c r="F147" s="1061">
        <v>171440000</v>
      </c>
      <c r="G147" s="1067"/>
      <c r="H147" s="1061">
        <v>211000</v>
      </c>
      <c r="I147" s="1061">
        <v>144171000</v>
      </c>
      <c r="J147" s="1121"/>
      <c r="K147" s="1061">
        <v>90607000</v>
      </c>
      <c r="L147" s="1061">
        <v>0</v>
      </c>
      <c r="M147" s="1061">
        <v>0</v>
      </c>
      <c r="N147" s="1069">
        <v>108215000</v>
      </c>
    </row>
    <row r="148" spans="1:14" ht="18.399999999999999" customHeight="1">
      <c r="A148" s="55"/>
      <c r="B148" s="51"/>
      <c r="C148" s="52"/>
      <c r="D148" s="61" t="s">
        <v>42</v>
      </c>
      <c r="E148" s="595">
        <v>582351136.67000008</v>
      </c>
      <c r="F148" s="1061">
        <v>229677474.5</v>
      </c>
      <c r="G148" s="1061"/>
      <c r="H148" s="1061">
        <v>156310</v>
      </c>
      <c r="I148" s="1061">
        <v>116411547.67</v>
      </c>
      <c r="J148" s="1121"/>
      <c r="K148" s="1061">
        <v>58979553.5</v>
      </c>
      <c r="L148" s="1061">
        <v>0</v>
      </c>
      <c r="M148" s="1061">
        <v>0</v>
      </c>
      <c r="N148" s="1069">
        <v>177126251</v>
      </c>
    </row>
    <row r="149" spans="1:14" ht="18.399999999999999" customHeight="1">
      <c r="A149" s="55"/>
      <c r="B149" s="51"/>
      <c r="C149" s="52"/>
      <c r="D149" s="61" t="s">
        <v>43</v>
      </c>
      <c r="E149" s="595">
        <v>529103461.47000003</v>
      </c>
      <c r="F149" s="1061">
        <v>226173798.83000001</v>
      </c>
      <c r="G149" s="1061"/>
      <c r="H149" s="1061">
        <v>140348.16999999998</v>
      </c>
      <c r="I149" s="1061">
        <v>103433883.98000002</v>
      </c>
      <c r="J149" s="1121"/>
      <c r="K149" s="1061">
        <v>58342832.610000007</v>
      </c>
      <c r="L149" s="1061">
        <v>0</v>
      </c>
      <c r="M149" s="1061">
        <v>0</v>
      </c>
      <c r="N149" s="1069">
        <v>141012597.87999997</v>
      </c>
    </row>
    <row r="150" spans="1:14" ht="18.399999999999999" customHeight="1">
      <c r="A150" s="55"/>
      <c r="B150" s="51"/>
      <c r="C150" s="52"/>
      <c r="D150" s="61" t="s">
        <v>44</v>
      </c>
      <c r="E150" s="166">
        <v>1.0280960459463242</v>
      </c>
      <c r="F150" s="166">
        <v>1.3192592092277182</v>
      </c>
      <c r="G150" s="166"/>
      <c r="H150" s="166">
        <v>0.66515720379146914</v>
      </c>
      <c r="I150" s="166">
        <v>0.7174389022757699</v>
      </c>
      <c r="J150" s="166"/>
      <c r="K150" s="166">
        <v>0.64391087454611684</v>
      </c>
      <c r="L150" s="166">
        <v>0</v>
      </c>
      <c r="M150" s="166">
        <v>0</v>
      </c>
      <c r="N150" s="258">
        <v>1.3030781119068517</v>
      </c>
    </row>
    <row r="151" spans="1:14" ht="18.399999999999999" customHeight="1">
      <c r="A151" s="57"/>
      <c r="B151" s="58"/>
      <c r="C151" s="59"/>
      <c r="D151" s="63" t="s">
        <v>45</v>
      </c>
      <c r="E151" s="167">
        <v>0.9085643148144591</v>
      </c>
      <c r="F151" s="167">
        <v>0.98474523599831731</v>
      </c>
      <c r="G151" s="167"/>
      <c r="H151" s="167">
        <v>0.89788350073571743</v>
      </c>
      <c r="I151" s="167">
        <v>0.88851910356188479</v>
      </c>
      <c r="J151" s="167"/>
      <c r="K151" s="167">
        <v>0.98920437927696425</v>
      </c>
      <c r="L151" s="167">
        <v>0</v>
      </c>
      <c r="M151" s="167">
        <v>0</v>
      </c>
      <c r="N151" s="259">
        <v>0.79611349014551192</v>
      </c>
    </row>
    <row r="152" spans="1:14" ht="18.399999999999999" customHeight="1">
      <c r="A152" s="50" t="s">
        <v>110</v>
      </c>
      <c r="B152" s="51" t="s">
        <v>47</v>
      </c>
      <c r="C152" s="52" t="s">
        <v>706</v>
      </c>
      <c r="D152" s="61" t="s">
        <v>41</v>
      </c>
      <c r="E152" s="595">
        <v>22740939000</v>
      </c>
      <c r="F152" s="1061">
        <v>20917068000</v>
      </c>
      <c r="G152" s="1067"/>
      <c r="H152" s="1061">
        <v>62127000</v>
      </c>
      <c r="I152" s="1061">
        <v>961290000</v>
      </c>
      <c r="J152" s="1121"/>
      <c r="K152" s="1061">
        <v>492797000</v>
      </c>
      <c r="L152" s="1061">
        <v>0</v>
      </c>
      <c r="M152" s="1061">
        <v>0</v>
      </c>
      <c r="N152" s="1069">
        <v>307657000</v>
      </c>
    </row>
    <row r="153" spans="1:14" ht="18.399999999999999" customHeight="1">
      <c r="A153" s="55"/>
      <c r="B153" s="51"/>
      <c r="C153" s="52" t="s">
        <v>4</v>
      </c>
      <c r="D153" s="61" t="s">
        <v>42</v>
      </c>
      <c r="E153" s="595">
        <v>23487373097.150002</v>
      </c>
      <c r="F153" s="1061">
        <v>21571310196</v>
      </c>
      <c r="G153" s="1061"/>
      <c r="H153" s="1061">
        <v>57222300</v>
      </c>
      <c r="I153" s="1061">
        <v>945132015.14999998</v>
      </c>
      <c r="J153" s="1121"/>
      <c r="K153" s="1061">
        <v>573022349</v>
      </c>
      <c r="L153" s="1061">
        <v>0</v>
      </c>
      <c r="M153" s="1061">
        <v>0</v>
      </c>
      <c r="N153" s="1069">
        <v>340686237</v>
      </c>
    </row>
    <row r="154" spans="1:14" ht="18.399999999999999" customHeight="1">
      <c r="A154" s="55"/>
      <c r="B154" s="51"/>
      <c r="C154" s="52" t="s">
        <v>4</v>
      </c>
      <c r="D154" s="61" t="s">
        <v>43</v>
      </c>
      <c r="E154" s="595">
        <v>23297008381.550003</v>
      </c>
      <c r="F154" s="1061">
        <v>21526723941.010002</v>
      </c>
      <c r="G154" s="1061"/>
      <c r="H154" s="1061">
        <v>55728592.050000004</v>
      </c>
      <c r="I154" s="1061">
        <v>895854325.4200002</v>
      </c>
      <c r="J154" s="1121"/>
      <c r="K154" s="1061">
        <v>510094006.67999995</v>
      </c>
      <c r="L154" s="1061">
        <v>0</v>
      </c>
      <c r="M154" s="1061">
        <v>0</v>
      </c>
      <c r="N154" s="1069">
        <v>308607516.3900001</v>
      </c>
    </row>
    <row r="155" spans="1:14" ht="18.399999999999999" customHeight="1">
      <c r="A155" s="55"/>
      <c r="B155" s="51"/>
      <c r="C155" s="52" t="s">
        <v>4</v>
      </c>
      <c r="D155" s="61" t="s">
        <v>44</v>
      </c>
      <c r="E155" s="166">
        <v>1.0244523491993889</v>
      </c>
      <c r="F155" s="166">
        <v>1.0291463383400581</v>
      </c>
      <c r="G155" s="166"/>
      <c r="H155" s="166">
        <v>0.89701083345405386</v>
      </c>
      <c r="I155" s="166">
        <v>0.93192930897023807</v>
      </c>
      <c r="J155" s="166"/>
      <c r="K155" s="166">
        <v>1.0350996590482491</v>
      </c>
      <c r="L155" s="166">
        <v>0</v>
      </c>
      <c r="M155" s="166">
        <v>0</v>
      </c>
      <c r="N155" s="258">
        <v>1.0030895327913882</v>
      </c>
    </row>
    <row r="156" spans="1:14" ht="18.399999999999999" customHeight="1">
      <c r="A156" s="57"/>
      <c r="B156" s="58"/>
      <c r="C156" s="59" t="s">
        <v>4</v>
      </c>
      <c r="D156" s="63" t="s">
        <v>45</v>
      </c>
      <c r="E156" s="167">
        <v>0.99189501887620213</v>
      </c>
      <c r="F156" s="167">
        <v>0.99793307617456328</v>
      </c>
      <c r="G156" s="167"/>
      <c r="H156" s="167">
        <v>0.97389640140294964</v>
      </c>
      <c r="I156" s="167">
        <v>0.94786158024476719</v>
      </c>
      <c r="J156" s="167"/>
      <c r="K156" s="167">
        <v>0.89018169635125344</v>
      </c>
      <c r="L156" s="167">
        <v>0</v>
      </c>
      <c r="M156" s="167">
        <v>0</v>
      </c>
      <c r="N156" s="259">
        <v>0.90584086726696889</v>
      </c>
    </row>
    <row r="157" spans="1:14" ht="18.399999999999999" customHeight="1">
      <c r="A157" s="50" t="s">
        <v>112</v>
      </c>
      <c r="B157" s="51" t="s">
        <v>47</v>
      </c>
      <c r="C157" s="52" t="s">
        <v>113</v>
      </c>
      <c r="D157" s="62" t="s">
        <v>41</v>
      </c>
      <c r="E157" s="595">
        <v>58146005000</v>
      </c>
      <c r="F157" s="1061">
        <v>2142125000</v>
      </c>
      <c r="G157" s="1067"/>
      <c r="H157" s="1061">
        <v>9603073000</v>
      </c>
      <c r="I157" s="1061">
        <v>24461567000</v>
      </c>
      <c r="J157" s="1121"/>
      <c r="K157" s="1061">
        <v>21935787000</v>
      </c>
      <c r="L157" s="1061">
        <v>0</v>
      </c>
      <c r="M157" s="1061">
        <v>0</v>
      </c>
      <c r="N157" s="1069">
        <v>3453000</v>
      </c>
    </row>
    <row r="158" spans="1:14" ht="18.399999999999999" customHeight="1">
      <c r="A158" s="55"/>
      <c r="B158" s="51"/>
      <c r="C158" s="52" t="s">
        <v>4</v>
      </c>
      <c r="D158" s="61" t="s">
        <v>42</v>
      </c>
      <c r="E158" s="595">
        <v>58148372070.000015</v>
      </c>
      <c r="F158" s="1061">
        <v>2425124829</v>
      </c>
      <c r="G158" s="1061"/>
      <c r="H158" s="1061">
        <v>9472947998.4599991</v>
      </c>
      <c r="I158" s="1061">
        <v>23971426163.54002</v>
      </c>
      <c r="J158" s="1121"/>
      <c r="K158" s="1061">
        <v>22278720107</v>
      </c>
      <c r="L158" s="1061">
        <v>0</v>
      </c>
      <c r="M158" s="1061">
        <v>0</v>
      </c>
      <c r="N158" s="1069">
        <v>152972</v>
      </c>
    </row>
    <row r="159" spans="1:14" ht="18.399999999999999" customHeight="1">
      <c r="A159" s="55"/>
      <c r="B159" s="51"/>
      <c r="C159" s="52" t="s">
        <v>4</v>
      </c>
      <c r="D159" s="61" t="s">
        <v>43</v>
      </c>
      <c r="E159" s="595">
        <v>58125535954.090019</v>
      </c>
      <c r="F159" s="1061">
        <v>2423583698.8899999</v>
      </c>
      <c r="G159" s="1061"/>
      <c r="H159" s="1061">
        <v>9472306965.2399979</v>
      </c>
      <c r="I159" s="1061">
        <v>23959695779.900021</v>
      </c>
      <c r="J159" s="1121"/>
      <c r="K159" s="1061">
        <v>22269798104.710007</v>
      </c>
      <c r="L159" s="1061">
        <v>0</v>
      </c>
      <c r="M159" s="1061">
        <v>0</v>
      </c>
      <c r="N159" s="1069">
        <v>151405.35</v>
      </c>
    </row>
    <row r="160" spans="1:14" ht="18.399999999999999" customHeight="1">
      <c r="A160" s="55"/>
      <c r="B160" s="51"/>
      <c r="C160" s="52" t="s">
        <v>4</v>
      </c>
      <c r="D160" s="61" t="s">
        <v>44</v>
      </c>
      <c r="E160" s="166">
        <v>0.99964797158618235</v>
      </c>
      <c r="F160" s="166">
        <v>1.1313922851794362</v>
      </c>
      <c r="G160" s="166"/>
      <c r="H160" s="166">
        <v>0.98638289693726144</v>
      </c>
      <c r="I160" s="166">
        <v>0.97948327594466944</v>
      </c>
      <c r="J160" s="166"/>
      <c r="K160" s="166">
        <v>1.0152267664118915</v>
      </c>
      <c r="L160" s="166">
        <v>0</v>
      </c>
      <c r="M160" s="166">
        <v>0</v>
      </c>
      <c r="N160" s="582">
        <v>4.3847480451781058E-2</v>
      </c>
    </row>
    <row r="161" spans="1:14" ht="18.399999999999999" customHeight="1">
      <c r="A161" s="57"/>
      <c r="B161" s="58"/>
      <c r="C161" s="59" t="s">
        <v>4</v>
      </c>
      <c r="D161" s="63" t="s">
        <v>45</v>
      </c>
      <c r="E161" s="167">
        <v>0.99960727849986053</v>
      </c>
      <c r="F161" s="167">
        <v>0.99936451514100588</v>
      </c>
      <c r="G161" s="167"/>
      <c r="H161" s="167">
        <v>0.99993233012362093</v>
      </c>
      <c r="I161" s="167">
        <v>0.99951065140805673</v>
      </c>
      <c r="J161" s="167"/>
      <c r="K161" s="167">
        <v>0.99959952805874208</v>
      </c>
      <c r="L161" s="167">
        <v>0</v>
      </c>
      <c r="M161" s="167">
        <v>0</v>
      </c>
      <c r="N161" s="583">
        <v>0.98975858327014099</v>
      </c>
    </row>
    <row r="162" spans="1:14" ht="18.399999999999999" customHeight="1">
      <c r="A162" s="50" t="s">
        <v>114</v>
      </c>
      <c r="B162" s="51" t="s">
        <v>47</v>
      </c>
      <c r="C162" s="52" t="s">
        <v>115</v>
      </c>
      <c r="D162" s="61" t="s">
        <v>41</v>
      </c>
      <c r="E162" s="595">
        <v>484571000</v>
      </c>
      <c r="F162" s="1061">
        <v>39520000</v>
      </c>
      <c r="G162" s="1067"/>
      <c r="H162" s="1061">
        <v>15726000</v>
      </c>
      <c r="I162" s="1061">
        <v>374165000</v>
      </c>
      <c r="J162" s="1121"/>
      <c r="K162" s="1061">
        <v>3356000</v>
      </c>
      <c r="L162" s="1061">
        <v>0</v>
      </c>
      <c r="M162" s="1061">
        <v>0</v>
      </c>
      <c r="N162" s="1069">
        <v>51804000</v>
      </c>
    </row>
    <row r="163" spans="1:14" ht="18.399999999999999" customHeight="1">
      <c r="A163" s="55"/>
      <c r="B163" s="51"/>
      <c r="C163" s="52" t="s">
        <v>4</v>
      </c>
      <c r="D163" s="61" t="s">
        <v>42</v>
      </c>
      <c r="E163" s="595">
        <v>659098756</v>
      </c>
      <c r="F163" s="1061">
        <v>210478537</v>
      </c>
      <c r="G163" s="1061"/>
      <c r="H163" s="1061">
        <v>14659709</v>
      </c>
      <c r="I163" s="1061">
        <v>377543787</v>
      </c>
      <c r="J163" s="1121"/>
      <c r="K163" s="1061">
        <v>3610504</v>
      </c>
      <c r="L163" s="1061">
        <v>0</v>
      </c>
      <c r="M163" s="1061">
        <v>0</v>
      </c>
      <c r="N163" s="1069">
        <v>52806219</v>
      </c>
    </row>
    <row r="164" spans="1:14" ht="18.399999999999999" customHeight="1">
      <c r="A164" s="55"/>
      <c r="B164" s="51"/>
      <c r="C164" s="52" t="s">
        <v>4</v>
      </c>
      <c r="D164" s="61" t="s">
        <v>43</v>
      </c>
      <c r="E164" s="595">
        <v>605527417.74000001</v>
      </c>
      <c r="F164" s="1061">
        <v>179150152.88999999</v>
      </c>
      <c r="G164" s="1061"/>
      <c r="H164" s="1061">
        <v>13810839.52</v>
      </c>
      <c r="I164" s="1061">
        <v>363394200.69999993</v>
      </c>
      <c r="J164" s="1121"/>
      <c r="K164" s="1061">
        <v>3495896.08</v>
      </c>
      <c r="L164" s="1061">
        <v>0</v>
      </c>
      <c r="M164" s="1061">
        <v>0</v>
      </c>
      <c r="N164" s="1069">
        <v>45676328.550000012</v>
      </c>
    </row>
    <row r="165" spans="1:14" ht="18.399999999999999" customHeight="1">
      <c r="A165" s="55"/>
      <c r="B165" s="51"/>
      <c r="C165" s="52" t="s">
        <v>4</v>
      </c>
      <c r="D165" s="61" t="s">
        <v>44</v>
      </c>
      <c r="E165" s="166">
        <v>1.2496154696422197</v>
      </c>
      <c r="F165" s="166">
        <v>4.5331516419534408</v>
      </c>
      <c r="G165" s="166"/>
      <c r="H165" s="166">
        <v>0.87821693501208187</v>
      </c>
      <c r="I165" s="166">
        <v>0.97121377119719887</v>
      </c>
      <c r="J165" s="166"/>
      <c r="K165" s="620">
        <v>1.0416853635280097</v>
      </c>
      <c r="L165" s="166">
        <v>0</v>
      </c>
      <c r="M165" s="166">
        <v>0</v>
      </c>
      <c r="N165" s="258">
        <v>0.88171431839240233</v>
      </c>
    </row>
    <row r="166" spans="1:14" ht="18.399999999999999" customHeight="1">
      <c r="A166" s="57"/>
      <c r="B166" s="58"/>
      <c r="C166" s="59" t="s">
        <v>4</v>
      </c>
      <c r="D166" s="60" t="s">
        <v>45</v>
      </c>
      <c r="E166" s="260">
        <v>0.91872031653478048</v>
      </c>
      <c r="F166" s="167">
        <v>0.85115639553309885</v>
      </c>
      <c r="G166" s="167"/>
      <c r="H166" s="167">
        <v>0.94209506614353666</v>
      </c>
      <c r="I166" s="167">
        <v>0.96252199933566895</v>
      </c>
      <c r="J166" s="167"/>
      <c r="K166" s="167">
        <v>0.96825708543737943</v>
      </c>
      <c r="L166" s="167">
        <v>0</v>
      </c>
      <c r="M166" s="167">
        <v>0</v>
      </c>
      <c r="N166" s="259">
        <v>0.86498009921899566</v>
      </c>
    </row>
    <row r="167" spans="1:14" ht="18.399999999999999" customHeight="1">
      <c r="A167" s="50" t="s">
        <v>116</v>
      </c>
      <c r="B167" s="51" t="s">
        <v>47</v>
      </c>
      <c r="C167" s="52" t="s">
        <v>117</v>
      </c>
      <c r="D167" s="53" t="s">
        <v>41</v>
      </c>
      <c r="E167" s="595">
        <v>448073000</v>
      </c>
      <c r="F167" s="1061">
        <v>1720000</v>
      </c>
      <c r="G167" s="1067"/>
      <c r="H167" s="1061">
        <v>2664000</v>
      </c>
      <c r="I167" s="1061">
        <v>392557000</v>
      </c>
      <c r="J167" s="1121"/>
      <c r="K167" s="1061">
        <v>10897000</v>
      </c>
      <c r="L167" s="1061">
        <v>0</v>
      </c>
      <c r="M167" s="1061">
        <v>0</v>
      </c>
      <c r="N167" s="1069">
        <v>40235000</v>
      </c>
    </row>
    <row r="168" spans="1:14" ht="18.399999999999999" customHeight="1">
      <c r="A168" s="55"/>
      <c r="B168" s="51"/>
      <c r="C168" s="52" t="s">
        <v>4</v>
      </c>
      <c r="D168" s="61" t="s">
        <v>42</v>
      </c>
      <c r="E168" s="595">
        <v>443322328</v>
      </c>
      <c r="F168" s="1061">
        <v>1657000</v>
      </c>
      <c r="G168" s="1061"/>
      <c r="H168" s="1061">
        <v>3973304</v>
      </c>
      <c r="I168" s="1061">
        <v>391320551</v>
      </c>
      <c r="J168" s="1121"/>
      <c r="K168" s="1061">
        <v>11120542</v>
      </c>
      <c r="L168" s="1061">
        <v>0</v>
      </c>
      <c r="M168" s="1061">
        <v>0</v>
      </c>
      <c r="N168" s="1069">
        <v>35250931</v>
      </c>
    </row>
    <row r="169" spans="1:14" ht="18.399999999999999" customHeight="1">
      <c r="A169" s="55"/>
      <c r="B169" s="51"/>
      <c r="C169" s="52" t="s">
        <v>4</v>
      </c>
      <c r="D169" s="61" t="s">
        <v>43</v>
      </c>
      <c r="E169" s="595">
        <v>439987254.65999991</v>
      </c>
      <c r="F169" s="1061">
        <v>1654867.33</v>
      </c>
      <c r="G169" s="1061"/>
      <c r="H169" s="1061">
        <v>3955000.3899999997</v>
      </c>
      <c r="I169" s="1061">
        <v>389598944.54999983</v>
      </c>
      <c r="J169" s="1121"/>
      <c r="K169" s="1061">
        <v>10940065.16</v>
      </c>
      <c r="L169" s="1061">
        <v>0</v>
      </c>
      <c r="M169" s="1061">
        <v>0</v>
      </c>
      <c r="N169" s="1069">
        <v>33838377.230000012</v>
      </c>
    </row>
    <row r="170" spans="1:14" ht="18.399999999999999" customHeight="1">
      <c r="A170" s="55"/>
      <c r="B170" s="51"/>
      <c r="C170" s="52" t="s">
        <v>4</v>
      </c>
      <c r="D170" s="61" t="s">
        <v>44</v>
      </c>
      <c r="E170" s="166">
        <v>0.98195440176042725</v>
      </c>
      <c r="F170" s="166">
        <v>0.96213216860465123</v>
      </c>
      <c r="G170" s="166"/>
      <c r="H170" s="166">
        <v>1.4846097560060059</v>
      </c>
      <c r="I170" s="166">
        <v>0.99246464729962736</v>
      </c>
      <c r="J170" s="166"/>
      <c r="K170" s="166">
        <v>1.0039520198219694</v>
      </c>
      <c r="L170" s="166">
        <v>0</v>
      </c>
      <c r="M170" s="166">
        <v>0</v>
      </c>
      <c r="N170" s="258">
        <v>0.84101844737169162</v>
      </c>
    </row>
    <row r="171" spans="1:14" ht="18.399999999999999" customHeight="1">
      <c r="A171" s="57"/>
      <c r="B171" s="58"/>
      <c r="C171" s="59" t="s">
        <v>4</v>
      </c>
      <c r="D171" s="63" t="s">
        <v>45</v>
      </c>
      <c r="E171" s="167">
        <v>0.99247709143131613</v>
      </c>
      <c r="F171" s="167">
        <v>0.99871293301146657</v>
      </c>
      <c r="G171" s="167"/>
      <c r="H171" s="167">
        <v>0.99539335273616103</v>
      </c>
      <c r="I171" s="167">
        <v>0.99560052124632681</v>
      </c>
      <c r="J171" s="167"/>
      <c r="K171" s="167">
        <v>0.98377085936998399</v>
      </c>
      <c r="L171" s="167">
        <v>0</v>
      </c>
      <c r="M171" s="167">
        <v>0</v>
      </c>
      <c r="N171" s="259">
        <v>0.95992861096349513</v>
      </c>
    </row>
    <row r="172" spans="1:14" ht="18.399999999999999" customHeight="1">
      <c r="A172" s="50" t="s">
        <v>118</v>
      </c>
      <c r="B172" s="51" t="s">
        <v>47</v>
      </c>
      <c r="C172" s="52" t="s">
        <v>119</v>
      </c>
      <c r="D172" s="61" t="s">
        <v>41</v>
      </c>
      <c r="E172" s="595">
        <v>1374981000</v>
      </c>
      <c r="F172" s="1061">
        <v>694366000</v>
      </c>
      <c r="G172" s="1067"/>
      <c r="H172" s="1061">
        <v>9247000</v>
      </c>
      <c r="I172" s="1061">
        <v>570064000</v>
      </c>
      <c r="J172" s="1121"/>
      <c r="K172" s="1061">
        <v>47723000</v>
      </c>
      <c r="L172" s="1061">
        <v>0</v>
      </c>
      <c r="M172" s="1061">
        <v>0</v>
      </c>
      <c r="N172" s="1069">
        <v>53581000</v>
      </c>
    </row>
    <row r="173" spans="1:14" ht="18.399999999999999" customHeight="1">
      <c r="A173" s="55"/>
      <c r="B173" s="51"/>
      <c r="C173" s="52" t="s">
        <v>4</v>
      </c>
      <c r="D173" s="61" t="s">
        <v>42</v>
      </c>
      <c r="E173" s="595">
        <v>1902901427.8599999</v>
      </c>
      <c r="F173" s="1061">
        <v>1190821000</v>
      </c>
      <c r="G173" s="1061"/>
      <c r="H173" s="1061">
        <v>9452530</v>
      </c>
      <c r="I173" s="1061">
        <v>589680589.0999999</v>
      </c>
      <c r="J173" s="1121"/>
      <c r="K173" s="1061">
        <v>48410538.760000005</v>
      </c>
      <c r="L173" s="1061">
        <v>0</v>
      </c>
      <c r="M173" s="1061">
        <v>0</v>
      </c>
      <c r="N173" s="1069">
        <v>64536770</v>
      </c>
    </row>
    <row r="174" spans="1:14" ht="18.399999999999999" customHeight="1">
      <c r="A174" s="55"/>
      <c r="B174" s="51"/>
      <c r="C174" s="52" t="s">
        <v>4</v>
      </c>
      <c r="D174" s="61" t="s">
        <v>43</v>
      </c>
      <c r="E174" s="595">
        <v>1844645317.3099997</v>
      </c>
      <c r="F174" s="1061">
        <v>1148527701.6799998</v>
      </c>
      <c r="G174" s="1061"/>
      <c r="H174" s="1061">
        <v>9309374.8400000017</v>
      </c>
      <c r="I174" s="1061">
        <v>584852034.48000002</v>
      </c>
      <c r="J174" s="1121"/>
      <c r="K174" s="1061">
        <v>47175258.300000004</v>
      </c>
      <c r="L174" s="1061">
        <v>0</v>
      </c>
      <c r="M174" s="1061">
        <v>0</v>
      </c>
      <c r="N174" s="1069">
        <v>54780948.010000013</v>
      </c>
    </row>
    <row r="175" spans="1:14" ht="18.399999999999999" customHeight="1">
      <c r="A175" s="55"/>
      <c r="B175" s="51"/>
      <c r="C175" s="52" t="s">
        <v>4</v>
      </c>
      <c r="D175" s="61" t="s">
        <v>44</v>
      </c>
      <c r="E175" s="166">
        <v>1.3415787689502616</v>
      </c>
      <c r="F175" s="166">
        <v>1.6540667337974495</v>
      </c>
      <c r="G175" s="166"/>
      <c r="H175" s="166">
        <v>1.0067454136476697</v>
      </c>
      <c r="I175" s="166">
        <v>1.0259410074658284</v>
      </c>
      <c r="J175" s="166"/>
      <c r="K175" s="166">
        <v>0.98852247972675655</v>
      </c>
      <c r="L175" s="166">
        <v>0</v>
      </c>
      <c r="M175" s="166">
        <v>0</v>
      </c>
      <c r="N175" s="258">
        <v>1.0223950282749485</v>
      </c>
    </row>
    <row r="176" spans="1:14" ht="18.399999999999999" customHeight="1">
      <c r="A176" s="57"/>
      <c r="B176" s="58"/>
      <c r="C176" s="59" t="s">
        <v>4</v>
      </c>
      <c r="D176" s="63" t="s">
        <v>45</v>
      </c>
      <c r="E176" s="167">
        <v>0.96938563937307309</v>
      </c>
      <c r="F176" s="167">
        <v>0.96448391628968566</v>
      </c>
      <c r="G176" s="167"/>
      <c r="H176" s="167">
        <v>0.98485536041673516</v>
      </c>
      <c r="I176" s="167">
        <v>0.99181157611552129</v>
      </c>
      <c r="J176" s="167"/>
      <c r="K176" s="167">
        <v>0.97448323254314473</v>
      </c>
      <c r="L176" s="167">
        <v>0</v>
      </c>
      <c r="M176" s="167">
        <v>0</v>
      </c>
      <c r="N176" s="259">
        <v>0.84883312272987965</v>
      </c>
    </row>
    <row r="177" spans="1:14" ht="18.399999999999999" customHeight="1">
      <c r="A177" s="50" t="s">
        <v>120</v>
      </c>
      <c r="B177" s="51" t="s">
        <v>47</v>
      </c>
      <c r="C177" s="52" t="s">
        <v>121</v>
      </c>
      <c r="D177" s="61" t="s">
        <v>41</v>
      </c>
      <c r="E177" s="595">
        <v>4034920000</v>
      </c>
      <c r="F177" s="1061">
        <v>2110167000</v>
      </c>
      <c r="G177" s="1067"/>
      <c r="H177" s="1061">
        <v>33000</v>
      </c>
      <c r="I177" s="1061">
        <v>16782000</v>
      </c>
      <c r="J177" s="1121"/>
      <c r="K177" s="1061">
        <v>226553000</v>
      </c>
      <c r="L177" s="1061">
        <v>0</v>
      </c>
      <c r="M177" s="1061">
        <v>0</v>
      </c>
      <c r="N177" s="1069">
        <v>1681385000</v>
      </c>
    </row>
    <row r="178" spans="1:14" ht="18.399999999999999" customHeight="1">
      <c r="A178" s="55"/>
      <c r="B178" s="51"/>
      <c r="C178" s="52" t="s">
        <v>4</v>
      </c>
      <c r="D178" s="61" t="s">
        <v>42</v>
      </c>
      <c r="E178" s="595">
        <v>5714655835</v>
      </c>
      <c r="F178" s="1061">
        <v>2289610200</v>
      </c>
      <c r="G178" s="1061"/>
      <c r="H178" s="1061">
        <v>24000</v>
      </c>
      <c r="I178" s="1061">
        <v>17226629.000000004</v>
      </c>
      <c r="J178" s="1121"/>
      <c r="K178" s="1061">
        <v>217535800</v>
      </c>
      <c r="L178" s="1061">
        <v>0</v>
      </c>
      <c r="M178" s="1061">
        <v>0</v>
      </c>
      <c r="N178" s="1069">
        <v>3190259206</v>
      </c>
    </row>
    <row r="179" spans="1:14" ht="18.399999999999999" customHeight="1">
      <c r="A179" s="55"/>
      <c r="B179" s="51"/>
      <c r="C179" s="52" t="s">
        <v>4</v>
      </c>
      <c r="D179" s="61" t="s">
        <v>43</v>
      </c>
      <c r="E179" s="595">
        <v>5681634089.0699997</v>
      </c>
      <c r="F179" s="1061">
        <v>2266159457.8299999</v>
      </c>
      <c r="G179" s="1061"/>
      <c r="H179" s="1061">
        <v>12742.7</v>
      </c>
      <c r="I179" s="1061">
        <v>16227730.289999999</v>
      </c>
      <c r="J179" s="1121"/>
      <c r="K179" s="1061">
        <v>216759361.16</v>
      </c>
      <c r="L179" s="1061">
        <v>0</v>
      </c>
      <c r="M179" s="1061">
        <v>0</v>
      </c>
      <c r="N179" s="1069">
        <v>3182474797.0900002</v>
      </c>
    </row>
    <row r="180" spans="1:14" ht="18.399999999999999" customHeight="1">
      <c r="A180" s="55"/>
      <c r="B180" s="51"/>
      <c r="C180" s="52" t="s">
        <v>4</v>
      </c>
      <c r="D180" s="61" t="s">
        <v>44</v>
      </c>
      <c r="E180" s="166">
        <v>1.4081156724470374</v>
      </c>
      <c r="F180" s="166">
        <v>1.0739242239263527</v>
      </c>
      <c r="G180" s="166"/>
      <c r="H180" s="166">
        <v>0.38614242424242429</v>
      </c>
      <c r="I180" s="166">
        <v>0.96697236860922409</v>
      </c>
      <c r="J180" s="166"/>
      <c r="K180" s="166">
        <v>0.9567710917975043</v>
      </c>
      <c r="L180" s="166">
        <v>0</v>
      </c>
      <c r="M180" s="166">
        <v>0</v>
      </c>
      <c r="N180" s="258">
        <v>1.8927698279037819</v>
      </c>
    </row>
    <row r="181" spans="1:14" ht="18.399999999999999" customHeight="1">
      <c r="A181" s="57"/>
      <c r="B181" s="58"/>
      <c r="C181" s="59" t="s">
        <v>4</v>
      </c>
      <c r="D181" s="63" t="s">
        <v>45</v>
      </c>
      <c r="E181" s="167">
        <v>0.99422156873774359</v>
      </c>
      <c r="F181" s="167">
        <v>0.98975775781833952</v>
      </c>
      <c r="G181" s="167"/>
      <c r="H181" s="167">
        <v>0.53094583333333334</v>
      </c>
      <c r="I181" s="167">
        <v>0.94201426698165935</v>
      </c>
      <c r="J181" s="167"/>
      <c r="K181" s="167">
        <v>0.99643075374260237</v>
      </c>
      <c r="L181" s="167">
        <v>0</v>
      </c>
      <c r="M181" s="167">
        <v>0</v>
      </c>
      <c r="N181" s="259">
        <v>0.99755994469184217</v>
      </c>
    </row>
    <row r="182" spans="1:14" ht="18.399999999999999" customHeight="1">
      <c r="A182" s="50" t="s">
        <v>122</v>
      </c>
      <c r="B182" s="51" t="s">
        <v>47</v>
      </c>
      <c r="C182" s="52" t="s">
        <v>123</v>
      </c>
      <c r="D182" s="61" t="s">
        <v>41</v>
      </c>
      <c r="E182" s="595">
        <v>2045524000</v>
      </c>
      <c r="F182" s="1061">
        <v>0</v>
      </c>
      <c r="G182" s="1067"/>
      <c r="H182" s="1061">
        <v>636000</v>
      </c>
      <c r="I182" s="1061">
        <v>54733000</v>
      </c>
      <c r="J182" s="1121"/>
      <c r="K182" s="1061">
        <v>1735000</v>
      </c>
      <c r="L182" s="1061">
        <v>0</v>
      </c>
      <c r="M182" s="1061">
        <v>0</v>
      </c>
      <c r="N182" s="1069">
        <v>1988420000</v>
      </c>
    </row>
    <row r="183" spans="1:14" ht="18.399999999999999" customHeight="1">
      <c r="A183" s="55"/>
      <c r="B183" s="51"/>
      <c r="C183" s="52" t="s">
        <v>4</v>
      </c>
      <c r="D183" s="61" t="s">
        <v>42</v>
      </c>
      <c r="E183" s="595">
        <v>2240805644</v>
      </c>
      <c r="F183" s="1061">
        <v>4078510</v>
      </c>
      <c r="G183" s="1061"/>
      <c r="H183" s="1061">
        <v>517498</v>
      </c>
      <c r="I183" s="1061">
        <v>118851840</v>
      </c>
      <c r="J183" s="1121"/>
      <c r="K183" s="1061">
        <v>1833000</v>
      </c>
      <c r="L183" s="1061">
        <v>0</v>
      </c>
      <c r="M183" s="1061">
        <v>0</v>
      </c>
      <c r="N183" s="1069">
        <v>2115524796</v>
      </c>
    </row>
    <row r="184" spans="1:14" ht="18.399999999999999" customHeight="1">
      <c r="A184" s="55"/>
      <c r="B184" s="51"/>
      <c r="C184" s="52" t="s">
        <v>4</v>
      </c>
      <c r="D184" s="61" t="s">
        <v>43</v>
      </c>
      <c r="E184" s="595">
        <v>2083614183.5200005</v>
      </c>
      <c r="F184" s="1061">
        <v>3461966.25</v>
      </c>
      <c r="G184" s="1061"/>
      <c r="H184" s="1061">
        <v>457664.99</v>
      </c>
      <c r="I184" s="1061">
        <v>114811772.85000002</v>
      </c>
      <c r="J184" s="1108"/>
      <c r="K184" s="1061">
        <v>1715434.4600000002</v>
      </c>
      <c r="L184" s="1061">
        <v>0</v>
      </c>
      <c r="M184" s="1061">
        <v>0</v>
      </c>
      <c r="N184" s="1069">
        <v>1963167344.9700005</v>
      </c>
    </row>
    <row r="185" spans="1:14" ht="18.399999999999999" customHeight="1">
      <c r="A185" s="55"/>
      <c r="B185" s="51"/>
      <c r="C185" s="52" t="s">
        <v>4</v>
      </c>
      <c r="D185" s="61" t="s">
        <v>44</v>
      </c>
      <c r="E185" s="166">
        <v>1.0186212352042805</v>
      </c>
      <c r="F185" s="620">
        <v>0</v>
      </c>
      <c r="G185" s="620"/>
      <c r="H185" s="166">
        <v>0.71959904088050308</v>
      </c>
      <c r="I185" s="166">
        <v>2.09767001352018</v>
      </c>
      <c r="J185" s="166"/>
      <c r="K185" s="166">
        <v>0.9887230317002883</v>
      </c>
      <c r="L185" s="166">
        <v>0</v>
      </c>
      <c r="M185" s="166">
        <v>0</v>
      </c>
      <c r="N185" s="258">
        <v>0.98730014029732172</v>
      </c>
    </row>
    <row r="186" spans="1:14" ht="18.399999999999999" customHeight="1">
      <c r="A186" s="57"/>
      <c r="B186" s="58"/>
      <c r="C186" s="59" t="s">
        <v>4</v>
      </c>
      <c r="D186" s="63" t="s">
        <v>45</v>
      </c>
      <c r="E186" s="167">
        <v>0.92985047101211271</v>
      </c>
      <c r="F186" s="167">
        <v>0.84883112950562833</v>
      </c>
      <c r="G186" s="167"/>
      <c r="H186" s="167">
        <v>0.88438021016506341</v>
      </c>
      <c r="I186" s="167">
        <v>0.96600753383372129</v>
      </c>
      <c r="J186" s="167"/>
      <c r="K186" s="167">
        <v>0.9358616803055102</v>
      </c>
      <c r="L186" s="167">
        <v>0</v>
      </c>
      <c r="M186" s="167">
        <v>0</v>
      </c>
      <c r="N186" s="259">
        <v>0.92798125017580768</v>
      </c>
    </row>
    <row r="187" spans="1:14" ht="18.399999999999999" customHeight="1">
      <c r="A187" s="50" t="s">
        <v>125</v>
      </c>
      <c r="B187" s="51" t="s">
        <v>47</v>
      </c>
      <c r="C187" s="52" t="s">
        <v>126</v>
      </c>
      <c r="D187" s="61" t="s">
        <v>41</v>
      </c>
      <c r="E187" s="595">
        <v>44635000</v>
      </c>
      <c r="F187" s="1061">
        <v>0</v>
      </c>
      <c r="G187" s="1067"/>
      <c r="H187" s="1061">
        <v>123000</v>
      </c>
      <c r="I187" s="1061">
        <v>43503000</v>
      </c>
      <c r="J187" s="1121"/>
      <c r="K187" s="1061">
        <v>1000000</v>
      </c>
      <c r="L187" s="1061">
        <v>0</v>
      </c>
      <c r="M187" s="1061">
        <v>0</v>
      </c>
      <c r="N187" s="1069">
        <v>9000</v>
      </c>
    </row>
    <row r="188" spans="1:14" ht="18.399999999999999" customHeight="1">
      <c r="A188" s="55"/>
      <c r="B188" s="51"/>
      <c r="C188" s="52" t="s">
        <v>4</v>
      </c>
      <c r="D188" s="61" t="s">
        <v>42</v>
      </c>
      <c r="E188" s="595">
        <v>44633000</v>
      </c>
      <c r="F188" s="1061">
        <v>0</v>
      </c>
      <c r="G188" s="1061"/>
      <c r="H188" s="1061">
        <v>168000</v>
      </c>
      <c r="I188" s="1061">
        <v>43317000</v>
      </c>
      <c r="J188" s="1121"/>
      <c r="K188" s="1061">
        <v>1139000</v>
      </c>
      <c r="L188" s="1061">
        <v>0</v>
      </c>
      <c r="M188" s="1061">
        <v>0</v>
      </c>
      <c r="N188" s="1069">
        <v>9000</v>
      </c>
    </row>
    <row r="189" spans="1:14" ht="18.399999999999999" customHeight="1">
      <c r="A189" s="55"/>
      <c r="B189" s="51"/>
      <c r="C189" s="52" t="s">
        <v>4</v>
      </c>
      <c r="D189" s="61" t="s">
        <v>43</v>
      </c>
      <c r="E189" s="595">
        <v>43982894.140000015</v>
      </c>
      <c r="F189" s="1061">
        <v>0</v>
      </c>
      <c r="G189" s="1061"/>
      <c r="H189" s="1061">
        <v>142596.78</v>
      </c>
      <c r="I189" s="1061">
        <v>42707778.780000016</v>
      </c>
      <c r="J189" s="1121"/>
      <c r="K189" s="1061">
        <v>1132518.58</v>
      </c>
      <c r="L189" s="1061">
        <v>0</v>
      </c>
      <c r="M189" s="1061">
        <v>0</v>
      </c>
      <c r="N189" s="1069">
        <v>0</v>
      </c>
    </row>
    <row r="190" spans="1:14" ht="18.399999999999999" customHeight="1">
      <c r="A190" s="55"/>
      <c r="B190" s="51"/>
      <c r="C190" s="52" t="s">
        <v>4</v>
      </c>
      <c r="D190" s="61" t="s">
        <v>44</v>
      </c>
      <c r="E190" s="166">
        <v>0.98539025742130648</v>
      </c>
      <c r="F190" s="166">
        <v>0</v>
      </c>
      <c r="G190" s="166"/>
      <c r="H190" s="166">
        <v>1.1593234146341462</v>
      </c>
      <c r="I190" s="166">
        <v>0.98172031308185681</v>
      </c>
      <c r="J190" s="166"/>
      <c r="K190" s="166">
        <v>1.1325185800000002</v>
      </c>
      <c r="L190" s="166">
        <v>0</v>
      </c>
      <c r="M190" s="166">
        <v>0</v>
      </c>
      <c r="N190" s="258">
        <v>0</v>
      </c>
    </row>
    <row r="191" spans="1:14" ht="18.399999999999999" customHeight="1">
      <c r="A191" s="57"/>
      <c r="B191" s="58"/>
      <c r="C191" s="59" t="s">
        <v>4</v>
      </c>
      <c r="D191" s="63" t="s">
        <v>45</v>
      </c>
      <c r="E191" s="167">
        <v>0.98543441265431442</v>
      </c>
      <c r="F191" s="167">
        <v>0</v>
      </c>
      <c r="G191" s="167"/>
      <c r="H191" s="167">
        <v>0.84879035714285711</v>
      </c>
      <c r="I191" s="167">
        <v>0.98593574762795244</v>
      </c>
      <c r="J191" s="167"/>
      <c r="K191" s="167">
        <v>0.99430955223880602</v>
      </c>
      <c r="L191" s="167">
        <v>0</v>
      </c>
      <c r="M191" s="167">
        <v>0</v>
      </c>
      <c r="N191" s="259">
        <v>0</v>
      </c>
    </row>
    <row r="192" spans="1:14" ht="18.399999999999999" customHeight="1">
      <c r="A192" s="50" t="s">
        <v>127</v>
      </c>
      <c r="B192" s="51" t="s">
        <v>47</v>
      </c>
      <c r="C192" s="52" t="s">
        <v>128</v>
      </c>
      <c r="D192" s="53" t="s">
        <v>41</v>
      </c>
      <c r="E192" s="595">
        <v>6214615000</v>
      </c>
      <c r="F192" s="1061">
        <v>141273000</v>
      </c>
      <c r="G192" s="1067"/>
      <c r="H192" s="1061">
        <v>2012491000</v>
      </c>
      <c r="I192" s="1061">
        <v>3840650000</v>
      </c>
      <c r="J192" s="1121"/>
      <c r="K192" s="1061">
        <v>203447000</v>
      </c>
      <c r="L192" s="1061">
        <v>0</v>
      </c>
      <c r="M192" s="1061">
        <v>0</v>
      </c>
      <c r="N192" s="1069">
        <v>16754000</v>
      </c>
    </row>
    <row r="193" spans="1:14" ht="18.399999999999999" customHeight="1">
      <c r="A193" s="55"/>
      <c r="B193" s="51"/>
      <c r="C193" s="52" t="s">
        <v>4</v>
      </c>
      <c r="D193" s="61" t="s">
        <v>42</v>
      </c>
      <c r="E193" s="595">
        <v>6203227846.0600004</v>
      </c>
      <c r="F193" s="1061">
        <v>148198000</v>
      </c>
      <c r="G193" s="1061"/>
      <c r="H193" s="1061">
        <v>2033800777.96</v>
      </c>
      <c r="I193" s="1061">
        <v>3810746416.0400004</v>
      </c>
      <c r="J193" s="1121"/>
      <c r="K193" s="1061">
        <v>196729693</v>
      </c>
      <c r="L193" s="1061">
        <v>0</v>
      </c>
      <c r="M193" s="1061">
        <v>0</v>
      </c>
      <c r="N193" s="1069">
        <v>13752959.059999999</v>
      </c>
    </row>
    <row r="194" spans="1:14" ht="18.399999999999999" customHeight="1">
      <c r="A194" s="55"/>
      <c r="B194" s="51"/>
      <c r="C194" s="52" t="s">
        <v>4</v>
      </c>
      <c r="D194" s="61" t="s">
        <v>43</v>
      </c>
      <c r="E194" s="595">
        <v>6189002370.6499977</v>
      </c>
      <c r="F194" s="1061">
        <v>146834201.71000001</v>
      </c>
      <c r="G194" s="1061"/>
      <c r="H194" s="1061">
        <v>2033616514.1599996</v>
      </c>
      <c r="I194" s="1061">
        <v>3802482584.6899986</v>
      </c>
      <c r="J194" s="1121"/>
      <c r="K194" s="1061">
        <v>196445767.87</v>
      </c>
      <c r="L194" s="1061">
        <v>0</v>
      </c>
      <c r="M194" s="1061">
        <v>0</v>
      </c>
      <c r="N194" s="1069">
        <v>9623302.2199999988</v>
      </c>
    </row>
    <row r="195" spans="1:14" ht="18.399999999999999" customHeight="1">
      <c r="A195" s="55"/>
      <c r="B195" s="51"/>
      <c r="C195" s="52" t="s">
        <v>4</v>
      </c>
      <c r="D195" s="61" t="s">
        <v>44</v>
      </c>
      <c r="E195" s="166">
        <v>0.99587864584531749</v>
      </c>
      <c r="F195" s="166">
        <v>1.0393649296751679</v>
      </c>
      <c r="G195" s="166"/>
      <c r="H195" s="166">
        <v>1.0104971968371534</v>
      </c>
      <c r="I195" s="166">
        <v>0.99006225110072477</v>
      </c>
      <c r="J195" s="166"/>
      <c r="K195" s="166">
        <v>0.96558694829611647</v>
      </c>
      <c r="L195" s="166">
        <v>0</v>
      </c>
      <c r="M195" s="166">
        <v>0</v>
      </c>
      <c r="N195" s="258">
        <v>0.57438833830726987</v>
      </c>
    </row>
    <row r="196" spans="1:14" ht="18.399999999999999" customHeight="1">
      <c r="A196" s="57"/>
      <c r="B196" s="58"/>
      <c r="C196" s="59" t="s">
        <v>4</v>
      </c>
      <c r="D196" s="63" t="s">
        <v>45</v>
      </c>
      <c r="E196" s="167">
        <v>0.99770676238838496</v>
      </c>
      <c r="F196" s="167">
        <v>0.99079745819781651</v>
      </c>
      <c r="G196" s="167"/>
      <c r="H196" s="167">
        <v>0.9999093992872865</v>
      </c>
      <c r="I196" s="167">
        <v>0.99783144023564041</v>
      </c>
      <c r="J196" s="167"/>
      <c r="K196" s="167">
        <v>0.99855677541264709</v>
      </c>
      <c r="L196" s="167">
        <v>0</v>
      </c>
      <c r="M196" s="167">
        <v>0</v>
      </c>
      <c r="N196" s="259">
        <v>0.69972594101505303</v>
      </c>
    </row>
    <row r="197" spans="1:14" ht="18.399999999999999" customHeight="1">
      <c r="A197" s="50" t="s">
        <v>129</v>
      </c>
      <c r="B197" s="51" t="s">
        <v>47</v>
      </c>
      <c r="C197" s="52" t="s">
        <v>130</v>
      </c>
      <c r="D197" s="61" t="s">
        <v>41</v>
      </c>
      <c r="E197" s="595">
        <v>17685298000</v>
      </c>
      <c r="F197" s="1061">
        <v>9592083000</v>
      </c>
      <c r="G197" s="1067"/>
      <c r="H197" s="1061">
        <v>6173000</v>
      </c>
      <c r="I197" s="1061">
        <v>3621540000</v>
      </c>
      <c r="J197" s="1121"/>
      <c r="K197" s="1061">
        <v>3420605000</v>
      </c>
      <c r="L197" s="1061">
        <v>0</v>
      </c>
      <c r="M197" s="1061">
        <v>0</v>
      </c>
      <c r="N197" s="1069">
        <v>1044897000</v>
      </c>
    </row>
    <row r="198" spans="1:14" ht="18.399999999999999" customHeight="1">
      <c r="A198" s="55"/>
      <c r="B198" s="51"/>
      <c r="C198" s="52" t="s">
        <v>4</v>
      </c>
      <c r="D198" s="61" t="s">
        <v>42</v>
      </c>
      <c r="E198" s="595">
        <v>18190055059</v>
      </c>
      <c r="F198" s="1061">
        <v>9790835096</v>
      </c>
      <c r="G198" s="1061"/>
      <c r="H198" s="1061">
        <v>7110737</v>
      </c>
      <c r="I198" s="1061">
        <v>3626941321</v>
      </c>
      <c r="J198" s="1121"/>
      <c r="K198" s="1061">
        <v>3474626035</v>
      </c>
      <c r="L198" s="1061">
        <v>0</v>
      </c>
      <c r="M198" s="1061">
        <v>0</v>
      </c>
      <c r="N198" s="1069">
        <v>1290541870</v>
      </c>
    </row>
    <row r="199" spans="1:14" ht="18.399999999999999" customHeight="1">
      <c r="A199" s="55"/>
      <c r="B199" s="51"/>
      <c r="C199" s="52" t="s">
        <v>4</v>
      </c>
      <c r="D199" s="61" t="s">
        <v>43</v>
      </c>
      <c r="E199" s="595">
        <v>18170543342.439995</v>
      </c>
      <c r="F199" s="1061">
        <v>9787282257.7399998</v>
      </c>
      <c r="G199" s="1061"/>
      <c r="H199" s="1061">
        <v>6949103.6999999983</v>
      </c>
      <c r="I199" s="1061">
        <v>3613848043.3999972</v>
      </c>
      <c r="J199" s="1121"/>
      <c r="K199" s="1061">
        <v>3474111741.1099997</v>
      </c>
      <c r="L199" s="1061">
        <v>0</v>
      </c>
      <c r="M199" s="1061">
        <v>0</v>
      </c>
      <c r="N199" s="1069">
        <v>1288352196.4899991</v>
      </c>
    </row>
    <row r="200" spans="1:14" ht="18.399999999999999" customHeight="1">
      <c r="A200" s="55"/>
      <c r="B200" s="51"/>
      <c r="C200" s="52" t="s">
        <v>4</v>
      </c>
      <c r="D200" s="61" t="s">
        <v>44</v>
      </c>
      <c r="E200" s="166">
        <v>1.0274377815086857</v>
      </c>
      <c r="F200" s="166">
        <v>1.0203500384369066</v>
      </c>
      <c r="G200" s="166"/>
      <c r="H200" s="166">
        <v>1.1257255305362057</v>
      </c>
      <c r="I200" s="166">
        <v>0.99787605366777588</v>
      </c>
      <c r="J200" s="166"/>
      <c r="K200" s="166">
        <v>1.0156424787749534</v>
      </c>
      <c r="L200" s="166">
        <v>0</v>
      </c>
      <c r="M200" s="166">
        <v>0</v>
      </c>
      <c r="N200" s="258">
        <v>1.2329944448974388</v>
      </c>
    </row>
    <row r="201" spans="1:14" ht="18.399999999999999" customHeight="1">
      <c r="A201" s="57"/>
      <c r="B201" s="58"/>
      <c r="C201" s="59" t="s">
        <v>4</v>
      </c>
      <c r="D201" s="63" t="s">
        <v>45</v>
      </c>
      <c r="E201" s="167">
        <v>0.99892734153378215</v>
      </c>
      <c r="F201" s="167">
        <v>0.99963712612610012</v>
      </c>
      <c r="G201" s="167"/>
      <c r="H201" s="167">
        <v>0.97726912133017974</v>
      </c>
      <c r="I201" s="167">
        <v>0.99638999464254008</v>
      </c>
      <c r="J201" s="167"/>
      <c r="K201" s="167">
        <v>0.99985198582960588</v>
      </c>
      <c r="L201" s="167">
        <v>0</v>
      </c>
      <c r="M201" s="167">
        <v>0</v>
      </c>
      <c r="N201" s="259">
        <v>0.99830329138410601</v>
      </c>
    </row>
    <row r="202" spans="1:14" ht="18.399999999999999" customHeight="1">
      <c r="A202" s="50" t="s">
        <v>131</v>
      </c>
      <c r="B202" s="51" t="s">
        <v>47</v>
      </c>
      <c r="C202" s="52" t="s">
        <v>132</v>
      </c>
      <c r="D202" s="61" t="s">
        <v>41</v>
      </c>
      <c r="E202" s="595">
        <v>72351000</v>
      </c>
      <c r="F202" s="1061">
        <v>62123000</v>
      </c>
      <c r="G202" s="1067"/>
      <c r="H202" s="1061">
        <v>13000</v>
      </c>
      <c r="I202" s="1061">
        <v>8838000</v>
      </c>
      <c r="J202" s="1121"/>
      <c r="K202" s="1061">
        <v>1375000</v>
      </c>
      <c r="L202" s="1061">
        <v>0</v>
      </c>
      <c r="M202" s="1061">
        <v>0</v>
      </c>
      <c r="N202" s="1069">
        <v>2000</v>
      </c>
    </row>
    <row r="203" spans="1:14" ht="18.399999999999999" customHeight="1">
      <c r="A203" s="55"/>
      <c r="B203" s="51"/>
      <c r="C203" s="52" t="s">
        <v>4</v>
      </c>
      <c r="D203" s="61" t="s">
        <v>42</v>
      </c>
      <c r="E203" s="595">
        <v>72248204</v>
      </c>
      <c r="F203" s="1061">
        <v>62323053</v>
      </c>
      <c r="G203" s="1061"/>
      <c r="H203" s="1061">
        <v>13000</v>
      </c>
      <c r="I203" s="1061">
        <v>8637947</v>
      </c>
      <c r="J203" s="1121"/>
      <c r="K203" s="1061">
        <v>1225000</v>
      </c>
      <c r="L203" s="1061">
        <v>0</v>
      </c>
      <c r="M203" s="1061">
        <v>0</v>
      </c>
      <c r="N203" s="1069">
        <v>49204</v>
      </c>
    </row>
    <row r="204" spans="1:14" ht="18.399999999999999" customHeight="1">
      <c r="A204" s="55"/>
      <c r="B204" s="51"/>
      <c r="C204" s="52" t="s">
        <v>4</v>
      </c>
      <c r="D204" s="61" t="s">
        <v>43</v>
      </c>
      <c r="E204" s="595">
        <v>66251881.680000007</v>
      </c>
      <c r="F204" s="1061">
        <v>57686513.630000003</v>
      </c>
      <c r="G204" s="1061"/>
      <c r="H204" s="1061">
        <v>3861.34</v>
      </c>
      <c r="I204" s="1061">
        <v>7317642.6200000001</v>
      </c>
      <c r="J204" s="1121"/>
      <c r="K204" s="1061">
        <v>1196553</v>
      </c>
      <c r="L204" s="1061">
        <v>0</v>
      </c>
      <c r="M204" s="1061">
        <v>0</v>
      </c>
      <c r="N204" s="1069">
        <v>47311.090000000004</v>
      </c>
    </row>
    <row r="205" spans="1:14" ht="18.399999999999999" customHeight="1">
      <c r="A205" s="55"/>
      <c r="B205" s="51"/>
      <c r="C205" s="52" t="s">
        <v>4</v>
      </c>
      <c r="D205" s="61" t="s">
        <v>44</v>
      </c>
      <c r="E205" s="166">
        <v>0.91570098105071118</v>
      </c>
      <c r="F205" s="166">
        <v>0.9285854454871787</v>
      </c>
      <c r="G205" s="166"/>
      <c r="H205" s="166">
        <v>0.29702615384615388</v>
      </c>
      <c r="I205" s="166">
        <v>0.82797495134645849</v>
      </c>
      <c r="J205" s="166"/>
      <c r="K205" s="166">
        <v>0.87022036363636368</v>
      </c>
      <c r="L205" s="166">
        <v>0</v>
      </c>
      <c r="M205" s="166">
        <v>0</v>
      </c>
      <c r="N205" s="258" t="s">
        <v>924</v>
      </c>
    </row>
    <row r="206" spans="1:14" ht="18.399999999999999" customHeight="1">
      <c r="A206" s="57"/>
      <c r="B206" s="58"/>
      <c r="C206" s="59" t="s">
        <v>4</v>
      </c>
      <c r="D206" s="63" t="s">
        <v>45</v>
      </c>
      <c r="E206" s="167">
        <v>0.91700385631731418</v>
      </c>
      <c r="F206" s="167">
        <v>0.9256047458073019</v>
      </c>
      <c r="G206" s="167"/>
      <c r="H206" s="167">
        <v>0.29702615384615388</v>
      </c>
      <c r="I206" s="167">
        <v>0.84715067364965313</v>
      </c>
      <c r="J206" s="167"/>
      <c r="K206" s="167">
        <v>0.97677795918367349</v>
      </c>
      <c r="L206" s="167">
        <v>0</v>
      </c>
      <c r="M206" s="167">
        <v>0</v>
      </c>
      <c r="N206" s="259">
        <v>0.96152934720754413</v>
      </c>
    </row>
    <row r="207" spans="1:14" ht="18.399999999999999" customHeight="1">
      <c r="A207" s="50" t="s">
        <v>133</v>
      </c>
      <c r="B207" s="51" t="s">
        <v>47</v>
      </c>
      <c r="C207" s="52" t="s">
        <v>134</v>
      </c>
      <c r="D207" s="61" t="s">
        <v>41</v>
      </c>
      <c r="E207" s="595">
        <v>402096000</v>
      </c>
      <c r="F207" s="1061">
        <v>88774000</v>
      </c>
      <c r="G207" s="1067"/>
      <c r="H207" s="1061">
        <v>1653000</v>
      </c>
      <c r="I207" s="1061">
        <v>274429000</v>
      </c>
      <c r="J207" s="1121"/>
      <c r="K207" s="1061">
        <v>11903000</v>
      </c>
      <c r="L207" s="1061">
        <v>0</v>
      </c>
      <c r="M207" s="1061">
        <v>0</v>
      </c>
      <c r="N207" s="1069">
        <v>25337000</v>
      </c>
    </row>
    <row r="208" spans="1:14" ht="18.399999999999999" customHeight="1">
      <c r="A208" s="55"/>
      <c r="B208" s="51"/>
      <c r="C208" s="52" t="s">
        <v>4</v>
      </c>
      <c r="D208" s="61" t="s">
        <v>42</v>
      </c>
      <c r="E208" s="595">
        <v>439658466.87000006</v>
      </c>
      <c r="F208" s="1061">
        <v>90184948.160000011</v>
      </c>
      <c r="G208" s="1061"/>
      <c r="H208" s="1061">
        <v>1478280.0499999998</v>
      </c>
      <c r="I208" s="1061">
        <v>293956311.11000001</v>
      </c>
      <c r="J208" s="1121"/>
      <c r="K208" s="1061">
        <v>19379504.109999999</v>
      </c>
      <c r="L208" s="1061">
        <v>0</v>
      </c>
      <c r="M208" s="1061">
        <v>0</v>
      </c>
      <c r="N208" s="1069">
        <v>34659423.439999998</v>
      </c>
    </row>
    <row r="209" spans="1:14" ht="18.399999999999999" customHeight="1">
      <c r="A209" s="55"/>
      <c r="B209" s="51"/>
      <c r="C209" s="52" t="s">
        <v>4</v>
      </c>
      <c r="D209" s="61" t="s">
        <v>43</v>
      </c>
      <c r="E209" s="595">
        <v>430062399.63999999</v>
      </c>
      <c r="F209" s="1061">
        <v>90023628.989999995</v>
      </c>
      <c r="G209" s="1061"/>
      <c r="H209" s="1061">
        <v>1450693.31</v>
      </c>
      <c r="I209" s="1061">
        <v>288122257.37999994</v>
      </c>
      <c r="J209" s="1121"/>
      <c r="K209" s="1061">
        <v>18978549.660000004</v>
      </c>
      <c r="L209" s="1061">
        <v>0</v>
      </c>
      <c r="M209" s="1061">
        <v>0</v>
      </c>
      <c r="N209" s="1069">
        <v>31487270.300000004</v>
      </c>
    </row>
    <row r="210" spans="1:14" ht="18.399999999999999" customHeight="1">
      <c r="A210" s="55"/>
      <c r="B210" s="51"/>
      <c r="C210" s="52" t="s">
        <v>4</v>
      </c>
      <c r="D210" s="61" t="s">
        <v>44</v>
      </c>
      <c r="E210" s="166">
        <v>1.0695515489833274</v>
      </c>
      <c r="F210" s="166">
        <v>1.0140765200396511</v>
      </c>
      <c r="G210" s="166"/>
      <c r="H210" s="166">
        <v>0.87761240774349669</v>
      </c>
      <c r="I210" s="166">
        <v>1.0498972680729803</v>
      </c>
      <c r="J210" s="166"/>
      <c r="K210" s="166">
        <v>1.594434147693859</v>
      </c>
      <c r="L210" s="166">
        <v>0</v>
      </c>
      <c r="M210" s="166">
        <v>0</v>
      </c>
      <c r="N210" s="258">
        <v>1.2427386943994949</v>
      </c>
    </row>
    <row r="211" spans="1:14" ht="18.399999999999999" customHeight="1">
      <c r="A211" s="57"/>
      <c r="B211" s="58"/>
      <c r="C211" s="59" t="s">
        <v>4</v>
      </c>
      <c r="D211" s="63" t="s">
        <v>45</v>
      </c>
      <c r="E211" s="167">
        <v>0.97817381455583918</v>
      </c>
      <c r="F211" s="167">
        <v>0.99821124064168876</v>
      </c>
      <c r="G211" s="167"/>
      <c r="H211" s="167">
        <v>0.98133862389606097</v>
      </c>
      <c r="I211" s="167">
        <v>0.98015333058177834</v>
      </c>
      <c r="J211" s="167"/>
      <c r="K211" s="167">
        <v>0.97931038649265023</v>
      </c>
      <c r="L211" s="167">
        <v>0</v>
      </c>
      <c r="M211" s="167">
        <v>0</v>
      </c>
      <c r="N211" s="259">
        <v>0.90847645964188051</v>
      </c>
    </row>
    <row r="212" spans="1:14" ht="18.399999999999999" customHeight="1">
      <c r="A212" s="50" t="s">
        <v>135</v>
      </c>
      <c r="B212" s="51" t="s">
        <v>47</v>
      </c>
      <c r="C212" s="52" t="s">
        <v>136</v>
      </c>
      <c r="D212" s="61" t="s">
        <v>41</v>
      </c>
      <c r="E212" s="595">
        <v>26973277000</v>
      </c>
      <c r="F212" s="1061">
        <v>1424993000</v>
      </c>
      <c r="G212" s="1067"/>
      <c r="H212" s="1061">
        <v>10576001000</v>
      </c>
      <c r="I212" s="1061">
        <v>13156036000</v>
      </c>
      <c r="J212" s="1121"/>
      <c r="K212" s="1061">
        <v>1771382000</v>
      </c>
      <c r="L212" s="1061">
        <v>0</v>
      </c>
      <c r="M212" s="1061">
        <v>0</v>
      </c>
      <c r="N212" s="1069">
        <v>44865000</v>
      </c>
    </row>
    <row r="213" spans="1:14" ht="18.399999999999999" customHeight="1">
      <c r="A213" s="55"/>
      <c r="B213" s="51"/>
      <c r="C213" s="52" t="s">
        <v>4</v>
      </c>
      <c r="D213" s="61" t="s">
        <v>42</v>
      </c>
      <c r="E213" s="595">
        <v>29674665182.329998</v>
      </c>
      <c r="F213" s="1061">
        <v>1441322251</v>
      </c>
      <c r="G213" s="1061"/>
      <c r="H213" s="1061">
        <v>10848259765</v>
      </c>
      <c r="I213" s="1061">
        <v>14339641022.93</v>
      </c>
      <c r="J213" s="1121"/>
      <c r="K213" s="1061">
        <v>2808385589.9899998</v>
      </c>
      <c r="L213" s="1061">
        <v>0</v>
      </c>
      <c r="M213" s="1061">
        <v>0</v>
      </c>
      <c r="N213" s="1069">
        <v>237056553.40999994</v>
      </c>
    </row>
    <row r="214" spans="1:14" ht="18.399999999999999" customHeight="1">
      <c r="A214" s="55"/>
      <c r="B214" s="51"/>
      <c r="C214" s="52" t="s">
        <v>4</v>
      </c>
      <c r="D214" s="61" t="s">
        <v>43</v>
      </c>
      <c r="E214" s="595">
        <v>29649960212.550014</v>
      </c>
      <c r="F214" s="1061">
        <v>1440783441.0599999</v>
      </c>
      <c r="G214" s="1061"/>
      <c r="H214" s="1061">
        <v>10847266478.399998</v>
      </c>
      <c r="I214" s="1061">
        <v>14326387064.600018</v>
      </c>
      <c r="J214" s="1121"/>
      <c r="K214" s="1061">
        <v>2807049401.5599999</v>
      </c>
      <c r="L214" s="1061">
        <v>0</v>
      </c>
      <c r="M214" s="1061">
        <v>0</v>
      </c>
      <c r="N214" s="1069">
        <v>228473826.92999992</v>
      </c>
    </row>
    <row r="215" spans="1:14" ht="18.399999999999999" customHeight="1">
      <c r="A215" s="55"/>
      <c r="B215" s="51"/>
      <c r="C215" s="52" t="s">
        <v>4</v>
      </c>
      <c r="D215" s="61" t="s">
        <v>44</v>
      </c>
      <c r="E215" s="166">
        <v>1.0992346318376522</v>
      </c>
      <c r="F215" s="166">
        <v>1.0110810657034806</v>
      </c>
      <c r="G215" s="166"/>
      <c r="H215" s="166">
        <v>1.0256491540044292</v>
      </c>
      <c r="I215" s="166">
        <v>1.0889592476487613</v>
      </c>
      <c r="J215" s="166"/>
      <c r="K215" s="166">
        <v>1.5846663235597969</v>
      </c>
      <c r="L215" s="166">
        <v>0</v>
      </c>
      <c r="M215" s="166">
        <v>0</v>
      </c>
      <c r="N215" s="258">
        <v>5.0924735747241705</v>
      </c>
    </row>
    <row r="216" spans="1:14" ht="18.399999999999999" customHeight="1">
      <c r="A216" s="57"/>
      <c r="B216" s="58"/>
      <c r="C216" s="59" t="s">
        <v>4</v>
      </c>
      <c r="D216" s="60" t="s">
        <v>45</v>
      </c>
      <c r="E216" s="260">
        <v>0.99916747266976091</v>
      </c>
      <c r="F216" s="167">
        <v>0.99962616969270668</v>
      </c>
      <c r="G216" s="167"/>
      <c r="H216" s="167">
        <v>0.99990843816229336</v>
      </c>
      <c r="I216" s="167">
        <v>0.99907571198548217</v>
      </c>
      <c r="J216" s="167"/>
      <c r="K216" s="167">
        <v>0.99952421475357145</v>
      </c>
      <c r="L216" s="167">
        <v>0</v>
      </c>
      <c r="M216" s="167">
        <v>0</v>
      </c>
      <c r="N216" s="259">
        <v>0.96379460362289238</v>
      </c>
    </row>
    <row r="217" spans="1:14" ht="18.399999999999999" customHeight="1">
      <c r="A217" s="50" t="s">
        <v>137</v>
      </c>
      <c r="B217" s="51" t="s">
        <v>47</v>
      </c>
      <c r="C217" s="52" t="s">
        <v>138</v>
      </c>
      <c r="D217" s="53" t="s">
        <v>41</v>
      </c>
      <c r="E217" s="595">
        <v>181117000</v>
      </c>
      <c r="F217" s="1061">
        <v>173666000</v>
      </c>
      <c r="G217" s="1067"/>
      <c r="H217" s="1061">
        <v>1153000</v>
      </c>
      <c r="I217" s="1061">
        <v>5138000</v>
      </c>
      <c r="J217" s="1121"/>
      <c r="K217" s="1061">
        <v>1160000</v>
      </c>
      <c r="L217" s="1061">
        <v>0</v>
      </c>
      <c r="M217" s="1061">
        <v>0</v>
      </c>
      <c r="N217" s="1069">
        <v>0</v>
      </c>
    </row>
    <row r="218" spans="1:14" ht="18.399999999999999" customHeight="1">
      <c r="A218" s="55"/>
      <c r="B218" s="51"/>
      <c r="C218" s="52" t="s">
        <v>139</v>
      </c>
      <c r="D218" s="61" t="s">
        <v>42</v>
      </c>
      <c r="E218" s="595">
        <v>216999894.50999999</v>
      </c>
      <c r="F218" s="1061">
        <v>210119893.50999999</v>
      </c>
      <c r="G218" s="1061"/>
      <c r="H218" s="1061">
        <v>1132303</v>
      </c>
      <c r="I218" s="1061">
        <v>5003498</v>
      </c>
      <c r="J218" s="1121"/>
      <c r="K218" s="1061">
        <v>744200</v>
      </c>
      <c r="L218" s="1061">
        <v>0</v>
      </c>
      <c r="M218" s="1061">
        <v>0</v>
      </c>
      <c r="N218" s="1069">
        <v>0</v>
      </c>
    </row>
    <row r="219" spans="1:14" ht="18.399999999999999" customHeight="1">
      <c r="A219" s="55"/>
      <c r="B219" s="51"/>
      <c r="C219" s="52" t="s">
        <v>4</v>
      </c>
      <c r="D219" s="61" t="s">
        <v>43</v>
      </c>
      <c r="E219" s="595">
        <v>216608907.70999998</v>
      </c>
      <c r="F219" s="1061">
        <v>209846116.28</v>
      </c>
      <c r="G219" s="1061"/>
      <c r="H219" s="1061">
        <v>1122671.8500000001</v>
      </c>
      <c r="I219" s="1061">
        <v>4895982.38</v>
      </c>
      <c r="J219" s="1121"/>
      <c r="K219" s="1061">
        <v>744137.2</v>
      </c>
      <c r="L219" s="1061">
        <v>0</v>
      </c>
      <c r="M219" s="1061">
        <v>0</v>
      </c>
      <c r="N219" s="1069">
        <v>0</v>
      </c>
    </row>
    <row r="220" spans="1:14" ht="18.399999999999999" customHeight="1">
      <c r="A220" s="55"/>
      <c r="B220" s="51"/>
      <c r="C220" s="52" t="s">
        <v>4</v>
      </c>
      <c r="D220" s="61" t="s">
        <v>44</v>
      </c>
      <c r="E220" s="166">
        <v>1.1959612168377347</v>
      </c>
      <c r="F220" s="166">
        <v>1.208331603652989</v>
      </c>
      <c r="G220" s="166"/>
      <c r="H220" s="166">
        <v>0.97369631396357337</v>
      </c>
      <c r="I220" s="166">
        <v>0.95289653172440636</v>
      </c>
      <c r="J220" s="166"/>
      <c r="K220" s="166">
        <v>0.64149758620689656</v>
      </c>
      <c r="L220" s="166">
        <v>0</v>
      </c>
      <c r="M220" s="166">
        <v>0</v>
      </c>
      <c r="N220" s="258">
        <v>0</v>
      </c>
    </row>
    <row r="221" spans="1:14" ht="18.399999999999999" customHeight="1">
      <c r="A221" s="57"/>
      <c r="B221" s="58"/>
      <c r="C221" s="59" t="s">
        <v>4</v>
      </c>
      <c r="D221" s="63" t="s">
        <v>45</v>
      </c>
      <c r="E221" s="167">
        <v>0.99819821663562147</v>
      </c>
      <c r="F221" s="167">
        <v>0.99869704279101512</v>
      </c>
      <c r="G221" s="167"/>
      <c r="H221" s="167">
        <v>0.99149419369197123</v>
      </c>
      <c r="I221" s="167">
        <v>0.97851190906841568</v>
      </c>
      <c r="J221" s="167"/>
      <c r="K221" s="167">
        <v>0.99991561408223595</v>
      </c>
      <c r="L221" s="167">
        <v>0</v>
      </c>
      <c r="M221" s="167">
        <v>0</v>
      </c>
      <c r="N221" s="259">
        <v>0</v>
      </c>
    </row>
    <row r="222" spans="1:14" ht="18.399999999999999" customHeight="1">
      <c r="A222" s="50" t="s">
        <v>140</v>
      </c>
      <c r="B222" s="51" t="s">
        <v>47</v>
      </c>
      <c r="C222" s="52" t="s">
        <v>141</v>
      </c>
      <c r="D222" s="61" t="s">
        <v>41</v>
      </c>
      <c r="E222" s="595">
        <v>1715647000</v>
      </c>
      <c r="F222" s="1061">
        <v>1172500000</v>
      </c>
      <c r="G222" s="1067"/>
      <c r="H222" s="1061">
        <v>289000</v>
      </c>
      <c r="I222" s="1061">
        <v>80638000</v>
      </c>
      <c r="J222" s="1121"/>
      <c r="K222" s="1061">
        <v>415674000</v>
      </c>
      <c r="L222" s="1061">
        <v>0</v>
      </c>
      <c r="M222" s="1061">
        <v>0</v>
      </c>
      <c r="N222" s="1069">
        <v>46546000</v>
      </c>
    </row>
    <row r="223" spans="1:14" ht="18.399999999999999" customHeight="1">
      <c r="A223" s="55"/>
      <c r="B223" s="51"/>
      <c r="C223" s="52" t="s">
        <v>4</v>
      </c>
      <c r="D223" s="61" t="s">
        <v>42</v>
      </c>
      <c r="E223" s="595">
        <v>15201013530.469999</v>
      </c>
      <c r="F223" s="1061">
        <v>14669030051</v>
      </c>
      <c r="G223" s="1061"/>
      <c r="H223" s="1061">
        <v>399335</v>
      </c>
      <c r="I223" s="1061">
        <v>83297323</v>
      </c>
      <c r="J223" s="1121"/>
      <c r="K223" s="1061">
        <v>381186741</v>
      </c>
      <c r="L223" s="1061">
        <v>0</v>
      </c>
      <c r="M223" s="1061">
        <v>0</v>
      </c>
      <c r="N223" s="1069">
        <v>67100080.469999999</v>
      </c>
    </row>
    <row r="224" spans="1:14" ht="18.399999999999999" customHeight="1">
      <c r="A224" s="55"/>
      <c r="B224" s="51"/>
      <c r="C224" s="52" t="s">
        <v>4</v>
      </c>
      <c r="D224" s="61" t="s">
        <v>43</v>
      </c>
      <c r="E224" s="595">
        <v>15190203636.619997</v>
      </c>
      <c r="F224" s="1061">
        <v>14663953475.559998</v>
      </c>
      <c r="G224" s="1061"/>
      <c r="H224" s="1061">
        <v>317196.15000000002</v>
      </c>
      <c r="I224" s="1061">
        <v>80442909.190000027</v>
      </c>
      <c r="J224" s="1121"/>
      <c r="K224" s="1061">
        <v>380944636.05000001</v>
      </c>
      <c r="L224" s="1061">
        <v>0</v>
      </c>
      <c r="M224" s="1061">
        <v>0</v>
      </c>
      <c r="N224" s="1069">
        <v>64545419.670000009</v>
      </c>
    </row>
    <row r="225" spans="1:14" ht="18.399999999999999" customHeight="1">
      <c r="A225" s="55"/>
      <c r="B225" s="51"/>
      <c r="C225" s="52" t="s">
        <v>4</v>
      </c>
      <c r="D225" s="61" t="s">
        <v>44</v>
      </c>
      <c r="E225" s="166">
        <v>8.8539213699671304</v>
      </c>
      <c r="F225" s="166" t="s">
        <v>924</v>
      </c>
      <c r="G225" s="166"/>
      <c r="H225" s="166">
        <v>1.0975645328719723</v>
      </c>
      <c r="I225" s="166">
        <v>0.99758065911853011</v>
      </c>
      <c r="J225" s="166"/>
      <c r="K225" s="166">
        <v>0.91645047813911862</v>
      </c>
      <c r="L225" s="166">
        <v>0</v>
      </c>
      <c r="M225" s="166">
        <v>0</v>
      </c>
      <c r="N225" s="258">
        <v>1.38670175031152</v>
      </c>
    </row>
    <row r="226" spans="1:14" ht="18.399999999999999" customHeight="1">
      <c r="A226" s="57"/>
      <c r="B226" s="58"/>
      <c r="C226" s="59" t="s">
        <v>4</v>
      </c>
      <c r="D226" s="63" t="s">
        <v>45</v>
      </c>
      <c r="E226" s="167">
        <v>0.99928887019090307</v>
      </c>
      <c r="F226" s="167">
        <v>0.99965392562273359</v>
      </c>
      <c r="G226" s="167"/>
      <c r="H226" s="167">
        <v>0.79431091689934519</v>
      </c>
      <c r="I226" s="167">
        <v>0.96573222635258071</v>
      </c>
      <c r="J226" s="167"/>
      <c r="K226" s="167">
        <v>0.99936486523805934</v>
      </c>
      <c r="L226" s="167">
        <v>0</v>
      </c>
      <c r="M226" s="167">
        <v>0</v>
      </c>
      <c r="N226" s="259">
        <v>0.96192760452586701</v>
      </c>
    </row>
    <row r="227" spans="1:14" ht="18.399999999999999" customHeight="1">
      <c r="A227" s="50" t="s">
        <v>142</v>
      </c>
      <c r="B227" s="51" t="s">
        <v>47</v>
      </c>
      <c r="C227" s="52" t="s">
        <v>143</v>
      </c>
      <c r="D227" s="61" t="s">
        <v>41</v>
      </c>
      <c r="E227" s="595">
        <v>2060917000</v>
      </c>
      <c r="F227" s="1061">
        <v>39292000</v>
      </c>
      <c r="G227" s="1067"/>
      <c r="H227" s="1061">
        <v>279175000</v>
      </c>
      <c r="I227" s="1061">
        <v>1705603000</v>
      </c>
      <c r="J227" s="1121"/>
      <c r="K227" s="1061">
        <v>36847000</v>
      </c>
      <c r="L227" s="1061">
        <v>0</v>
      </c>
      <c r="M227" s="1061">
        <v>0</v>
      </c>
      <c r="N227" s="1069">
        <v>0</v>
      </c>
    </row>
    <row r="228" spans="1:14" ht="18.399999999999999" customHeight="1">
      <c r="A228" s="50"/>
      <c r="B228" s="51"/>
      <c r="C228" s="52" t="s">
        <v>4</v>
      </c>
      <c r="D228" s="61" t="s">
        <v>42</v>
      </c>
      <c r="E228" s="595">
        <v>2232832186</v>
      </c>
      <c r="F228" s="1061">
        <v>155142009</v>
      </c>
      <c r="G228" s="1061"/>
      <c r="H228" s="1061">
        <v>269070860</v>
      </c>
      <c r="I228" s="1061">
        <v>1738072317</v>
      </c>
      <c r="J228" s="1121"/>
      <c r="K228" s="1061">
        <v>70547000</v>
      </c>
      <c r="L228" s="1061">
        <v>0</v>
      </c>
      <c r="M228" s="1061">
        <v>0</v>
      </c>
      <c r="N228" s="1069">
        <v>0</v>
      </c>
    </row>
    <row r="229" spans="1:14" ht="18.399999999999999" customHeight="1">
      <c r="A229" s="55"/>
      <c r="B229" s="51"/>
      <c r="C229" s="52" t="s">
        <v>4</v>
      </c>
      <c r="D229" s="61" t="s">
        <v>43</v>
      </c>
      <c r="E229" s="595">
        <v>2196751286.9699998</v>
      </c>
      <c r="F229" s="1061">
        <v>151014177.05000004</v>
      </c>
      <c r="G229" s="1061"/>
      <c r="H229" s="1061">
        <v>260927164.41</v>
      </c>
      <c r="I229" s="1061">
        <v>1717006871.9699998</v>
      </c>
      <c r="J229" s="1121"/>
      <c r="K229" s="1061">
        <v>67803073.540000007</v>
      </c>
      <c r="L229" s="1061">
        <v>0</v>
      </c>
      <c r="M229" s="1061">
        <v>0</v>
      </c>
      <c r="N229" s="1069">
        <v>0</v>
      </c>
    </row>
    <row r="230" spans="1:14" ht="18.399999999999999" customHeight="1">
      <c r="A230" s="55"/>
      <c r="B230" s="51"/>
      <c r="C230" s="52" t="s">
        <v>4</v>
      </c>
      <c r="D230" s="61" t="s">
        <v>44</v>
      </c>
      <c r="E230" s="166">
        <v>1.0659096348712733</v>
      </c>
      <c r="F230" s="166">
        <v>3.8433822928331476</v>
      </c>
      <c r="G230" s="166"/>
      <c r="H230" s="166">
        <v>0.93463656992925581</v>
      </c>
      <c r="I230" s="166">
        <v>1.0066861233065372</v>
      </c>
      <c r="J230" s="166"/>
      <c r="K230" s="166">
        <v>1.8401246652373329</v>
      </c>
      <c r="L230" s="166">
        <v>0</v>
      </c>
      <c r="M230" s="166">
        <v>0</v>
      </c>
      <c r="N230" s="258">
        <v>0</v>
      </c>
    </row>
    <row r="231" spans="1:14" ht="18.399999999999999" customHeight="1">
      <c r="A231" s="57"/>
      <c r="B231" s="58"/>
      <c r="C231" s="59" t="s">
        <v>4</v>
      </c>
      <c r="D231" s="63" t="s">
        <v>45</v>
      </c>
      <c r="E231" s="167">
        <v>0.98384074752405049</v>
      </c>
      <c r="F231" s="167">
        <v>0.97339320293319165</v>
      </c>
      <c r="G231" s="167"/>
      <c r="H231" s="167">
        <v>0.96973401136786053</v>
      </c>
      <c r="I231" s="167">
        <v>0.98787999508193058</v>
      </c>
      <c r="J231" s="167"/>
      <c r="K231" s="167">
        <v>0.96110498731342231</v>
      </c>
      <c r="L231" s="167">
        <v>0</v>
      </c>
      <c r="M231" s="167">
        <v>0</v>
      </c>
      <c r="N231" s="259">
        <v>0</v>
      </c>
    </row>
    <row r="232" spans="1:14" ht="18.399999999999999" customHeight="1">
      <c r="A232" s="50" t="s">
        <v>144</v>
      </c>
      <c r="B232" s="51" t="s">
        <v>47</v>
      </c>
      <c r="C232" s="52" t="s">
        <v>145</v>
      </c>
      <c r="D232" s="61" t="s">
        <v>41</v>
      </c>
      <c r="E232" s="595">
        <v>12923896000</v>
      </c>
      <c r="F232" s="1061">
        <v>7395334000</v>
      </c>
      <c r="G232" s="1067"/>
      <c r="H232" s="1061">
        <v>3158000</v>
      </c>
      <c r="I232" s="1061">
        <v>4124811000</v>
      </c>
      <c r="J232" s="1121"/>
      <c r="K232" s="1061">
        <v>1244952000</v>
      </c>
      <c r="L232" s="1061">
        <v>0</v>
      </c>
      <c r="M232" s="1061">
        <v>0</v>
      </c>
      <c r="N232" s="1069">
        <v>155641000</v>
      </c>
    </row>
    <row r="233" spans="1:14" ht="18.399999999999999" customHeight="1">
      <c r="A233" s="55"/>
      <c r="B233" s="51"/>
      <c r="C233" s="52" t="s">
        <v>4</v>
      </c>
      <c r="D233" s="61" t="s">
        <v>42</v>
      </c>
      <c r="E233" s="595">
        <v>16822673127.880001</v>
      </c>
      <c r="F233" s="1061">
        <v>11840944329.299999</v>
      </c>
      <c r="G233" s="1061"/>
      <c r="H233" s="1061">
        <v>3365870.8499999996</v>
      </c>
      <c r="I233" s="1061">
        <v>3653767865.7300005</v>
      </c>
      <c r="J233" s="1121"/>
      <c r="K233" s="1061">
        <v>1104129673</v>
      </c>
      <c r="L233" s="1061">
        <v>0</v>
      </c>
      <c r="M233" s="1061">
        <v>0</v>
      </c>
      <c r="N233" s="1069">
        <v>220465389</v>
      </c>
    </row>
    <row r="234" spans="1:14" ht="18.399999999999999" customHeight="1">
      <c r="A234" s="55"/>
      <c r="B234" s="51"/>
      <c r="C234" s="52" t="s">
        <v>4</v>
      </c>
      <c r="D234" s="61" t="s">
        <v>43</v>
      </c>
      <c r="E234" s="595">
        <v>16675741905.849998</v>
      </c>
      <c r="F234" s="1061">
        <v>11791569160.909998</v>
      </c>
      <c r="G234" s="1061"/>
      <c r="H234" s="1061">
        <v>3121516.95</v>
      </c>
      <c r="I234" s="1061">
        <v>3593704944.2099996</v>
      </c>
      <c r="J234" s="1121"/>
      <c r="K234" s="1061">
        <v>1097471671.01</v>
      </c>
      <c r="L234" s="1061">
        <v>0</v>
      </c>
      <c r="M234" s="1061">
        <v>0</v>
      </c>
      <c r="N234" s="1069">
        <v>189874612.77000001</v>
      </c>
    </row>
    <row r="235" spans="1:14" ht="18.399999999999999" customHeight="1">
      <c r="A235" s="55"/>
      <c r="B235" s="51"/>
      <c r="C235" s="52" t="s">
        <v>4</v>
      </c>
      <c r="D235" s="61" t="s">
        <v>44</v>
      </c>
      <c r="E235" s="166">
        <v>1.2903030097000161</v>
      </c>
      <c r="F235" s="166">
        <v>1.5944606641038792</v>
      </c>
      <c r="G235" s="166"/>
      <c r="H235" s="166">
        <v>0.98844741925269164</v>
      </c>
      <c r="I235" s="166">
        <v>0.87124111728028253</v>
      </c>
      <c r="J235" s="166"/>
      <c r="K235" s="166">
        <v>0.8815373371905102</v>
      </c>
      <c r="L235" s="166">
        <v>0</v>
      </c>
      <c r="M235" s="166">
        <v>0</v>
      </c>
      <c r="N235" s="258">
        <v>1.2199524082343343</v>
      </c>
    </row>
    <row r="236" spans="1:14" ht="18.399999999999999" customHeight="1">
      <c r="A236" s="57"/>
      <c r="B236" s="58"/>
      <c r="C236" s="59" t="s">
        <v>4</v>
      </c>
      <c r="D236" s="63" t="s">
        <v>45</v>
      </c>
      <c r="E236" s="167">
        <v>0.99126588141414362</v>
      </c>
      <c r="F236" s="167">
        <v>0.99583013254544028</v>
      </c>
      <c r="G236" s="167"/>
      <c r="H236" s="167">
        <v>0.92740247297367351</v>
      </c>
      <c r="I236" s="167">
        <v>0.98356137452426773</v>
      </c>
      <c r="J236" s="167"/>
      <c r="K236" s="167">
        <v>0.99396990937494711</v>
      </c>
      <c r="L236" s="167">
        <v>0</v>
      </c>
      <c r="M236" s="167">
        <v>0</v>
      </c>
      <c r="N236" s="259">
        <v>0.86124454106490167</v>
      </c>
    </row>
    <row r="237" spans="1:14" ht="18.399999999999999" customHeight="1">
      <c r="A237" s="50" t="s">
        <v>146</v>
      </c>
      <c r="B237" s="51" t="s">
        <v>47</v>
      </c>
      <c r="C237" s="52" t="s">
        <v>147</v>
      </c>
      <c r="D237" s="61" t="s">
        <v>41</v>
      </c>
      <c r="E237" s="595">
        <v>383978000</v>
      </c>
      <c r="F237" s="1061">
        <v>286328000</v>
      </c>
      <c r="G237" s="1067"/>
      <c r="H237" s="1061">
        <v>45000</v>
      </c>
      <c r="I237" s="1061">
        <v>69335000</v>
      </c>
      <c r="J237" s="1121"/>
      <c r="K237" s="1061">
        <v>1100000</v>
      </c>
      <c r="L237" s="1061">
        <v>0</v>
      </c>
      <c r="M237" s="1061">
        <v>0</v>
      </c>
      <c r="N237" s="1069">
        <v>27170000</v>
      </c>
    </row>
    <row r="238" spans="1:14" ht="18" customHeight="1">
      <c r="A238" s="50"/>
      <c r="B238" s="51"/>
      <c r="C238" s="52" t="s">
        <v>4</v>
      </c>
      <c r="D238" s="61" t="s">
        <v>42</v>
      </c>
      <c r="E238" s="595">
        <v>239495944.31999999</v>
      </c>
      <c r="F238" s="1061">
        <v>135113974.47999999</v>
      </c>
      <c r="G238" s="1061"/>
      <c r="H238" s="1061">
        <v>12500</v>
      </c>
      <c r="I238" s="1061">
        <v>76780260.840000004</v>
      </c>
      <c r="J238" s="1121"/>
      <c r="K238" s="1061">
        <v>1426218</v>
      </c>
      <c r="L238" s="1061">
        <v>0</v>
      </c>
      <c r="M238" s="1061">
        <v>0</v>
      </c>
      <c r="N238" s="1069">
        <v>26162991</v>
      </c>
    </row>
    <row r="239" spans="1:14" ht="18.399999999999999" customHeight="1">
      <c r="A239" s="55"/>
      <c r="B239" s="51"/>
      <c r="C239" s="52" t="s">
        <v>4</v>
      </c>
      <c r="D239" s="61" t="s">
        <v>43</v>
      </c>
      <c r="E239" s="595">
        <v>236457077.11000001</v>
      </c>
      <c r="F239" s="1061">
        <v>135112625.72999999</v>
      </c>
      <c r="G239" s="1061"/>
      <c r="H239" s="1061">
        <v>8231</v>
      </c>
      <c r="I239" s="1061">
        <v>74234831.320000008</v>
      </c>
      <c r="J239" s="1121"/>
      <c r="K239" s="1061">
        <v>1413806.45</v>
      </c>
      <c r="L239" s="1061">
        <v>0</v>
      </c>
      <c r="M239" s="1061">
        <v>0</v>
      </c>
      <c r="N239" s="1069">
        <v>25687582.610000007</v>
      </c>
    </row>
    <row r="240" spans="1:14" ht="18.399999999999999" customHeight="1">
      <c r="A240" s="55"/>
      <c r="B240" s="51"/>
      <c r="C240" s="52" t="s">
        <v>4</v>
      </c>
      <c r="D240" s="61" t="s">
        <v>44</v>
      </c>
      <c r="E240" s="166">
        <v>0.61580891902661095</v>
      </c>
      <c r="F240" s="166">
        <v>0.47188059054650605</v>
      </c>
      <c r="G240" s="166"/>
      <c r="H240" s="166">
        <v>0.18291111111111111</v>
      </c>
      <c r="I240" s="166">
        <v>1.070668945265739</v>
      </c>
      <c r="J240" s="166"/>
      <c r="K240" s="166">
        <v>1.2852785909090909</v>
      </c>
      <c r="L240" s="166">
        <v>0</v>
      </c>
      <c r="M240" s="166">
        <v>0</v>
      </c>
      <c r="N240" s="258">
        <v>0.94543918329039411</v>
      </c>
    </row>
    <row r="241" spans="1:14" ht="18.399999999999999" customHeight="1">
      <c r="A241" s="57"/>
      <c r="B241" s="58"/>
      <c r="C241" s="59" t="s">
        <v>4</v>
      </c>
      <c r="D241" s="63" t="s">
        <v>45</v>
      </c>
      <c r="E241" s="167">
        <v>0.98731140429693609</v>
      </c>
      <c r="F241" s="167">
        <v>0.99999001768688112</v>
      </c>
      <c r="G241" s="167"/>
      <c r="H241" s="167">
        <v>0.65847999999999995</v>
      </c>
      <c r="I241" s="167">
        <v>0.96684786568641212</v>
      </c>
      <c r="J241" s="167"/>
      <c r="K241" s="167">
        <v>0.99129757863103674</v>
      </c>
      <c r="L241" s="167">
        <v>0</v>
      </c>
      <c r="M241" s="167">
        <v>0</v>
      </c>
      <c r="N241" s="259">
        <v>0.98182897398848656</v>
      </c>
    </row>
    <row r="242" spans="1:14" ht="18.399999999999999" customHeight="1">
      <c r="A242" s="50" t="s">
        <v>148</v>
      </c>
      <c r="B242" s="51" t="s">
        <v>47</v>
      </c>
      <c r="C242" s="52" t="s">
        <v>149</v>
      </c>
      <c r="D242" s="61" t="s">
        <v>41</v>
      </c>
      <c r="E242" s="595">
        <v>1414265000</v>
      </c>
      <c r="F242" s="1061">
        <v>408517000</v>
      </c>
      <c r="G242" s="1067"/>
      <c r="H242" s="1061">
        <v>46000</v>
      </c>
      <c r="I242" s="1061">
        <v>5552000</v>
      </c>
      <c r="J242" s="1121"/>
      <c r="K242" s="1061">
        <v>1000150000</v>
      </c>
      <c r="L242" s="1061">
        <v>0</v>
      </c>
      <c r="M242" s="1061">
        <v>0</v>
      </c>
      <c r="N242" s="1069">
        <v>0</v>
      </c>
    </row>
    <row r="243" spans="1:14" ht="18.399999999999999" customHeight="1">
      <c r="A243" s="50"/>
      <c r="B243" s="51"/>
      <c r="C243" s="52" t="s">
        <v>4</v>
      </c>
      <c r="D243" s="61" t="s">
        <v>42</v>
      </c>
      <c r="E243" s="595">
        <v>1559313496.95</v>
      </c>
      <c r="F243" s="1061">
        <v>553699018.25</v>
      </c>
      <c r="G243" s="1061"/>
      <c r="H243" s="1061">
        <v>31000</v>
      </c>
      <c r="I243" s="1061">
        <v>5553478.7000000011</v>
      </c>
      <c r="J243" s="1121"/>
      <c r="K243" s="1061">
        <v>1000030000</v>
      </c>
      <c r="L243" s="1061">
        <v>0</v>
      </c>
      <c r="M243" s="1061">
        <v>0</v>
      </c>
      <c r="N243" s="1069">
        <v>0</v>
      </c>
    </row>
    <row r="244" spans="1:14" ht="18.399999999999999" customHeight="1">
      <c r="A244" s="55"/>
      <c r="B244" s="51"/>
      <c r="C244" s="52" t="s">
        <v>4</v>
      </c>
      <c r="D244" s="61" t="s">
        <v>43</v>
      </c>
      <c r="E244" s="595">
        <v>1556099415.0800002</v>
      </c>
      <c r="F244" s="1061">
        <v>551035048.11000001</v>
      </c>
      <c r="G244" s="1061"/>
      <c r="H244" s="1061">
        <v>19617.07</v>
      </c>
      <c r="I244" s="1061">
        <v>5042518.0700000022</v>
      </c>
      <c r="J244" s="1121"/>
      <c r="K244" s="1061">
        <v>1000002231.83</v>
      </c>
      <c r="L244" s="1061">
        <v>0</v>
      </c>
      <c r="M244" s="1061">
        <v>0</v>
      </c>
      <c r="N244" s="1069">
        <v>0</v>
      </c>
    </row>
    <row r="245" spans="1:14" ht="18.399999999999999" customHeight="1">
      <c r="A245" s="55"/>
      <c r="B245" s="51"/>
      <c r="C245" s="52" t="s">
        <v>4</v>
      </c>
      <c r="D245" s="61" t="s">
        <v>44</v>
      </c>
      <c r="E245" s="166">
        <v>1.100288429028506</v>
      </c>
      <c r="F245" s="166">
        <v>1.3488668723945394</v>
      </c>
      <c r="G245" s="166"/>
      <c r="H245" s="166">
        <v>0.42645804347826088</v>
      </c>
      <c r="I245" s="166">
        <v>0.90823452269452487</v>
      </c>
      <c r="J245" s="166"/>
      <c r="K245" s="620">
        <v>0.99985225399190125</v>
      </c>
      <c r="L245" s="166">
        <v>0</v>
      </c>
      <c r="M245" s="166">
        <v>0</v>
      </c>
      <c r="N245" s="258">
        <v>0</v>
      </c>
    </row>
    <row r="246" spans="1:14" ht="18.399999999999999" customHeight="1">
      <c r="A246" s="57"/>
      <c r="B246" s="58"/>
      <c r="C246" s="59" t="s">
        <v>4</v>
      </c>
      <c r="D246" s="63" t="s">
        <v>45</v>
      </c>
      <c r="E246" s="167">
        <v>0.9979387840377919</v>
      </c>
      <c r="F246" s="167">
        <v>0.99518877575687303</v>
      </c>
      <c r="G246" s="167"/>
      <c r="H246" s="167">
        <v>0.63280870967741931</v>
      </c>
      <c r="I246" s="167">
        <v>0.90799269113969971</v>
      </c>
      <c r="J246" s="167"/>
      <c r="K246" s="167">
        <v>0.99997223266302016</v>
      </c>
      <c r="L246" s="167">
        <v>0</v>
      </c>
      <c r="M246" s="167">
        <v>0</v>
      </c>
      <c r="N246" s="259">
        <v>0</v>
      </c>
    </row>
    <row r="247" spans="1:14" ht="18.399999999999999" customHeight="1">
      <c r="A247" s="50" t="s">
        <v>150</v>
      </c>
      <c r="B247" s="51" t="s">
        <v>47</v>
      </c>
      <c r="C247" s="52" t="s">
        <v>151</v>
      </c>
      <c r="D247" s="61" t="s">
        <v>41</v>
      </c>
      <c r="E247" s="595">
        <v>39810000</v>
      </c>
      <c r="F247" s="1061">
        <v>0</v>
      </c>
      <c r="G247" s="1067"/>
      <c r="H247" s="1061">
        <v>14000</v>
      </c>
      <c r="I247" s="1061">
        <v>31740000</v>
      </c>
      <c r="J247" s="1121"/>
      <c r="K247" s="1061">
        <v>1769000</v>
      </c>
      <c r="L247" s="1061">
        <v>0</v>
      </c>
      <c r="M247" s="1061">
        <v>0</v>
      </c>
      <c r="N247" s="1069">
        <v>6287000</v>
      </c>
    </row>
    <row r="248" spans="1:14" ht="18.399999999999999" customHeight="1">
      <c r="A248" s="55"/>
      <c r="B248" s="51"/>
      <c r="C248" s="52" t="s">
        <v>4</v>
      </c>
      <c r="D248" s="61" t="s">
        <v>42</v>
      </c>
      <c r="E248" s="595">
        <v>39754770</v>
      </c>
      <c r="F248" s="1061">
        <v>0</v>
      </c>
      <c r="G248" s="1061"/>
      <c r="H248" s="1061">
        <v>18000</v>
      </c>
      <c r="I248" s="1061">
        <v>32455070</v>
      </c>
      <c r="J248" s="1121"/>
      <c r="K248" s="1061">
        <v>1190000</v>
      </c>
      <c r="L248" s="1061">
        <v>0</v>
      </c>
      <c r="M248" s="1061">
        <v>0</v>
      </c>
      <c r="N248" s="1069">
        <v>6091700</v>
      </c>
    </row>
    <row r="249" spans="1:14" ht="18.399999999999999" customHeight="1">
      <c r="A249" s="55"/>
      <c r="B249" s="51"/>
      <c r="C249" s="52" t="s">
        <v>4</v>
      </c>
      <c r="D249" s="61" t="s">
        <v>43</v>
      </c>
      <c r="E249" s="595">
        <v>38996395.409999996</v>
      </c>
      <c r="F249" s="1061">
        <v>0</v>
      </c>
      <c r="G249" s="1061"/>
      <c r="H249" s="1061">
        <v>16918</v>
      </c>
      <c r="I249" s="1061">
        <v>31979602.460000001</v>
      </c>
      <c r="J249" s="1121"/>
      <c r="K249" s="1061">
        <v>1170999.93</v>
      </c>
      <c r="L249" s="1061">
        <v>0</v>
      </c>
      <c r="M249" s="1061">
        <v>0</v>
      </c>
      <c r="N249" s="1069">
        <v>5828875.0199999996</v>
      </c>
    </row>
    <row r="250" spans="1:14" ht="18.399999999999999" customHeight="1">
      <c r="A250" s="55"/>
      <c r="B250" s="51"/>
      <c r="C250" s="52" t="s">
        <v>4</v>
      </c>
      <c r="D250" s="61" t="s">
        <v>44</v>
      </c>
      <c r="E250" s="166">
        <v>0.97956280859080624</v>
      </c>
      <c r="F250" s="166">
        <v>0</v>
      </c>
      <c r="G250" s="166"/>
      <c r="H250" s="166">
        <v>1.2084285714285714</v>
      </c>
      <c r="I250" s="166">
        <v>1.0075489117832388</v>
      </c>
      <c r="J250" s="166"/>
      <c r="K250" s="166">
        <v>0.66195586772187676</v>
      </c>
      <c r="L250" s="166">
        <v>0</v>
      </c>
      <c r="M250" s="166">
        <v>0</v>
      </c>
      <c r="N250" s="258">
        <v>0.9271313853984412</v>
      </c>
    </row>
    <row r="251" spans="1:14" ht="18.399999999999999" customHeight="1">
      <c r="A251" s="57"/>
      <c r="B251" s="58"/>
      <c r="C251" s="59" t="s">
        <v>4</v>
      </c>
      <c r="D251" s="64" t="s">
        <v>45</v>
      </c>
      <c r="E251" s="167">
        <v>0.98092368312028966</v>
      </c>
      <c r="F251" s="167">
        <v>0</v>
      </c>
      <c r="G251" s="167"/>
      <c r="H251" s="167">
        <v>0.93988888888888888</v>
      </c>
      <c r="I251" s="167">
        <v>0.98534997644435829</v>
      </c>
      <c r="J251" s="167"/>
      <c r="K251" s="167">
        <v>0.98403355462184872</v>
      </c>
      <c r="L251" s="167">
        <v>0</v>
      </c>
      <c r="M251" s="167">
        <v>0</v>
      </c>
      <c r="N251" s="259">
        <v>0.95685523252950733</v>
      </c>
    </row>
    <row r="252" spans="1:14" ht="18.399999999999999" customHeight="1">
      <c r="A252" s="50" t="s">
        <v>152</v>
      </c>
      <c r="B252" s="51" t="s">
        <v>47</v>
      </c>
      <c r="C252" s="52" t="s">
        <v>153</v>
      </c>
      <c r="D252" s="61" t="s">
        <v>41</v>
      </c>
      <c r="E252" s="595">
        <v>55424000</v>
      </c>
      <c r="F252" s="1061">
        <v>0</v>
      </c>
      <c r="G252" s="1121"/>
      <c r="H252" s="1061">
        <v>10000</v>
      </c>
      <c r="I252" s="1061">
        <v>54814000</v>
      </c>
      <c r="J252" s="1121"/>
      <c r="K252" s="1061">
        <v>600000</v>
      </c>
      <c r="L252" s="1061">
        <v>0</v>
      </c>
      <c r="M252" s="1061">
        <v>0</v>
      </c>
      <c r="N252" s="1069">
        <v>0</v>
      </c>
    </row>
    <row r="253" spans="1:14" ht="18.399999999999999" customHeight="1">
      <c r="A253" s="55"/>
      <c r="B253" s="51"/>
      <c r="C253" s="52" t="s">
        <v>4</v>
      </c>
      <c r="D253" s="61" t="s">
        <v>42</v>
      </c>
      <c r="E253" s="595">
        <v>59335000</v>
      </c>
      <c r="F253" s="1061">
        <v>0</v>
      </c>
      <c r="G253" s="1061"/>
      <c r="H253" s="1061">
        <v>21010</v>
      </c>
      <c r="I253" s="1061">
        <v>59093990</v>
      </c>
      <c r="J253" s="1121"/>
      <c r="K253" s="1061">
        <v>220000</v>
      </c>
      <c r="L253" s="1061">
        <v>0</v>
      </c>
      <c r="M253" s="1061">
        <v>0</v>
      </c>
      <c r="N253" s="1069">
        <v>0</v>
      </c>
    </row>
    <row r="254" spans="1:14" ht="18.399999999999999" customHeight="1">
      <c r="A254" s="55"/>
      <c r="B254" s="51"/>
      <c r="C254" s="52" t="s">
        <v>4</v>
      </c>
      <c r="D254" s="61" t="s">
        <v>43</v>
      </c>
      <c r="E254" s="595">
        <v>58940573.230000004</v>
      </c>
      <c r="F254" s="1061">
        <v>0</v>
      </c>
      <c r="G254" s="1061"/>
      <c r="H254" s="1061">
        <v>21003.279999999999</v>
      </c>
      <c r="I254" s="1061">
        <v>58716173.200000003</v>
      </c>
      <c r="J254" s="1121"/>
      <c r="K254" s="1061">
        <v>203396.75</v>
      </c>
      <c r="L254" s="1061">
        <v>0</v>
      </c>
      <c r="M254" s="1061">
        <v>0</v>
      </c>
      <c r="N254" s="1069">
        <v>0</v>
      </c>
    </row>
    <row r="255" spans="1:14" ht="18" customHeight="1">
      <c r="A255" s="55"/>
      <c r="B255" s="51"/>
      <c r="C255" s="52" t="s">
        <v>4</v>
      </c>
      <c r="D255" s="61" t="s">
        <v>44</v>
      </c>
      <c r="E255" s="166">
        <v>1.0634485643403579</v>
      </c>
      <c r="F255" s="166">
        <v>0</v>
      </c>
      <c r="G255" s="166"/>
      <c r="H255" s="166">
        <v>2.1003279999999998</v>
      </c>
      <c r="I255" s="166">
        <v>1.0711893530849783</v>
      </c>
      <c r="J255" s="166"/>
      <c r="K255" s="166">
        <v>0.33899458333333332</v>
      </c>
      <c r="L255" s="166">
        <v>0</v>
      </c>
      <c r="M255" s="166">
        <v>0</v>
      </c>
      <c r="N255" s="258">
        <v>0</v>
      </c>
    </row>
    <row r="256" spans="1:14" ht="18.399999999999999" customHeight="1">
      <c r="A256" s="57"/>
      <c r="B256" s="58"/>
      <c r="C256" s="59" t="s">
        <v>4</v>
      </c>
      <c r="D256" s="60" t="s">
        <v>45</v>
      </c>
      <c r="E256" s="260">
        <v>0.99335254453526589</v>
      </c>
      <c r="F256" s="167">
        <v>0</v>
      </c>
      <c r="G256" s="167"/>
      <c r="H256" s="167">
        <v>0.99968015230842455</v>
      </c>
      <c r="I256" s="167">
        <v>0.99360651057747162</v>
      </c>
      <c r="J256" s="167"/>
      <c r="K256" s="167">
        <v>0.92453068181818177</v>
      </c>
      <c r="L256" s="167">
        <v>0</v>
      </c>
      <c r="M256" s="167">
        <v>0</v>
      </c>
      <c r="N256" s="259">
        <v>0</v>
      </c>
    </row>
    <row r="257" spans="1:14" ht="18.399999999999999" customHeight="1">
      <c r="A257" s="50" t="s">
        <v>769</v>
      </c>
      <c r="B257" s="51" t="s">
        <v>47</v>
      </c>
      <c r="C257" s="52" t="s">
        <v>771</v>
      </c>
      <c r="D257" s="61" t="s">
        <v>41</v>
      </c>
      <c r="E257" s="595">
        <v>307146000</v>
      </c>
      <c r="F257" s="1061">
        <v>0</v>
      </c>
      <c r="G257" s="1067"/>
      <c r="H257" s="1061">
        <v>481000</v>
      </c>
      <c r="I257" s="1061">
        <v>242872000</v>
      </c>
      <c r="J257" s="1121"/>
      <c r="K257" s="1061">
        <v>14162000</v>
      </c>
      <c r="L257" s="1061">
        <v>0</v>
      </c>
      <c r="M257" s="1061">
        <v>0</v>
      </c>
      <c r="N257" s="1069">
        <v>49631000</v>
      </c>
    </row>
    <row r="258" spans="1:14" ht="18.399999999999999" customHeight="1">
      <c r="A258" s="55"/>
      <c r="B258" s="51"/>
      <c r="C258" s="52" t="s">
        <v>4</v>
      </c>
      <c r="D258" s="61" t="s">
        <v>42</v>
      </c>
      <c r="E258" s="595">
        <v>433384234.49000001</v>
      </c>
      <c r="F258" s="1061">
        <v>0</v>
      </c>
      <c r="G258" s="1061"/>
      <c r="H258" s="1061">
        <v>602300</v>
      </c>
      <c r="I258" s="1061">
        <v>351520769.33000004</v>
      </c>
      <c r="J258" s="1121"/>
      <c r="K258" s="1061">
        <v>34527356.159999996</v>
      </c>
      <c r="L258" s="1061">
        <v>0</v>
      </c>
      <c r="M258" s="1061">
        <v>0</v>
      </c>
      <c r="N258" s="1069">
        <v>46733809</v>
      </c>
    </row>
    <row r="259" spans="1:14" ht="18.399999999999999" customHeight="1">
      <c r="A259" s="55"/>
      <c r="B259" s="51"/>
      <c r="C259" s="52" t="s">
        <v>4</v>
      </c>
      <c r="D259" s="61" t="s">
        <v>43</v>
      </c>
      <c r="E259" s="595">
        <v>419230363.42000014</v>
      </c>
      <c r="F259" s="1061">
        <v>0</v>
      </c>
      <c r="G259" s="1061"/>
      <c r="H259" s="1061">
        <v>472845.6</v>
      </c>
      <c r="I259" s="1061">
        <v>341712143.59000009</v>
      </c>
      <c r="J259" s="1121"/>
      <c r="K259" s="1061">
        <v>33116409.199999999</v>
      </c>
      <c r="L259" s="1061">
        <v>0</v>
      </c>
      <c r="M259" s="1061">
        <v>0</v>
      </c>
      <c r="N259" s="1069">
        <v>43928965.030000009</v>
      </c>
    </row>
    <row r="260" spans="1:14" ht="18.399999999999999" customHeight="1">
      <c r="A260" s="55"/>
      <c r="B260" s="51"/>
      <c r="C260" s="52" t="s">
        <v>4</v>
      </c>
      <c r="D260" s="61" t="s">
        <v>44</v>
      </c>
      <c r="E260" s="166">
        <v>1.3649221003040903</v>
      </c>
      <c r="F260" s="166">
        <v>0</v>
      </c>
      <c r="G260" s="166"/>
      <c r="H260" s="166">
        <v>0.98304698544698543</v>
      </c>
      <c r="I260" s="166">
        <v>1.4069639299301693</v>
      </c>
      <c r="J260" s="166"/>
      <c r="K260" s="166">
        <v>2.3383991809066513</v>
      </c>
      <c r="L260" s="166">
        <v>0</v>
      </c>
      <c r="M260" s="166">
        <v>0</v>
      </c>
      <c r="N260" s="258">
        <v>0.88511142290100964</v>
      </c>
    </row>
    <row r="261" spans="1:14" ht="18.399999999999999" customHeight="1">
      <c r="A261" s="57"/>
      <c r="B261" s="58"/>
      <c r="C261" s="59" t="s">
        <v>4</v>
      </c>
      <c r="D261" s="60" t="s">
        <v>45</v>
      </c>
      <c r="E261" s="260">
        <v>0.96734105686457206</v>
      </c>
      <c r="F261" s="167">
        <v>0</v>
      </c>
      <c r="G261" s="167"/>
      <c r="H261" s="167">
        <v>0.78506657811721725</v>
      </c>
      <c r="I261" s="167">
        <v>0.97209659685629601</v>
      </c>
      <c r="J261" s="167"/>
      <c r="K261" s="167">
        <v>0.95913538953108202</v>
      </c>
      <c r="L261" s="167">
        <v>0</v>
      </c>
      <c r="M261" s="167">
        <v>0</v>
      </c>
      <c r="N261" s="259">
        <v>0.93998255160412902</v>
      </c>
    </row>
    <row r="262" spans="1:14" ht="18.399999999999999" customHeight="1">
      <c r="A262" s="50" t="s">
        <v>154</v>
      </c>
      <c r="B262" s="51" t="s">
        <v>47</v>
      </c>
      <c r="C262" s="52" t="s">
        <v>155</v>
      </c>
      <c r="D262" s="53" t="s">
        <v>41</v>
      </c>
      <c r="E262" s="595">
        <v>17008000</v>
      </c>
      <c r="F262" s="1061">
        <v>0</v>
      </c>
      <c r="G262" s="1067"/>
      <c r="H262" s="1061">
        <v>3893000</v>
      </c>
      <c r="I262" s="1061">
        <v>12615000</v>
      </c>
      <c r="J262" s="1121"/>
      <c r="K262" s="1061">
        <v>500000</v>
      </c>
      <c r="L262" s="1061">
        <v>0</v>
      </c>
      <c r="M262" s="1061">
        <v>0</v>
      </c>
      <c r="N262" s="1069">
        <v>0</v>
      </c>
    </row>
    <row r="263" spans="1:14" ht="18.399999999999999" customHeight="1">
      <c r="A263" s="55"/>
      <c r="B263" s="51"/>
      <c r="C263" s="52" t="s">
        <v>4</v>
      </c>
      <c r="D263" s="61" t="s">
        <v>42</v>
      </c>
      <c r="E263" s="595">
        <v>16608000</v>
      </c>
      <c r="F263" s="1061">
        <v>0</v>
      </c>
      <c r="G263" s="1061"/>
      <c r="H263" s="1061">
        <v>3415000</v>
      </c>
      <c r="I263" s="1061">
        <v>12693000</v>
      </c>
      <c r="J263" s="1121"/>
      <c r="K263" s="1061">
        <v>500000</v>
      </c>
      <c r="L263" s="1061">
        <v>0</v>
      </c>
      <c r="M263" s="1061">
        <v>0</v>
      </c>
      <c r="N263" s="1069">
        <v>0</v>
      </c>
    </row>
    <row r="264" spans="1:14" ht="18.399999999999999" customHeight="1">
      <c r="A264" s="55"/>
      <c r="B264" s="51"/>
      <c r="C264" s="52" t="s">
        <v>4</v>
      </c>
      <c r="D264" s="61" t="s">
        <v>43</v>
      </c>
      <c r="E264" s="595">
        <v>16290900.850000003</v>
      </c>
      <c r="F264" s="1061">
        <v>0</v>
      </c>
      <c r="G264" s="1061"/>
      <c r="H264" s="1061">
        <v>3254671.95</v>
      </c>
      <c r="I264" s="1061">
        <v>12539612.890000002</v>
      </c>
      <c r="J264" s="1121"/>
      <c r="K264" s="1061">
        <v>496616.01</v>
      </c>
      <c r="L264" s="1061">
        <v>0</v>
      </c>
      <c r="M264" s="1061">
        <v>0</v>
      </c>
      <c r="N264" s="1069">
        <v>0</v>
      </c>
    </row>
    <row r="265" spans="1:14" ht="18.399999999999999" customHeight="1">
      <c r="A265" s="55"/>
      <c r="B265" s="51"/>
      <c r="C265" s="52" t="s">
        <v>4</v>
      </c>
      <c r="D265" s="61" t="s">
        <v>44</v>
      </c>
      <c r="E265" s="166">
        <v>0.95783753821730966</v>
      </c>
      <c r="F265" s="166">
        <v>0</v>
      </c>
      <c r="G265" s="166"/>
      <c r="H265" s="166">
        <v>0.83603183919856161</v>
      </c>
      <c r="I265" s="166">
        <v>0.99402401030519238</v>
      </c>
      <c r="J265" s="166"/>
      <c r="K265" s="166">
        <v>0.99323201999999999</v>
      </c>
      <c r="L265" s="166">
        <v>0</v>
      </c>
      <c r="M265" s="166">
        <v>0</v>
      </c>
      <c r="N265" s="258">
        <v>0</v>
      </c>
    </row>
    <row r="266" spans="1:14" ht="18.399999999999999" customHeight="1">
      <c r="A266" s="57"/>
      <c r="B266" s="58"/>
      <c r="C266" s="59" t="s">
        <v>4</v>
      </c>
      <c r="D266" s="63" t="s">
        <v>45</v>
      </c>
      <c r="E266" s="167">
        <v>0.98090684308766884</v>
      </c>
      <c r="F266" s="167">
        <v>0</v>
      </c>
      <c r="G266" s="167"/>
      <c r="H266" s="167">
        <v>0.95305181551976581</v>
      </c>
      <c r="I266" s="167">
        <v>0.98791561411801798</v>
      </c>
      <c r="J266" s="167"/>
      <c r="K266" s="167">
        <v>0.99323201999999999</v>
      </c>
      <c r="L266" s="167">
        <v>0</v>
      </c>
      <c r="M266" s="167">
        <v>0</v>
      </c>
      <c r="N266" s="259">
        <v>0</v>
      </c>
    </row>
    <row r="267" spans="1:14" ht="18.399999999999999" customHeight="1">
      <c r="A267" s="50" t="s">
        <v>156</v>
      </c>
      <c r="B267" s="51" t="s">
        <v>47</v>
      </c>
      <c r="C267" s="52" t="s">
        <v>157</v>
      </c>
      <c r="D267" s="61" t="s">
        <v>41</v>
      </c>
      <c r="E267" s="595">
        <v>110872000</v>
      </c>
      <c r="F267" s="1061">
        <v>1550000</v>
      </c>
      <c r="G267" s="1067"/>
      <c r="H267" s="1061">
        <v>540000</v>
      </c>
      <c r="I267" s="1061">
        <v>91788000</v>
      </c>
      <c r="J267" s="1121"/>
      <c r="K267" s="1061">
        <v>13301000</v>
      </c>
      <c r="L267" s="1061">
        <v>0</v>
      </c>
      <c r="M267" s="1061">
        <v>0</v>
      </c>
      <c r="N267" s="1069">
        <v>3693000</v>
      </c>
    </row>
    <row r="268" spans="1:14" ht="18.399999999999999" customHeight="1">
      <c r="A268" s="55"/>
      <c r="B268" s="51"/>
      <c r="C268" s="52" t="s">
        <v>158</v>
      </c>
      <c r="D268" s="61" t="s">
        <v>42</v>
      </c>
      <c r="E268" s="595">
        <v>123188070</v>
      </c>
      <c r="F268" s="1061">
        <v>1550000</v>
      </c>
      <c r="G268" s="1061"/>
      <c r="H268" s="1061">
        <v>474511</v>
      </c>
      <c r="I268" s="1061">
        <v>103484819</v>
      </c>
      <c r="J268" s="1121"/>
      <c r="K268" s="1061">
        <v>13119016</v>
      </c>
      <c r="L268" s="1061">
        <v>0</v>
      </c>
      <c r="M268" s="1061">
        <v>0</v>
      </c>
      <c r="N268" s="1069">
        <v>4559724</v>
      </c>
    </row>
    <row r="269" spans="1:14" ht="18.399999999999999" customHeight="1">
      <c r="A269" s="55"/>
      <c r="B269" s="51"/>
      <c r="C269" s="52" t="s">
        <v>4</v>
      </c>
      <c r="D269" s="61" t="s">
        <v>43</v>
      </c>
      <c r="E269" s="595">
        <v>120655907.59999998</v>
      </c>
      <c r="F269" s="1061">
        <v>1549989.99</v>
      </c>
      <c r="G269" s="1061"/>
      <c r="H269" s="1061">
        <v>457378.87</v>
      </c>
      <c r="I269" s="1061">
        <v>101814470.07999998</v>
      </c>
      <c r="J269" s="1121"/>
      <c r="K269" s="1061">
        <v>13098247.189999999</v>
      </c>
      <c r="L269" s="1061">
        <v>0</v>
      </c>
      <c r="M269" s="1061">
        <v>0</v>
      </c>
      <c r="N269" s="1069">
        <v>3735821.4699999993</v>
      </c>
    </row>
    <row r="270" spans="1:14" ht="18.399999999999999" customHeight="1">
      <c r="A270" s="55"/>
      <c r="B270" s="51"/>
      <c r="C270" s="52" t="s">
        <v>4</v>
      </c>
      <c r="D270" s="61" t="s">
        <v>44</v>
      </c>
      <c r="E270" s="166">
        <v>1.0882450717945016</v>
      </c>
      <c r="F270" s="166">
        <v>0.99999354193548384</v>
      </c>
      <c r="G270" s="166"/>
      <c r="H270" s="166">
        <v>0.84699790740740744</v>
      </c>
      <c r="I270" s="166">
        <v>1.1092350860678954</v>
      </c>
      <c r="J270" s="166"/>
      <c r="K270" s="166">
        <v>0.98475657394180882</v>
      </c>
      <c r="L270" s="166">
        <v>0</v>
      </c>
      <c r="M270" s="166">
        <v>0</v>
      </c>
      <c r="N270" s="258">
        <v>1.0115953073382071</v>
      </c>
    </row>
    <row r="271" spans="1:14" ht="18.399999999999999" customHeight="1">
      <c r="A271" s="57"/>
      <c r="B271" s="58"/>
      <c r="C271" s="59" t="s">
        <v>4</v>
      </c>
      <c r="D271" s="63" t="s">
        <v>45</v>
      </c>
      <c r="E271" s="167">
        <v>0.97944474330996478</v>
      </c>
      <c r="F271" s="167">
        <v>0.99999354193548384</v>
      </c>
      <c r="G271" s="167"/>
      <c r="H271" s="167">
        <v>0.96389518894187909</v>
      </c>
      <c r="I271" s="167">
        <v>0.98385899558852186</v>
      </c>
      <c r="J271" s="167"/>
      <c r="K271" s="167">
        <v>0.99841689269987932</v>
      </c>
      <c r="L271" s="167">
        <v>0</v>
      </c>
      <c r="M271" s="167">
        <v>0</v>
      </c>
      <c r="N271" s="259">
        <v>0.81930868403438439</v>
      </c>
    </row>
    <row r="272" spans="1:14" ht="18.399999999999999" customHeight="1">
      <c r="A272" s="50" t="s">
        <v>159</v>
      </c>
      <c r="B272" s="51" t="s">
        <v>47</v>
      </c>
      <c r="C272" s="52" t="s">
        <v>160</v>
      </c>
      <c r="D272" s="61" t="s">
        <v>41</v>
      </c>
      <c r="E272" s="595">
        <v>135091000</v>
      </c>
      <c r="F272" s="1061">
        <v>2500000</v>
      </c>
      <c r="G272" s="1067"/>
      <c r="H272" s="1061">
        <v>108660000</v>
      </c>
      <c r="I272" s="1061">
        <v>23571000</v>
      </c>
      <c r="J272" s="1121"/>
      <c r="K272" s="1061">
        <v>360000</v>
      </c>
      <c r="L272" s="1061">
        <v>0</v>
      </c>
      <c r="M272" s="1061">
        <v>0</v>
      </c>
      <c r="N272" s="1069">
        <v>0</v>
      </c>
    </row>
    <row r="273" spans="1:14" ht="18.399999999999999" customHeight="1">
      <c r="A273" s="55"/>
      <c r="B273" s="51"/>
      <c r="C273" s="52" t="s">
        <v>161</v>
      </c>
      <c r="D273" s="61" t="s">
        <v>42</v>
      </c>
      <c r="E273" s="595">
        <v>164996000</v>
      </c>
      <c r="F273" s="1061">
        <v>3632000</v>
      </c>
      <c r="G273" s="1061"/>
      <c r="H273" s="1061">
        <v>137907000</v>
      </c>
      <c r="I273" s="1061">
        <v>23171000</v>
      </c>
      <c r="J273" s="1121"/>
      <c r="K273" s="1061">
        <v>286000</v>
      </c>
      <c r="L273" s="1061">
        <v>0</v>
      </c>
      <c r="M273" s="1061">
        <v>0</v>
      </c>
      <c r="N273" s="1069">
        <v>0</v>
      </c>
    </row>
    <row r="274" spans="1:14" ht="18.399999999999999" customHeight="1">
      <c r="A274" s="55"/>
      <c r="B274" s="51"/>
      <c r="C274" s="52" t="s">
        <v>4</v>
      </c>
      <c r="D274" s="61" t="s">
        <v>43</v>
      </c>
      <c r="E274" s="595">
        <v>164702342.94999999</v>
      </c>
      <c r="F274" s="1061">
        <v>3617704.29</v>
      </c>
      <c r="G274" s="1061"/>
      <c r="H274" s="1061">
        <v>137780406.56</v>
      </c>
      <c r="I274" s="1061">
        <v>23018686.600000001</v>
      </c>
      <c r="J274" s="1121"/>
      <c r="K274" s="1061">
        <v>285545.5</v>
      </c>
      <c r="L274" s="1061">
        <v>0</v>
      </c>
      <c r="M274" s="1061">
        <v>0</v>
      </c>
      <c r="N274" s="1069">
        <v>0</v>
      </c>
    </row>
    <row r="275" spans="1:14" ht="18.399999999999999" customHeight="1">
      <c r="A275" s="55"/>
      <c r="B275" s="51"/>
      <c r="C275" s="52" t="s">
        <v>4</v>
      </c>
      <c r="D275" s="61" t="s">
        <v>44</v>
      </c>
      <c r="E275" s="166">
        <v>1.2191955270891472</v>
      </c>
      <c r="F275" s="166">
        <v>1.447081716</v>
      </c>
      <c r="G275" s="166"/>
      <c r="H275" s="166">
        <v>1.2679956429228787</v>
      </c>
      <c r="I275" s="166">
        <v>0.97656809638963138</v>
      </c>
      <c r="J275" s="166"/>
      <c r="K275" s="166">
        <v>0.79318194444444445</v>
      </c>
      <c r="L275" s="166">
        <v>0</v>
      </c>
      <c r="M275" s="166">
        <v>0</v>
      </c>
      <c r="N275" s="258">
        <v>0</v>
      </c>
    </row>
    <row r="276" spans="1:14" ht="18.399999999999999" customHeight="1">
      <c r="A276" s="57"/>
      <c r="B276" s="58"/>
      <c r="C276" s="59" t="s">
        <v>4</v>
      </c>
      <c r="D276" s="63" t="s">
        <v>45</v>
      </c>
      <c r="E276" s="167">
        <v>0.99822021715677944</v>
      </c>
      <c r="F276" s="167">
        <v>0.99606395649779733</v>
      </c>
      <c r="G276" s="167"/>
      <c r="H276" s="167">
        <v>0.99908203760505265</v>
      </c>
      <c r="I276" s="167">
        <v>0.99342655042941619</v>
      </c>
      <c r="J276" s="167"/>
      <c r="K276" s="167">
        <v>0.99841083916083917</v>
      </c>
      <c r="L276" s="167">
        <v>0</v>
      </c>
      <c r="M276" s="167">
        <v>0</v>
      </c>
      <c r="N276" s="259">
        <v>0</v>
      </c>
    </row>
    <row r="277" spans="1:14" ht="18.399999999999999" customHeight="1">
      <c r="A277" s="50" t="s">
        <v>772</v>
      </c>
      <c r="B277" s="51" t="s">
        <v>47</v>
      </c>
      <c r="C277" s="52" t="s">
        <v>773</v>
      </c>
      <c r="D277" s="61" t="s">
        <v>41</v>
      </c>
      <c r="E277" s="595">
        <v>94355000</v>
      </c>
      <c r="F277" s="1061">
        <v>0</v>
      </c>
      <c r="G277" s="1067"/>
      <c r="H277" s="1061">
        <v>91000</v>
      </c>
      <c r="I277" s="1061">
        <v>70516000</v>
      </c>
      <c r="J277" s="1121"/>
      <c r="K277" s="1061">
        <v>21660000</v>
      </c>
      <c r="L277" s="1061">
        <v>0</v>
      </c>
      <c r="M277" s="1061">
        <v>0</v>
      </c>
      <c r="N277" s="1069">
        <v>2088000</v>
      </c>
    </row>
    <row r="278" spans="1:14" ht="18.399999999999999" customHeight="1">
      <c r="A278" s="55"/>
      <c r="B278" s="51"/>
      <c r="C278" s="52"/>
      <c r="D278" s="61" t="s">
        <v>42</v>
      </c>
      <c r="E278" s="595">
        <v>92295989.109999999</v>
      </c>
      <c r="F278" s="1061">
        <v>0</v>
      </c>
      <c r="G278" s="1061"/>
      <c r="H278" s="1061">
        <v>91000</v>
      </c>
      <c r="I278" s="1061">
        <v>68600150.810000002</v>
      </c>
      <c r="J278" s="1121"/>
      <c r="K278" s="1061">
        <v>21615770.550000001</v>
      </c>
      <c r="L278" s="1061">
        <v>0</v>
      </c>
      <c r="M278" s="1061">
        <v>0</v>
      </c>
      <c r="N278" s="1069">
        <v>1989067.75</v>
      </c>
    </row>
    <row r="279" spans="1:14" ht="18.399999999999999" customHeight="1">
      <c r="A279" s="55"/>
      <c r="B279" s="51"/>
      <c r="C279" s="52" t="s">
        <v>4</v>
      </c>
      <c r="D279" s="61" t="s">
        <v>43</v>
      </c>
      <c r="E279" s="595">
        <v>86604816.099999994</v>
      </c>
      <c r="F279" s="1061">
        <v>0</v>
      </c>
      <c r="G279" s="1061"/>
      <c r="H279" s="1061">
        <v>47864.7</v>
      </c>
      <c r="I279" s="1061">
        <v>63223283.920000002</v>
      </c>
      <c r="J279" s="1121"/>
      <c r="K279" s="1061">
        <v>21383166.039999999</v>
      </c>
      <c r="L279" s="1061">
        <v>0</v>
      </c>
      <c r="M279" s="1061">
        <v>0</v>
      </c>
      <c r="N279" s="1069">
        <v>1950501.4400000004</v>
      </c>
    </row>
    <row r="280" spans="1:14" ht="18.399999999999999" customHeight="1">
      <c r="A280" s="55"/>
      <c r="B280" s="51"/>
      <c r="C280" s="52" t="s">
        <v>4</v>
      </c>
      <c r="D280" s="61" t="s">
        <v>44</v>
      </c>
      <c r="E280" s="166">
        <v>0.91786143924540298</v>
      </c>
      <c r="F280" s="166">
        <v>0</v>
      </c>
      <c r="G280" s="166"/>
      <c r="H280" s="166">
        <v>0.52598571428571428</v>
      </c>
      <c r="I280" s="166">
        <v>0.89658068977253391</v>
      </c>
      <c r="J280" s="166"/>
      <c r="K280" s="166">
        <v>0.98721911542012919</v>
      </c>
      <c r="L280" s="166">
        <v>0</v>
      </c>
      <c r="M280" s="166">
        <v>0</v>
      </c>
      <c r="N280" s="258">
        <v>0.93414819923371673</v>
      </c>
    </row>
    <row r="281" spans="1:14" ht="18.399999999999999" customHeight="1">
      <c r="A281" s="57"/>
      <c r="B281" s="58"/>
      <c r="C281" s="59" t="s">
        <v>4</v>
      </c>
      <c r="D281" s="64" t="s">
        <v>45</v>
      </c>
      <c r="E281" s="167">
        <v>0.93833780790607091</v>
      </c>
      <c r="F281" s="167">
        <v>0</v>
      </c>
      <c r="G281" s="167"/>
      <c r="H281" s="167">
        <v>0.52598571428571428</v>
      </c>
      <c r="I281" s="167">
        <v>0.92162018849066141</v>
      </c>
      <c r="J281" s="167"/>
      <c r="K281" s="167">
        <v>0.98923912939111014</v>
      </c>
      <c r="L281" s="167">
        <v>0</v>
      </c>
      <c r="M281" s="167">
        <v>0</v>
      </c>
      <c r="N281" s="259">
        <v>0.98061086154556598</v>
      </c>
    </row>
    <row r="282" spans="1:14" ht="18.399999999999999" customHeight="1">
      <c r="A282" s="50" t="s">
        <v>162</v>
      </c>
      <c r="B282" s="51" t="s">
        <v>47</v>
      </c>
      <c r="C282" s="52" t="s">
        <v>163</v>
      </c>
      <c r="D282" s="61" t="s">
        <v>41</v>
      </c>
      <c r="E282" s="595">
        <v>248914000</v>
      </c>
      <c r="F282" s="1061">
        <v>0</v>
      </c>
      <c r="G282" s="1121"/>
      <c r="H282" s="1061">
        <v>2704000</v>
      </c>
      <c r="I282" s="1061">
        <v>214406000</v>
      </c>
      <c r="J282" s="1121"/>
      <c r="K282" s="1061">
        <v>31804000</v>
      </c>
      <c r="L282" s="1061">
        <v>0</v>
      </c>
      <c r="M282" s="1061">
        <v>0</v>
      </c>
      <c r="N282" s="1069">
        <v>0</v>
      </c>
    </row>
    <row r="283" spans="1:14" ht="18.399999999999999" customHeight="1">
      <c r="A283" s="55"/>
      <c r="B283" s="51"/>
      <c r="C283" s="52" t="s">
        <v>4</v>
      </c>
      <c r="D283" s="61" t="s">
        <v>42</v>
      </c>
      <c r="E283" s="595">
        <v>255996892.58999994</v>
      </c>
      <c r="F283" s="1061">
        <v>0</v>
      </c>
      <c r="G283" s="1061"/>
      <c r="H283" s="1061">
        <v>2574428.0999999996</v>
      </c>
      <c r="I283" s="1061">
        <v>213126022.12999994</v>
      </c>
      <c r="J283" s="1121"/>
      <c r="K283" s="1061">
        <v>39607065</v>
      </c>
      <c r="L283" s="1061">
        <v>0</v>
      </c>
      <c r="M283" s="1061">
        <v>0</v>
      </c>
      <c r="N283" s="1069">
        <v>689377.3600000001</v>
      </c>
    </row>
    <row r="284" spans="1:14" ht="18.399999999999999" customHeight="1">
      <c r="A284" s="55"/>
      <c r="B284" s="51"/>
      <c r="C284" s="52" t="s">
        <v>4</v>
      </c>
      <c r="D284" s="61" t="s">
        <v>43</v>
      </c>
      <c r="E284" s="595">
        <v>255875691.72000003</v>
      </c>
      <c r="F284" s="1061">
        <v>0</v>
      </c>
      <c r="G284" s="1061"/>
      <c r="H284" s="1061">
        <v>2574426.6399999997</v>
      </c>
      <c r="I284" s="1061">
        <v>213006898.53000003</v>
      </c>
      <c r="J284" s="1121"/>
      <c r="K284" s="1061">
        <v>39605478.710000001</v>
      </c>
      <c r="L284" s="1061">
        <v>0</v>
      </c>
      <c r="M284" s="1061">
        <v>0</v>
      </c>
      <c r="N284" s="1069">
        <v>688887.84000000008</v>
      </c>
    </row>
    <row r="285" spans="1:14" ht="18.399999999999999" customHeight="1">
      <c r="A285" s="55"/>
      <c r="B285" s="51"/>
      <c r="C285" s="52" t="s">
        <v>4</v>
      </c>
      <c r="D285" s="61" t="s">
        <v>44</v>
      </c>
      <c r="E285" s="166">
        <v>1.0279682610058094</v>
      </c>
      <c r="F285" s="166">
        <v>0</v>
      </c>
      <c r="G285" s="166"/>
      <c r="H285" s="166">
        <v>0.95208085798816555</v>
      </c>
      <c r="I285" s="166">
        <v>0.9934745227745494</v>
      </c>
      <c r="J285" s="166"/>
      <c r="K285" s="166">
        <v>1.2452986640045278</v>
      </c>
      <c r="L285" s="166">
        <v>0</v>
      </c>
      <c r="M285" s="166">
        <v>0</v>
      </c>
      <c r="N285" s="258">
        <v>0</v>
      </c>
    </row>
    <row r="286" spans="1:14" ht="18.399999999999999" customHeight="1">
      <c r="A286" s="57"/>
      <c r="B286" s="58"/>
      <c r="C286" s="59" t="s">
        <v>4</v>
      </c>
      <c r="D286" s="63" t="s">
        <v>45</v>
      </c>
      <c r="E286" s="167">
        <v>0.99952655335471585</v>
      </c>
      <c r="F286" s="167">
        <v>0</v>
      </c>
      <c r="G286" s="167"/>
      <c r="H286" s="167">
        <v>0.99999943288375392</v>
      </c>
      <c r="I286" s="167">
        <v>0.99944106496799701</v>
      </c>
      <c r="J286" s="167"/>
      <c r="K286" s="167">
        <v>0.99995994931712306</v>
      </c>
      <c r="L286" s="167">
        <v>0</v>
      </c>
      <c r="M286" s="167">
        <v>0</v>
      </c>
      <c r="N286" s="259">
        <v>0.99928990995584765</v>
      </c>
    </row>
    <row r="287" spans="1:14" ht="18.399999999999999" customHeight="1">
      <c r="A287" s="50" t="s">
        <v>164</v>
      </c>
      <c r="B287" s="51" t="s">
        <v>47</v>
      </c>
      <c r="C287" s="52" t="s">
        <v>165</v>
      </c>
      <c r="D287" s="61" t="s">
        <v>41</v>
      </c>
      <c r="E287" s="595">
        <v>707058000</v>
      </c>
      <c r="F287" s="1061">
        <v>0</v>
      </c>
      <c r="G287" s="1067"/>
      <c r="H287" s="1061">
        <v>16623000</v>
      </c>
      <c r="I287" s="1061">
        <v>665214000</v>
      </c>
      <c r="J287" s="1121"/>
      <c r="K287" s="1061">
        <v>23008000</v>
      </c>
      <c r="L287" s="1061">
        <v>0</v>
      </c>
      <c r="M287" s="1061">
        <v>0</v>
      </c>
      <c r="N287" s="1069">
        <v>2213000</v>
      </c>
    </row>
    <row r="288" spans="1:14" ht="18.399999999999999" customHeight="1">
      <c r="A288" s="55"/>
      <c r="B288" s="51"/>
      <c r="C288" s="52" t="s">
        <v>166</v>
      </c>
      <c r="D288" s="61" t="s">
        <v>42</v>
      </c>
      <c r="E288" s="595">
        <v>722802354</v>
      </c>
      <c r="F288" s="1061">
        <v>0</v>
      </c>
      <c r="G288" s="1061"/>
      <c r="H288" s="1061">
        <v>16221800</v>
      </c>
      <c r="I288" s="1061">
        <v>673370514</v>
      </c>
      <c r="J288" s="1121"/>
      <c r="K288" s="1061">
        <v>29475686</v>
      </c>
      <c r="L288" s="1061">
        <v>0</v>
      </c>
      <c r="M288" s="1061">
        <v>0</v>
      </c>
      <c r="N288" s="1069">
        <v>3734354</v>
      </c>
    </row>
    <row r="289" spans="1:14" ht="18.399999999999999" customHeight="1">
      <c r="A289" s="55"/>
      <c r="B289" s="51"/>
      <c r="C289" s="52" t="s">
        <v>4</v>
      </c>
      <c r="D289" s="61" t="s">
        <v>43</v>
      </c>
      <c r="E289" s="595">
        <v>722718620.48999977</v>
      </c>
      <c r="F289" s="1061">
        <v>0</v>
      </c>
      <c r="G289" s="1061"/>
      <c r="H289" s="1061">
        <v>16221692.17</v>
      </c>
      <c r="I289" s="1061">
        <v>673369996.12999976</v>
      </c>
      <c r="J289" s="1121"/>
      <c r="K289" s="1061">
        <v>29475583.949999996</v>
      </c>
      <c r="L289" s="1061">
        <v>0</v>
      </c>
      <c r="M289" s="1061">
        <v>0</v>
      </c>
      <c r="N289" s="1069">
        <v>3651348.2399999998</v>
      </c>
    </row>
    <row r="290" spans="1:14" ht="18.399999999999999" customHeight="1">
      <c r="A290" s="55"/>
      <c r="B290" s="51"/>
      <c r="C290" s="52" t="s">
        <v>4</v>
      </c>
      <c r="D290" s="61" t="s">
        <v>44</v>
      </c>
      <c r="E290" s="166">
        <v>1.0221489898848464</v>
      </c>
      <c r="F290" s="166">
        <v>0</v>
      </c>
      <c r="G290" s="166"/>
      <c r="H290" s="166">
        <v>0.97585827889069365</v>
      </c>
      <c r="I290" s="166">
        <v>1.0122607102827057</v>
      </c>
      <c r="J290" s="166"/>
      <c r="K290" s="166">
        <v>1.2811015277294853</v>
      </c>
      <c r="L290" s="166">
        <v>0</v>
      </c>
      <c r="M290" s="166">
        <v>0</v>
      </c>
      <c r="N290" s="258">
        <v>1.6499540171712606</v>
      </c>
    </row>
    <row r="291" spans="1:14" ht="18.399999999999999" customHeight="1">
      <c r="A291" s="57"/>
      <c r="B291" s="58"/>
      <c r="C291" s="59" t="s">
        <v>4</v>
      </c>
      <c r="D291" s="63" t="s">
        <v>45</v>
      </c>
      <c r="E291" s="167">
        <v>0.99988415434795297</v>
      </c>
      <c r="F291" s="167">
        <v>0</v>
      </c>
      <c r="G291" s="167"/>
      <c r="H291" s="167">
        <v>0.99999335277219548</v>
      </c>
      <c r="I291" s="167">
        <v>0.99999923092860543</v>
      </c>
      <c r="J291" s="167"/>
      <c r="K291" s="167">
        <v>0.9999965378244291</v>
      </c>
      <c r="L291" s="167">
        <v>0</v>
      </c>
      <c r="M291" s="167">
        <v>0</v>
      </c>
      <c r="N291" s="259">
        <v>0.97777239115520376</v>
      </c>
    </row>
    <row r="292" spans="1:14" ht="18.399999999999999" customHeight="1">
      <c r="A292" s="50" t="s">
        <v>167</v>
      </c>
      <c r="B292" s="51" t="s">
        <v>47</v>
      </c>
      <c r="C292" s="52" t="s">
        <v>168</v>
      </c>
      <c r="D292" s="61" t="s">
        <v>41</v>
      </c>
      <c r="E292" s="595">
        <v>599468000</v>
      </c>
      <c r="F292" s="1061">
        <v>76841000</v>
      </c>
      <c r="G292" s="1067"/>
      <c r="H292" s="1061">
        <v>1365000</v>
      </c>
      <c r="I292" s="1061">
        <v>480963000</v>
      </c>
      <c r="J292" s="1121"/>
      <c r="K292" s="1061">
        <v>23414000</v>
      </c>
      <c r="L292" s="1061">
        <v>0</v>
      </c>
      <c r="M292" s="1061">
        <v>0</v>
      </c>
      <c r="N292" s="1069">
        <v>16885000</v>
      </c>
    </row>
    <row r="293" spans="1:14" ht="18.399999999999999" customHeight="1">
      <c r="A293" s="55"/>
      <c r="B293" s="51"/>
      <c r="C293" s="52" t="s">
        <v>4</v>
      </c>
      <c r="D293" s="61" t="s">
        <v>42</v>
      </c>
      <c r="E293" s="595">
        <v>726148179</v>
      </c>
      <c r="F293" s="1061">
        <v>76803709</v>
      </c>
      <c r="G293" s="1061"/>
      <c r="H293" s="1061">
        <v>1245668</v>
      </c>
      <c r="I293" s="1061">
        <v>612132897</v>
      </c>
      <c r="J293" s="1121"/>
      <c r="K293" s="1061">
        <v>21092184</v>
      </c>
      <c r="L293" s="1061">
        <v>0</v>
      </c>
      <c r="M293" s="1061">
        <v>0</v>
      </c>
      <c r="N293" s="1069">
        <v>14873721</v>
      </c>
    </row>
    <row r="294" spans="1:14" ht="18.399999999999999" customHeight="1">
      <c r="A294" s="55"/>
      <c r="B294" s="51"/>
      <c r="C294" s="52" t="s">
        <v>4</v>
      </c>
      <c r="D294" s="61" t="s">
        <v>43</v>
      </c>
      <c r="E294" s="595">
        <v>721528377.56000006</v>
      </c>
      <c r="F294" s="1061">
        <v>76460880.439999998</v>
      </c>
      <c r="G294" s="1061"/>
      <c r="H294" s="1061">
        <v>1204401.3299999998</v>
      </c>
      <c r="I294" s="1061">
        <v>608145802.53000009</v>
      </c>
      <c r="J294" s="1121"/>
      <c r="K294" s="1061">
        <v>21020217.34</v>
      </c>
      <c r="L294" s="1061">
        <v>0</v>
      </c>
      <c r="M294" s="1061">
        <v>0</v>
      </c>
      <c r="N294" s="1069">
        <v>14697075.92</v>
      </c>
    </row>
    <row r="295" spans="1:14" ht="18.399999999999999" customHeight="1">
      <c r="A295" s="55"/>
      <c r="B295" s="51"/>
      <c r="C295" s="52" t="s">
        <v>4</v>
      </c>
      <c r="D295" s="61" t="s">
        <v>44</v>
      </c>
      <c r="E295" s="166">
        <v>1.2036145007907011</v>
      </c>
      <c r="F295" s="166">
        <v>0.99505316744966876</v>
      </c>
      <c r="G295" s="166"/>
      <c r="H295" s="166">
        <v>0.88234529670329653</v>
      </c>
      <c r="I295" s="166">
        <v>1.264433651923329</v>
      </c>
      <c r="J295" s="166"/>
      <c r="K295" s="166">
        <v>0.89776276330400617</v>
      </c>
      <c r="L295" s="166">
        <v>0</v>
      </c>
      <c r="M295" s="166">
        <v>0</v>
      </c>
      <c r="N295" s="258">
        <v>0.87042202665087354</v>
      </c>
    </row>
    <row r="296" spans="1:14" ht="18.399999999999999" customHeight="1">
      <c r="A296" s="57"/>
      <c r="B296" s="58"/>
      <c r="C296" s="59" t="s">
        <v>4</v>
      </c>
      <c r="D296" s="60" t="s">
        <v>45</v>
      </c>
      <c r="E296" s="260">
        <v>0.99363793565335112</v>
      </c>
      <c r="F296" s="167">
        <v>0.99553630202937204</v>
      </c>
      <c r="G296" s="167"/>
      <c r="H296" s="167">
        <v>0.96687185510103801</v>
      </c>
      <c r="I296" s="167">
        <v>0.99348655416243725</v>
      </c>
      <c r="J296" s="167"/>
      <c r="K296" s="167">
        <v>0.99658799392229847</v>
      </c>
      <c r="L296" s="167">
        <v>0</v>
      </c>
      <c r="M296" s="167">
        <v>0</v>
      </c>
      <c r="N296" s="259">
        <v>0.98812367934022693</v>
      </c>
    </row>
    <row r="297" spans="1:14" ht="18.399999999999999" customHeight="1">
      <c r="A297" s="50" t="s">
        <v>169</v>
      </c>
      <c r="B297" s="51" t="s">
        <v>47</v>
      </c>
      <c r="C297" s="52" t="s">
        <v>170</v>
      </c>
      <c r="D297" s="53" t="s">
        <v>41</v>
      </c>
      <c r="E297" s="596">
        <v>275838000</v>
      </c>
      <c r="F297" s="1061">
        <v>0</v>
      </c>
      <c r="G297" s="1067"/>
      <c r="H297" s="1061">
        <v>3928000</v>
      </c>
      <c r="I297" s="1061">
        <v>254530000</v>
      </c>
      <c r="J297" s="1121"/>
      <c r="K297" s="1061">
        <v>17380000</v>
      </c>
      <c r="L297" s="1061">
        <v>0</v>
      </c>
      <c r="M297" s="1061">
        <v>0</v>
      </c>
      <c r="N297" s="1069">
        <v>0</v>
      </c>
    </row>
    <row r="298" spans="1:14" ht="18.399999999999999" customHeight="1">
      <c r="A298" s="55"/>
      <c r="B298" s="51"/>
      <c r="C298" s="52" t="s">
        <v>4</v>
      </c>
      <c r="D298" s="61" t="s">
        <v>42</v>
      </c>
      <c r="E298" s="595">
        <v>283838000</v>
      </c>
      <c r="F298" s="1061">
        <v>0</v>
      </c>
      <c r="G298" s="1061"/>
      <c r="H298" s="1061">
        <v>3798773.09</v>
      </c>
      <c r="I298" s="1061">
        <v>262759226.90999997</v>
      </c>
      <c r="J298" s="1121"/>
      <c r="K298" s="1061">
        <v>17280000</v>
      </c>
      <c r="L298" s="1061">
        <v>0</v>
      </c>
      <c r="M298" s="1061">
        <v>0</v>
      </c>
      <c r="N298" s="1069">
        <v>0</v>
      </c>
    </row>
    <row r="299" spans="1:14" ht="18.399999999999999" customHeight="1">
      <c r="A299" s="55"/>
      <c r="B299" s="51"/>
      <c r="C299" s="52" t="s">
        <v>4</v>
      </c>
      <c r="D299" s="61" t="s">
        <v>43</v>
      </c>
      <c r="E299" s="595">
        <v>283643118.28000003</v>
      </c>
      <c r="F299" s="1061">
        <v>0</v>
      </c>
      <c r="G299" s="1061"/>
      <c r="H299" s="1061">
        <v>3798773.09</v>
      </c>
      <c r="I299" s="1061">
        <v>262755707.40000001</v>
      </c>
      <c r="J299" s="1121"/>
      <c r="K299" s="1061">
        <v>17088637.789999999</v>
      </c>
      <c r="L299" s="1061">
        <v>0</v>
      </c>
      <c r="M299" s="1061">
        <v>0</v>
      </c>
      <c r="N299" s="1069">
        <v>0</v>
      </c>
    </row>
    <row r="300" spans="1:14" ht="18.399999999999999" customHeight="1">
      <c r="A300" s="55"/>
      <c r="B300" s="51"/>
      <c r="C300" s="52" t="s">
        <v>4</v>
      </c>
      <c r="D300" s="61" t="s">
        <v>44</v>
      </c>
      <c r="E300" s="166">
        <v>1.0282960225929714</v>
      </c>
      <c r="F300" s="166">
        <v>0</v>
      </c>
      <c r="G300" s="166"/>
      <c r="H300" s="166">
        <v>0.96710109215885942</v>
      </c>
      <c r="I300" s="166">
        <v>1.0323172411896437</v>
      </c>
      <c r="J300" s="166"/>
      <c r="K300" s="166">
        <v>0.98323577617951663</v>
      </c>
      <c r="L300" s="166">
        <v>0</v>
      </c>
      <c r="M300" s="166">
        <v>0</v>
      </c>
      <c r="N300" s="258">
        <v>0</v>
      </c>
    </row>
    <row r="301" spans="1:14" ht="18.399999999999999" customHeight="1">
      <c r="A301" s="57"/>
      <c r="B301" s="58"/>
      <c r="C301" s="59" t="s">
        <v>4</v>
      </c>
      <c r="D301" s="63" t="s">
        <v>45</v>
      </c>
      <c r="E301" s="167">
        <v>0.99931340511136646</v>
      </c>
      <c r="F301" s="167">
        <v>0</v>
      </c>
      <c r="G301" s="167"/>
      <c r="H301" s="167">
        <v>1</v>
      </c>
      <c r="I301" s="167">
        <v>0.99998660557027297</v>
      </c>
      <c r="J301" s="167"/>
      <c r="K301" s="167">
        <v>0.98892579803240732</v>
      </c>
      <c r="L301" s="167">
        <v>0</v>
      </c>
      <c r="M301" s="167">
        <v>0</v>
      </c>
      <c r="N301" s="259">
        <v>0</v>
      </c>
    </row>
    <row r="302" spans="1:14" ht="18.399999999999999" customHeight="1">
      <c r="A302" s="50" t="s">
        <v>171</v>
      </c>
      <c r="B302" s="51" t="s">
        <v>47</v>
      </c>
      <c r="C302" s="52" t="s">
        <v>172</v>
      </c>
      <c r="D302" s="61" t="s">
        <v>41</v>
      </c>
      <c r="E302" s="595">
        <v>70092000</v>
      </c>
      <c r="F302" s="1061">
        <v>0</v>
      </c>
      <c r="G302" s="1067"/>
      <c r="H302" s="1061">
        <v>46000</v>
      </c>
      <c r="I302" s="1061">
        <v>66395000</v>
      </c>
      <c r="J302" s="1121"/>
      <c r="K302" s="1061">
        <v>3651000</v>
      </c>
      <c r="L302" s="1061">
        <v>0</v>
      </c>
      <c r="M302" s="1061">
        <v>0</v>
      </c>
      <c r="N302" s="1069">
        <v>0</v>
      </c>
    </row>
    <row r="303" spans="1:14" ht="18.399999999999999" customHeight="1">
      <c r="A303" s="55"/>
      <c r="B303" s="51"/>
      <c r="C303" s="52" t="s">
        <v>4</v>
      </c>
      <c r="D303" s="61" t="s">
        <v>42</v>
      </c>
      <c r="E303" s="595">
        <v>71298916</v>
      </c>
      <c r="F303" s="1061">
        <v>0</v>
      </c>
      <c r="G303" s="1061"/>
      <c r="H303" s="1061">
        <v>249492</v>
      </c>
      <c r="I303" s="1061">
        <v>67252440</v>
      </c>
      <c r="J303" s="1121"/>
      <c r="K303" s="1061">
        <v>3796984</v>
      </c>
      <c r="L303" s="1061">
        <v>0</v>
      </c>
      <c r="M303" s="1061">
        <v>0</v>
      </c>
      <c r="N303" s="1069">
        <v>0</v>
      </c>
    </row>
    <row r="304" spans="1:14" ht="18.399999999999999" customHeight="1">
      <c r="A304" s="55"/>
      <c r="B304" s="51"/>
      <c r="C304" s="52" t="s">
        <v>4</v>
      </c>
      <c r="D304" s="61" t="s">
        <v>43</v>
      </c>
      <c r="E304" s="595">
        <v>71297520.069999993</v>
      </c>
      <c r="F304" s="1061">
        <v>0</v>
      </c>
      <c r="G304" s="1061"/>
      <c r="H304" s="1061">
        <v>249491.97</v>
      </c>
      <c r="I304" s="1061">
        <v>67251373.909999996</v>
      </c>
      <c r="J304" s="1121"/>
      <c r="K304" s="1061">
        <v>3796654.19</v>
      </c>
      <c r="L304" s="1061">
        <v>0</v>
      </c>
      <c r="M304" s="1061">
        <v>0</v>
      </c>
      <c r="N304" s="1069">
        <v>0</v>
      </c>
    </row>
    <row r="305" spans="1:14" ht="18.399999999999999" customHeight="1">
      <c r="A305" s="55"/>
      <c r="B305" s="51"/>
      <c r="C305" s="52" t="s">
        <v>4</v>
      </c>
      <c r="D305" s="61" t="s">
        <v>44</v>
      </c>
      <c r="E305" s="166">
        <v>1.0171991107401699</v>
      </c>
      <c r="F305" s="166">
        <v>0</v>
      </c>
      <c r="G305" s="166"/>
      <c r="H305" s="166">
        <v>5.4237384782608693</v>
      </c>
      <c r="I305" s="166">
        <v>1.012898168687401</v>
      </c>
      <c r="J305" s="166"/>
      <c r="K305" s="166">
        <v>1.0398943275814845</v>
      </c>
      <c r="L305" s="166">
        <v>0</v>
      </c>
      <c r="M305" s="166">
        <v>0</v>
      </c>
      <c r="N305" s="258">
        <v>0</v>
      </c>
    </row>
    <row r="306" spans="1:14" ht="18.399999999999999" customHeight="1">
      <c r="A306" s="57"/>
      <c r="B306" s="58"/>
      <c r="C306" s="59" t="s">
        <v>4</v>
      </c>
      <c r="D306" s="63" t="s">
        <v>45</v>
      </c>
      <c r="E306" s="167">
        <v>0.99998042144147037</v>
      </c>
      <c r="F306" s="167">
        <v>0</v>
      </c>
      <c r="G306" s="167"/>
      <c r="H306" s="167">
        <v>0.99999987975566351</v>
      </c>
      <c r="I306" s="167">
        <v>0.99998414793574775</v>
      </c>
      <c r="J306" s="167"/>
      <c r="K306" s="167">
        <v>0.99991313895449652</v>
      </c>
      <c r="L306" s="167">
        <v>0</v>
      </c>
      <c r="M306" s="167">
        <v>0</v>
      </c>
      <c r="N306" s="259">
        <v>0</v>
      </c>
    </row>
    <row r="307" spans="1:14" ht="18.399999999999999" customHeight="1">
      <c r="A307" s="50" t="s">
        <v>173</v>
      </c>
      <c r="B307" s="51" t="s">
        <v>47</v>
      </c>
      <c r="C307" s="52" t="s">
        <v>174</v>
      </c>
      <c r="D307" s="61" t="s">
        <v>41</v>
      </c>
      <c r="E307" s="595">
        <v>74977000</v>
      </c>
      <c r="F307" s="1061">
        <v>0</v>
      </c>
      <c r="G307" s="1067"/>
      <c r="H307" s="1061">
        <v>51000</v>
      </c>
      <c r="I307" s="1061">
        <v>64271000</v>
      </c>
      <c r="J307" s="1121"/>
      <c r="K307" s="1061">
        <v>10655000</v>
      </c>
      <c r="L307" s="1061">
        <v>0</v>
      </c>
      <c r="M307" s="1061">
        <v>0</v>
      </c>
      <c r="N307" s="1069">
        <v>0</v>
      </c>
    </row>
    <row r="308" spans="1:14" ht="18.399999999999999" customHeight="1">
      <c r="A308" s="55"/>
      <c r="B308" s="51"/>
      <c r="C308" s="52" t="s">
        <v>4</v>
      </c>
      <c r="D308" s="61" t="s">
        <v>42</v>
      </c>
      <c r="E308" s="595">
        <v>79103084.530000001</v>
      </c>
      <c r="F308" s="1061">
        <v>0</v>
      </c>
      <c r="G308" s="1061"/>
      <c r="H308" s="1061">
        <v>136067.57999999999</v>
      </c>
      <c r="I308" s="1061">
        <v>67918665.420000002</v>
      </c>
      <c r="J308" s="1121"/>
      <c r="K308" s="1061">
        <v>11048351.530000001</v>
      </c>
      <c r="L308" s="1061">
        <v>0</v>
      </c>
      <c r="M308" s="1061">
        <v>0</v>
      </c>
      <c r="N308" s="1069">
        <v>0</v>
      </c>
    </row>
    <row r="309" spans="1:14" ht="18.399999999999999" customHeight="1">
      <c r="A309" s="55"/>
      <c r="B309" s="51"/>
      <c r="C309" s="52" t="s">
        <v>4</v>
      </c>
      <c r="D309" s="61" t="s">
        <v>43</v>
      </c>
      <c r="E309" s="595">
        <v>78935782.319999993</v>
      </c>
      <c r="F309" s="1061">
        <v>0</v>
      </c>
      <c r="G309" s="1061"/>
      <c r="H309" s="1061">
        <v>136031.15</v>
      </c>
      <c r="I309" s="1061">
        <v>67752070.789999992</v>
      </c>
      <c r="J309" s="1121"/>
      <c r="K309" s="1061">
        <v>11047680.379999999</v>
      </c>
      <c r="L309" s="1061">
        <v>0</v>
      </c>
      <c r="M309" s="1061">
        <v>0</v>
      </c>
      <c r="N309" s="1069">
        <v>0</v>
      </c>
    </row>
    <row r="310" spans="1:14" ht="18.399999999999999" customHeight="1">
      <c r="A310" s="55"/>
      <c r="B310" s="51"/>
      <c r="C310" s="52" t="s">
        <v>4</v>
      </c>
      <c r="D310" s="61" t="s">
        <v>44</v>
      </c>
      <c r="E310" s="166">
        <v>1.0527999562532508</v>
      </c>
      <c r="F310" s="166">
        <v>0</v>
      </c>
      <c r="G310" s="166"/>
      <c r="H310" s="166">
        <v>2.667277450980392</v>
      </c>
      <c r="I310" s="166">
        <v>1.0541623872353003</v>
      </c>
      <c r="J310" s="166"/>
      <c r="K310" s="166">
        <v>1.0368540947911777</v>
      </c>
      <c r="L310" s="166">
        <v>0</v>
      </c>
      <c r="M310" s="166">
        <v>0</v>
      </c>
      <c r="N310" s="258">
        <v>0</v>
      </c>
    </row>
    <row r="311" spans="1:14" ht="18.399999999999999" customHeight="1">
      <c r="A311" s="57"/>
      <c r="B311" s="58"/>
      <c r="C311" s="59" t="s">
        <v>4</v>
      </c>
      <c r="D311" s="63" t="s">
        <v>45</v>
      </c>
      <c r="E311" s="167">
        <v>0.99788501028760057</v>
      </c>
      <c r="F311" s="167">
        <v>0</v>
      </c>
      <c r="G311" s="167"/>
      <c r="H311" s="167">
        <v>0.99973226539341709</v>
      </c>
      <c r="I311" s="167">
        <v>0.99754714511880038</v>
      </c>
      <c r="J311" s="167"/>
      <c r="K311" s="167">
        <v>0.99993925338108769</v>
      </c>
      <c r="L311" s="167">
        <v>0</v>
      </c>
      <c r="M311" s="167">
        <v>0</v>
      </c>
      <c r="N311" s="259">
        <v>0</v>
      </c>
    </row>
    <row r="312" spans="1:14" ht="18.399999999999999" customHeight="1">
      <c r="A312" s="50" t="s">
        <v>175</v>
      </c>
      <c r="B312" s="51" t="s">
        <v>47</v>
      </c>
      <c r="C312" s="52" t="s">
        <v>176</v>
      </c>
      <c r="D312" s="61" t="s">
        <v>41</v>
      </c>
      <c r="E312" s="595">
        <v>100789000</v>
      </c>
      <c r="F312" s="1061">
        <v>5978000</v>
      </c>
      <c r="G312" s="1067"/>
      <c r="H312" s="1061">
        <v>275000</v>
      </c>
      <c r="I312" s="1061">
        <v>23018000</v>
      </c>
      <c r="J312" s="1121"/>
      <c r="K312" s="1061">
        <v>0</v>
      </c>
      <c r="L312" s="1061">
        <v>0</v>
      </c>
      <c r="M312" s="1061">
        <v>0</v>
      </c>
      <c r="N312" s="1069">
        <v>71518000</v>
      </c>
    </row>
    <row r="313" spans="1:14" ht="18.399999999999999" customHeight="1">
      <c r="A313" s="55"/>
      <c r="B313" s="51"/>
      <c r="C313" s="52"/>
      <c r="D313" s="61" t="s">
        <v>42</v>
      </c>
      <c r="E313" s="595">
        <v>129831895</v>
      </c>
      <c r="F313" s="1061">
        <v>5978000</v>
      </c>
      <c r="G313" s="1061"/>
      <c r="H313" s="1061">
        <v>189000</v>
      </c>
      <c r="I313" s="1061">
        <v>22469999</v>
      </c>
      <c r="J313" s="1121"/>
      <c r="K313" s="1061">
        <v>0</v>
      </c>
      <c r="L313" s="1061">
        <v>0</v>
      </c>
      <c r="M313" s="1061">
        <v>0</v>
      </c>
      <c r="N313" s="1069">
        <v>101194896</v>
      </c>
    </row>
    <row r="314" spans="1:14" ht="18.399999999999999" customHeight="1">
      <c r="A314" s="55"/>
      <c r="B314" s="51"/>
      <c r="C314" s="52"/>
      <c r="D314" s="61" t="s">
        <v>43</v>
      </c>
      <c r="E314" s="595">
        <v>117672414.26000002</v>
      </c>
      <c r="F314" s="1061">
        <v>5829628.9700000007</v>
      </c>
      <c r="G314" s="1061"/>
      <c r="H314" s="1061">
        <v>131835.32</v>
      </c>
      <c r="I314" s="1061">
        <v>20767798.389999993</v>
      </c>
      <c r="J314" s="1121"/>
      <c r="K314" s="1061">
        <v>0</v>
      </c>
      <c r="L314" s="1061">
        <v>0</v>
      </c>
      <c r="M314" s="1061">
        <v>0</v>
      </c>
      <c r="N314" s="1069">
        <v>90943151.580000028</v>
      </c>
    </row>
    <row r="315" spans="1:14" ht="18.399999999999999" customHeight="1">
      <c r="A315" s="55"/>
      <c r="B315" s="51"/>
      <c r="C315" s="52"/>
      <c r="D315" s="61" t="s">
        <v>44</v>
      </c>
      <c r="E315" s="166">
        <v>1.1675124692178711</v>
      </c>
      <c r="F315" s="166">
        <v>0.97518049013047858</v>
      </c>
      <c r="G315" s="166"/>
      <c r="H315" s="166">
        <v>0.47940116363636365</v>
      </c>
      <c r="I315" s="166">
        <v>0.90224165392301647</v>
      </c>
      <c r="J315" s="166"/>
      <c r="K315" s="166">
        <v>0</v>
      </c>
      <c r="L315" s="166">
        <v>0</v>
      </c>
      <c r="M315" s="166">
        <v>0</v>
      </c>
      <c r="N315" s="258">
        <v>1.2716120638161026</v>
      </c>
    </row>
    <row r="316" spans="1:14" ht="18.399999999999999" customHeight="1">
      <c r="A316" s="57"/>
      <c r="B316" s="58"/>
      <c r="C316" s="59"/>
      <c r="D316" s="63" t="s">
        <v>45</v>
      </c>
      <c r="E316" s="167">
        <v>0.90634442530473747</v>
      </c>
      <c r="F316" s="167">
        <v>0.97518049013047858</v>
      </c>
      <c r="G316" s="167"/>
      <c r="H316" s="167">
        <v>0.69754137566137575</v>
      </c>
      <c r="I316" s="167">
        <v>0.92424563036251106</v>
      </c>
      <c r="J316" s="167"/>
      <c r="K316" s="167">
        <v>0</v>
      </c>
      <c r="L316" s="167">
        <v>0</v>
      </c>
      <c r="M316" s="167">
        <v>0</v>
      </c>
      <c r="N316" s="259">
        <v>0.89869306827490614</v>
      </c>
    </row>
    <row r="317" spans="1:14" ht="18.399999999999999" customHeight="1">
      <c r="A317" s="50" t="s">
        <v>177</v>
      </c>
      <c r="B317" s="51" t="s">
        <v>47</v>
      </c>
      <c r="C317" s="52" t="s">
        <v>178</v>
      </c>
      <c r="D317" s="61" t="s">
        <v>41</v>
      </c>
      <c r="E317" s="595">
        <v>31476000</v>
      </c>
      <c r="F317" s="1061">
        <v>9900000</v>
      </c>
      <c r="G317" s="1067"/>
      <c r="H317" s="1061">
        <v>24000</v>
      </c>
      <c r="I317" s="1061">
        <v>19202000</v>
      </c>
      <c r="J317" s="1121"/>
      <c r="K317" s="1061">
        <v>0</v>
      </c>
      <c r="L317" s="1061">
        <v>0</v>
      </c>
      <c r="M317" s="1061">
        <v>0</v>
      </c>
      <c r="N317" s="1069">
        <v>2350000</v>
      </c>
    </row>
    <row r="318" spans="1:14" ht="18.399999999999999" customHeight="1">
      <c r="A318" s="55"/>
      <c r="B318" s="51"/>
      <c r="C318" s="52"/>
      <c r="D318" s="61" t="s">
        <v>42</v>
      </c>
      <c r="E318" s="595">
        <v>37446863</v>
      </c>
      <c r="F318" s="1061">
        <v>9900000</v>
      </c>
      <c r="G318" s="1061"/>
      <c r="H318" s="1061">
        <v>18270</v>
      </c>
      <c r="I318" s="1061">
        <v>27227650</v>
      </c>
      <c r="J318" s="1121"/>
      <c r="K318" s="1061">
        <v>152046</v>
      </c>
      <c r="L318" s="1061">
        <v>0</v>
      </c>
      <c r="M318" s="1061">
        <v>0</v>
      </c>
      <c r="N318" s="1069">
        <v>148897</v>
      </c>
    </row>
    <row r="319" spans="1:14" ht="18.399999999999999" customHeight="1">
      <c r="A319" s="55"/>
      <c r="B319" s="51"/>
      <c r="C319" s="52"/>
      <c r="D319" s="61" t="s">
        <v>43</v>
      </c>
      <c r="E319" s="595">
        <v>35534965.43</v>
      </c>
      <c r="F319" s="1061">
        <v>9626524.8900000006</v>
      </c>
      <c r="G319" s="1061"/>
      <c r="H319" s="1061">
        <v>6898.52</v>
      </c>
      <c r="I319" s="1061">
        <v>25787048.390000001</v>
      </c>
      <c r="J319" s="1121"/>
      <c r="K319" s="1061">
        <v>107021.89</v>
      </c>
      <c r="L319" s="1061">
        <v>0</v>
      </c>
      <c r="M319" s="1061">
        <v>0</v>
      </c>
      <c r="N319" s="1069">
        <v>7471.74</v>
      </c>
    </row>
    <row r="320" spans="1:14" ht="18.399999999999999" customHeight="1">
      <c r="A320" s="55"/>
      <c r="B320" s="51"/>
      <c r="C320" s="52"/>
      <c r="D320" s="61" t="s">
        <v>44</v>
      </c>
      <c r="E320" s="166">
        <v>1.1289542962892363</v>
      </c>
      <c r="F320" s="166">
        <v>0.97237625151515161</v>
      </c>
      <c r="G320" s="166"/>
      <c r="H320" s="166">
        <v>0.28743833333333335</v>
      </c>
      <c r="I320" s="166">
        <v>1.3429355478595979</v>
      </c>
      <c r="J320" s="166"/>
      <c r="K320" s="166">
        <v>0</v>
      </c>
      <c r="L320" s="166">
        <v>0</v>
      </c>
      <c r="M320" s="166">
        <v>0</v>
      </c>
      <c r="N320" s="258">
        <v>3.1794638297872341E-3</v>
      </c>
    </row>
    <row r="321" spans="1:14" ht="18.399999999999999" customHeight="1">
      <c r="A321" s="57"/>
      <c r="B321" s="58"/>
      <c r="C321" s="59"/>
      <c r="D321" s="63" t="s">
        <v>45</v>
      </c>
      <c r="E321" s="167">
        <v>0.94894371873019112</v>
      </c>
      <c r="F321" s="167">
        <v>0.97237625151515161</v>
      </c>
      <c r="G321" s="167"/>
      <c r="H321" s="167">
        <v>0.37758730158730164</v>
      </c>
      <c r="I321" s="167">
        <v>0.94709049036549242</v>
      </c>
      <c r="J321" s="167"/>
      <c r="K321" s="167">
        <v>0.70387836575773122</v>
      </c>
      <c r="L321" s="167">
        <v>0</v>
      </c>
      <c r="M321" s="167">
        <v>0</v>
      </c>
      <c r="N321" s="259">
        <v>5.0180594639247261E-2</v>
      </c>
    </row>
    <row r="322" spans="1:14" ht="18.399999999999999" customHeight="1">
      <c r="A322" s="50" t="s">
        <v>179</v>
      </c>
      <c r="B322" s="51" t="s">
        <v>47</v>
      </c>
      <c r="C322" s="52" t="s">
        <v>180</v>
      </c>
      <c r="D322" s="61" t="s">
        <v>41</v>
      </c>
      <c r="E322" s="595">
        <v>185555000</v>
      </c>
      <c r="F322" s="1061">
        <v>0</v>
      </c>
      <c r="G322" s="1067"/>
      <c r="H322" s="1061">
        <v>457000</v>
      </c>
      <c r="I322" s="1061">
        <v>162042000</v>
      </c>
      <c r="J322" s="1121"/>
      <c r="K322" s="1061">
        <v>20346000</v>
      </c>
      <c r="L322" s="1061">
        <v>0</v>
      </c>
      <c r="M322" s="1061">
        <v>0</v>
      </c>
      <c r="N322" s="1069">
        <v>2710000</v>
      </c>
    </row>
    <row r="323" spans="1:14" ht="18.399999999999999" customHeight="1">
      <c r="A323" s="55"/>
      <c r="B323" s="51"/>
      <c r="C323" s="52" t="s">
        <v>4</v>
      </c>
      <c r="D323" s="61" t="s">
        <v>42</v>
      </c>
      <c r="E323" s="595">
        <v>189396101</v>
      </c>
      <c r="F323" s="1061">
        <v>0</v>
      </c>
      <c r="G323" s="1061"/>
      <c r="H323" s="1061">
        <v>529954</v>
      </c>
      <c r="I323" s="1061">
        <v>162161718</v>
      </c>
      <c r="J323" s="1121"/>
      <c r="K323" s="1061">
        <v>24044663</v>
      </c>
      <c r="L323" s="1061">
        <v>0</v>
      </c>
      <c r="M323" s="1061">
        <v>0</v>
      </c>
      <c r="N323" s="1069">
        <v>2659766</v>
      </c>
    </row>
    <row r="324" spans="1:14" ht="18.399999999999999" customHeight="1">
      <c r="A324" s="55"/>
      <c r="B324" s="51"/>
      <c r="C324" s="52" t="s">
        <v>4</v>
      </c>
      <c r="D324" s="61" t="s">
        <v>43</v>
      </c>
      <c r="E324" s="595">
        <v>188394501.68999997</v>
      </c>
      <c r="F324" s="1061">
        <v>0</v>
      </c>
      <c r="G324" s="1061"/>
      <c r="H324" s="1061">
        <v>526483.12</v>
      </c>
      <c r="I324" s="1061">
        <v>162017491.72999996</v>
      </c>
      <c r="J324" s="1121"/>
      <c r="K324" s="1061">
        <v>24041654.509999998</v>
      </c>
      <c r="L324" s="1061">
        <v>0</v>
      </c>
      <c r="M324" s="1061">
        <v>0</v>
      </c>
      <c r="N324" s="1069">
        <v>1808872.3300000003</v>
      </c>
    </row>
    <row r="325" spans="1:14" ht="18.399999999999999" customHeight="1">
      <c r="A325" s="55"/>
      <c r="B325" s="51"/>
      <c r="C325" s="52" t="s">
        <v>4</v>
      </c>
      <c r="D325" s="61" t="s">
        <v>44</v>
      </c>
      <c r="E325" s="166">
        <v>1.0153027495351781</v>
      </c>
      <c r="F325" s="166">
        <v>0</v>
      </c>
      <c r="G325" s="166"/>
      <c r="H325" s="166">
        <v>1.1520418380743982</v>
      </c>
      <c r="I325" s="166">
        <v>0.99984875359474679</v>
      </c>
      <c r="J325" s="166"/>
      <c r="K325" s="166">
        <v>1.1816403474884498</v>
      </c>
      <c r="L325" s="166">
        <v>0</v>
      </c>
      <c r="M325" s="166">
        <v>0</v>
      </c>
      <c r="N325" s="258">
        <v>0.66748056457564586</v>
      </c>
    </row>
    <row r="326" spans="1:14" ht="18" customHeight="1">
      <c r="A326" s="57"/>
      <c r="B326" s="58"/>
      <c r="C326" s="59" t="s">
        <v>4</v>
      </c>
      <c r="D326" s="60" t="s">
        <v>45</v>
      </c>
      <c r="E326" s="260">
        <v>0.9947116160010071</v>
      </c>
      <c r="F326" s="167">
        <v>0</v>
      </c>
      <c r="G326" s="167"/>
      <c r="H326" s="167">
        <v>0.99345060137294938</v>
      </c>
      <c r="I326" s="167">
        <v>0.99911060223227255</v>
      </c>
      <c r="J326" s="167"/>
      <c r="K326" s="167">
        <v>0.99987487909479111</v>
      </c>
      <c r="L326" s="167">
        <v>0</v>
      </c>
      <c r="M326" s="167">
        <v>0</v>
      </c>
      <c r="N326" s="259">
        <v>0.68008701893324464</v>
      </c>
    </row>
    <row r="327" spans="1:14" ht="18.399999999999999" customHeight="1">
      <c r="A327" s="50" t="s">
        <v>181</v>
      </c>
      <c r="B327" s="51" t="s">
        <v>47</v>
      </c>
      <c r="C327" s="52" t="s">
        <v>182</v>
      </c>
      <c r="D327" s="53" t="s">
        <v>41</v>
      </c>
      <c r="E327" s="596">
        <v>36082000</v>
      </c>
      <c r="F327" s="1061">
        <v>0</v>
      </c>
      <c r="G327" s="1067"/>
      <c r="H327" s="1061">
        <v>63000</v>
      </c>
      <c r="I327" s="1061">
        <v>35019000</v>
      </c>
      <c r="J327" s="1121"/>
      <c r="K327" s="1061">
        <v>1000000</v>
      </c>
      <c r="L327" s="1061">
        <v>0</v>
      </c>
      <c r="M327" s="1061">
        <v>0</v>
      </c>
      <c r="N327" s="1069">
        <v>0</v>
      </c>
    </row>
    <row r="328" spans="1:14" ht="18.399999999999999" customHeight="1">
      <c r="A328" s="55"/>
      <c r="B328" s="51"/>
      <c r="C328" s="52" t="s">
        <v>4</v>
      </c>
      <c r="D328" s="61" t="s">
        <v>42</v>
      </c>
      <c r="E328" s="595">
        <v>35209000</v>
      </c>
      <c r="F328" s="1061">
        <v>0</v>
      </c>
      <c r="G328" s="1061"/>
      <c r="H328" s="1061">
        <v>63000</v>
      </c>
      <c r="I328" s="1061">
        <v>34380000</v>
      </c>
      <c r="J328" s="1121"/>
      <c r="K328" s="1061">
        <v>766000</v>
      </c>
      <c r="L328" s="1061">
        <v>0</v>
      </c>
      <c r="M328" s="1061">
        <v>0</v>
      </c>
      <c r="N328" s="1069">
        <v>0</v>
      </c>
    </row>
    <row r="329" spans="1:14" ht="18.399999999999999" customHeight="1">
      <c r="A329" s="55"/>
      <c r="B329" s="51"/>
      <c r="C329" s="52" t="s">
        <v>4</v>
      </c>
      <c r="D329" s="61" t="s">
        <v>43</v>
      </c>
      <c r="E329" s="595">
        <v>34608193.630000003</v>
      </c>
      <c r="F329" s="1061">
        <v>0</v>
      </c>
      <c r="G329" s="1061"/>
      <c r="H329" s="1061">
        <v>54657.7</v>
      </c>
      <c r="I329" s="1061">
        <v>33789213.93</v>
      </c>
      <c r="J329" s="1121"/>
      <c r="K329" s="1061">
        <v>764322</v>
      </c>
      <c r="L329" s="1061">
        <v>0</v>
      </c>
      <c r="M329" s="1061">
        <v>0</v>
      </c>
      <c r="N329" s="1069">
        <v>0</v>
      </c>
    </row>
    <row r="330" spans="1:14" ht="18.399999999999999" customHeight="1">
      <c r="A330" s="55"/>
      <c r="B330" s="51"/>
      <c r="C330" s="52" t="s">
        <v>4</v>
      </c>
      <c r="D330" s="61" t="s">
        <v>44</v>
      </c>
      <c r="E330" s="166">
        <v>0.95915397234077937</v>
      </c>
      <c r="F330" s="166">
        <v>0</v>
      </c>
      <c r="G330" s="166"/>
      <c r="H330" s="166">
        <v>0.86758253968253962</v>
      </c>
      <c r="I330" s="166">
        <v>0.96488231902681398</v>
      </c>
      <c r="J330" s="166"/>
      <c r="K330" s="166">
        <v>0.76432199999999995</v>
      </c>
      <c r="L330" s="166">
        <v>0</v>
      </c>
      <c r="M330" s="166">
        <v>0</v>
      </c>
      <c r="N330" s="258">
        <v>0</v>
      </c>
    </row>
    <row r="331" spans="1:14" ht="18.399999999999999" customHeight="1">
      <c r="A331" s="57"/>
      <c r="B331" s="58"/>
      <c r="C331" s="59" t="s">
        <v>4</v>
      </c>
      <c r="D331" s="63" t="s">
        <v>45</v>
      </c>
      <c r="E331" s="167">
        <v>0.98293600017041105</v>
      </c>
      <c r="F331" s="167">
        <v>0</v>
      </c>
      <c r="G331" s="167"/>
      <c r="H331" s="167">
        <v>0.86758253968253962</v>
      </c>
      <c r="I331" s="167">
        <v>0.98281599563699829</v>
      </c>
      <c r="J331" s="167"/>
      <c r="K331" s="167">
        <v>0.99780939947780678</v>
      </c>
      <c r="L331" s="167">
        <v>0</v>
      </c>
      <c r="M331" s="167">
        <v>0</v>
      </c>
      <c r="N331" s="259">
        <v>0</v>
      </c>
    </row>
    <row r="332" spans="1:14" ht="18.399999999999999" customHeight="1">
      <c r="A332" s="50" t="s">
        <v>183</v>
      </c>
      <c r="B332" s="51" t="s">
        <v>47</v>
      </c>
      <c r="C332" s="52" t="s">
        <v>184</v>
      </c>
      <c r="D332" s="61" t="s">
        <v>41</v>
      </c>
      <c r="E332" s="595">
        <v>15768000</v>
      </c>
      <c r="F332" s="1061">
        <v>0</v>
      </c>
      <c r="G332" s="1067"/>
      <c r="H332" s="1061">
        <v>25000</v>
      </c>
      <c r="I332" s="1061">
        <v>15271000</v>
      </c>
      <c r="J332" s="1121"/>
      <c r="K332" s="1061">
        <v>472000</v>
      </c>
      <c r="L332" s="1061">
        <v>0</v>
      </c>
      <c r="M332" s="1061">
        <v>0</v>
      </c>
      <c r="N332" s="1069">
        <v>0</v>
      </c>
    </row>
    <row r="333" spans="1:14" ht="18.399999999999999" customHeight="1">
      <c r="A333" s="55"/>
      <c r="B333" s="51"/>
      <c r="C333" s="52"/>
      <c r="D333" s="61" t="s">
        <v>42</v>
      </c>
      <c r="E333" s="595">
        <v>16392830</v>
      </c>
      <c r="F333" s="1061">
        <v>0</v>
      </c>
      <c r="G333" s="1061"/>
      <c r="H333" s="1061">
        <v>52081</v>
      </c>
      <c r="I333" s="1061">
        <v>15626853</v>
      </c>
      <c r="J333" s="1121"/>
      <c r="K333" s="1061">
        <v>620066</v>
      </c>
      <c r="L333" s="1061">
        <v>0</v>
      </c>
      <c r="M333" s="1061">
        <v>0</v>
      </c>
      <c r="N333" s="1069">
        <v>93830</v>
      </c>
    </row>
    <row r="334" spans="1:14" ht="18.399999999999999" customHeight="1">
      <c r="A334" s="55"/>
      <c r="B334" s="51"/>
      <c r="C334" s="52"/>
      <c r="D334" s="61" t="s">
        <v>43</v>
      </c>
      <c r="E334" s="595">
        <v>16392661.310000002</v>
      </c>
      <c r="F334" s="1061">
        <v>0</v>
      </c>
      <c r="G334" s="1061"/>
      <c r="H334" s="1061">
        <v>52080.36</v>
      </c>
      <c r="I334" s="1061">
        <v>15626687.710000003</v>
      </c>
      <c r="J334" s="1121"/>
      <c r="K334" s="1061">
        <v>620066</v>
      </c>
      <c r="L334" s="1061">
        <v>0</v>
      </c>
      <c r="M334" s="1061">
        <v>0</v>
      </c>
      <c r="N334" s="1069">
        <v>93827.24</v>
      </c>
    </row>
    <row r="335" spans="1:14" ht="18.399999999999999" customHeight="1">
      <c r="A335" s="55"/>
      <c r="B335" s="51"/>
      <c r="C335" s="52"/>
      <c r="D335" s="61" t="s">
        <v>44</v>
      </c>
      <c r="E335" s="166">
        <v>1.0396157604008118</v>
      </c>
      <c r="F335" s="166">
        <v>0</v>
      </c>
      <c r="G335" s="166"/>
      <c r="H335" s="166">
        <v>2.0832144000000001</v>
      </c>
      <c r="I335" s="166">
        <v>1.0232917104315371</v>
      </c>
      <c r="J335" s="166"/>
      <c r="K335" s="166">
        <v>1.3136991525423729</v>
      </c>
      <c r="L335" s="166">
        <v>0</v>
      </c>
      <c r="M335" s="166">
        <v>0</v>
      </c>
      <c r="N335" s="258">
        <v>0</v>
      </c>
    </row>
    <row r="336" spans="1:14" ht="18.399999999999999" customHeight="1">
      <c r="A336" s="57"/>
      <c r="B336" s="58"/>
      <c r="C336" s="59"/>
      <c r="D336" s="64" t="s">
        <v>45</v>
      </c>
      <c r="E336" s="167">
        <v>0.99998970952544508</v>
      </c>
      <c r="F336" s="167">
        <v>0</v>
      </c>
      <c r="G336" s="167"/>
      <c r="H336" s="167">
        <v>0.99998771144947296</v>
      </c>
      <c r="I336" s="167">
        <v>0.99998942269438396</v>
      </c>
      <c r="J336" s="167"/>
      <c r="K336" s="167">
        <v>1</v>
      </c>
      <c r="L336" s="167">
        <v>0</v>
      </c>
      <c r="M336" s="167">
        <v>0</v>
      </c>
      <c r="N336" s="259">
        <v>0.99997058510071413</v>
      </c>
    </row>
    <row r="337" spans="1:14" ht="18.399999999999999" customHeight="1">
      <c r="A337" s="50" t="s">
        <v>185</v>
      </c>
      <c r="B337" s="51" t="s">
        <v>47</v>
      </c>
      <c r="C337" s="52" t="s">
        <v>186</v>
      </c>
      <c r="D337" s="61" t="s">
        <v>41</v>
      </c>
      <c r="E337" s="595">
        <v>91832000</v>
      </c>
      <c r="F337" s="1061">
        <v>87460000</v>
      </c>
      <c r="G337" s="1067"/>
      <c r="H337" s="1061">
        <v>0</v>
      </c>
      <c r="I337" s="1061">
        <v>5000</v>
      </c>
      <c r="J337" s="1121"/>
      <c r="K337" s="1061">
        <v>4367000</v>
      </c>
      <c r="L337" s="1061">
        <v>0</v>
      </c>
      <c r="M337" s="1061">
        <v>0</v>
      </c>
      <c r="N337" s="1069">
        <v>0</v>
      </c>
    </row>
    <row r="338" spans="1:14" ht="18.399999999999999" customHeight="1">
      <c r="A338" s="55"/>
      <c r="B338" s="51"/>
      <c r="C338" s="52" t="s">
        <v>4</v>
      </c>
      <c r="D338" s="61" t="s">
        <v>42</v>
      </c>
      <c r="E338" s="595">
        <v>91832000</v>
      </c>
      <c r="F338" s="1061">
        <v>87312900</v>
      </c>
      <c r="G338" s="1061"/>
      <c r="H338" s="1061">
        <v>0</v>
      </c>
      <c r="I338" s="1061">
        <v>5000</v>
      </c>
      <c r="J338" s="1121"/>
      <c r="K338" s="1061">
        <v>4514100</v>
      </c>
      <c r="L338" s="1061">
        <v>0</v>
      </c>
      <c r="M338" s="1061">
        <v>0</v>
      </c>
      <c r="N338" s="1069">
        <v>0</v>
      </c>
    </row>
    <row r="339" spans="1:14" ht="18.399999999999999" customHeight="1">
      <c r="A339" s="55"/>
      <c r="B339" s="51"/>
      <c r="C339" s="52" t="s">
        <v>4</v>
      </c>
      <c r="D339" s="61" t="s">
        <v>43</v>
      </c>
      <c r="E339" s="595">
        <v>90768284.159999996</v>
      </c>
      <c r="F339" s="1061">
        <v>86281815.060000002</v>
      </c>
      <c r="G339" s="1061"/>
      <c r="H339" s="1061">
        <v>0</v>
      </c>
      <c r="I339" s="1061">
        <v>0</v>
      </c>
      <c r="J339" s="1121"/>
      <c r="K339" s="1061">
        <v>4486469.0999999996</v>
      </c>
      <c r="L339" s="1061">
        <v>0</v>
      </c>
      <c r="M339" s="1061">
        <v>0</v>
      </c>
      <c r="N339" s="1069">
        <v>0</v>
      </c>
    </row>
    <row r="340" spans="1:14" ht="18.399999999999999" customHeight="1">
      <c r="A340" s="55"/>
      <c r="B340" s="51"/>
      <c r="C340" s="52" t="s">
        <v>4</v>
      </c>
      <c r="D340" s="61" t="s">
        <v>44</v>
      </c>
      <c r="E340" s="166">
        <v>0.98841671922641339</v>
      </c>
      <c r="F340" s="166">
        <v>0.98652887102675513</v>
      </c>
      <c r="G340" s="166"/>
      <c r="H340" s="166">
        <v>0</v>
      </c>
      <c r="I340" s="166">
        <v>0</v>
      </c>
      <c r="J340" s="166"/>
      <c r="K340" s="166">
        <v>1.0273572475383557</v>
      </c>
      <c r="L340" s="166">
        <v>0</v>
      </c>
      <c r="M340" s="166">
        <v>0</v>
      </c>
      <c r="N340" s="258">
        <v>0</v>
      </c>
    </row>
    <row r="341" spans="1:14" ht="18.399999999999999" customHeight="1">
      <c r="A341" s="57"/>
      <c r="B341" s="58"/>
      <c r="C341" s="59" t="s">
        <v>4</v>
      </c>
      <c r="D341" s="63" t="s">
        <v>45</v>
      </c>
      <c r="E341" s="167">
        <v>0.98841671922641339</v>
      </c>
      <c r="F341" s="167">
        <v>0.98819092092920979</v>
      </c>
      <c r="G341" s="167"/>
      <c r="H341" s="167">
        <v>0</v>
      </c>
      <c r="I341" s="167">
        <v>0</v>
      </c>
      <c r="J341" s="167"/>
      <c r="K341" s="167">
        <v>0.9938789791985112</v>
      </c>
      <c r="L341" s="167">
        <v>0</v>
      </c>
      <c r="M341" s="167">
        <v>0</v>
      </c>
      <c r="N341" s="259">
        <v>0</v>
      </c>
    </row>
    <row r="342" spans="1:14" ht="18.399999999999999" customHeight="1">
      <c r="A342" s="50" t="s">
        <v>187</v>
      </c>
      <c r="B342" s="51" t="s">
        <v>47</v>
      </c>
      <c r="C342" s="52" t="s">
        <v>188</v>
      </c>
      <c r="D342" s="61" t="s">
        <v>41</v>
      </c>
      <c r="E342" s="595">
        <v>22870000</v>
      </c>
      <c r="F342" s="1061">
        <v>0</v>
      </c>
      <c r="G342" s="1067"/>
      <c r="H342" s="1061">
        <v>154000</v>
      </c>
      <c r="I342" s="1061">
        <v>20003000</v>
      </c>
      <c r="J342" s="1121"/>
      <c r="K342" s="1061">
        <v>2708000</v>
      </c>
      <c r="L342" s="1061">
        <v>0</v>
      </c>
      <c r="M342" s="1061">
        <v>0</v>
      </c>
      <c r="N342" s="1069">
        <v>5000</v>
      </c>
    </row>
    <row r="343" spans="1:14" ht="18.399999999999999" customHeight="1">
      <c r="A343" s="55"/>
      <c r="B343" s="51"/>
      <c r="C343" s="52" t="s">
        <v>4</v>
      </c>
      <c r="D343" s="61" t="s">
        <v>42</v>
      </c>
      <c r="E343" s="595">
        <v>22873000</v>
      </c>
      <c r="F343" s="1061">
        <v>0</v>
      </c>
      <c r="G343" s="1061"/>
      <c r="H343" s="1061">
        <v>128846</v>
      </c>
      <c r="I343" s="1061">
        <v>19998982</v>
      </c>
      <c r="J343" s="1121"/>
      <c r="K343" s="1061">
        <v>2737172</v>
      </c>
      <c r="L343" s="1061">
        <v>0</v>
      </c>
      <c r="M343" s="1061">
        <v>0</v>
      </c>
      <c r="N343" s="1069">
        <v>8000</v>
      </c>
    </row>
    <row r="344" spans="1:14" ht="18.399999999999999" customHeight="1">
      <c r="A344" s="55"/>
      <c r="B344" s="51"/>
      <c r="C344" s="52" t="s">
        <v>4</v>
      </c>
      <c r="D344" s="61" t="s">
        <v>43</v>
      </c>
      <c r="E344" s="595">
        <v>22731963.850000005</v>
      </c>
      <c r="F344" s="1061">
        <v>0</v>
      </c>
      <c r="G344" s="1061"/>
      <c r="H344" s="1061">
        <v>124450.26999999999</v>
      </c>
      <c r="I344" s="1061">
        <v>19862653.210000005</v>
      </c>
      <c r="J344" s="1121"/>
      <c r="K344" s="1061">
        <v>2737169.37</v>
      </c>
      <c r="L344" s="1061">
        <v>0</v>
      </c>
      <c r="M344" s="1061">
        <v>0</v>
      </c>
      <c r="N344" s="1069">
        <v>7691</v>
      </c>
    </row>
    <row r="345" spans="1:14" ht="18.399999999999999" customHeight="1">
      <c r="A345" s="55"/>
      <c r="B345" s="51"/>
      <c r="C345" s="52" t="s">
        <v>4</v>
      </c>
      <c r="D345" s="61" t="s">
        <v>44</v>
      </c>
      <c r="E345" s="166">
        <v>0.99396431351115022</v>
      </c>
      <c r="F345" s="166">
        <v>0</v>
      </c>
      <c r="G345" s="166"/>
      <c r="H345" s="166">
        <v>0.80811863636363634</v>
      </c>
      <c r="I345" s="166">
        <v>0.99298371294305876</v>
      </c>
      <c r="J345" s="166"/>
      <c r="K345" s="166">
        <v>1.0107715546528804</v>
      </c>
      <c r="L345" s="166">
        <v>0</v>
      </c>
      <c r="M345" s="166">
        <v>0</v>
      </c>
      <c r="N345" s="258">
        <v>1.5382</v>
      </c>
    </row>
    <row r="346" spans="1:14" ht="18" customHeight="1">
      <c r="A346" s="57"/>
      <c r="B346" s="58"/>
      <c r="C346" s="59" t="s">
        <v>4</v>
      </c>
      <c r="D346" s="63" t="s">
        <v>45</v>
      </c>
      <c r="E346" s="167">
        <v>0.99383394613736742</v>
      </c>
      <c r="F346" s="167">
        <v>0</v>
      </c>
      <c r="G346" s="167"/>
      <c r="H346" s="167">
        <v>0.96588384583145759</v>
      </c>
      <c r="I346" s="167">
        <v>0.99318321352556871</v>
      </c>
      <c r="J346" s="167"/>
      <c r="K346" s="167">
        <v>0.99999903915428046</v>
      </c>
      <c r="L346" s="167">
        <v>0</v>
      </c>
      <c r="M346" s="167">
        <v>0</v>
      </c>
      <c r="N346" s="259">
        <v>0.96137499999999998</v>
      </c>
    </row>
    <row r="347" spans="1:14" ht="18.399999999999999" customHeight="1">
      <c r="A347" s="50" t="s">
        <v>189</v>
      </c>
      <c r="B347" s="51" t="s">
        <v>47</v>
      </c>
      <c r="C347" s="52" t="s">
        <v>190</v>
      </c>
      <c r="D347" s="61" t="s">
        <v>41</v>
      </c>
      <c r="E347" s="595">
        <v>24940000</v>
      </c>
      <c r="F347" s="1061">
        <v>0</v>
      </c>
      <c r="G347" s="1067"/>
      <c r="H347" s="1061">
        <v>103000</v>
      </c>
      <c r="I347" s="1061">
        <v>22678000</v>
      </c>
      <c r="J347" s="1121"/>
      <c r="K347" s="1061">
        <v>1650000</v>
      </c>
      <c r="L347" s="1061">
        <v>0</v>
      </c>
      <c r="M347" s="1061">
        <v>0</v>
      </c>
      <c r="N347" s="1069">
        <v>509000</v>
      </c>
    </row>
    <row r="348" spans="1:14" ht="18.399999999999999" customHeight="1">
      <c r="A348" s="50"/>
      <c r="B348" s="51"/>
      <c r="C348" s="52" t="s">
        <v>4</v>
      </c>
      <c r="D348" s="61" t="s">
        <v>42</v>
      </c>
      <c r="E348" s="595">
        <v>25819673</v>
      </c>
      <c r="F348" s="1061">
        <v>0</v>
      </c>
      <c r="G348" s="1061"/>
      <c r="H348" s="1061">
        <v>54797</v>
      </c>
      <c r="I348" s="1061">
        <v>22255781</v>
      </c>
      <c r="J348" s="1121"/>
      <c r="K348" s="1061">
        <v>2145481</v>
      </c>
      <c r="L348" s="1061">
        <v>0</v>
      </c>
      <c r="M348" s="1061">
        <v>0</v>
      </c>
      <c r="N348" s="1069">
        <v>1363614</v>
      </c>
    </row>
    <row r="349" spans="1:14" ht="18.399999999999999" customHeight="1">
      <c r="A349" s="55"/>
      <c r="B349" s="51"/>
      <c r="C349" s="52" t="s">
        <v>4</v>
      </c>
      <c r="D349" s="61" t="s">
        <v>43</v>
      </c>
      <c r="E349" s="595">
        <v>24913113.84999999</v>
      </c>
      <c r="F349" s="1061">
        <v>0</v>
      </c>
      <c r="G349" s="1061"/>
      <c r="H349" s="1061">
        <v>46577.74</v>
      </c>
      <c r="I349" s="1061">
        <v>21536632.909999989</v>
      </c>
      <c r="J349" s="1121"/>
      <c r="K349" s="1061">
        <v>2073652.76</v>
      </c>
      <c r="L349" s="1061">
        <v>0</v>
      </c>
      <c r="M349" s="1061">
        <v>0</v>
      </c>
      <c r="N349" s="1069">
        <v>1256250.44</v>
      </c>
    </row>
    <row r="350" spans="1:14" ht="18.399999999999999" customHeight="1">
      <c r="A350" s="55"/>
      <c r="B350" s="51"/>
      <c r="C350" s="52" t="s">
        <v>4</v>
      </c>
      <c r="D350" s="61" t="s">
        <v>44</v>
      </c>
      <c r="E350" s="166">
        <v>0.9989219667201279</v>
      </c>
      <c r="F350" s="166">
        <v>0</v>
      </c>
      <c r="G350" s="166"/>
      <c r="H350" s="166">
        <v>0.452211067961165</v>
      </c>
      <c r="I350" s="166">
        <v>0.94967073419172721</v>
      </c>
      <c r="J350" s="166"/>
      <c r="K350" s="166">
        <v>1.2567592484848484</v>
      </c>
      <c r="L350" s="166">
        <v>0</v>
      </c>
      <c r="M350" s="166">
        <v>0</v>
      </c>
      <c r="N350" s="258">
        <v>2.4680755206286835</v>
      </c>
    </row>
    <row r="351" spans="1:14" ht="18.399999999999999" customHeight="1">
      <c r="A351" s="57"/>
      <c r="B351" s="58"/>
      <c r="C351" s="59" t="s">
        <v>4</v>
      </c>
      <c r="D351" s="63" t="s">
        <v>45</v>
      </c>
      <c r="E351" s="167">
        <v>0.96488882140374088</v>
      </c>
      <c r="F351" s="167">
        <v>0</v>
      </c>
      <c r="G351" s="167"/>
      <c r="H351" s="167">
        <v>0.85000529226052512</v>
      </c>
      <c r="I351" s="167">
        <v>0.96768713306443788</v>
      </c>
      <c r="J351" s="167"/>
      <c r="K351" s="167">
        <v>0.96652114840448367</v>
      </c>
      <c r="L351" s="167">
        <v>0</v>
      </c>
      <c r="M351" s="167">
        <v>0</v>
      </c>
      <c r="N351" s="259">
        <v>0.92126543141974193</v>
      </c>
    </row>
    <row r="352" spans="1:14" ht="18.399999999999999" customHeight="1">
      <c r="A352" s="50" t="s">
        <v>191</v>
      </c>
      <c r="B352" s="51" t="s">
        <v>47</v>
      </c>
      <c r="C352" s="52" t="s">
        <v>192</v>
      </c>
      <c r="D352" s="61" t="s">
        <v>41</v>
      </c>
      <c r="E352" s="595">
        <v>47216000</v>
      </c>
      <c r="F352" s="1061">
        <v>0</v>
      </c>
      <c r="G352" s="1067"/>
      <c r="H352" s="1061">
        <v>60000</v>
      </c>
      <c r="I352" s="1061">
        <v>39445000</v>
      </c>
      <c r="J352" s="1121"/>
      <c r="K352" s="1061">
        <v>736000</v>
      </c>
      <c r="L352" s="1061">
        <v>0</v>
      </c>
      <c r="M352" s="1061">
        <v>0</v>
      </c>
      <c r="N352" s="1069">
        <v>6975000</v>
      </c>
    </row>
    <row r="353" spans="1:14" ht="18.399999999999999" customHeight="1">
      <c r="A353" s="55"/>
      <c r="B353" s="51"/>
      <c r="C353" s="52" t="s">
        <v>4</v>
      </c>
      <c r="D353" s="61" t="s">
        <v>42</v>
      </c>
      <c r="E353" s="595">
        <v>45459779.25</v>
      </c>
      <c r="F353" s="1061">
        <v>0</v>
      </c>
      <c r="G353" s="1061"/>
      <c r="H353" s="1061">
        <v>46640.22</v>
      </c>
      <c r="I353" s="1061">
        <v>39673030.109999999</v>
      </c>
      <c r="J353" s="1121"/>
      <c r="K353" s="1061">
        <v>521329.67</v>
      </c>
      <c r="L353" s="1061">
        <v>0</v>
      </c>
      <c r="M353" s="1061">
        <v>0</v>
      </c>
      <c r="N353" s="1069">
        <v>5218779.25</v>
      </c>
    </row>
    <row r="354" spans="1:14" ht="18.399999999999999" customHeight="1">
      <c r="A354" s="55"/>
      <c r="B354" s="51"/>
      <c r="C354" s="52" t="s">
        <v>4</v>
      </c>
      <c r="D354" s="61" t="s">
        <v>43</v>
      </c>
      <c r="E354" s="595">
        <v>45442406.790000007</v>
      </c>
      <c r="F354" s="1061">
        <v>0</v>
      </c>
      <c r="G354" s="1061"/>
      <c r="H354" s="1061">
        <v>46640.22</v>
      </c>
      <c r="I354" s="1061">
        <v>39666155.580000006</v>
      </c>
      <c r="J354" s="1121"/>
      <c r="K354" s="1061">
        <v>517658.12</v>
      </c>
      <c r="L354" s="1061">
        <v>0</v>
      </c>
      <c r="M354" s="1061">
        <v>0</v>
      </c>
      <c r="N354" s="1069">
        <v>5211952.870000001</v>
      </c>
    </row>
    <row r="355" spans="1:14" ht="18.399999999999999" customHeight="1">
      <c r="A355" s="55"/>
      <c r="B355" s="51"/>
      <c r="C355" s="52" t="s">
        <v>4</v>
      </c>
      <c r="D355" s="61" t="s">
        <v>44</v>
      </c>
      <c r="E355" s="166">
        <v>0.96243660602338199</v>
      </c>
      <c r="F355" s="166">
        <v>0</v>
      </c>
      <c r="G355" s="166"/>
      <c r="H355" s="166">
        <v>0.77733700000000006</v>
      </c>
      <c r="I355" s="166">
        <v>1.0056066822157437</v>
      </c>
      <c r="J355" s="166"/>
      <c r="K355" s="166">
        <v>0.70333983695652169</v>
      </c>
      <c r="L355" s="166">
        <v>0</v>
      </c>
      <c r="M355" s="166">
        <v>0</v>
      </c>
      <c r="N355" s="258">
        <v>0.74723338637992842</v>
      </c>
    </row>
    <row r="356" spans="1:14" ht="18.399999999999999" customHeight="1">
      <c r="A356" s="57"/>
      <c r="B356" s="58"/>
      <c r="C356" s="59" t="s">
        <v>4</v>
      </c>
      <c r="D356" s="60" t="s">
        <v>45</v>
      </c>
      <c r="E356" s="260">
        <v>0.99961784988210223</v>
      </c>
      <c r="F356" s="167">
        <v>0</v>
      </c>
      <c r="G356" s="167"/>
      <c r="H356" s="167">
        <v>1</v>
      </c>
      <c r="I356" s="167">
        <v>0.99982672031904463</v>
      </c>
      <c r="J356" s="167"/>
      <c r="K356" s="167">
        <v>0.9929573354227087</v>
      </c>
      <c r="L356" s="167">
        <v>0</v>
      </c>
      <c r="M356" s="167">
        <v>0</v>
      </c>
      <c r="N356" s="259">
        <v>0.99869195846902337</v>
      </c>
    </row>
    <row r="357" spans="1:14" ht="18.399999999999999" customHeight="1">
      <c r="A357" s="50" t="s">
        <v>193</v>
      </c>
      <c r="B357" s="51" t="s">
        <v>47</v>
      </c>
      <c r="C357" s="52" t="s">
        <v>194</v>
      </c>
      <c r="D357" s="53" t="s">
        <v>41</v>
      </c>
      <c r="E357" s="596">
        <v>18892018000</v>
      </c>
      <c r="F357" s="1061">
        <v>18589773000</v>
      </c>
      <c r="G357" s="1067"/>
      <c r="H357" s="1061">
        <v>292673000</v>
      </c>
      <c r="I357" s="1061">
        <v>9572000</v>
      </c>
      <c r="J357" s="1121"/>
      <c r="K357" s="1061">
        <v>0</v>
      </c>
      <c r="L357" s="1061">
        <v>0</v>
      </c>
      <c r="M357" s="1061">
        <v>0</v>
      </c>
      <c r="N357" s="1069">
        <v>0</v>
      </c>
    </row>
    <row r="358" spans="1:14" ht="18.399999999999999" customHeight="1">
      <c r="A358" s="55"/>
      <c r="B358" s="51"/>
      <c r="C358" s="52" t="s">
        <v>195</v>
      </c>
      <c r="D358" s="61" t="s">
        <v>42</v>
      </c>
      <c r="E358" s="595">
        <v>18674769500</v>
      </c>
      <c r="F358" s="1061">
        <v>18389773000</v>
      </c>
      <c r="G358" s="1061"/>
      <c r="H358" s="1061">
        <v>275674500</v>
      </c>
      <c r="I358" s="1061">
        <v>9322000</v>
      </c>
      <c r="J358" s="1121"/>
      <c r="K358" s="1061">
        <v>0</v>
      </c>
      <c r="L358" s="1061">
        <v>0</v>
      </c>
      <c r="M358" s="1061">
        <v>0</v>
      </c>
      <c r="N358" s="1069">
        <v>0</v>
      </c>
    </row>
    <row r="359" spans="1:14" ht="18.399999999999999" customHeight="1">
      <c r="A359" s="55"/>
      <c r="B359" s="51"/>
      <c r="C359" s="52" t="s">
        <v>4</v>
      </c>
      <c r="D359" s="61" t="s">
        <v>43</v>
      </c>
      <c r="E359" s="595">
        <v>18666650760.040001</v>
      </c>
      <c r="F359" s="1061">
        <v>18387684421.080002</v>
      </c>
      <c r="G359" s="1061"/>
      <c r="H359" s="1061">
        <v>269885708.95999998</v>
      </c>
      <c r="I359" s="1061">
        <v>9080630</v>
      </c>
      <c r="J359" s="1121"/>
      <c r="K359" s="1061">
        <v>0</v>
      </c>
      <c r="L359" s="1061">
        <v>0</v>
      </c>
      <c r="M359" s="1061">
        <v>0</v>
      </c>
      <c r="N359" s="1069">
        <v>0</v>
      </c>
    </row>
    <row r="360" spans="1:14" ht="18.399999999999999" customHeight="1">
      <c r="A360" s="55"/>
      <c r="B360" s="51"/>
      <c r="C360" s="52" t="s">
        <v>4</v>
      </c>
      <c r="D360" s="61" t="s">
        <v>44</v>
      </c>
      <c r="E360" s="166">
        <v>0.98807076936090155</v>
      </c>
      <c r="F360" s="166">
        <v>0.98912904536704138</v>
      </c>
      <c r="G360" s="166"/>
      <c r="H360" s="166">
        <v>0.92214078155484103</v>
      </c>
      <c r="I360" s="166">
        <v>0.94866590054325117</v>
      </c>
      <c r="J360" s="166"/>
      <c r="K360" s="166">
        <v>0</v>
      </c>
      <c r="L360" s="166">
        <v>0</v>
      </c>
      <c r="M360" s="166">
        <v>0</v>
      </c>
      <c r="N360" s="258">
        <v>0</v>
      </c>
    </row>
    <row r="361" spans="1:14" ht="18.399999999999999" customHeight="1">
      <c r="A361" s="57"/>
      <c r="B361" s="58"/>
      <c r="C361" s="59" t="s">
        <v>4</v>
      </c>
      <c r="D361" s="63" t="s">
        <v>45</v>
      </c>
      <c r="E361" s="167">
        <v>0.99956525621587999</v>
      </c>
      <c r="F361" s="167">
        <v>0.99988642715056908</v>
      </c>
      <c r="G361" s="167"/>
      <c r="H361" s="167">
        <v>0.97900135471362049</v>
      </c>
      <c r="I361" s="167">
        <v>0.97410748766359145</v>
      </c>
      <c r="J361" s="167"/>
      <c r="K361" s="167">
        <v>0</v>
      </c>
      <c r="L361" s="167">
        <v>0</v>
      </c>
      <c r="M361" s="167">
        <v>0</v>
      </c>
      <c r="N361" s="259">
        <v>0</v>
      </c>
    </row>
    <row r="362" spans="1:14" ht="18.399999999999999" customHeight="1">
      <c r="A362" s="50" t="s">
        <v>196</v>
      </c>
      <c r="B362" s="51" t="s">
        <v>47</v>
      </c>
      <c r="C362" s="52" t="s">
        <v>197</v>
      </c>
      <c r="D362" s="53" t="s">
        <v>41</v>
      </c>
      <c r="E362" s="595">
        <v>62636471000</v>
      </c>
      <c r="F362" s="1061">
        <v>55864312000</v>
      </c>
      <c r="G362" s="1067"/>
      <c r="H362" s="1061">
        <v>2822075000</v>
      </c>
      <c r="I362" s="1061">
        <v>3950084000</v>
      </c>
      <c r="J362" s="1121"/>
      <c r="K362" s="1061">
        <v>0</v>
      </c>
      <c r="L362" s="1061">
        <v>0</v>
      </c>
      <c r="M362" s="1061">
        <v>0</v>
      </c>
      <c r="N362" s="1069">
        <v>0</v>
      </c>
    </row>
    <row r="363" spans="1:14" ht="18.399999999999999" customHeight="1">
      <c r="A363" s="55"/>
      <c r="B363" s="51"/>
      <c r="C363" s="52" t="s">
        <v>4</v>
      </c>
      <c r="D363" s="56" t="s">
        <v>42</v>
      </c>
      <c r="E363" s="595">
        <v>44381109600</v>
      </c>
      <c r="F363" s="1061">
        <v>36227154000</v>
      </c>
      <c r="G363" s="1061"/>
      <c r="H363" s="1061">
        <v>4413871600</v>
      </c>
      <c r="I363" s="1061">
        <v>3740084000</v>
      </c>
      <c r="J363" s="1121"/>
      <c r="K363" s="1061">
        <v>0</v>
      </c>
      <c r="L363" s="1061">
        <v>0</v>
      </c>
      <c r="M363" s="1061">
        <v>0</v>
      </c>
      <c r="N363" s="1069">
        <v>0</v>
      </c>
    </row>
    <row r="364" spans="1:14" ht="18.399999999999999" customHeight="1">
      <c r="A364" s="55"/>
      <c r="B364" s="51"/>
      <c r="C364" s="52" t="s">
        <v>4</v>
      </c>
      <c r="D364" s="56" t="s">
        <v>43</v>
      </c>
      <c r="E364" s="595">
        <v>44275352044.140007</v>
      </c>
      <c r="F364" s="1061">
        <v>36225370019.510002</v>
      </c>
      <c r="G364" s="1061"/>
      <c r="H364" s="1061">
        <v>4368423057.4500008</v>
      </c>
      <c r="I364" s="1061">
        <v>3681558967.1800003</v>
      </c>
      <c r="J364" s="1121"/>
      <c r="K364" s="1061">
        <v>0</v>
      </c>
      <c r="L364" s="1061">
        <v>0</v>
      </c>
      <c r="M364" s="1061">
        <v>0</v>
      </c>
      <c r="N364" s="1069">
        <v>0</v>
      </c>
    </row>
    <row r="365" spans="1:14" ht="18.399999999999999" customHeight="1">
      <c r="A365" s="55"/>
      <c r="B365" s="51"/>
      <c r="C365" s="52" t="s">
        <v>4</v>
      </c>
      <c r="D365" s="56" t="s">
        <v>44</v>
      </c>
      <c r="E365" s="166">
        <v>0.70686217370292148</v>
      </c>
      <c r="F365" s="166">
        <v>0.64845280864660071</v>
      </c>
      <c r="G365" s="166"/>
      <c r="H365" s="166">
        <v>1.5479471868926236</v>
      </c>
      <c r="I365" s="166">
        <v>0.93202042467451329</v>
      </c>
      <c r="J365" s="166"/>
      <c r="K365" s="166">
        <v>0</v>
      </c>
      <c r="L365" s="166">
        <v>0</v>
      </c>
      <c r="M365" s="166">
        <v>0</v>
      </c>
      <c r="N365" s="258">
        <v>0</v>
      </c>
    </row>
    <row r="366" spans="1:14" ht="18.399999999999999" customHeight="1">
      <c r="A366" s="57"/>
      <c r="B366" s="58"/>
      <c r="C366" s="59" t="s">
        <v>4</v>
      </c>
      <c r="D366" s="60" t="s">
        <v>45</v>
      </c>
      <c r="E366" s="167">
        <v>0.99761705922152089</v>
      </c>
      <c r="F366" s="167">
        <v>0.99995075570965364</v>
      </c>
      <c r="G366" s="167"/>
      <c r="H366" s="167">
        <v>0.98970324769981999</v>
      </c>
      <c r="I366" s="167">
        <v>0.98435194695627171</v>
      </c>
      <c r="J366" s="167"/>
      <c r="K366" s="167">
        <v>0</v>
      </c>
      <c r="L366" s="167">
        <v>0</v>
      </c>
      <c r="M366" s="167">
        <v>0</v>
      </c>
      <c r="N366" s="259">
        <v>0</v>
      </c>
    </row>
    <row r="367" spans="1:14" ht="18.399999999999999" customHeight="1">
      <c r="A367" s="50" t="s">
        <v>198</v>
      </c>
      <c r="B367" s="51" t="s">
        <v>47</v>
      </c>
      <c r="C367" s="52" t="s">
        <v>427</v>
      </c>
      <c r="D367" s="53" t="s">
        <v>41</v>
      </c>
      <c r="E367" s="595">
        <v>53875000</v>
      </c>
      <c r="F367" s="1061">
        <v>0</v>
      </c>
      <c r="G367" s="1067"/>
      <c r="H367" s="1061">
        <v>57000</v>
      </c>
      <c r="I367" s="1061">
        <v>53172000</v>
      </c>
      <c r="J367" s="1121"/>
      <c r="K367" s="1061">
        <v>646000</v>
      </c>
      <c r="L367" s="1061">
        <v>0</v>
      </c>
      <c r="M367" s="1061">
        <v>0</v>
      </c>
      <c r="N367" s="1069">
        <v>0</v>
      </c>
    </row>
    <row r="368" spans="1:14" ht="18.399999999999999" customHeight="1">
      <c r="A368" s="55"/>
      <c r="B368" s="51"/>
      <c r="C368" s="52" t="s">
        <v>428</v>
      </c>
      <c r="D368" s="56" t="s">
        <v>42</v>
      </c>
      <c r="E368" s="595">
        <v>56064914.999999993</v>
      </c>
      <c r="F368" s="1061">
        <v>0</v>
      </c>
      <c r="G368" s="1061"/>
      <c r="H368" s="1061">
        <v>50214.93</v>
      </c>
      <c r="I368" s="1061">
        <v>55843809.579999991</v>
      </c>
      <c r="J368" s="1121"/>
      <c r="K368" s="1061">
        <v>170890.49</v>
      </c>
      <c r="L368" s="1061">
        <v>0</v>
      </c>
      <c r="M368" s="1061">
        <v>0</v>
      </c>
      <c r="N368" s="1069">
        <v>0</v>
      </c>
    </row>
    <row r="369" spans="1:14" ht="18.399999999999999" customHeight="1">
      <c r="A369" s="55"/>
      <c r="B369" s="51"/>
      <c r="C369" s="52" t="s">
        <v>4</v>
      </c>
      <c r="D369" s="56" t="s">
        <v>43</v>
      </c>
      <c r="E369" s="595">
        <v>55873009.449999996</v>
      </c>
      <c r="F369" s="1061">
        <v>0</v>
      </c>
      <c r="G369" s="1061"/>
      <c r="H369" s="1061">
        <v>50214.93</v>
      </c>
      <c r="I369" s="1061">
        <v>55651904.029999994</v>
      </c>
      <c r="J369" s="1121"/>
      <c r="K369" s="1061">
        <v>170890.49</v>
      </c>
      <c r="L369" s="1061">
        <v>0</v>
      </c>
      <c r="M369" s="1061">
        <v>0</v>
      </c>
      <c r="N369" s="1069">
        <v>0</v>
      </c>
    </row>
    <row r="370" spans="1:14" ht="18.399999999999999" customHeight="1">
      <c r="A370" s="55"/>
      <c r="B370" s="51"/>
      <c r="C370" s="52" t="s">
        <v>4</v>
      </c>
      <c r="D370" s="56" t="s">
        <v>44</v>
      </c>
      <c r="E370" s="166">
        <v>1.0370860222737819</v>
      </c>
      <c r="F370" s="166">
        <v>0</v>
      </c>
      <c r="G370" s="166"/>
      <c r="H370" s="166">
        <v>0.88096368421052629</v>
      </c>
      <c r="I370" s="166">
        <v>1.0466392843978032</v>
      </c>
      <c r="J370" s="166"/>
      <c r="K370" s="166">
        <v>0.26453636222910215</v>
      </c>
      <c r="L370" s="166">
        <v>0</v>
      </c>
      <c r="M370" s="166">
        <v>0</v>
      </c>
      <c r="N370" s="258">
        <v>0</v>
      </c>
    </row>
    <row r="371" spans="1:14" ht="18.399999999999999" customHeight="1">
      <c r="A371" s="57"/>
      <c r="B371" s="58"/>
      <c r="C371" s="59" t="s">
        <v>4</v>
      </c>
      <c r="D371" s="60" t="s">
        <v>45</v>
      </c>
      <c r="E371" s="167">
        <v>0.99657708301171954</v>
      </c>
      <c r="F371" s="167">
        <v>0</v>
      </c>
      <c r="G371" s="167"/>
      <c r="H371" s="167">
        <v>1</v>
      </c>
      <c r="I371" s="167">
        <v>0.9965635304710887</v>
      </c>
      <c r="J371" s="167"/>
      <c r="K371" s="167">
        <v>1</v>
      </c>
      <c r="L371" s="167">
        <v>0</v>
      </c>
      <c r="M371" s="167">
        <v>0</v>
      </c>
      <c r="N371" s="259">
        <v>0</v>
      </c>
    </row>
    <row r="372" spans="1:14" ht="18.399999999999999" customHeight="1">
      <c r="A372" s="50" t="s">
        <v>199</v>
      </c>
      <c r="B372" s="51" t="s">
        <v>47</v>
      </c>
      <c r="C372" s="52" t="s">
        <v>200</v>
      </c>
      <c r="D372" s="61" t="s">
        <v>41</v>
      </c>
      <c r="E372" s="595">
        <v>31466000</v>
      </c>
      <c r="F372" s="1061">
        <v>0</v>
      </c>
      <c r="G372" s="1067"/>
      <c r="H372" s="1061">
        <v>17000</v>
      </c>
      <c r="I372" s="1061">
        <v>31316000</v>
      </c>
      <c r="J372" s="1121"/>
      <c r="K372" s="1061">
        <v>133000</v>
      </c>
      <c r="L372" s="1061">
        <v>0</v>
      </c>
      <c r="M372" s="1061">
        <v>0</v>
      </c>
      <c r="N372" s="1069">
        <v>0</v>
      </c>
    </row>
    <row r="373" spans="1:14" ht="18" customHeight="1">
      <c r="A373" s="55"/>
      <c r="B373" s="51"/>
      <c r="C373" s="52" t="s">
        <v>4</v>
      </c>
      <c r="D373" s="61" t="s">
        <v>42</v>
      </c>
      <c r="E373" s="595">
        <v>32219295.950000003</v>
      </c>
      <c r="F373" s="1061">
        <v>0</v>
      </c>
      <c r="G373" s="1061"/>
      <c r="H373" s="1061">
        <v>57911</v>
      </c>
      <c r="I373" s="1061">
        <v>31078917.740000002</v>
      </c>
      <c r="J373" s="1121"/>
      <c r="K373" s="1061">
        <v>1082467.21</v>
      </c>
      <c r="L373" s="1061">
        <v>0</v>
      </c>
      <c r="M373" s="1061">
        <v>0</v>
      </c>
      <c r="N373" s="1069">
        <v>0</v>
      </c>
    </row>
    <row r="374" spans="1:14" ht="18.399999999999999" customHeight="1">
      <c r="A374" s="55"/>
      <c r="B374" s="51"/>
      <c r="C374" s="52" t="s">
        <v>4</v>
      </c>
      <c r="D374" s="61" t="s">
        <v>43</v>
      </c>
      <c r="E374" s="595">
        <v>32122643.899999991</v>
      </c>
      <c r="F374" s="1061">
        <v>0</v>
      </c>
      <c r="G374" s="1061"/>
      <c r="H374" s="1061">
        <v>57878.47</v>
      </c>
      <c r="I374" s="1061">
        <v>30986909.779999994</v>
      </c>
      <c r="J374" s="1121"/>
      <c r="K374" s="1061">
        <v>1077855.6500000001</v>
      </c>
      <c r="L374" s="1061">
        <v>0</v>
      </c>
      <c r="M374" s="1061">
        <v>0</v>
      </c>
      <c r="N374" s="1069">
        <v>0</v>
      </c>
    </row>
    <row r="375" spans="1:14" ht="18.399999999999999" customHeight="1">
      <c r="A375" s="55"/>
      <c r="B375" s="51"/>
      <c r="C375" s="52" t="s">
        <v>4</v>
      </c>
      <c r="D375" s="61" t="s">
        <v>44</v>
      </c>
      <c r="E375" s="166">
        <v>1.0208683626771751</v>
      </c>
      <c r="F375" s="166">
        <v>0</v>
      </c>
      <c r="G375" s="166"/>
      <c r="H375" s="166">
        <v>3.4046158823529411</v>
      </c>
      <c r="I375" s="166">
        <v>0.98949130731894219</v>
      </c>
      <c r="J375" s="166"/>
      <c r="K375" s="166">
        <v>8.1041778195488732</v>
      </c>
      <c r="L375" s="166">
        <v>0</v>
      </c>
      <c r="M375" s="166">
        <v>0</v>
      </c>
      <c r="N375" s="258">
        <v>0</v>
      </c>
    </row>
    <row r="376" spans="1:14" ht="18.399999999999999" customHeight="1">
      <c r="A376" s="57"/>
      <c r="B376" s="58"/>
      <c r="C376" s="59" t="s">
        <v>4</v>
      </c>
      <c r="D376" s="61" t="s">
        <v>45</v>
      </c>
      <c r="E376" s="167">
        <v>0.99700018119110978</v>
      </c>
      <c r="F376" s="167">
        <v>0</v>
      </c>
      <c r="G376" s="167"/>
      <c r="H376" s="167">
        <v>0.99943827597520329</v>
      </c>
      <c r="I376" s="167">
        <v>0.99703953783816646</v>
      </c>
      <c r="J376" s="167"/>
      <c r="K376" s="167">
        <v>0.99573976933675445</v>
      </c>
      <c r="L376" s="167">
        <v>0</v>
      </c>
      <c r="M376" s="167">
        <v>0</v>
      </c>
      <c r="N376" s="259">
        <v>0</v>
      </c>
    </row>
    <row r="377" spans="1:14" ht="18.399999999999999" customHeight="1">
      <c r="A377" s="69" t="s">
        <v>201</v>
      </c>
      <c r="B377" s="70" t="s">
        <v>47</v>
      </c>
      <c r="C377" s="51" t="s">
        <v>202</v>
      </c>
      <c r="D377" s="62" t="s">
        <v>41</v>
      </c>
      <c r="E377" s="595">
        <v>128837000</v>
      </c>
      <c r="F377" s="1061">
        <v>0</v>
      </c>
      <c r="G377" s="1067"/>
      <c r="H377" s="1061">
        <v>250000</v>
      </c>
      <c r="I377" s="1061">
        <v>100805000</v>
      </c>
      <c r="J377" s="1121"/>
      <c r="K377" s="1061">
        <v>13535000</v>
      </c>
      <c r="L377" s="1061">
        <v>0</v>
      </c>
      <c r="M377" s="1061">
        <v>0</v>
      </c>
      <c r="N377" s="1069">
        <v>14247000</v>
      </c>
    </row>
    <row r="378" spans="1:14" ht="18.399999999999999" customHeight="1">
      <c r="A378" s="55"/>
      <c r="B378" s="51"/>
      <c r="C378" s="52" t="s">
        <v>203</v>
      </c>
      <c r="D378" s="61" t="s">
        <v>42</v>
      </c>
      <c r="E378" s="595">
        <v>125759449.73000002</v>
      </c>
      <c r="F378" s="1061">
        <v>0</v>
      </c>
      <c r="G378" s="1061"/>
      <c r="H378" s="1061">
        <v>250000</v>
      </c>
      <c r="I378" s="1061">
        <v>102564949.73000002</v>
      </c>
      <c r="J378" s="1121"/>
      <c r="K378" s="1061">
        <v>11965000</v>
      </c>
      <c r="L378" s="1061">
        <v>0</v>
      </c>
      <c r="M378" s="1061">
        <v>0</v>
      </c>
      <c r="N378" s="1069">
        <v>10979500</v>
      </c>
    </row>
    <row r="379" spans="1:14" ht="18.399999999999999" customHeight="1">
      <c r="A379" s="55"/>
      <c r="B379" s="51"/>
      <c r="C379" s="52" t="s">
        <v>4</v>
      </c>
      <c r="D379" s="61" t="s">
        <v>43</v>
      </c>
      <c r="E379" s="595">
        <v>123817108.55</v>
      </c>
      <c r="F379" s="1061">
        <v>0</v>
      </c>
      <c r="G379" s="1061"/>
      <c r="H379" s="1061">
        <v>230751.37</v>
      </c>
      <c r="I379" s="1061">
        <v>102126165.30999999</v>
      </c>
      <c r="J379" s="1121"/>
      <c r="K379" s="1061">
        <v>11793071.979999999</v>
      </c>
      <c r="L379" s="1061">
        <v>0</v>
      </c>
      <c r="M379" s="1061">
        <v>0</v>
      </c>
      <c r="N379" s="1069">
        <v>9667119.8899999969</v>
      </c>
    </row>
    <row r="380" spans="1:14" ht="18.399999999999999" customHeight="1">
      <c r="A380" s="55"/>
      <c r="B380" s="51"/>
      <c r="C380" s="52" t="s">
        <v>4</v>
      </c>
      <c r="D380" s="61" t="s">
        <v>44</v>
      </c>
      <c r="E380" s="166">
        <v>0.96103688032164669</v>
      </c>
      <c r="F380" s="166">
        <v>0</v>
      </c>
      <c r="G380" s="166"/>
      <c r="H380" s="166">
        <v>0.92300547999999993</v>
      </c>
      <c r="I380" s="166">
        <v>1.0131061486037398</v>
      </c>
      <c r="J380" s="166"/>
      <c r="K380" s="166">
        <v>0.87130195640930908</v>
      </c>
      <c r="L380" s="166">
        <v>0</v>
      </c>
      <c r="M380" s="166">
        <v>0</v>
      </c>
      <c r="N380" s="258">
        <v>0.67853722818839035</v>
      </c>
    </row>
    <row r="381" spans="1:14" ht="18.399999999999999" customHeight="1">
      <c r="A381" s="57"/>
      <c r="B381" s="58"/>
      <c r="C381" s="59" t="s">
        <v>4</v>
      </c>
      <c r="D381" s="63" t="s">
        <v>45</v>
      </c>
      <c r="E381" s="167">
        <v>0.98455510751541819</v>
      </c>
      <c r="F381" s="167">
        <v>0</v>
      </c>
      <c r="G381" s="167"/>
      <c r="H381" s="167">
        <v>0.92300547999999993</v>
      </c>
      <c r="I381" s="167">
        <v>0.99572188724164423</v>
      </c>
      <c r="J381" s="167"/>
      <c r="K381" s="167">
        <v>0.98563075470121175</v>
      </c>
      <c r="L381" s="167">
        <v>0</v>
      </c>
      <c r="M381" s="167">
        <v>0</v>
      </c>
      <c r="N381" s="259">
        <v>0.88046995673755613</v>
      </c>
    </row>
    <row r="382" spans="1:14" ht="18.399999999999999" customHeight="1">
      <c r="A382" s="50" t="s">
        <v>204</v>
      </c>
      <c r="B382" s="51" t="s">
        <v>47</v>
      </c>
      <c r="C382" s="52" t="s">
        <v>224</v>
      </c>
      <c r="D382" s="53" t="s">
        <v>41</v>
      </c>
      <c r="E382" s="596">
        <v>26000000000</v>
      </c>
      <c r="F382" s="1061">
        <v>0</v>
      </c>
      <c r="G382" s="1067"/>
      <c r="H382" s="1061">
        <v>0</v>
      </c>
      <c r="I382" s="1061">
        <v>0</v>
      </c>
      <c r="J382" s="1121"/>
      <c r="K382" s="1061">
        <v>0</v>
      </c>
      <c r="L382" s="1061">
        <v>26000000000</v>
      </c>
      <c r="M382" s="1061">
        <v>0</v>
      </c>
      <c r="N382" s="1069">
        <v>0</v>
      </c>
    </row>
    <row r="383" spans="1:14" ht="18.399999999999999" customHeight="1">
      <c r="A383" s="50"/>
      <c r="B383" s="51"/>
      <c r="C383" s="52" t="s">
        <v>4</v>
      </c>
      <c r="D383" s="61" t="s">
        <v>42</v>
      </c>
      <c r="E383" s="595">
        <v>25975000000</v>
      </c>
      <c r="F383" s="1061">
        <v>0</v>
      </c>
      <c r="G383" s="1061"/>
      <c r="H383" s="1061">
        <v>0</v>
      </c>
      <c r="I383" s="1061">
        <v>0</v>
      </c>
      <c r="J383" s="1121"/>
      <c r="K383" s="1061">
        <v>0</v>
      </c>
      <c r="L383" s="1061">
        <v>25975000000</v>
      </c>
      <c r="M383" s="1061">
        <v>0</v>
      </c>
      <c r="N383" s="1069">
        <v>0</v>
      </c>
    </row>
    <row r="384" spans="1:14" ht="18.399999999999999" customHeight="1">
      <c r="A384" s="55"/>
      <c r="B384" s="51"/>
      <c r="C384" s="52" t="s">
        <v>4</v>
      </c>
      <c r="D384" s="61" t="s">
        <v>43</v>
      </c>
      <c r="E384" s="595">
        <v>25957657893.77</v>
      </c>
      <c r="F384" s="1061">
        <v>0</v>
      </c>
      <c r="G384" s="1061"/>
      <c r="H384" s="1061">
        <v>0</v>
      </c>
      <c r="I384" s="1061">
        <v>0</v>
      </c>
      <c r="J384" s="1121"/>
      <c r="K384" s="1061">
        <v>0</v>
      </c>
      <c r="L384" s="1061">
        <v>25957657893.77</v>
      </c>
      <c r="M384" s="1061">
        <v>0</v>
      </c>
      <c r="N384" s="1069">
        <v>0</v>
      </c>
    </row>
    <row r="385" spans="1:14" ht="18.399999999999999" customHeight="1">
      <c r="A385" s="55"/>
      <c r="B385" s="51"/>
      <c r="C385" s="52" t="s">
        <v>4</v>
      </c>
      <c r="D385" s="61" t="s">
        <v>44</v>
      </c>
      <c r="E385" s="166">
        <v>0.99837145745269229</v>
      </c>
      <c r="F385" s="166">
        <v>0</v>
      </c>
      <c r="G385" s="166"/>
      <c r="H385" s="166">
        <v>0</v>
      </c>
      <c r="I385" s="166">
        <v>0</v>
      </c>
      <c r="J385" s="166"/>
      <c r="K385" s="166">
        <v>0</v>
      </c>
      <c r="L385" s="166">
        <v>0.99837145745269229</v>
      </c>
      <c r="M385" s="166">
        <v>0</v>
      </c>
      <c r="N385" s="258">
        <v>0</v>
      </c>
    </row>
    <row r="386" spans="1:14" ht="18.399999999999999" customHeight="1">
      <c r="A386" s="57"/>
      <c r="B386" s="58"/>
      <c r="C386" s="59" t="s">
        <v>4</v>
      </c>
      <c r="D386" s="63" t="s">
        <v>45</v>
      </c>
      <c r="E386" s="167">
        <v>0.99933235394687203</v>
      </c>
      <c r="F386" s="167">
        <v>0</v>
      </c>
      <c r="G386" s="167"/>
      <c r="H386" s="167">
        <v>0</v>
      </c>
      <c r="I386" s="167">
        <v>0</v>
      </c>
      <c r="J386" s="167"/>
      <c r="K386" s="167">
        <v>0</v>
      </c>
      <c r="L386" s="167">
        <v>0.99933235394687203</v>
      </c>
      <c r="M386" s="167">
        <v>0</v>
      </c>
      <c r="N386" s="259">
        <v>0</v>
      </c>
    </row>
    <row r="387" spans="1:14" ht="18.399999999999999" customHeight="1">
      <c r="A387" s="50" t="s">
        <v>205</v>
      </c>
      <c r="B387" s="51" t="s">
        <v>47</v>
      </c>
      <c r="C387" s="52" t="s">
        <v>206</v>
      </c>
      <c r="D387" s="61" t="s">
        <v>41</v>
      </c>
      <c r="E387" s="595">
        <v>136775000</v>
      </c>
      <c r="F387" s="1061">
        <v>0</v>
      </c>
      <c r="G387" s="1067"/>
      <c r="H387" s="1061">
        <v>146000</v>
      </c>
      <c r="I387" s="1061">
        <v>135281000</v>
      </c>
      <c r="J387" s="1121"/>
      <c r="K387" s="1061">
        <v>1251000</v>
      </c>
      <c r="L387" s="1061">
        <v>0</v>
      </c>
      <c r="M387" s="1061">
        <v>0</v>
      </c>
      <c r="N387" s="1069">
        <v>97000</v>
      </c>
    </row>
    <row r="388" spans="1:14" ht="18.399999999999999" customHeight="1">
      <c r="A388" s="55"/>
      <c r="B388" s="51"/>
      <c r="C388" s="52" t="s">
        <v>4</v>
      </c>
      <c r="D388" s="61" t="s">
        <v>42</v>
      </c>
      <c r="E388" s="595">
        <v>136824868</v>
      </c>
      <c r="F388" s="1061">
        <v>0</v>
      </c>
      <c r="G388" s="1061"/>
      <c r="H388" s="1061">
        <v>178652</v>
      </c>
      <c r="I388" s="1061">
        <v>134365432</v>
      </c>
      <c r="J388" s="1121"/>
      <c r="K388" s="1061">
        <v>2128485</v>
      </c>
      <c r="L388" s="1061">
        <v>0</v>
      </c>
      <c r="M388" s="1061">
        <v>0</v>
      </c>
      <c r="N388" s="1069">
        <v>152299</v>
      </c>
    </row>
    <row r="389" spans="1:14" ht="18.399999999999999" customHeight="1">
      <c r="A389" s="55"/>
      <c r="B389" s="51"/>
      <c r="C389" s="52" t="s">
        <v>4</v>
      </c>
      <c r="D389" s="61" t="s">
        <v>43</v>
      </c>
      <c r="E389" s="595">
        <v>136789022.34999999</v>
      </c>
      <c r="F389" s="1061">
        <v>0</v>
      </c>
      <c r="G389" s="1061"/>
      <c r="H389" s="1061">
        <v>178331.37</v>
      </c>
      <c r="I389" s="1061">
        <v>134336631.75999999</v>
      </c>
      <c r="J389" s="1121"/>
      <c r="K389" s="1061">
        <v>2123437.34</v>
      </c>
      <c r="L389" s="1061">
        <v>0</v>
      </c>
      <c r="M389" s="1061">
        <v>0</v>
      </c>
      <c r="N389" s="1069">
        <v>150621.88</v>
      </c>
    </row>
    <row r="390" spans="1:14" ht="18.399999999999999" customHeight="1">
      <c r="A390" s="55"/>
      <c r="B390" s="51"/>
      <c r="C390" s="52" t="s">
        <v>4</v>
      </c>
      <c r="D390" s="61" t="s">
        <v>44</v>
      </c>
      <c r="E390" s="166">
        <v>1.0001025212940962</v>
      </c>
      <c r="F390" s="166">
        <v>0</v>
      </c>
      <c r="G390" s="166"/>
      <c r="H390" s="166">
        <v>1.2214477397260273</v>
      </c>
      <c r="I390" s="166">
        <v>0.99301921008863026</v>
      </c>
      <c r="J390" s="166"/>
      <c r="K390" s="166">
        <v>1.6973919584332533</v>
      </c>
      <c r="L390" s="166">
        <v>0</v>
      </c>
      <c r="M390" s="166">
        <v>0</v>
      </c>
      <c r="N390" s="258">
        <v>1.5528028865979382</v>
      </c>
    </row>
    <row r="391" spans="1:14" ht="18.399999999999999" customHeight="1">
      <c r="A391" s="57"/>
      <c r="B391" s="58"/>
      <c r="C391" s="59" t="s">
        <v>4</v>
      </c>
      <c r="D391" s="63" t="s">
        <v>45</v>
      </c>
      <c r="E391" s="167">
        <v>0.99973801801877127</v>
      </c>
      <c r="F391" s="167">
        <v>0</v>
      </c>
      <c r="G391" s="167"/>
      <c r="H391" s="167">
        <v>0.9982052817768623</v>
      </c>
      <c r="I391" s="167">
        <v>0.99978565737056535</v>
      </c>
      <c r="J391" s="167"/>
      <c r="K391" s="167">
        <v>0.99762851981573741</v>
      </c>
      <c r="L391" s="167">
        <v>0</v>
      </c>
      <c r="M391" s="167">
        <v>0</v>
      </c>
      <c r="N391" s="259">
        <v>0.98898797759670121</v>
      </c>
    </row>
    <row r="392" spans="1:14" ht="18" customHeight="1">
      <c r="A392" s="50" t="s">
        <v>207</v>
      </c>
      <c r="B392" s="51" t="s">
        <v>47</v>
      </c>
      <c r="C392" s="52" t="s">
        <v>208</v>
      </c>
      <c r="D392" s="61" t="s">
        <v>41</v>
      </c>
      <c r="E392" s="595">
        <v>600000000</v>
      </c>
      <c r="F392" s="1061">
        <v>0</v>
      </c>
      <c r="G392" s="1067"/>
      <c r="H392" s="1061">
        <v>0</v>
      </c>
      <c r="I392" s="1061">
        <v>600000000</v>
      </c>
      <c r="J392" s="1121"/>
      <c r="K392" s="1061">
        <v>0</v>
      </c>
      <c r="L392" s="1061">
        <v>0</v>
      </c>
      <c r="M392" s="1061">
        <v>0</v>
      </c>
      <c r="N392" s="1069">
        <v>0</v>
      </c>
    </row>
    <row r="393" spans="1:14" ht="18.399999999999999" customHeight="1">
      <c r="A393" s="55"/>
      <c r="B393" s="51"/>
      <c r="C393" s="52" t="s">
        <v>4</v>
      </c>
      <c r="D393" s="61" t="s">
        <v>42</v>
      </c>
      <c r="E393" s="595">
        <v>18391231.920000002</v>
      </c>
      <c r="F393" s="1061">
        <v>0</v>
      </c>
      <c r="G393" s="1061"/>
      <c r="H393" s="1061">
        <v>0</v>
      </c>
      <c r="I393" s="1061">
        <v>18391231.920000002</v>
      </c>
      <c r="J393" s="1121"/>
      <c r="K393" s="1061">
        <v>0</v>
      </c>
      <c r="L393" s="1061">
        <v>0</v>
      </c>
      <c r="M393" s="1061">
        <v>0</v>
      </c>
      <c r="N393" s="1069">
        <v>0</v>
      </c>
    </row>
    <row r="394" spans="1:14" ht="18.399999999999999" customHeight="1">
      <c r="A394" s="55"/>
      <c r="B394" s="51"/>
      <c r="C394" s="52" t="s">
        <v>4</v>
      </c>
      <c r="D394" s="61" t="s">
        <v>43</v>
      </c>
      <c r="E394" s="595">
        <v>0</v>
      </c>
      <c r="F394" s="1061">
        <v>0</v>
      </c>
      <c r="G394" s="1061"/>
      <c r="H394" s="1061">
        <v>0</v>
      </c>
      <c r="I394" s="1061">
        <v>0</v>
      </c>
      <c r="J394" s="1121"/>
      <c r="K394" s="1061">
        <v>0</v>
      </c>
      <c r="L394" s="1061">
        <v>0</v>
      </c>
      <c r="M394" s="1061">
        <v>0</v>
      </c>
      <c r="N394" s="1069">
        <v>0</v>
      </c>
    </row>
    <row r="395" spans="1:14" ht="18.399999999999999" customHeight="1">
      <c r="A395" s="55"/>
      <c r="B395" s="51"/>
      <c r="C395" s="52" t="s">
        <v>4</v>
      </c>
      <c r="D395" s="61" t="s">
        <v>44</v>
      </c>
      <c r="E395" s="166">
        <v>0</v>
      </c>
      <c r="F395" s="166">
        <v>0</v>
      </c>
      <c r="G395" s="166"/>
      <c r="H395" s="166">
        <v>0</v>
      </c>
      <c r="I395" s="166">
        <v>0</v>
      </c>
      <c r="J395" s="166"/>
      <c r="K395" s="166">
        <v>0</v>
      </c>
      <c r="L395" s="166">
        <v>0</v>
      </c>
      <c r="M395" s="166">
        <v>0</v>
      </c>
      <c r="N395" s="258">
        <v>0</v>
      </c>
    </row>
    <row r="396" spans="1:14" ht="18.399999999999999" customHeight="1">
      <c r="A396" s="57"/>
      <c r="B396" s="58"/>
      <c r="C396" s="59" t="s">
        <v>4</v>
      </c>
      <c r="D396" s="64" t="s">
        <v>45</v>
      </c>
      <c r="E396" s="167">
        <v>0</v>
      </c>
      <c r="F396" s="167">
        <v>0</v>
      </c>
      <c r="G396" s="167"/>
      <c r="H396" s="167">
        <v>0</v>
      </c>
      <c r="I396" s="167">
        <v>0</v>
      </c>
      <c r="J396" s="167"/>
      <c r="K396" s="167">
        <v>0</v>
      </c>
      <c r="L396" s="167">
        <v>0</v>
      </c>
      <c r="M396" s="167">
        <v>0</v>
      </c>
      <c r="N396" s="259">
        <v>0</v>
      </c>
    </row>
    <row r="397" spans="1:14" ht="18.399999999999999" customHeight="1">
      <c r="A397" s="50" t="s">
        <v>209</v>
      </c>
      <c r="B397" s="51" t="s">
        <v>47</v>
      </c>
      <c r="C397" s="52" t="s">
        <v>210</v>
      </c>
      <c r="D397" s="61" t="s">
        <v>41</v>
      </c>
      <c r="E397" s="595">
        <v>82128232000</v>
      </c>
      <c r="F397" s="1061">
        <v>78128232000</v>
      </c>
      <c r="G397" s="1067"/>
      <c r="H397" s="1061">
        <v>0</v>
      </c>
      <c r="I397" s="1061">
        <v>0</v>
      </c>
      <c r="J397" s="1121"/>
      <c r="K397" s="1061">
        <v>4000000000</v>
      </c>
      <c r="L397" s="1061">
        <v>0</v>
      </c>
      <c r="M397" s="1061">
        <v>0</v>
      </c>
      <c r="N397" s="1069">
        <v>0</v>
      </c>
    </row>
    <row r="398" spans="1:14" ht="18.399999999999999" customHeight="1">
      <c r="A398" s="55"/>
      <c r="B398" s="51"/>
      <c r="C398" s="52" t="s">
        <v>211</v>
      </c>
      <c r="D398" s="61" t="s">
        <v>42</v>
      </c>
      <c r="E398" s="595">
        <v>82318395088</v>
      </c>
      <c r="F398" s="1061">
        <v>78032290998</v>
      </c>
      <c r="H398" s="1061">
        <v>0</v>
      </c>
      <c r="I398" s="1061">
        <v>0</v>
      </c>
      <c r="J398" s="1121"/>
      <c r="K398" s="1061">
        <v>4286104090</v>
      </c>
      <c r="L398" s="1061">
        <v>0</v>
      </c>
      <c r="M398" s="1061">
        <v>0</v>
      </c>
      <c r="N398" s="1069">
        <v>0</v>
      </c>
    </row>
    <row r="399" spans="1:14" ht="18.399999999999999" customHeight="1">
      <c r="A399" s="55"/>
      <c r="B399" s="51"/>
      <c r="C399" s="52" t="s">
        <v>4</v>
      </c>
      <c r="D399" s="61" t="s">
        <v>43</v>
      </c>
      <c r="E399" s="595">
        <v>82318391974</v>
      </c>
      <c r="F399" s="1061">
        <v>78032287884</v>
      </c>
      <c r="G399" s="1108"/>
      <c r="H399" s="1061">
        <v>0</v>
      </c>
      <c r="I399" s="1262">
        <v>0</v>
      </c>
      <c r="J399" s="1121"/>
      <c r="K399" s="1061">
        <v>4286104090</v>
      </c>
      <c r="L399" s="1061">
        <v>0</v>
      </c>
      <c r="M399" s="1061">
        <v>0</v>
      </c>
      <c r="N399" s="1069">
        <v>0</v>
      </c>
    </row>
    <row r="400" spans="1:14" ht="18.399999999999999" customHeight="1">
      <c r="A400" s="55"/>
      <c r="B400" s="51"/>
      <c r="C400" s="52" t="s">
        <v>4</v>
      </c>
      <c r="D400" s="61" t="s">
        <v>44</v>
      </c>
      <c r="E400" s="166">
        <v>1.0023154032342982</v>
      </c>
      <c r="F400" s="166">
        <v>0.99877196611847041</v>
      </c>
      <c r="G400" s="166"/>
      <c r="H400" s="166">
        <v>0</v>
      </c>
      <c r="I400" s="166">
        <v>0</v>
      </c>
      <c r="J400" s="166"/>
      <c r="K400" s="166">
        <v>1.0715260225000001</v>
      </c>
      <c r="L400" s="166">
        <v>0</v>
      </c>
      <c r="M400" s="166">
        <v>0</v>
      </c>
      <c r="N400" s="258">
        <v>0</v>
      </c>
    </row>
    <row r="401" spans="1:14" ht="18.399999999999999" customHeight="1">
      <c r="A401" s="57"/>
      <c r="B401" s="58"/>
      <c r="C401" s="59" t="s">
        <v>4</v>
      </c>
      <c r="D401" s="64" t="s">
        <v>45</v>
      </c>
      <c r="E401" s="167">
        <v>0.99999996217127418</v>
      </c>
      <c r="F401" s="167">
        <v>0.99999996009344383</v>
      </c>
      <c r="G401" s="167"/>
      <c r="H401" s="167">
        <v>0</v>
      </c>
      <c r="I401" s="167">
        <v>0</v>
      </c>
      <c r="J401" s="167"/>
      <c r="K401" s="167">
        <v>1</v>
      </c>
      <c r="L401" s="167">
        <v>0</v>
      </c>
      <c r="M401" s="167">
        <v>0</v>
      </c>
      <c r="N401" s="259">
        <v>0</v>
      </c>
    </row>
    <row r="402" spans="1:14" ht="18.399999999999999" customHeight="1">
      <c r="A402" s="50" t="s">
        <v>212</v>
      </c>
      <c r="B402" s="51" t="s">
        <v>47</v>
      </c>
      <c r="C402" s="52" t="s">
        <v>213</v>
      </c>
      <c r="D402" s="61" t="s">
        <v>41</v>
      </c>
      <c r="E402" s="595">
        <v>32553197000</v>
      </c>
      <c r="F402" s="1061">
        <v>15883878000</v>
      </c>
      <c r="G402" s="1121"/>
      <c r="H402" s="1061">
        <v>1287083000</v>
      </c>
      <c r="I402" s="1061">
        <v>5162784000</v>
      </c>
      <c r="J402" s="1121"/>
      <c r="K402" s="1061">
        <v>1746718000</v>
      </c>
      <c r="L402" s="1061">
        <v>0</v>
      </c>
      <c r="M402" s="1061">
        <v>2972209000</v>
      </c>
      <c r="N402" s="1069">
        <v>5500525000</v>
      </c>
    </row>
    <row r="403" spans="1:14" ht="18.399999999999999" customHeight="1">
      <c r="A403" s="55"/>
      <c r="B403" s="51"/>
      <c r="C403" s="52" t="s">
        <v>4</v>
      </c>
      <c r="D403" s="61" t="s">
        <v>42</v>
      </c>
      <c r="E403" s="595">
        <v>230878477.50999999</v>
      </c>
      <c r="F403" s="1061">
        <v>78952359.75</v>
      </c>
      <c r="G403" s="1061"/>
      <c r="H403" s="1061">
        <v>0</v>
      </c>
      <c r="I403" s="1061">
        <v>131403047.95</v>
      </c>
      <c r="J403" s="1121"/>
      <c r="K403" s="1061">
        <v>5212082.2699999996</v>
      </c>
      <c r="L403" s="1061">
        <v>0</v>
      </c>
      <c r="M403" s="1061">
        <v>348986</v>
      </c>
      <c r="N403" s="1069">
        <v>14962001.539999999</v>
      </c>
    </row>
    <row r="404" spans="1:14" ht="18.399999999999999" customHeight="1">
      <c r="A404" s="55"/>
      <c r="B404" s="51"/>
      <c r="C404" s="52" t="s">
        <v>4</v>
      </c>
      <c r="D404" s="61" t="s">
        <v>43</v>
      </c>
      <c r="E404" s="595">
        <v>0</v>
      </c>
      <c r="F404" s="1061">
        <v>0</v>
      </c>
      <c r="G404" s="1061"/>
      <c r="H404" s="1061">
        <v>0</v>
      </c>
      <c r="I404" s="1061">
        <v>0</v>
      </c>
      <c r="J404" s="1121"/>
      <c r="K404" s="1061">
        <v>0</v>
      </c>
      <c r="L404" s="1061">
        <v>0</v>
      </c>
      <c r="M404" s="1061">
        <v>0</v>
      </c>
      <c r="N404" s="1069">
        <v>0</v>
      </c>
    </row>
    <row r="405" spans="1:14" ht="18.399999999999999" customHeight="1">
      <c r="A405" s="55"/>
      <c r="B405" s="51"/>
      <c r="C405" s="52" t="s">
        <v>4</v>
      </c>
      <c r="D405" s="61" t="s">
        <v>44</v>
      </c>
      <c r="E405" s="166">
        <v>0</v>
      </c>
      <c r="F405" s="166">
        <v>0</v>
      </c>
      <c r="G405" s="166"/>
      <c r="H405" s="166">
        <v>0</v>
      </c>
      <c r="I405" s="166">
        <v>0</v>
      </c>
      <c r="J405" s="166"/>
      <c r="K405" s="166">
        <v>0</v>
      </c>
      <c r="L405" s="166">
        <v>0</v>
      </c>
      <c r="M405" s="166">
        <v>0</v>
      </c>
      <c r="N405" s="258">
        <v>0</v>
      </c>
    </row>
    <row r="406" spans="1:14" ht="18.399999999999999" customHeight="1">
      <c r="A406" s="57"/>
      <c r="B406" s="58"/>
      <c r="C406" s="59" t="s">
        <v>4</v>
      </c>
      <c r="D406" s="63" t="s">
        <v>45</v>
      </c>
      <c r="E406" s="167">
        <v>0</v>
      </c>
      <c r="F406" s="167">
        <v>0</v>
      </c>
      <c r="G406" s="167"/>
      <c r="H406" s="167">
        <v>0</v>
      </c>
      <c r="I406" s="167">
        <v>0</v>
      </c>
      <c r="J406" s="167"/>
      <c r="K406" s="167">
        <v>0</v>
      </c>
      <c r="L406" s="167">
        <v>0</v>
      </c>
      <c r="M406" s="167">
        <v>0</v>
      </c>
      <c r="N406" s="259">
        <v>0</v>
      </c>
    </row>
    <row r="407" spans="1:14" ht="18.399999999999999" customHeight="1">
      <c r="A407" s="50" t="s">
        <v>214</v>
      </c>
      <c r="B407" s="51" t="s">
        <v>47</v>
      </c>
      <c r="C407" s="52" t="s">
        <v>215</v>
      </c>
      <c r="D407" s="62" t="s">
        <v>41</v>
      </c>
      <c r="E407" s="595">
        <v>29092043000</v>
      </c>
      <c r="F407" s="1061">
        <v>0</v>
      </c>
      <c r="G407" s="1067"/>
      <c r="H407" s="1061">
        <v>0</v>
      </c>
      <c r="I407" s="1061">
        <v>0</v>
      </c>
      <c r="J407" s="1121"/>
      <c r="K407" s="1061">
        <v>0</v>
      </c>
      <c r="L407" s="1061">
        <v>0</v>
      </c>
      <c r="M407" s="1061">
        <v>29092043000</v>
      </c>
      <c r="N407" s="1069">
        <v>0</v>
      </c>
    </row>
    <row r="408" spans="1:14" ht="18.399999999999999" customHeight="1">
      <c r="A408" s="55"/>
      <c r="B408" s="51"/>
      <c r="C408" s="52" t="s">
        <v>4</v>
      </c>
      <c r="D408" s="61" t="s">
        <v>42</v>
      </c>
      <c r="E408" s="595">
        <v>32230378299</v>
      </c>
      <c r="F408" s="1061">
        <v>0</v>
      </c>
      <c r="G408" s="1061"/>
      <c r="H408" s="1061">
        <v>0</v>
      </c>
      <c r="I408" s="1061">
        <v>0</v>
      </c>
      <c r="J408" s="1121"/>
      <c r="K408" s="1061">
        <v>0</v>
      </c>
      <c r="L408" s="1061">
        <v>0</v>
      </c>
      <c r="M408" s="1061">
        <v>32230378299</v>
      </c>
      <c r="N408" s="1069">
        <v>0</v>
      </c>
    </row>
    <row r="409" spans="1:14" ht="18.399999999999999" customHeight="1">
      <c r="A409" s="55"/>
      <c r="B409" s="51"/>
      <c r="C409" s="52" t="s">
        <v>4</v>
      </c>
      <c r="D409" s="61" t="s">
        <v>43</v>
      </c>
      <c r="E409" s="595">
        <v>32230378296.049995</v>
      </c>
      <c r="F409" s="1061">
        <v>0</v>
      </c>
      <c r="G409" s="1061"/>
      <c r="H409" s="1061">
        <v>0</v>
      </c>
      <c r="I409" s="1061">
        <v>0</v>
      </c>
      <c r="J409" s="1121"/>
      <c r="K409" s="1061">
        <v>0</v>
      </c>
      <c r="L409" s="1061">
        <v>0</v>
      </c>
      <c r="M409" s="1061">
        <v>32230378296.049995</v>
      </c>
      <c r="N409" s="1069">
        <v>0</v>
      </c>
    </row>
    <row r="410" spans="1:14" ht="18.399999999999999" customHeight="1">
      <c r="A410" s="55"/>
      <c r="B410" s="51"/>
      <c r="C410" s="52" t="s">
        <v>4</v>
      </c>
      <c r="D410" s="61" t="s">
        <v>44</v>
      </c>
      <c r="E410" s="166">
        <v>1.1078760709947388</v>
      </c>
      <c r="F410" s="166">
        <v>0</v>
      </c>
      <c r="G410" s="166"/>
      <c r="H410" s="166">
        <v>0</v>
      </c>
      <c r="I410" s="166">
        <v>0</v>
      </c>
      <c r="J410" s="166"/>
      <c r="K410" s="166">
        <v>0</v>
      </c>
      <c r="L410" s="166">
        <v>0</v>
      </c>
      <c r="M410" s="166">
        <v>1.1078760709947388</v>
      </c>
      <c r="N410" s="258">
        <v>0</v>
      </c>
    </row>
    <row r="411" spans="1:14" ht="18.399999999999999" customHeight="1">
      <c r="A411" s="57"/>
      <c r="B411" s="58"/>
      <c r="C411" s="59" t="s">
        <v>4</v>
      </c>
      <c r="D411" s="60" t="s">
        <v>45</v>
      </c>
      <c r="E411" s="260">
        <v>0.99999999990847133</v>
      </c>
      <c r="F411" s="167">
        <v>0</v>
      </c>
      <c r="G411" s="167"/>
      <c r="H411" s="167">
        <v>0</v>
      </c>
      <c r="I411" s="167">
        <v>0</v>
      </c>
      <c r="J411" s="167"/>
      <c r="K411" s="167">
        <v>0</v>
      </c>
      <c r="L411" s="167">
        <v>0</v>
      </c>
      <c r="M411" s="167">
        <v>0.99999999990847133</v>
      </c>
      <c r="N411" s="259">
        <v>0</v>
      </c>
    </row>
    <row r="412" spans="1:14" ht="18.399999999999999" customHeight="1">
      <c r="A412" s="50" t="s">
        <v>216</v>
      </c>
      <c r="B412" s="51" t="s">
        <v>47</v>
      </c>
      <c r="C412" s="52" t="s">
        <v>217</v>
      </c>
      <c r="D412" s="53" t="s">
        <v>41</v>
      </c>
      <c r="E412" s="596">
        <v>73582359000</v>
      </c>
      <c r="F412" s="1061">
        <v>67020382000</v>
      </c>
      <c r="G412" s="1067"/>
      <c r="H412" s="1061">
        <v>30200000</v>
      </c>
      <c r="I412" s="1061">
        <v>5836405000</v>
      </c>
      <c r="J412" s="1121"/>
      <c r="K412" s="1061">
        <v>410754000</v>
      </c>
      <c r="L412" s="1061">
        <v>0</v>
      </c>
      <c r="M412" s="1061">
        <v>0</v>
      </c>
      <c r="N412" s="1069">
        <v>284618000</v>
      </c>
    </row>
    <row r="413" spans="1:14" ht="18.399999999999999" customHeight="1">
      <c r="A413" s="55"/>
      <c r="B413" s="51"/>
      <c r="C413" s="52" t="s">
        <v>4</v>
      </c>
      <c r="D413" s="61" t="s">
        <v>42</v>
      </c>
      <c r="E413" s="595">
        <v>79721296614.920029</v>
      </c>
      <c r="F413" s="1061">
        <v>71198457532.740036</v>
      </c>
      <c r="G413" s="1061"/>
      <c r="H413" s="1061">
        <v>57461490.640000001</v>
      </c>
      <c r="I413" s="1061">
        <v>6966510304.4300003</v>
      </c>
      <c r="J413" s="1121"/>
      <c r="K413" s="1061">
        <v>1100621250.3399997</v>
      </c>
      <c r="L413" s="1061">
        <v>0</v>
      </c>
      <c r="M413" s="1061">
        <v>0</v>
      </c>
      <c r="N413" s="1069">
        <v>398246036.76999968</v>
      </c>
    </row>
    <row r="414" spans="1:14" ht="18.399999999999999" customHeight="1">
      <c r="A414" s="55"/>
      <c r="B414" s="51"/>
      <c r="C414" s="52" t="s">
        <v>4</v>
      </c>
      <c r="D414" s="61" t="s">
        <v>43</v>
      </c>
      <c r="E414" s="595">
        <v>79137334289.280045</v>
      </c>
      <c r="F414" s="1061">
        <v>70733862134.660034</v>
      </c>
      <c r="G414" s="1061"/>
      <c r="H414" s="1061">
        <v>56686454.070000023</v>
      </c>
      <c r="I414" s="1061">
        <v>6889887547.0800085</v>
      </c>
      <c r="J414" s="1121"/>
      <c r="K414" s="1061">
        <v>1077802853.9400003</v>
      </c>
      <c r="L414" s="1061">
        <v>0</v>
      </c>
      <c r="M414" s="1061">
        <v>0</v>
      </c>
      <c r="N414" s="1069">
        <v>379095299.52999967</v>
      </c>
    </row>
    <row r="415" spans="1:14" ht="18.399999999999999" customHeight="1">
      <c r="A415" s="55"/>
      <c r="B415" s="51"/>
      <c r="C415" s="52" t="s">
        <v>4</v>
      </c>
      <c r="D415" s="61" t="s">
        <v>44</v>
      </c>
      <c r="E415" s="166">
        <v>1.0754933025357347</v>
      </c>
      <c r="F415" s="166">
        <v>1.055408220959708</v>
      </c>
      <c r="G415" s="166"/>
      <c r="H415" s="166">
        <v>1.8770349029801332</v>
      </c>
      <c r="I415" s="166">
        <v>1.1805019608954499</v>
      </c>
      <c r="J415" s="166"/>
      <c r="K415" s="166">
        <v>2.6239619186666481</v>
      </c>
      <c r="L415" s="166">
        <v>0</v>
      </c>
      <c r="M415" s="166">
        <v>0</v>
      </c>
      <c r="N415" s="258">
        <v>1.3319442183206953</v>
      </c>
    </row>
    <row r="416" spans="1:14" ht="18.399999999999999" customHeight="1">
      <c r="A416" s="57"/>
      <c r="B416" s="58"/>
      <c r="C416" s="59" t="s">
        <v>4</v>
      </c>
      <c r="D416" s="63" t="s">
        <v>45</v>
      </c>
      <c r="E416" s="167">
        <v>0.9926749519835244</v>
      </c>
      <c r="F416" s="167">
        <v>0.9934746423703581</v>
      </c>
      <c r="G416" s="167"/>
      <c r="H416" s="167">
        <v>0.98651206988597573</v>
      </c>
      <c r="I416" s="167">
        <v>0.98900127122452297</v>
      </c>
      <c r="J416" s="167"/>
      <c r="K416" s="167">
        <v>0.97926771230979737</v>
      </c>
      <c r="L416" s="167">
        <v>0</v>
      </c>
      <c r="M416" s="167">
        <v>0</v>
      </c>
      <c r="N416" s="259">
        <v>0.95191229674167432</v>
      </c>
    </row>
    <row r="417" spans="1:14" ht="18.399999999999999" customHeight="1">
      <c r="A417" s="50" t="s">
        <v>218</v>
      </c>
      <c r="B417" s="51" t="s">
        <v>47</v>
      </c>
      <c r="C417" s="52" t="s">
        <v>219</v>
      </c>
      <c r="D417" s="61" t="s">
        <v>41</v>
      </c>
      <c r="E417" s="595">
        <v>145837000</v>
      </c>
      <c r="F417" s="1061">
        <v>0</v>
      </c>
      <c r="G417" s="1067"/>
      <c r="H417" s="1061">
        <v>132000</v>
      </c>
      <c r="I417" s="1061">
        <v>143966000</v>
      </c>
      <c r="J417" s="1121"/>
      <c r="K417" s="1061">
        <v>1739000</v>
      </c>
      <c r="L417" s="1061">
        <v>0</v>
      </c>
      <c r="M417" s="1061">
        <v>0</v>
      </c>
      <c r="N417" s="1069">
        <v>0</v>
      </c>
    </row>
    <row r="418" spans="1:14" ht="17.25" customHeight="1">
      <c r="A418" s="55"/>
      <c r="B418" s="51"/>
      <c r="C418" s="52" t="s">
        <v>220</v>
      </c>
      <c r="D418" s="61" t="s">
        <v>42</v>
      </c>
      <c r="E418" s="595">
        <v>150293731.06000012</v>
      </c>
      <c r="F418" s="1061">
        <v>0</v>
      </c>
      <c r="G418" s="1061"/>
      <c r="H418" s="1061">
        <v>149580.69</v>
      </c>
      <c r="I418" s="1061">
        <v>148562315.26000011</v>
      </c>
      <c r="J418" s="1121"/>
      <c r="K418" s="1061">
        <v>1581835.11</v>
      </c>
      <c r="L418" s="1061">
        <v>0</v>
      </c>
      <c r="M418" s="1061">
        <v>0</v>
      </c>
      <c r="N418" s="1069">
        <v>0</v>
      </c>
    </row>
    <row r="419" spans="1:14" ht="18" customHeight="1">
      <c r="A419" s="55"/>
      <c r="B419" s="51"/>
      <c r="C419" s="52" t="s">
        <v>4</v>
      </c>
      <c r="D419" s="61" t="s">
        <v>43</v>
      </c>
      <c r="E419" s="595">
        <v>149309981.26000017</v>
      </c>
      <c r="F419" s="1061">
        <v>0</v>
      </c>
      <c r="G419" s="1061"/>
      <c r="H419" s="1061">
        <v>131217.18</v>
      </c>
      <c r="I419" s="1061">
        <v>147679877.88000017</v>
      </c>
      <c r="J419" s="1121"/>
      <c r="K419" s="1061">
        <v>1498886.2000000002</v>
      </c>
      <c r="L419" s="1061">
        <v>0</v>
      </c>
      <c r="M419" s="1061">
        <v>0</v>
      </c>
      <c r="N419" s="1069">
        <v>0</v>
      </c>
    </row>
    <row r="420" spans="1:14" ht="18.399999999999999" customHeight="1">
      <c r="A420" s="55"/>
      <c r="B420" s="51"/>
      <c r="C420" s="52" t="s">
        <v>4</v>
      </c>
      <c r="D420" s="61" t="s">
        <v>44</v>
      </c>
      <c r="E420" s="166">
        <v>1.0238141298847354</v>
      </c>
      <c r="F420" s="166">
        <v>0</v>
      </c>
      <c r="G420" s="166"/>
      <c r="H420" s="166">
        <v>0.9940695454545454</v>
      </c>
      <c r="I420" s="166">
        <v>1.025796909548089</v>
      </c>
      <c r="J420" s="166"/>
      <c r="K420" s="166">
        <v>0.8619242093156988</v>
      </c>
      <c r="L420" s="166">
        <v>0</v>
      </c>
      <c r="M420" s="166">
        <v>0</v>
      </c>
      <c r="N420" s="258">
        <v>0</v>
      </c>
    </row>
    <row r="421" spans="1:14" ht="18.399999999999999" customHeight="1">
      <c r="A421" s="57"/>
      <c r="B421" s="58"/>
      <c r="C421" s="59" t="s">
        <v>4</v>
      </c>
      <c r="D421" s="63" t="s">
        <v>45</v>
      </c>
      <c r="E421" s="167">
        <v>0.99345448547280246</v>
      </c>
      <c r="F421" s="167">
        <v>0</v>
      </c>
      <c r="G421" s="167"/>
      <c r="H421" s="167">
        <v>0.87723341829750878</v>
      </c>
      <c r="I421" s="167">
        <v>0.99406015328681718</v>
      </c>
      <c r="J421" s="167"/>
      <c r="K421" s="167">
        <v>0.94756159508938964</v>
      </c>
      <c r="L421" s="167">
        <v>0</v>
      </c>
      <c r="M421" s="167">
        <v>0</v>
      </c>
      <c r="N421" s="259">
        <v>0</v>
      </c>
    </row>
    <row r="422" spans="1:14" ht="18.399999999999999" customHeight="1">
      <c r="A422" s="50" t="s">
        <v>221</v>
      </c>
      <c r="B422" s="51" t="s">
        <v>47</v>
      </c>
      <c r="C422" s="52" t="s">
        <v>222</v>
      </c>
      <c r="D422" s="61" t="s">
        <v>41</v>
      </c>
      <c r="E422" s="595">
        <v>3153986000</v>
      </c>
      <c r="F422" s="1061">
        <v>0</v>
      </c>
      <c r="G422" s="1067"/>
      <c r="H422" s="1061">
        <v>393633000</v>
      </c>
      <c r="I422" s="1061">
        <v>2577499000</v>
      </c>
      <c r="J422" s="1121"/>
      <c r="K422" s="1061">
        <v>177372000</v>
      </c>
      <c r="L422" s="1061">
        <v>0</v>
      </c>
      <c r="M422" s="1061">
        <v>0</v>
      </c>
      <c r="N422" s="1069">
        <v>5482000</v>
      </c>
    </row>
    <row r="423" spans="1:14" ht="18" customHeight="1">
      <c r="A423" s="55"/>
      <c r="B423" s="51"/>
      <c r="C423" s="52" t="s">
        <v>223</v>
      </c>
      <c r="D423" s="61" t="s">
        <v>42</v>
      </c>
      <c r="E423" s="595">
        <v>3160791437</v>
      </c>
      <c r="F423" s="1061">
        <v>0</v>
      </c>
      <c r="G423" s="1061"/>
      <c r="H423" s="1061">
        <v>392615386</v>
      </c>
      <c r="I423" s="1061">
        <v>2578528164</v>
      </c>
      <c r="J423" s="1121"/>
      <c r="K423" s="1061">
        <v>177553031</v>
      </c>
      <c r="L423" s="1061">
        <v>0</v>
      </c>
      <c r="M423" s="1061">
        <v>0</v>
      </c>
      <c r="N423" s="1069">
        <v>12094856</v>
      </c>
    </row>
    <row r="424" spans="1:14" ht="18" customHeight="1">
      <c r="A424" s="55"/>
      <c r="B424" s="51"/>
      <c r="C424" s="52" t="s">
        <v>4</v>
      </c>
      <c r="D424" s="61" t="s">
        <v>43</v>
      </c>
      <c r="E424" s="595">
        <v>3160345403.6399999</v>
      </c>
      <c r="F424" s="1061">
        <v>0</v>
      </c>
      <c r="G424" s="1061"/>
      <c r="H424" s="1061">
        <v>392602449.93000001</v>
      </c>
      <c r="I424" s="1061">
        <v>2578503939.71</v>
      </c>
      <c r="J424" s="1121"/>
      <c r="K424" s="1061">
        <v>177516475.14999998</v>
      </c>
      <c r="L424" s="1061">
        <v>0</v>
      </c>
      <c r="M424" s="1061">
        <v>0</v>
      </c>
      <c r="N424" s="1069">
        <v>11722538.849999998</v>
      </c>
    </row>
    <row r="425" spans="1:14" ht="18" customHeight="1">
      <c r="A425" s="55"/>
      <c r="B425" s="51"/>
      <c r="C425" s="52" t="s">
        <v>4</v>
      </c>
      <c r="D425" s="61" t="s">
        <v>44</v>
      </c>
      <c r="E425" s="166">
        <v>1.0020163068701002</v>
      </c>
      <c r="F425" s="166">
        <v>0</v>
      </c>
      <c r="G425" s="166"/>
      <c r="H425" s="166">
        <v>0.99738195204670343</v>
      </c>
      <c r="I425" s="166">
        <v>1.0003898894664944</v>
      </c>
      <c r="J425" s="166"/>
      <c r="K425" s="166">
        <v>1.0008145318877837</v>
      </c>
      <c r="L425" s="166">
        <v>0</v>
      </c>
      <c r="M425" s="166">
        <v>0</v>
      </c>
      <c r="N425" s="258">
        <v>2.138368998540678</v>
      </c>
    </row>
    <row r="426" spans="1:14" ht="18.399999999999999" customHeight="1">
      <c r="A426" s="57"/>
      <c r="B426" s="58"/>
      <c r="C426" s="59" t="s">
        <v>4</v>
      </c>
      <c r="D426" s="60" t="s">
        <v>45</v>
      </c>
      <c r="E426" s="260">
        <v>0.99985888554531666</v>
      </c>
      <c r="F426" s="167">
        <v>0</v>
      </c>
      <c r="G426" s="167"/>
      <c r="H426" s="167">
        <v>0.99996705154596266</v>
      </c>
      <c r="I426" s="167">
        <v>0.99999060538087647</v>
      </c>
      <c r="J426" s="167"/>
      <c r="K426" s="167">
        <v>0.99979411306135335</v>
      </c>
      <c r="L426" s="167">
        <v>0</v>
      </c>
      <c r="M426" s="167">
        <v>0</v>
      </c>
      <c r="N426" s="259">
        <v>0.96921690097013125</v>
      </c>
    </row>
    <row r="427" spans="1:14" s="585" customFormat="1" ht="18" customHeight="1">
      <c r="A427" s="50" t="s">
        <v>781</v>
      </c>
      <c r="B427" s="51" t="s">
        <v>47</v>
      </c>
      <c r="C427" s="1147" t="s">
        <v>776</v>
      </c>
      <c r="D427" s="61" t="s">
        <v>41</v>
      </c>
      <c r="E427" s="595">
        <v>172000</v>
      </c>
      <c r="F427" s="1121">
        <v>0</v>
      </c>
      <c r="G427" s="1067"/>
      <c r="H427" s="1121">
        <v>0</v>
      </c>
      <c r="I427" s="1121">
        <v>172000</v>
      </c>
      <c r="J427" s="1121"/>
      <c r="K427" s="1121">
        <v>0</v>
      </c>
      <c r="L427" s="1121">
        <v>0</v>
      </c>
      <c r="M427" s="1121">
        <v>0</v>
      </c>
      <c r="N427" s="1124">
        <v>0</v>
      </c>
    </row>
    <row r="428" spans="1:14" ht="18" customHeight="1">
      <c r="A428" s="55"/>
      <c r="B428" s="51"/>
      <c r="C428" s="1147" t="s">
        <v>777</v>
      </c>
      <c r="D428" s="61" t="s">
        <v>42</v>
      </c>
      <c r="E428" s="595">
        <v>10943500</v>
      </c>
      <c r="F428" s="1121">
        <v>0</v>
      </c>
      <c r="G428" s="1121"/>
      <c r="H428" s="1121">
        <v>15000</v>
      </c>
      <c r="I428" s="1121">
        <v>9428500</v>
      </c>
      <c r="J428" s="1121"/>
      <c r="K428" s="1121">
        <v>1500000</v>
      </c>
      <c r="L428" s="1121">
        <v>0</v>
      </c>
      <c r="M428" s="1121">
        <v>0</v>
      </c>
      <c r="N428" s="1124">
        <v>0</v>
      </c>
    </row>
    <row r="429" spans="1:14" ht="18" customHeight="1">
      <c r="A429" s="55"/>
      <c r="B429" s="51"/>
      <c r="C429" s="1147" t="s">
        <v>778</v>
      </c>
      <c r="D429" s="61" t="s">
        <v>43</v>
      </c>
      <c r="E429" s="595">
        <v>10702804.789999997</v>
      </c>
      <c r="F429" s="1121">
        <v>0</v>
      </c>
      <c r="G429" s="1121"/>
      <c r="H429" s="1121">
        <v>1500</v>
      </c>
      <c r="I429" s="1121">
        <v>9201305.6899999976</v>
      </c>
      <c r="J429" s="1121"/>
      <c r="K429" s="1121">
        <v>1499999.1</v>
      </c>
      <c r="L429" s="1121">
        <v>0</v>
      </c>
      <c r="M429" s="1121">
        <v>0</v>
      </c>
      <c r="N429" s="1124">
        <v>0</v>
      </c>
    </row>
    <row r="430" spans="1:14" ht="18" customHeight="1">
      <c r="A430" s="55"/>
      <c r="B430" s="51"/>
      <c r="C430" s="1147" t="s">
        <v>779</v>
      </c>
      <c r="D430" s="61" t="s">
        <v>44</v>
      </c>
      <c r="E430" s="166" t="s">
        <v>924</v>
      </c>
      <c r="F430" s="166">
        <v>0</v>
      </c>
      <c r="G430" s="166"/>
      <c r="H430" s="166">
        <v>0</v>
      </c>
      <c r="I430" s="166" t="s">
        <v>924</v>
      </c>
      <c r="J430" s="166"/>
      <c r="K430" s="166">
        <v>0</v>
      </c>
      <c r="L430" s="166">
        <v>0</v>
      </c>
      <c r="M430" s="166">
        <v>0</v>
      </c>
      <c r="N430" s="258">
        <v>0</v>
      </c>
    </row>
    <row r="431" spans="1:14" ht="18" customHeight="1">
      <c r="A431" s="57"/>
      <c r="B431" s="58"/>
      <c r="C431" s="1148" t="s">
        <v>780</v>
      </c>
      <c r="D431" s="60" t="s">
        <v>45</v>
      </c>
      <c r="E431" s="260">
        <v>0.97800564627404374</v>
      </c>
      <c r="F431" s="167">
        <v>0</v>
      </c>
      <c r="G431" s="167"/>
      <c r="H431" s="167">
        <v>0.1</v>
      </c>
      <c r="I431" s="167">
        <v>0.97590345123826672</v>
      </c>
      <c r="J431" s="167"/>
      <c r="K431" s="167">
        <v>0.99999940000000009</v>
      </c>
      <c r="L431" s="167">
        <v>0</v>
      </c>
      <c r="M431" s="167">
        <v>0</v>
      </c>
      <c r="N431" s="259">
        <v>0</v>
      </c>
    </row>
    <row r="432" spans="1:14" ht="9" customHeight="1">
      <c r="A432" s="1733"/>
      <c r="B432" s="1733"/>
      <c r="C432" s="1733"/>
      <c r="D432" s="1733"/>
      <c r="E432" s="1733"/>
      <c r="F432" s="1733"/>
      <c r="G432" s="1113"/>
      <c r="H432" s="586"/>
      <c r="I432" s="586"/>
      <c r="J432" s="586"/>
      <c r="K432" s="586"/>
      <c r="L432" s="586"/>
      <c r="M432" s="586"/>
      <c r="N432" s="586"/>
    </row>
    <row r="433" spans="1:14" ht="18" customHeight="1">
      <c r="A433" s="1728" t="s">
        <v>775</v>
      </c>
      <c r="B433" s="1728"/>
      <c r="C433" s="1728"/>
      <c r="D433" s="1728"/>
      <c r="E433" s="1728"/>
      <c r="F433" s="1728"/>
      <c r="G433" s="1728"/>
      <c r="H433" s="1728"/>
      <c r="I433" s="1728"/>
      <c r="J433" s="1728"/>
      <c r="K433" s="1728"/>
      <c r="L433" s="1728"/>
      <c r="M433" s="1728"/>
      <c r="N433" s="1728"/>
    </row>
    <row r="434" spans="1:14">
      <c r="A434" s="1685" t="s">
        <v>970</v>
      </c>
      <c r="B434" s="1686"/>
      <c r="C434" s="1686"/>
      <c r="D434" s="1686"/>
      <c r="E434" s="1686"/>
      <c r="F434" s="1686"/>
      <c r="G434" s="1686"/>
      <c r="H434" s="1686"/>
      <c r="I434" s="1686"/>
      <c r="J434" s="1686"/>
      <c r="K434" s="1686"/>
      <c r="L434" s="1686"/>
      <c r="M434" s="1686"/>
      <c r="N434" s="1686"/>
    </row>
    <row r="435" spans="1:14">
      <c r="A435" s="1687"/>
      <c r="B435" s="1686"/>
      <c r="C435" s="1686"/>
      <c r="D435" s="1686"/>
      <c r="E435" s="1686"/>
      <c r="F435" s="1686"/>
      <c r="G435" s="1686"/>
      <c r="H435" s="1686"/>
      <c r="I435" s="1686"/>
      <c r="J435" s="1686"/>
      <c r="K435" s="1686"/>
      <c r="L435" s="1686"/>
      <c r="M435" s="1686"/>
      <c r="N435" s="1686"/>
    </row>
    <row r="442" spans="1:14">
      <c r="I442" s="1729"/>
      <c r="J442" s="1149"/>
    </row>
    <row r="443" spans="1:14">
      <c r="I443" s="1729"/>
      <c r="J443" s="1149"/>
    </row>
    <row r="445" spans="1:14">
      <c r="F445" s="1730" t="s">
        <v>4</v>
      </c>
      <c r="G445" s="893"/>
    </row>
    <row r="446" spans="1:14">
      <c r="F446" s="1730"/>
      <c r="G446" s="893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33" orientation="landscape" useFirstPageNumber="1" r:id="rId1"/>
  <headerFooter alignWithMargins="0">
    <oddHeader>&amp;C&amp;"Arial,Normalny"&amp;11- &amp;P -</oddHeader>
  </headerFooter>
  <rowBreaks count="13" manualBreakCount="13">
    <brk id="41" max="13" man="1"/>
    <brk id="71" max="13" man="1"/>
    <brk id="101" max="13" man="1"/>
    <brk id="131" max="13" man="1"/>
    <brk id="161" max="13" man="1"/>
    <brk id="191" max="13" man="1"/>
    <brk id="221" max="13" man="1"/>
    <brk id="251" max="13" man="1"/>
    <brk id="281" max="13" man="1"/>
    <brk id="311" max="13" man="1"/>
    <brk id="341" max="13" man="1"/>
    <brk id="371" max="13" man="1"/>
    <brk id="401" max="1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6"/>
  <sheetViews>
    <sheetView showGridLines="0" zoomScale="70" zoomScaleNormal="70" workbookViewId="0">
      <selection activeCell="L1" sqref="L1"/>
    </sheetView>
  </sheetViews>
  <sheetFormatPr defaultColWidth="16.28515625" defaultRowHeight="15"/>
  <cols>
    <col min="1" max="1" width="5.140625" style="931" customWidth="1"/>
    <col min="2" max="2" width="1.42578125" style="931" customWidth="1"/>
    <col min="3" max="3" width="42.5703125" style="931" bestFit="1" customWidth="1"/>
    <col min="4" max="4" width="3.7109375" style="931" customWidth="1"/>
    <col min="5" max="5" width="17.7109375" style="931" customWidth="1"/>
    <col min="6" max="10" width="14.7109375" style="931" customWidth="1"/>
    <col min="11" max="11" width="16" style="931" bestFit="1" customWidth="1"/>
    <col min="12" max="12" width="23" style="931" customWidth="1"/>
    <col min="13" max="16384" width="16.28515625" style="931"/>
  </cols>
  <sheetData>
    <row r="1" spans="1:12" ht="16.5" customHeight="1">
      <c r="A1" s="936" t="s">
        <v>429</v>
      </c>
      <c r="B1" s="936"/>
      <c r="C1" s="925"/>
      <c r="D1" s="925"/>
      <c r="E1" s="925"/>
      <c r="F1" s="925"/>
      <c r="G1" s="925"/>
      <c r="H1" s="925"/>
      <c r="I1" s="925"/>
      <c r="J1" s="925"/>
      <c r="K1" s="925"/>
      <c r="L1" s="925"/>
    </row>
    <row r="2" spans="1:12" ht="15" customHeight="1">
      <c r="A2" s="943" t="s">
        <v>430</v>
      </c>
      <c r="B2" s="943"/>
      <c r="C2" s="943"/>
      <c r="D2" s="943"/>
      <c r="E2" s="943"/>
      <c r="F2" s="943"/>
      <c r="G2" s="944"/>
      <c r="H2" s="944"/>
      <c r="I2" s="944"/>
      <c r="J2" s="944"/>
      <c r="K2" s="944"/>
      <c r="L2" s="944"/>
    </row>
    <row r="3" spans="1:12" ht="15" customHeight="1">
      <c r="A3" s="943"/>
      <c r="B3" s="943"/>
      <c r="C3" s="943"/>
      <c r="D3" s="943"/>
      <c r="E3" s="943"/>
      <c r="F3" s="943"/>
      <c r="G3" s="944"/>
      <c r="H3" s="944"/>
      <c r="I3" s="944"/>
      <c r="J3" s="944"/>
      <c r="K3" s="944"/>
      <c r="L3" s="944"/>
    </row>
    <row r="4" spans="1:12" ht="15.2" customHeight="1">
      <c r="A4" s="925"/>
      <c r="B4" s="945"/>
      <c r="C4" s="945"/>
      <c r="D4" s="925"/>
      <c r="E4" s="925"/>
      <c r="F4" s="925"/>
      <c r="G4" s="925"/>
      <c r="H4" s="925"/>
      <c r="I4" s="925"/>
      <c r="J4" s="936"/>
      <c r="K4" s="936"/>
      <c r="L4" s="946" t="s">
        <v>2</v>
      </c>
    </row>
    <row r="5" spans="1:12" ht="15.95" customHeight="1">
      <c r="A5" s="947" t="s">
        <v>4</v>
      </c>
      <c r="B5" s="948" t="s">
        <v>4</v>
      </c>
      <c r="C5" s="948" t="s">
        <v>3</v>
      </c>
      <c r="D5" s="949"/>
      <c r="E5" s="924" t="s">
        <v>4</v>
      </c>
      <c r="F5" s="937" t="s">
        <v>4</v>
      </c>
      <c r="G5" s="922" t="s">
        <v>4</v>
      </c>
      <c r="H5" s="923" t="s">
        <v>4</v>
      </c>
      <c r="I5" s="924" t="s">
        <v>4</v>
      </c>
      <c r="J5" s="923" t="s">
        <v>4</v>
      </c>
      <c r="K5" s="924" t="s">
        <v>4</v>
      </c>
      <c r="L5" s="924" t="s">
        <v>4</v>
      </c>
    </row>
    <row r="6" spans="1:12" ht="15.95" customHeight="1">
      <c r="A6" s="950"/>
      <c r="B6" s="951"/>
      <c r="C6" s="926" t="s">
        <v>768</v>
      </c>
      <c r="D6" s="951"/>
      <c r="E6" s="938"/>
      <c r="F6" s="939" t="s">
        <v>5</v>
      </c>
      <c r="G6" s="927" t="s">
        <v>6</v>
      </c>
      <c r="H6" s="928" t="s">
        <v>7</v>
      </c>
      <c r="I6" s="929" t="s">
        <v>7</v>
      </c>
      <c r="J6" s="928" t="s">
        <v>8</v>
      </c>
      <c r="K6" s="930" t="s">
        <v>9</v>
      </c>
      <c r="L6" s="929" t="s">
        <v>10</v>
      </c>
    </row>
    <row r="7" spans="1:12" ht="15.95" customHeight="1">
      <c r="A7" s="950" t="s">
        <v>4</v>
      </c>
      <c r="B7" s="951"/>
      <c r="C7" s="926" t="s">
        <v>11</v>
      </c>
      <c r="D7" s="925"/>
      <c r="E7" s="930" t="s">
        <v>12</v>
      </c>
      <c r="F7" s="939" t="s">
        <v>13</v>
      </c>
      <c r="G7" s="932" t="s">
        <v>14</v>
      </c>
      <c r="H7" s="928" t="s">
        <v>15</v>
      </c>
      <c r="I7" s="929" t="s">
        <v>16</v>
      </c>
      <c r="J7" s="928" t="s">
        <v>17</v>
      </c>
      <c r="K7" s="929" t="s">
        <v>18</v>
      </c>
      <c r="L7" s="933" t="s">
        <v>19</v>
      </c>
    </row>
    <row r="8" spans="1:12" ht="15.95" customHeight="1">
      <c r="A8" s="952" t="s">
        <v>4</v>
      </c>
      <c r="B8" s="953"/>
      <c r="C8" s="1599" t="s">
        <v>920</v>
      </c>
      <c r="D8" s="925"/>
      <c r="E8" s="930" t="s">
        <v>4</v>
      </c>
      <c r="F8" s="939" t="s">
        <v>20</v>
      </c>
      <c r="G8" s="932" t="s">
        <v>21</v>
      </c>
      <c r="H8" s="928" t="s">
        <v>22</v>
      </c>
      <c r="I8" s="929" t="s">
        <v>4</v>
      </c>
      <c r="J8" s="928" t="s">
        <v>23</v>
      </c>
      <c r="K8" s="929" t="s">
        <v>24</v>
      </c>
      <c r="L8" s="929" t="s">
        <v>25</v>
      </c>
    </row>
    <row r="9" spans="1:12" ht="15.95" customHeight="1">
      <c r="A9" s="954" t="s">
        <v>4</v>
      </c>
      <c r="B9" s="955"/>
      <c r="C9" s="926" t="s">
        <v>26</v>
      </c>
      <c r="D9" s="925"/>
      <c r="E9" s="940" t="s">
        <v>4</v>
      </c>
      <c r="F9" s="939" t="s">
        <v>4</v>
      </c>
      <c r="G9" s="932" t="s">
        <v>4</v>
      </c>
      <c r="H9" s="928" t="s">
        <v>27</v>
      </c>
      <c r="I9" s="929"/>
      <c r="J9" s="928" t="s">
        <v>28</v>
      </c>
      <c r="K9" s="929" t="s">
        <v>4</v>
      </c>
      <c r="L9" s="929" t="s">
        <v>29</v>
      </c>
    </row>
    <row r="10" spans="1:12" ht="15.95" customHeight="1">
      <c r="A10" s="950"/>
      <c r="B10" s="951"/>
      <c r="C10" s="926" t="s">
        <v>30</v>
      </c>
      <c r="D10" s="956"/>
      <c r="E10" s="934"/>
      <c r="F10" s="957"/>
      <c r="G10" s="958"/>
      <c r="H10" s="948"/>
      <c r="I10" s="959"/>
      <c r="J10" s="960"/>
      <c r="K10" s="948"/>
      <c r="L10" s="959"/>
    </row>
    <row r="11" spans="1:12" s="969" customFormat="1" ht="9.9499999999999993" customHeight="1">
      <c r="A11" s="961">
        <v>1</v>
      </c>
      <c r="B11" s="962"/>
      <c r="C11" s="962"/>
      <c r="D11" s="962"/>
      <c r="E11" s="963" t="s">
        <v>32</v>
      </c>
      <c r="F11" s="963">
        <v>3</v>
      </c>
      <c r="G11" s="964" t="s">
        <v>34</v>
      </c>
      <c r="H11" s="965" t="s">
        <v>35</v>
      </c>
      <c r="I11" s="966" t="s">
        <v>36</v>
      </c>
      <c r="J11" s="967">
        <v>7</v>
      </c>
      <c r="K11" s="965">
        <v>8</v>
      </c>
      <c r="L11" s="968">
        <v>9</v>
      </c>
    </row>
    <row r="12" spans="1:12" ht="18.95" customHeight="1">
      <c r="A12" s="970"/>
      <c r="B12" s="971"/>
      <c r="C12" s="972" t="s">
        <v>40</v>
      </c>
      <c r="D12" s="973" t="s">
        <v>41</v>
      </c>
      <c r="E12" s="597">
        <v>73582359000</v>
      </c>
      <c r="F12" s="598">
        <v>67020382000</v>
      </c>
      <c r="G12" s="598">
        <v>30200000</v>
      </c>
      <c r="H12" s="598">
        <v>5836405000</v>
      </c>
      <c r="I12" s="598">
        <v>410754000</v>
      </c>
      <c r="J12" s="598">
        <v>0</v>
      </c>
      <c r="K12" s="598">
        <v>0</v>
      </c>
      <c r="L12" s="1063">
        <v>284618000</v>
      </c>
    </row>
    <row r="13" spans="1:12" ht="18.95" customHeight="1">
      <c r="A13" s="974"/>
      <c r="B13" s="975"/>
      <c r="C13" s="976"/>
      <c r="D13" s="957" t="s">
        <v>42</v>
      </c>
      <c r="E13" s="1064">
        <v>79721296614.920013</v>
      </c>
      <c r="F13" s="1062">
        <v>71198457532.740021</v>
      </c>
      <c r="G13" s="1062">
        <v>57461490.640000001</v>
      </c>
      <c r="H13" s="1062">
        <v>6966510304.4299994</v>
      </c>
      <c r="I13" s="1062">
        <v>1100621250.3399999</v>
      </c>
      <c r="J13" s="1062">
        <v>0</v>
      </c>
      <c r="K13" s="1062">
        <v>0</v>
      </c>
      <c r="L13" s="1065">
        <v>398246036.76999998</v>
      </c>
    </row>
    <row r="14" spans="1:12" ht="18.95" customHeight="1">
      <c r="A14" s="974"/>
      <c r="B14" s="975"/>
      <c r="C14" s="941" t="s">
        <v>4</v>
      </c>
      <c r="D14" s="957" t="s">
        <v>43</v>
      </c>
      <c r="E14" s="1064">
        <v>79137334289.280014</v>
      </c>
      <c r="F14" s="1062">
        <v>70733862134.660004</v>
      </c>
      <c r="G14" s="1062">
        <v>56686454.07</v>
      </c>
      <c r="H14" s="1062">
        <v>6889887547.0800009</v>
      </c>
      <c r="I14" s="1062">
        <v>1077802853.9400001</v>
      </c>
      <c r="J14" s="1062">
        <v>0</v>
      </c>
      <c r="K14" s="1062">
        <v>0</v>
      </c>
      <c r="L14" s="1065">
        <v>379095299.52999985</v>
      </c>
    </row>
    <row r="15" spans="1:12" ht="18.95" customHeight="1">
      <c r="A15" s="974"/>
      <c r="B15" s="975"/>
      <c r="C15" s="976"/>
      <c r="D15" s="957" t="s">
        <v>44</v>
      </c>
      <c r="E15" s="1002">
        <v>1.0754933025357343</v>
      </c>
      <c r="F15" s="1003">
        <v>1.0554082209597075</v>
      </c>
      <c r="G15" s="1003">
        <v>1.8770349029801325</v>
      </c>
      <c r="H15" s="1003">
        <v>1.1805019608954486</v>
      </c>
      <c r="I15" s="1003">
        <v>2.6239619186666472</v>
      </c>
      <c r="J15" s="1003">
        <v>0</v>
      </c>
      <c r="K15" s="1003">
        <v>0</v>
      </c>
      <c r="L15" s="1004">
        <v>1.331944218320696</v>
      </c>
    </row>
    <row r="16" spans="1:12" ht="18.95" customHeight="1">
      <c r="A16" s="977"/>
      <c r="B16" s="978"/>
      <c r="C16" s="979"/>
      <c r="D16" s="957" t="s">
        <v>45</v>
      </c>
      <c r="E16" s="1005">
        <v>0.99267495198352418</v>
      </c>
      <c r="F16" s="1006">
        <v>0.99347464237035787</v>
      </c>
      <c r="G16" s="1006">
        <v>0.9865120698859754</v>
      </c>
      <c r="H16" s="1006">
        <v>0.98900127122452197</v>
      </c>
      <c r="I16" s="1006">
        <v>0.97926771230979692</v>
      </c>
      <c r="J16" s="1006">
        <v>0</v>
      </c>
      <c r="K16" s="1006">
        <v>0</v>
      </c>
      <c r="L16" s="1007">
        <v>0.95191229674167399</v>
      </c>
    </row>
    <row r="17" spans="1:12" ht="18.95" customHeight="1">
      <c r="A17" s="980" t="s">
        <v>350</v>
      </c>
      <c r="B17" s="981" t="s">
        <v>47</v>
      </c>
      <c r="C17" s="982" t="s">
        <v>351</v>
      </c>
      <c r="D17" s="983" t="s">
        <v>41</v>
      </c>
      <c r="E17" s="1066">
        <v>1650144000</v>
      </c>
      <c r="F17" s="1061">
        <v>15699000</v>
      </c>
      <c r="G17" s="1061">
        <v>1552000</v>
      </c>
      <c r="H17" s="1061">
        <v>1393723000</v>
      </c>
      <c r="I17" s="1061">
        <v>6784000</v>
      </c>
      <c r="J17" s="1061">
        <v>0</v>
      </c>
      <c r="K17" s="1061">
        <v>0</v>
      </c>
      <c r="L17" s="1069">
        <v>232386000</v>
      </c>
    </row>
    <row r="18" spans="1:12" ht="18.95" customHeight="1">
      <c r="A18" s="984"/>
      <c r="B18" s="981"/>
      <c r="C18" s="982"/>
      <c r="D18" s="985" t="s">
        <v>42</v>
      </c>
      <c r="E18" s="1068">
        <v>3807991854.6899996</v>
      </c>
      <c r="F18" s="1061">
        <v>1236230268.3200002</v>
      </c>
      <c r="G18" s="1061">
        <v>2963235.32</v>
      </c>
      <c r="H18" s="1061">
        <v>2266649979.1899996</v>
      </c>
      <c r="I18" s="1061">
        <v>40846252.159999996</v>
      </c>
      <c r="J18" s="1061">
        <v>0</v>
      </c>
      <c r="K18" s="1061">
        <v>0</v>
      </c>
      <c r="L18" s="1069">
        <v>261302119.69999999</v>
      </c>
    </row>
    <row r="19" spans="1:12" ht="18.95" customHeight="1">
      <c r="A19" s="984"/>
      <c r="B19" s="981"/>
      <c r="C19" s="982"/>
      <c r="D19" s="985" t="s">
        <v>43</v>
      </c>
      <c r="E19" s="1068">
        <v>3779590682.8299985</v>
      </c>
      <c r="F19" s="1061">
        <v>1234556401.3299999</v>
      </c>
      <c r="G19" s="1061">
        <v>2910193.7099999995</v>
      </c>
      <c r="H19" s="1061">
        <v>2253473552.7899985</v>
      </c>
      <c r="I19" s="1061">
        <v>40416231.480000004</v>
      </c>
      <c r="J19" s="1061">
        <v>0</v>
      </c>
      <c r="K19" s="1061">
        <v>0</v>
      </c>
      <c r="L19" s="1069">
        <v>248234303.51999995</v>
      </c>
    </row>
    <row r="20" spans="1:12" ht="18.95" customHeight="1">
      <c r="A20" s="984"/>
      <c r="B20" s="982"/>
      <c r="C20" s="982"/>
      <c r="D20" s="985" t="s">
        <v>44</v>
      </c>
      <c r="E20" s="1008">
        <v>2.2904611251078686</v>
      </c>
      <c r="F20" s="942" t="s">
        <v>924</v>
      </c>
      <c r="G20" s="942">
        <v>1.8751248131443297</v>
      </c>
      <c r="H20" s="942">
        <v>1.6168733333596408</v>
      </c>
      <c r="I20" s="942">
        <v>5.9575812912735859</v>
      </c>
      <c r="J20" s="942">
        <v>0</v>
      </c>
      <c r="K20" s="942">
        <v>0</v>
      </c>
      <c r="L20" s="1009">
        <v>1.0681981854328573</v>
      </c>
    </row>
    <row r="21" spans="1:12" s="989" customFormat="1" ht="18.95" customHeight="1">
      <c r="A21" s="986"/>
      <c r="B21" s="987"/>
      <c r="C21" s="987"/>
      <c r="D21" s="988" t="s">
        <v>45</v>
      </c>
      <c r="E21" s="1010">
        <v>0.99254169311706331</v>
      </c>
      <c r="F21" s="1011">
        <v>0.99864599093478357</v>
      </c>
      <c r="G21" s="1011">
        <v>0.98210010199257469</v>
      </c>
      <c r="H21" s="1011">
        <v>0.99418682790859936</v>
      </c>
      <c r="I21" s="1011">
        <v>0.98947221208164837</v>
      </c>
      <c r="J21" s="1011">
        <v>0</v>
      </c>
      <c r="K21" s="1011">
        <v>0</v>
      </c>
      <c r="L21" s="1012">
        <v>0.94998962811705034</v>
      </c>
    </row>
    <row r="22" spans="1:12" ht="18.95" customHeight="1">
      <c r="A22" s="980" t="s">
        <v>352</v>
      </c>
      <c r="B22" s="981" t="s">
        <v>47</v>
      </c>
      <c r="C22" s="982" t="s">
        <v>353</v>
      </c>
      <c r="D22" s="985" t="s">
        <v>41</v>
      </c>
      <c r="E22" s="1066">
        <v>5986000</v>
      </c>
      <c r="F22" s="1061">
        <v>5986000</v>
      </c>
      <c r="G22" s="1061">
        <v>0</v>
      </c>
      <c r="H22" s="1061">
        <v>0</v>
      </c>
      <c r="I22" s="1061">
        <v>0</v>
      </c>
      <c r="J22" s="1061">
        <v>0</v>
      </c>
      <c r="K22" s="1061">
        <v>0</v>
      </c>
      <c r="L22" s="1069">
        <v>0</v>
      </c>
    </row>
    <row r="23" spans="1:12" ht="18.95" customHeight="1">
      <c r="A23" s="980"/>
      <c r="B23" s="981"/>
      <c r="C23" s="982"/>
      <c r="D23" s="985" t="s">
        <v>42</v>
      </c>
      <c r="E23" s="1068">
        <v>6137862.7300000004</v>
      </c>
      <c r="F23" s="1061">
        <v>6137862.7300000004</v>
      </c>
      <c r="G23" s="1061">
        <v>0</v>
      </c>
      <c r="H23" s="1061">
        <v>0</v>
      </c>
      <c r="I23" s="1061">
        <v>0</v>
      </c>
      <c r="J23" s="1061">
        <v>0</v>
      </c>
      <c r="K23" s="1061">
        <v>0</v>
      </c>
      <c r="L23" s="1069">
        <v>0</v>
      </c>
    </row>
    <row r="24" spans="1:12" ht="18.95" customHeight="1">
      <c r="A24" s="980"/>
      <c r="B24" s="981"/>
      <c r="C24" s="982"/>
      <c r="D24" s="985" t="s">
        <v>43</v>
      </c>
      <c r="E24" s="1068">
        <v>5538265.6299999999</v>
      </c>
      <c r="F24" s="1061">
        <v>5538265.6299999999</v>
      </c>
      <c r="G24" s="1061">
        <v>0</v>
      </c>
      <c r="H24" s="1061">
        <v>0</v>
      </c>
      <c r="I24" s="1061">
        <v>0</v>
      </c>
      <c r="J24" s="1061">
        <v>0</v>
      </c>
      <c r="K24" s="1061">
        <v>0</v>
      </c>
      <c r="L24" s="1069">
        <v>0</v>
      </c>
    </row>
    <row r="25" spans="1:12" ht="18.95" customHeight="1">
      <c r="A25" s="980"/>
      <c r="B25" s="982"/>
      <c r="C25" s="982"/>
      <c r="D25" s="985" t="s">
        <v>44</v>
      </c>
      <c r="E25" s="1008">
        <v>0.92520307885065145</v>
      </c>
      <c r="F25" s="942">
        <v>0.92520307885065145</v>
      </c>
      <c r="G25" s="942">
        <v>0</v>
      </c>
      <c r="H25" s="942">
        <v>0</v>
      </c>
      <c r="I25" s="942">
        <v>0</v>
      </c>
      <c r="J25" s="942">
        <v>0</v>
      </c>
      <c r="K25" s="942">
        <v>0</v>
      </c>
      <c r="L25" s="1009">
        <v>0</v>
      </c>
    </row>
    <row r="26" spans="1:12" ht="18.95" customHeight="1">
      <c r="A26" s="986"/>
      <c r="B26" s="987"/>
      <c r="C26" s="987"/>
      <c r="D26" s="985" t="s">
        <v>45</v>
      </c>
      <c r="E26" s="1010">
        <v>0.90231174492232402</v>
      </c>
      <c r="F26" s="1011">
        <v>0.90231174492232402</v>
      </c>
      <c r="G26" s="1011">
        <v>0</v>
      </c>
      <c r="H26" s="1011">
        <v>0</v>
      </c>
      <c r="I26" s="1011">
        <v>0</v>
      </c>
      <c r="J26" s="1011">
        <v>0</v>
      </c>
      <c r="K26" s="1011">
        <v>0</v>
      </c>
      <c r="L26" s="1012">
        <v>0</v>
      </c>
    </row>
    <row r="27" spans="1:12" ht="18.95" customHeight="1">
      <c r="A27" s="980" t="s">
        <v>354</v>
      </c>
      <c r="B27" s="981" t="s">
        <v>47</v>
      </c>
      <c r="C27" s="982" t="s">
        <v>355</v>
      </c>
      <c r="D27" s="983" t="s">
        <v>41</v>
      </c>
      <c r="E27" s="1066">
        <v>36690000</v>
      </c>
      <c r="F27" s="1061">
        <v>219000</v>
      </c>
      <c r="G27" s="1061">
        <v>968000</v>
      </c>
      <c r="H27" s="1061">
        <v>28491000</v>
      </c>
      <c r="I27" s="1061">
        <v>100000</v>
      </c>
      <c r="J27" s="1061">
        <v>0</v>
      </c>
      <c r="K27" s="1061">
        <v>0</v>
      </c>
      <c r="L27" s="1069">
        <v>6912000</v>
      </c>
    </row>
    <row r="28" spans="1:12" ht="18.95" customHeight="1">
      <c r="A28" s="980"/>
      <c r="B28" s="981"/>
      <c r="C28" s="982"/>
      <c r="D28" s="985" t="s">
        <v>42</v>
      </c>
      <c r="E28" s="1068">
        <v>36640040.310000002</v>
      </c>
      <c r="F28" s="1061">
        <v>219000</v>
      </c>
      <c r="G28" s="1061">
        <v>1060146.45</v>
      </c>
      <c r="H28" s="1061">
        <v>28830719.550000004</v>
      </c>
      <c r="I28" s="1061">
        <v>409137.57999999996</v>
      </c>
      <c r="J28" s="1061">
        <v>0</v>
      </c>
      <c r="K28" s="1061">
        <v>0</v>
      </c>
      <c r="L28" s="1069">
        <v>6121036.7300000004</v>
      </c>
    </row>
    <row r="29" spans="1:12" ht="18.95" customHeight="1">
      <c r="A29" s="980"/>
      <c r="B29" s="981"/>
      <c r="C29" s="982"/>
      <c r="D29" s="985" t="s">
        <v>43</v>
      </c>
      <c r="E29" s="1068">
        <v>36031048.470000014</v>
      </c>
      <c r="F29" s="1061">
        <v>218999.8</v>
      </c>
      <c r="G29" s="1061">
        <v>1057971.47</v>
      </c>
      <c r="H29" s="1061">
        <v>28572457.260000013</v>
      </c>
      <c r="I29" s="1061">
        <v>405609.87000000005</v>
      </c>
      <c r="J29" s="1061">
        <v>0</v>
      </c>
      <c r="K29" s="1061">
        <v>0</v>
      </c>
      <c r="L29" s="1069">
        <v>5776010.0700000003</v>
      </c>
    </row>
    <row r="30" spans="1:12" ht="18.95" customHeight="1">
      <c r="A30" s="984"/>
      <c r="B30" s="982"/>
      <c r="C30" s="982"/>
      <c r="D30" s="985" t="s">
        <v>44</v>
      </c>
      <c r="E30" s="1008">
        <v>0.98204002371218357</v>
      </c>
      <c r="F30" s="942">
        <v>0.99999908675799076</v>
      </c>
      <c r="G30" s="942">
        <v>1.0929457334710744</v>
      </c>
      <c r="H30" s="942">
        <v>1.002859052332316</v>
      </c>
      <c r="I30" s="942">
        <v>4.0560987000000006</v>
      </c>
      <c r="J30" s="942">
        <v>0</v>
      </c>
      <c r="K30" s="942">
        <v>0</v>
      </c>
      <c r="L30" s="1009">
        <v>0.8356496050347223</v>
      </c>
    </row>
    <row r="31" spans="1:12" ht="18.95" customHeight="1">
      <c r="A31" s="986"/>
      <c r="B31" s="987"/>
      <c r="C31" s="987"/>
      <c r="D31" s="988" t="s">
        <v>45</v>
      </c>
      <c r="E31" s="1010">
        <v>0.98337906195387625</v>
      </c>
      <c r="F31" s="1011">
        <v>0.99999908675799076</v>
      </c>
      <c r="G31" s="1011">
        <v>0.99794841552315727</v>
      </c>
      <c r="H31" s="1011">
        <v>0.99104211431309941</v>
      </c>
      <c r="I31" s="1011">
        <v>0.99137769256004327</v>
      </c>
      <c r="J31" s="1011">
        <v>0</v>
      </c>
      <c r="K31" s="1011">
        <v>0</v>
      </c>
      <c r="L31" s="1012">
        <v>0.94363264341986719</v>
      </c>
    </row>
    <row r="32" spans="1:12" ht="18.95" customHeight="1">
      <c r="A32" s="980" t="s">
        <v>356</v>
      </c>
      <c r="B32" s="981" t="s">
        <v>47</v>
      </c>
      <c r="C32" s="982" t="s">
        <v>357</v>
      </c>
      <c r="D32" s="985" t="s">
        <v>41</v>
      </c>
      <c r="E32" s="1068">
        <v>770000</v>
      </c>
      <c r="F32" s="1061">
        <v>770000</v>
      </c>
      <c r="G32" s="1061">
        <v>0</v>
      </c>
      <c r="H32" s="1061">
        <v>0</v>
      </c>
      <c r="I32" s="1061">
        <v>0</v>
      </c>
      <c r="J32" s="1061">
        <v>0</v>
      </c>
      <c r="K32" s="1061">
        <v>0</v>
      </c>
      <c r="L32" s="1069">
        <v>0</v>
      </c>
    </row>
    <row r="33" spans="1:12" ht="18.95" customHeight="1">
      <c r="A33" s="980"/>
      <c r="B33" s="981"/>
      <c r="C33" s="982"/>
      <c r="D33" s="985" t="s">
        <v>42</v>
      </c>
      <c r="E33" s="1068">
        <v>770000</v>
      </c>
      <c r="F33" s="1061">
        <v>770000</v>
      </c>
      <c r="G33" s="1061">
        <v>0</v>
      </c>
      <c r="H33" s="1061">
        <v>0</v>
      </c>
      <c r="I33" s="1061">
        <v>0</v>
      </c>
      <c r="J33" s="1061">
        <v>0</v>
      </c>
      <c r="K33" s="1061">
        <v>0</v>
      </c>
      <c r="L33" s="1069">
        <v>0</v>
      </c>
    </row>
    <row r="34" spans="1:12" ht="18.95" customHeight="1">
      <c r="A34" s="980"/>
      <c r="B34" s="981"/>
      <c r="C34" s="982"/>
      <c r="D34" s="985" t="s">
        <v>43</v>
      </c>
      <c r="E34" s="1068">
        <v>769999.40999999992</v>
      </c>
      <c r="F34" s="1061">
        <v>769999.40999999992</v>
      </c>
      <c r="G34" s="1061">
        <v>0</v>
      </c>
      <c r="H34" s="1061">
        <v>0</v>
      </c>
      <c r="I34" s="1061">
        <v>0</v>
      </c>
      <c r="J34" s="1061">
        <v>0</v>
      </c>
      <c r="K34" s="1061">
        <v>0</v>
      </c>
      <c r="L34" s="1069">
        <v>0</v>
      </c>
    </row>
    <row r="35" spans="1:12" ht="18.95" customHeight="1">
      <c r="A35" s="984"/>
      <c r="B35" s="982"/>
      <c r="C35" s="982"/>
      <c r="D35" s="985" t="s">
        <v>44</v>
      </c>
      <c r="E35" s="1008">
        <v>0.99999923376623367</v>
      </c>
      <c r="F35" s="942">
        <v>0.99999923376623367</v>
      </c>
      <c r="G35" s="942">
        <v>0</v>
      </c>
      <c r="H35" s="942">
        <v>0</v>
      </c>
      <c r="I35" s="942">
        <v>0</v>
      </c>
      <c r="J35" s="942">
        <v>0</v>
      </c>
      <c r="K35" s="942">
        <v>0</v>
      </c>
      <c r="L35" s="1009">
        <v>0</v>
      </c>
    </row>
    <row r="36" spans="1:12" ht="18.75" customHeight="1">
      <c r="A36" s="986"/>
      <c r="B36" s="987"/>
      <c r="C36" s="987"/>
      <c r="D36" s="985" t="s">
        <v>45</v>
      </c>
      <c r="E36" s="1010">
        <v>0.99999923376623367</v>
      </c>
      <c r="F36" s="1011">
        <v>0.99999923376623367</v>
      </c>
      <c r="G36" s="1011">
        <v>0</v>
      </c>
      <c r="H36" s="1011">
        <v>0</v>
      </c>
      <c r="I36" s="1011">
        <v>0</v>
      </c>
      <c r="J36" s="1011">
        <v>0</v>
      </c>
      <c r="K36" s="1011">
        <v>0</v>
      </c>
      <c r="L36" s="1012">
        <v>0</v>
      </c>
    </row>
    <row r="37" spans="1:12" ht="18.95" hidden="1" customHeight="1">
      <c r="A37" s="980" t="s">
        <v>358</v>
      </c>
      <c r="B37" s="981" t="s">
        <v>47</v>
      </c>
      <c r="C37" s="982" t="s">
        <v>359</v>
      </c>
      <c r="D37" s="983" t="s">
        <v>41</v>
      </c>
      <c r="E37" s="1066">
        <v>0</v>
      </c>
      <c r="F37" s="1067">
        <v>0</v>
      </c>
      <c r="G37" s="1067">
        <v>0</v>
      </c>
      <c r="H37" s="1067">
        <v>0</v>
      </c>
      <c r="I37" s="1067">
        <v>0</v>
      </c>
      <c r="J37" s="1067">
        <v>0</v>
      </c>
      <c r="K37" s="1067">
        <v>0</v>
      </c>
      <c r="L37" s="1070">
        <v>0</v>
      </c>
    </row>
    <row r="38" spans="1:12" ht="18.95" hidden="1" customHeight="1">
      <c r="A38" s="980"/>
      <c r="B38" s="981"/>
      <c r="C38" s="982"/>
      <c r="D38" s="985" t="s">
        <v>42</v>
      </c>
      <c r="E38" s="1068">
        <v>0</v>
      </c>
      <c r="F38" s="1061">
        <v>0</v>
      </c>
      <c r="G38" s="1061">
        <v>0</v>
      </c>
      <c r="H38" s="1061">
        <v>0</v>
      </c>
      <c r="I38" s="1061">
        <v>0</v>
      </c>
      <c r="J38" s="1061">
        <v>0</v>
      </c>
      <c r="K38" s="1061">
        <v>0</v>
      </c>
      <c r="L38" s="1069">
        <v>0</v>
      </c>
    </row>
    <row r="39" spans="1:12" ht="18.95" hidden="1" customHeight="1">
      <c r="A39" s="980"/>
      <c r="B39" s="981"/>
      <c r="C39" s="982"/>
      <c r="D39" s="985" t="s">
        <v>43</v>
      </c>
      <c r="E39" s="1068">
        <v>0</v>
      </c>
      <c r="F39" s="1061">
        <v>0</v>
      </c>
      <c r="G39" s="1061">
        <v>0</v>
      </c>
      <c r="H39" s="1061">
        <v>0</v>
      </c>
      <c r="I39" s="1061">
        <v>0</v>
      </c>
      <c r="J39" s="1061">
        <v>0</v>
      </c>
      <c r="K39" s="1061">
        <v>0</v>
      </c>
      <c r="L39" s="1069">
        <v>0</v>
      </c>
    </row>
    <row r="40" spans="1:12" ht="18.95" hidden="1" customHeight="1">
      <c r="A40" s="984"/>
      <c r="B40" s="982"/>
      <c r="C40" s="982"/>
      <c r="D40" s="985" t="s">
        <v>44</v>
      </c>
      <c r="E40" s="1008">
        <v>0</v>
      </c>
      <c r="F40" s="942">
        <v>0</v>
      </c>
      <c r="G40" s="942">
        <v>0</v>
      </c>
      <c r="H40" s="942">
        <v>0</v>
      </c>
      <c r="I40" s="942">
        <v>0</v>
      </c>
      <c r="J40" s="942">
        <v>0</v>
      </c>
      <c r="K40" s="942">
        <v>0</v>
      </c>
      <c r="L40" s="1009">
        <v>0</v>
      </c>
    </row>
    <row r="41" spans="1:12" ht="18.95" hidden="1" customHeight="1">
      <c r="A41" s="986"/>
      <c r="B41" s="987"/>
      <c r="C41" s="987"/>
      <c r="D41" s="991" t="s">
        <v>45</v>
      </c>
      <c r="E41" s="1010">
        <v>0</v>
      </c>
      <c r="F41" s="1011">
        <v>0</v>
      </c>
      <c r="G41" s="1011">
        <v>0</v>
      </c>
      <c r="H41" s="1011">
        <v>0</v>
      </c>
      <c r="I41" s="1011">
        <v>0</v>
      </c>
      <c r="J41" s="1011">
        <v>0</v>
      </c>
      <c r="K41" s="1011">
        <v>0</v>
      </c>
      <c r="L41" s="1012">
        <v>0</v>
      </c>
    </row>
    <row r="42" spans="1:12" ht="18.95" customHeight="1">
      <c r="A42" s="992" t="s">
        <v>360</v>
      </c>
      <c r="B42" s="993" t="s">
        <v>47</v>
      </c>
      <c r="C42" s="994" t="s">
        <v>361</v>
      </c>
      <c r="D42" s="995" t="s">
        <v>41</v>
      </c>
      <c r="E42" s="1123">
        <v>0</v>
      </c>
      <c r="F42" s="1121">
        <v>0</v>
      </c>
      <c r="G42" s="1121">
        <v>0</v>
      </c>
      <c r="H42" s="1121">
        <v>0</v>
      </c>
      <c r="I42" s="1121">
        <v>0</v>
      </c>
      <c r="J42" s="1121">
        <v>0</v>
      </c>
      <c r="K42" s="1121">
        <v>0</v>
      </c>
      <c r="L42" s="1124">
        <v>0</v>
      </c>
    </row>
    <row r="43" spans="1:12" ht="18.95" customHeight="1">
      <c r="A43" s="984"/>
      <c r="B43" s="982"/>
      <c r="C43" s="982" t="s">
        <v>362</v>
      </c>
      <c r="D43" s="985" t="s">
        <v>42</v>
      </c>
      <c r="E43" s="1068">
        <v>44495.199999999997</v>
      </c>
      <c r="F43" s="1061">
        <v>0</v>
      </c>
      <c r="G43" s="1061">
        <v>0</v>
      </c>
      <c r="H43" s="1061">
        <v>0</v>
      </c>
      <c r="I43" s="1061">
        <v>44495.199999999997</v>
      </c>
      <c r="J43" s="1061">
        <v>0</v>
      </c>
      <c r="K43" s="1061">
        <v>0</v>
      </c>
      <c r="L43" s="1069">
        <v>0</v>
      </c>
    </row>
    <row r="44" spans="1:12" ht="18.95" customHeight="1">
      <c r="A44" s="984"/>
      <c r="B44" s="982"/>
      <c r="C44" s="982"/>
      <c r="D44" s="985" t="s">
        <v>43</v>
      </c>
      <c r="E44" s="1068">
        <v>44495.199999999997</v>
      </c>
      <c r="F44" s="1061">
        <v>0</v>
      </c>
      <c r="G44" s="1061">
        <v>0</v>
      </c>
      <c r="H44" s="1061">
        <v>0</v>
      </c>
      <c r="I44" s="1061">
        <v>44495.199999999997</v>
      </c>
      <c r="J44" s="1061">
        <v>0</v>
      </c>
      <c r="K44" s="1061">
        <v>0</v>
      </c>
      <c r="L44" s="1069">
        <v>0</v>
      </c>
    </row>
    <row r="45" spans="1:12" ht="18.95" customHeight="1">
      <c r="A45" s="984"/>
      <c r="B45" s="982"/>
      <c r="C45" s="982"/>
      <c r="D45" s="985" t="s">
        <v>44</v>
      </c>
      <c r="E45" s="1008">
        <v>0</v>
      </c>
      <c r="F45" s="942">
        <v>0</v>
      </c>
      <c r="G45" s="942">
        <v>0</v>
      </c>
      <c r="H45" s="942">
        <v>0</v>
      </c>
      <c r="I45" s="942">
        <v>0</v>
      </c>
      <c r="J45" s="942">
        <v>0</v>
      </c>
      <c r="K45" s="942">
        <v>0</v>
      </c>
      <c r="L45" s="1009">
        <v>0</v>
      </c>
    </row>
    <row r="46" spans="1:12" ht="18.95" customHeight="1">
      <c r="A46" s="986"/>
      <c r="B46" s="987"/>
      <c r="C46" s="987"/>
      <c r="D46" s="988" t="s">
        <v>45</v>
      </c>
      <c r="E46" s="1010">
        <v>1</v>
      </c>
      <c r="F46" s="1011">
        <v>0</v>
      </c>
      <c r="G46" s="1011">
        <v>0</v>
      </c>
      <c r="H46" s="1011">
        <v>0</v>
      </c>
      <c r="I46" s="1011">
        <v>1</v>
      </c>
      <c r="J46" s="1011">
        <v>0</v>
      </c>
      <c r="K46" s="1011">
        <v>0</v>
      </c>
      <c r="L46" s="1012">
        <v>0</v>
      </c>
    </row>
    <row r="47" spans="1:12" ht="18.95" customHeight="1">
      <c r="A47" s="980" t="s">
        <v>363</v>
      </c>
      <c r="B47" s="981" t="s">
        <v>47</v>
      </c>
      <c r="C47" s="982" t="s">
        <v>364</v>
      </c>
      <c r="D47" s="996" t="s">
        <v>41</v>
      </c>
      <c r="E47" s="1066">
        <v>96237000</v>
      </c>
      <c r="F47" s="1061">
        <v>0</v>
      </c>
      <c r="G47" s="1061">
        <v>210000</v>
      </c>
      <c r="H47" s="1061">
        <v>94999000</v>
      </c>
      <c r="I47" s="1061">
        <v>1028000</v>
      </c>
      <c r="J47" s="1061">
        <v>0</v>
      </c>
      <c r="K47" s="1061">
        <v>0</v>
      </c>
      <c r="L47" s="1069">
        <v>0</v>
      </c>
    </row>
    <row r="48" spans="1:12" ht="18.95" customHeight="1">
      <c r="A48" s="980"/>
      <c r="B48" s="981"/>
      <c r="C48" s="982"/>
      <c r="D48" s="985" t="s">
        <v>42</v>
      </c>
      <c r="E48" s="1068">
        <v>96682499.99999997</v>
      </c>
      <c r="F48" s="1061">
        <v>0</v>
      </c>
      <c r="G48" s="1061">
        <v>248983.63999999998</v>
      </c>
      <c r="H48" s="1061">
        <v>95246554.829999968</v>
      </c>
      <c r="I48" s="1061">
        <v>1186961.53</v>
      </c>
      <c r="J48" s="1061">
        <v>0</v>
      </c>
      <c r="K48" s="1061">
        <v>0</v>
      </c>
      <c r="L48" s="1069">
        <v>0</v>
      </c>
    </row>
    <row r="49" spans="1:12" ht="18.95" customHeight="1">
      <c r="A49" s="980"/>
      <c r="B49" s="981"/>
      <c r="C49" s="982"/>
      <c r="D49" s="985" t="s">
        <v>43</v>
      </c>
      <c r="E49" s="1068">
        <v>96473854.219999969</v>
      </c>
      <c r="F49" s="1061">
        <v>0</v>
      </c>
      <c r="G49" s="1061">
        <v>247039.52999999997</v>
      </c>
      <c r="H49" s="1061">
        <v>95043191.139999971</v>
      </c>
      <c r="I49" s="1061">
        <v>1183623.55</v>
      </c>
      <c r="J49" s="1061">
        <v>0</v>
      </c>
      <c r="K49" s="1061">
        <v>0</v>
      </c>
      <c r="L49" s="1069">
        <v>0</v>
      </c>
    </row>
    <row r="50" spans="1:12" ht="18.95" customHeight="1">
      <c r="A50" s="980"/>
      <c r="B50" s="982"/>
      <c r="C50" s="982"/>
      <c r="D50" s="985" t="s">
        <v>44</v>
      </c>
      <c r="E50" s="1008">
        <v>1.0024611554807399</v>
      </c>
      <c r="F50" s="942">
        <v>0</v>
      </c>
      <c r="G50" s="942">
        <v>1.1763787142857141</v>
      </c>
      <c r="H50" s="942">
        <v>1.0004651747913134</v>
      </c>
      <c r="I50" s="942">
        <v>1.1513847762645915</v>
      </c>
      <c r="J50" s="942">
        <v>0</v>
      </c>
      <c r="K50" s="942">
        <v>0</v>
      </c>
      <c r="L50" s="1009">
        <v>0</v>
      </c>
    </row>
    <row r="51" spans="1:12" ht="18.95" customHeight="1">
      <c r="A51" s="986"/>
      <c r="B51" s="987"/>
      <c r="C51" s="987"/>
      <c r="D51" s="990" t="s">
        <v>45</v>
      </c>
      <c r="E51" s="1010">
        <v>0.9978419488532051</v>
      </c>
      <c r="F51" s="1011">
        <v>0</v>
      </c>
      <c r="G51" s="1011">
        <v>0.99219181629764908</v>
      </c>
      <c r="H51" s="1011">
        <v>0.99786487090936815</v>
      </c>
      <c r="I51" s="1011">
        <v>0.9971877942834424</v>
      </c>
      <c r="J51" s="1011">
        <v>0</v>
      </c>
      <c r="K51" s="1011">
        <v>0</v>
      </c>
      <c r="L51" s="1012">
        <v>0</v>
      </c>
    </row>
    <row r="52" spans="1:12" ht="19.5" customHeight="1">
      <c r="A52" s="980" t="s">
        <v>365</v>
      </c>
      <c r="B52" s="981" t="s">
        <v>47</v>
      </c>
      <c r="C52" s="982" t="s">
        <v>366</v>
      </c>
      <c r="D52" s="983" t="s">
        <v>41</v>
      </c>
      <c r="E52" s="1066">
        <v>0</v>
      </c>
      <c r="F52" s="1067">
        <v>0</v>
      </c>
      <c r="G52" s="1067">
        <v>0</v>
      </c>
      <c r="H52" s="1067">
        <v>0</v>
      </c>
      <c r="I52" s="1067">
        <v>0</v>
      </c>
      <c r="J52" s="1067">
        <v>0</v>
      </c>
      <c r="K52" s="1067">
        <v>0</v>
      </c>
      <c r="L52" s="1070">
        <v>0</v>
      </c>
    </row>
    <row r="53" spans="1:12" ht="19.5" customHeight="1">
      <c r="A53" s="980"/>
      <c r="B53" s="981"/>
      <c r="C53" s="982"/>
      <c r="D53" s="985" t="s">
        <v>42</v>
      </c>
      <c r="E53" s="1068">
        <v>8253364.4399999995</v>
      </c>
      <c r="F53" s="1061">
        <v>0</v>
      </c>
      <c r="G53" s="1061">
        <v>0</v>
      </c>
      <c r="H53" s="1061">
        <v>8253364.4399999995</v>
      </c>
      <c r="I53" s="1061">
        <v>0</v>
      </c>
      <c r="J53" s="1061">
        <v>0</v>
      </c>
      <c r="K53" s="1061">
        <v>0</v>
      </c>
      <c r="L53" s="1069">
        <v>0</v>
      </c>
    </row>
    <row r="54" spans="1:12" ht="19.5" customHeight="1">
      <c r="A54" s="980"/>
      <c r="B54" s="981"/>
      <c r="C54" s="982"/>
      <c r="D54" s="985" t="s">
        <v>43</v>
      </c>
      <c r="E54" s="1068">
        <v>7247875.4100000001</v>
      </c>
      <c r="F54" s="1061">
        <v>0</v>
      </c>
      <c r="G54" s="1061">
        <v>0</v>
      </c>
      <c r="H54" s="1061">
        <v>7247875.4100000001</v>
      </c>
      <c r="I54" s="1061">
        <v>0</v>
      </c>
      <c r="J54" s="1061">
        <v>0</v>
      </c>
      <c r="K54" s="1061">
        <v>0</v>
      </c>
      <c r="L54" s="1069">
        <v>0</v>
      </c>
    </row>
    <row r="55" spans="1:12" ht="19.5" customHeight="1">
      <c r="A55" s="984"/>
      <c r="B55" s="982"/>
      <c r="C55" s="982"/>
      <c r="D55" s="985" t="s">
        <v>44</v>
      </c>
      <c r="E55" s="1008">
        <v>0</v>
      </c>
      <c r="F55" s="942">
        <v>0</v>
      </c>
      <c r="G55" s="942">
        <v>0</v>
      </c>
      <c r="H55" s="942">
        <v>0</v>
      </c>
      <c r="I55" s="942">
        <v>0</v>
      </c>
      <c r="J55" s="942">
        <v>0</v>
      </c>
      <c r="K55" s="942">
        <v>0</v>
      </c>
      <c r="L55" s="1009">
        <v>0</v>
      </c>
    </row>
    <row r="56" spans="1:12" ht="19.5" customHeight="1">
      <c r="A56" s="986"/>
      <c r="B56" s="987"/>
      <c r="C56" s="987"/>
      <c r="D56" s="990" t="s">
        <v>45</v>
      </c>
      <c r="E56" s="1010">
        <v>0.8781722245140553</v>
      </c>
      <c r="F56" s="1011">
        <v>0</v>
      </c>
      <c r="G56" s="1011">
        <v>0</v>
      </c>
      <c r="H56" s="1011">
        <v>0.8781722245140553</v>
      </c>
      <c r="I56" s="1011">
        <v>0</v>
      </c>
      <c r="J56" s="1011">
        <v>0</v>
      </c>
      <c r="K56" s="1011">
        <v>0</v>
      </c>
      <c r="L56" s="1012">
        <v>0</v>
      </c>
    </row>
    <row r="57" spans="1:12" ht="18.95" customHeight="1">
      <c r="A57" s="980" t="s">
        <v>367</v>
      </c>
      <c r="B57" s="981" t="s">
        <v>47</v>
      </c>
      <c r="C57" s="982" t="s">
        <v>368</v>
      </c>
      <c r="D57" s="985" t="s">
        <v>41</v>
      </c>
      <c r="E57" s="1066">
        <v>894590000</v>
      </c>
      <c r="F57" s="1061">
        <v>636111000</v>
      </c>
      <c r="G57" s="1061">
        <v>2335000</v>
      </c>
      <c r="H57" s="1061">
        <v>216182000</v>
      </c>
      <c r="I57" s="1061">
        <v>39537000</v>
      </c>
      <c r="J57" s="1061">
        <v>0</v>
      </c>
      <c r="K57" s="1061">
        <v>0</v>
      </c>
      <c r="L57" s="1069">
        <v>425000</v>
      </c>
    </row>
    <row r="58" spans="1:12" ht="18.95" customHeight="1">
      <c r="A58" s="980"/>
      <c r="B58" s="981"/>
      <c r="C58" s="982"/>
      <c r="D58" s="985" t="s">
        <v>42</v>
      </c>
      <c r="E58" s="1068">
        <v>986271538.08999991</v>
      </c>
      <c r="F58" s="1061">
        <v>582630771.57999992</v>
      </c>
      <c r="G58" s="1061">
        <v>2848690.38</v>
      </c>
      <c r="H58" s="1061">
        <v>226310481.69999999</v>
      </c>
      <c r="I58" s="1061">
        <v>166824591.93000004</v>
      </c>
      <c r="J58" s="1061">
        <v>0</v>
      </c>
      <c r="K58" s="1061">
        <v>0</v>
      </c>
      <c r="L58" s="1069">
        <v>7657002.5</v>
      </c>
    </row>
    <row r="59" spans="1:12" ht="18.75" customHeight="1">
      <c r="A59" s="980"/>
      <c r="B59" s="981"/>
      <c r="C59" s="982"/>
      <c r="D59" s="985" t="s">
        <v>43</v>
      </c>
      <c r="E59" s="1068">
        <v>902518855.55000031</v>
      </c>
      <c r="F59" s="1061">
        <v>506396443.25000018</v>
      </c>
      <c r="G59" s="1061">
        <v>2798923.64</v>
      </c>
      <c r="H59" s="1061">
        <v>224261596.05000019</v>
      </c>
      <c r="I59" s="1061">
        <v>161455089.31000003</v>
      </c>
      <c r="J59" s="1061">
        <v>0</v>
      </c>
      <c r="K59" s="1061">
        <v>0</v>
      </c>
      <c r="L59" s="1069">
        <v>7606803.2999999998</v>
      </c>
    </row>
    <row r="60" spans="1:12" ht="18.95" customHeight="1">
      <c r="A60" s="984"/>
      <c r="B60" s="982"/>
      <c r="C60" s="982"/>
      <c r="D60" s="985" t="s">
        <v>44</v>
      </c>
      <c r="E60" s="1008">
        <v>1.0088631166791495</v>
      </c>
      <c r="F60" s="942">
        <v>0.79608188390076606</v>
      </c>
      <c r="G60" s="942">
        <v>1.1986825010706639</v>
      </c>
      <c r="H60" s="942">
        <v>1.0373740461740579</v>
      </c>
      <c r="I60" s="942">
        <v>4.0836454285858821</v>
      </c>
      <c r="J60" s="942">
        <v>0</v>
      </c>
      <c r="K60" s="942">
        <v>0</v>
      </c>
      <c r="L60" s="1009" t="s">
        <v>924</v>
      </c>
    </row>
    <row r="61" spans="1:12" ht="18.95" customHeight="1">
      <c r="A61" s="986"/>
      <c r="B61" s="987"/>
      <c r="C61" s="987"/>
      <c r="D61" s="985" t="s">
        <v>45</v>
      </c>
      <c r="E61" s="1010">
        <v>0.9150815173048652</v>
      </c>
      <c r="F61" s="1011">
        <v>0.86915499137942087</v>
      </c>
      <c r="G61" s="1011">
        <v>0.98252995820486477</v>
      </c>
      <c r="H61" s="1011">
        <v>0.99094657200758463</v>
      </c>
      <c r="I61" s="1011">
        <v>0.96781348266535516</v>
      </c>
      <c r="J61" s="1011">
        <v>0</v>
      </c>
      <c r="K61" s="1011">
        <v>0</v>
      </c>
      <c r="L61" s="1012">
        <v>0.99344401415566985</v>
      </c>
    </row>
    <row r="62" spans="1:12" ht="18.95" customHeight="1">
      <c r="A62" s="980" t="s">
        <v>369</v>
      </c>
      <c r="B62" s="981" t="s">
        <v>47</v>
      </c>
      <c r="C62" s="982" t="s">
        <v>132</v>
      </c>
      <c r="D62" s="983" t="s">
        <v>41</v>
      </c>
      <c r="E62" s="1066">
        <v>2949000</v>
      </c>
      <c r="F62" s="1061">
        <v>2949000</v>
      </c>
      <c r="G62" s="1061">
        <v>0</v>
      </c>
      <c r="H62" s="1061">
        <v>0</v>
      </c>
      <c r="I62" s="1061">
        <v>0</v>
      </c>
      <c r="J62" s="1061">
        <v>0</v>
      </c>
      <c r="K62" s="1061">
        <v>0</v>
      </c>
      <c r="L62" s="1069">
        <v>0</v>
      </c>
    </row>
    <row r="63" spans="1:12" ht="18.95" customHeight="1">
      <c r="A63" s="980"/>
      <c r="B63" s="981"/>
      <c r="C63" s="982"/>
      <c r="D63" s="985" t="s">
        <v>42</v>
      </c>
      <c r="E63" s="1068">
        <v>5809762.4399999995</v>
      </c>
      <c r="F63" s="1061">
        <v>2960080</v>
      </c>
      <c r="G63" s="1061">
        <v>0</v>
      </c>
      <c r="H63" s="1061">
        <v>2160252.44</v>
      </c>
      <c r="I63" s="1061">
        <v>689430</v>
      </c>
      <c r="J63" s="1061">
        <v>0</v>
      </c>
      <c r="K63" s="1061">
        <v>0</v>
      </c>
      <c r="L63" s="1069">
        <v>0</v>
      </c>
    </row>
    <row r="64" spans="1:12" ht="18.95" customHeight="1">
      <c r="A64" s="980"/>
      <c r="B64" s="981"/>
      <c r="C64" s="982"/>
      <c r="D64" s="985" t="s">
        <v>43</v>
      </c>
      <c r="E64" s="1068">
        <v>5621653.1100000003</v>
      </c>
      <c r="F64" s="1061">
        <v>2932362.39</v>
      </c>
      <c r="G64" s="1061">
        <v>0</v>
      </c>
      <c r="H64" s="1061">
        <v>1999860.72</v>
      </c>
      <c r="I64" s="1061">
        <v>689430</v>
      </c>
      <c r="J64" s="1061">
        <v>0</v>
      </c>
      <c r="K64" s="1061">
        <v>0</v>
      </c>
      <c r="L64" s="1069">
        <v>0</v>
      </c>
    </row>
    <row r="65" spans="1:12" ht="18.95" customHeight="1">
      <c r="A65" s="984"/>
      <c r="B65" s="982"/>
      <c r="C65" s="982"/>
      <c r="D65" s="985" t="s">
        <v>44</v>
      </c>
      <c r="E65" s="1008">
        <v>1.9062913224821976</v>
      </c>
      <c r="F65" s="942">
        <v>0.99435821973550365</v>
      </c>
      <c r="G65" s="942">
        <v>0</v>
      </c>
      <c r="H65" s="942">
        <v>0</v>
      </c>
      <c r="I65" s="942">
        <v>0</v>
      </c>
      <c r="J65" s="942">
        <v>0</v>
      </c>
      <c r="K65" s="942">
        <v>0</v>
      </c>
      <c r="L65" s="1009">
        <v>0</v>
      </c>
    </row>
    <row r="66" spans="1:12" ht="18.95" customHeight="1">
      <c r="A66" s="986"/>
      <c r="B66" s="987"/>
      <c r="C66" s="987"/>
      <c r="D66" s="990" t="s">
        <v>45</v>
      </c>
      <c r="E66" s="1010">
        <v>0.967621855120121</v>
      </c>
      <c r="F66" s="1011">
        <v>0.99063619564336103</v>
      </c>
      <c r="G66" s="1011">
        <v>0</v>
      </c>
      <c r="H66" s="1011">
        <v>0.92575325131909125</v>
      </c>
      <c r="I66" s="1011">
        <v>1</v>
      </c>
      <c r="J66" s="1011">
        <v>0</v>
      </c>
      <c r="K66" s="1011">
        <v>0</v>
      </c>
      <c r="L66" s="1012">
        <v>0</v>
      </c>
    </row>
    <row r="67" spans="1:12" ht="18.95" customHeight="1">
      <c r="A67" s="980" t="s">
        <v>370</v>
      </c>
      <c r="B67" s="981" t="s">
        <v>47</v>
      </c>
      <c r="C67" s="982" t="s">
        <v>371</v>
      </c>
      <c r="D67" s="983" t="s">
        <v>41</v>
      </c>
      <c r="E67" s="1066">
        <v>175559000</v>
      </c>
      <c r="F67" s="1061">
        <v>106546000</v>
      </c>
      <c r="G67" s="1061">
        <v>0</v>
      </c>
      <c r="H67" s="1061">
        <v>8874000</v>
      </c>
      <c r="I67" s="1061">
        <v>60139000</v>
      </c>
      <c r="J67" s="1061">
        <v>0</v>
      </c>
      <c r="K67" s="1061">
        <v>0</v>
      </c>
      <c r="L67" s="1069">
        <v>0</v>
      </c>
    </row>
    <row r="68" spans="1:12" ht="18.95" customHeight="1">
      <c r="A68" s="980"/>
      <c r="B68" s="981"/>
      <c r="C68" s="982"/>
      <c r="D68" s="985" t="s">
        <v>42</v>
      </c>
      <c r="E68" s="1068">
        <v>330532063.06999999</v>
      </c>
      <c r="F68" s="1061">
        <v>205948123.40000001</v>
      </c>
      <c r="G68" s="1061">
        <v>0</v>
      </c>
      <c r="H68" s="1061">
        <v>57580879.630000003</v>
      </c>
      <c r="I68" s="1061">
        <v>67003060.039999999</v>
      </c>
      <c r="J68" s="1061">
        <v>0</v>
      </c>
      <c r="K68" s="1061">
        <v>0</v>
      </c>
      <c r="L68" s="1069">
        <v>0</v>
      </c>
    </row>
    <row r="69" spans="1:12" ht="18.95" customHeight="1">
      <c r="A69" s="980"/>
      <c r="B69" s="981"/>
      <c r="C69" s="982"/>
      <c r="D69" s="985" t="s">
        <v>43</v>
      </c>
      <c r="E69" s="1068">
        <v>320947384.94</v>
      </c>
      <c r="F69" s="1061">
        <v>197345314.07999995</v>
      </c>
      <c r="G69" s="1061">
        <v>0</v>
      </c>
      <c r="H69" s="1061">
        <v>56672898.100000016</v>
      </c>
      <c r="I69" s="1061">
        <v>66929172.759999998</v>
      </c>
      <c r="J69" s="1061">
        <v>0</v>
      </c>
      <c r="K69" s="1061">
        <v>0</v>
      </c>
      <c r="L69" s="1069">
        <v>0</v>
      </c>
    </row>
    <row r="70" spans="1:12" ht="18.95" customHeight="1">
      <c r="A70" s="984"/>
      <c r="B70" s="982"/>
      <c r="C70" s="982"/>
      <c r="D70" s="985" t="s">
        <v>44</v>
      </c>
      <c r="E70" s="1008">
        <v>1.828145437943939</v>
      </c>
      <c r="F70" s="942">
        <v>1.8522076293807366</v>
      </c>
      <c r="G70" s="942">
        <v>0</v>
      </c>
      <c r="H70" s="942">
        <v>6.3863982533243204</v>
      </c>
      <c r="I70" s="942">
        <v>1.1129079758559337</v>
      </c>
      <c r="J70" s="942">
        <v>0</v>
      </c>
      <c r="K70" s="942">
        <v>0</v>
      </c>
      <c r="L70" s="1009">
        <v>0</v>
      </c>
    </row>
    <row r="71" spans="1:12" ht="18.95" customHeight="1">
      <c r="A71" s="986"/>
      <c r="B71" s="987"/>
      <c r="C71" s="987"/>
      <c r="D71" s="988" t="s">
        <v>45</v>
      </c>
      <c r="E71" s="1010">
        <v>0.97100227420911311</v>
      </c>
      <c r="F71" s="1011">
        <v>0.9582282704111299</v>
      </c>
      <c r="G71" s="1011">
        <v>0</v>
      </c>
      <c r="H71" s="1011">
        <v>0.98423119730309017</v>
      </c>
      <c r="I71" s="1011">
        <v>0.99889725514094596</v>
      </c>
      <c r="J71" s="1011">
        <v>0</v>
      </c>
      <c r="K71" s="1011">
        <v>0</v>
      </c>
      <c r="L71" s="1012">
        <v>0</v>
      </c>
    </row>
    <row r="72" spans="1:12" ht="18.95" customHeight="1">
      <c r="A72" s="997" t="s">
        <v>372</v>
      </c>
      <c r="B72" s="993" t="s">
        <v>47</v>
      </c>
      <c r="C72" s="998" t="s">
        <v>373</v>
      </c>
      <c r="D72" s="995" t="s">
        <v>41</v>
      </c>
      <c r="E72" s="1066">
        <v>442546000</v>
      </c>
      <c r="F72" s="1061">
        <v>364549000</v>
      </c>
      <c r="G72" s="1061">
        <v>159000</v>
      </c>
      <c r="H72" s="1061">
        <v>60598000</v>
      </c>
      <c r="I72" s="1061">
        <v>2339000</v>
      </c>
      <c r="J72" s="1061">
        <v>0</v>
      </c>
      <c r="K72" s="1061">
        <v>0</v>
      </c>
      <c r="L72" s="1069">
        <v>14901000</v>
      </c>
    </row>
    <row r="73" spans="1:12" ht="18.95" customHeight="1">
      <c r="A73" s="980"/>
      <c r="B73" s="981"/>
      <c r="C73" s="982"/>
      <c r="D73" s="985" t="s">
        <v>42</v>
      </c>
      <c r="E73" s="1068">
        <v>454363040.29000008</v>
      </c>
      <c r="F73" s="1061">
        <v>371382632.13</v>
      </c>
      <c r="G73" s="1061">
        <v>183550.1</v>
      </c>
      <c r="H73" s="1061">
        <v>60532296.420000009</v>
      </c>
      <c r="I73" s="1061">
        <v>4564592.72</v>
      </c>
      <c r="J73" s="1061">
        <v>0</v>
      </c>
      <c r="K73" s="1061">
        <v>0</v>
      </c>
      <c r="L73" s="1069">
        <v>17699968.919999998</v>
      </c>
    </row>
    <row r="74" spans="1:12" ht="18.95" customHeight="1">
      <c r="A74" s="980"/>
      <c r="B74" s="981"/>
      <c r="C74" s="982"/>
      <c r="D74" s="985" t="s">
        <v>43</v>
      </c>
      <c r="E74" s="1068">
        <v>450254904.82999998</v>
      </c>
      <c r="F74" s="1061">
        <v>369685610.81000006</v>
      </c>
      <c r="G74" s="1061">
        <v>158363.18999999997</v>
      </c>
      <c r="H74" s="1061">
        <v>59744804.669999965</v>
      </c>
      <c r="I74" s="1061">
        <v>4512827.6900000004</v>
      </c>
      <c r="J74" s="1061">
        <v>0</v>
      </c>
      <c r="K74" s="1061">
        <v>0</v>
      </c>
      <c r="L74" s="1069">
        <v>16153298.469999995</v>
      </c>
    </row>
    <row r="75" spans="1:12" ht="18.95" customHeight="1">
      <c r="A75" s="984"/>
      <c r="B75" s="982"/>
      <c r="C75" s="982" t="s">
        <v>4</v>
      </c>
      <c r="D75" s="985" t="s">
        <v>44</v>
      </c>
      <c r="E75" s="1008">
        <v>1.017419443018353</v>
      </c>
      <c r="F75" s="942">
        <v>1.0140903165555248</v>
      </c>
      <c r="G75" s="942">
        <v>0.99599490566037718</v>
      </c>
      <c r="H75" s="942">
        <v>0.98592040446879381</v>
      </c>
      <c r="I75" s="942">
        <v>1.9293833646857632</v>
      </c>
      <c r="J75" s="942">
        <v>0</v>
      </c>
      <c r="K75" s="942">
        <v>0</v>
      </c>
      <c r="L75" s="1009">
        <v>1.0840412368297427</v>
      </c>
    </row>
    <row r="76" spans="1:12" ht="18.75" customHeight="1">
      <c r="A76" s="986"/>
      <c r="B76" s="987"/>
      <c r="C76" s="987"/>
      <c r="D76" s="991" t="s">
        <v>45</v>
      </c>
      <c r="E76" s="1010">
        <v>0.99095847352069377</v>
      </c>
      <c r="F76" s="1011">
        <v>0.99543053128180237</v>
      </c>
      <c r="G76" s="1011">
        <v>0.86277909954829757</v>
      </c>
      <c r="H76" s="1011">
        <v>0.98699055220809606</v>
      </c>
      <c r="I76" s="1011">
        <v>0.9886594416686536</v>
      </c>
      <c r="J76" s="1011">
        <v>0</v>
      </c>
      <c r="K76" s="1011">
        <v>0</v>
      </c>
      <c r="L76" s="1012">
        <v>0.91261733526252975</v>
      </c>
    </row>
    <row r="77" spans="1:12" ht="18.95" hidden="1" customHeight="1">
      <c r="A77" s="980" t="s">
        <v>374</v>
      </c>
      <c r="B77" s="981" t="s">
        <v>47</v>
      </c>
      <c r="C77" s="982" t="s">
        <v>375</v>
      </c>
      <c r="D77" s="996" t="s">
        <v>41</v>
      </c>
      <c r="E77" s="1066">
        <v>0</v>
      </c>
      <c r="F77" s="1067">
        <v>0</v>
      </c>
      <c r="G77" s="1067">
        <v>0</v>
      </c>
      <c r="H77" s="1067">
        <v>0</v>
      </c>
      <c r="I77" s="1067">
        <v>0</v>
      </c>
      <c r="J77" s="1067">
        <v>0</v>
      </c>
      <c r="K77" s="1067">
        <v>0</v>
      </c>
      <c r="L77" s="1070">
        <v>0</v>
      </c>
    </row>
    <row r="78" spans="1:12" ht="18.95" hidden="1" customHeight="1">
      <c r="A78" s="980"/>
      <c r="B78" s="981"/>
      <c r="C78" s="982"/>
      <c r="D78" s="985" t="s">
        <v>42</v>
      </c>
      <c r="E78" s="1068">
        <v>0</v>
      </c>
      <c r="F78" s="1061">
        <v>0</v>
      </c>
      <c r="G78" s="1061">
        <v>0</v>
      </c>
      <c r="H78" s="1061">
        <v>0</v>
      </c>
      <c r="I78" s="1061">
        <v>0</v>
      </c>
      <c r="J78" s="1061">
        <v>0</v>
      </c>
      <c r="K78" s="1061">
        <v>0</v>
      </c>
      <c r="L78" s="1069">
        <v>0</v>
      </c>
    </row>
    <row r="79" spans="1:12" ht="18.95" hidden="1" customHeight="1">
      <c r="A79" s="980"/>
      <c r="B79" s="981"/>
      <c r="C79" s="982"/>
      <c r="D79" s="985" t="s">
        <v>43</v>
      </c>
      <c r="E79" s="1068">
        <v>0</v>
      </c>
      <c r="F79" s="1061">
        <v>0</v>
      </c>
      <c r="G79" s="1061">
        <v>0</v>
      </c>
      <c r="H79" s="1061">
        <v>0</v>
      </c>
      <c r="I79" s="1061">
        <v>0</v>
      </c>
      <c r="J79" s="1061">
        <v>0</v>
      </c>
      <c r="K79" s="1061">
        <v>0</v>
      </c>
      <c r="L79" s="1069">
        <v>0</v>
      </c>
    </row>
    <row r="80" spans="1:12" ht="18.95" hidden="1" customHeight="1">
      <c r="A80" s="984"/>
      <c r="B80" s="982"/>
      <c r="C80" s="982"/>
      <c r="D80" s="985" t="s">
        <v>44</v>
      </c>
      <c r="E80" s="1008">
        <v>0</v>
      </c>
      <c r="F80" s="942">
        <v>0</v>
      </c>
      <c r="G80" s="942">
        <v>0</v>
      </c>
      <c r="H80" s="942">
        <v>0</v>
      </c>
      <c r="I80" s="942">
        <v>0</v>
      </c>
      <c r="J80" s="942">
        <v>0</v>
      </c>
      <c r="K80" s="942">
        <v>0</v>
      </c>
      <c r="L80" s="1009">
        <v>0</v>
      </c>
    </row>
    <row r="81" spans="1:12" ht="18.95" hidden="1" customHeight="1">
      <c r="A81" s="986"/>
      <c r="B81" s="987"/>
      <c r="C81" s="987"/>
      <c r="D81" s="985" t="s">
        <v>45</v>
      </c>
      <c r="E81" s="1010">
        <v>0</v>
      </c>
      <c r="F81" s="1011">
        <v>0</v>
      </c>
      <c r="G81" s="1011">
        <v>0</v>
      </c>
      <c r="H81" s="1011">
        <v>0</v>
      </c>
      <c r="I81" s="1011">
        <v>0</v>
      </c>
      <c r="J81" s="1011">
        <v>0</v>
      </c>
      <c r="K81" s="1011">
        <v>0</v>
      </c>
      <c r="L81" s="1012">
        <v>0</v>
      </c>
    </row>
    <row r="82" spans="1:12" ht="18.95" hidden="1" customHeight="1">
      <c r="A82" s="980" t="s">
        <v>376</v>
      </c>
      <c r="B82" s="981" t="s">
        <v>47</v>
      </c>
      <c r="C82" s="982" t="s">
        <v>111</v>
      </c>
      <c r="D82" s="983" t="s">
        <v>41</v>
      </c>
      <c r="E82" s="1066">
        <v>0</v>
      </c>
      <c r="F82" s="1067">
        <v>0</v>
      </c>
      <c r="G82" s="1067">
        <v>0</v>
      </c>
      <c r="H82" s="1067">
        <v>0</v>
      </c>
      <c r="I82" s="1067">
        <v>0</v>
      </c>
      <c r="J82" s="1067">
        <v>0</v>
      </c>
      <c r="K82" s="1067">
        <v>0</v>
      </c>
      <c r="L82" s="1070">
        <v>0</v>
      </c>
    </row>
    <row r="83" spans="1:12" ht="18.95" hidden="1" customHeight="1">
      <c r="A83" s="980"/>
      <c r="B83" s="981"/>
      <c r="C83" s="982"/>
      <c r="D83" s="985" t="s">
        <v>42</v>
      </c>
      <c r="E83" s="1068">
        <v>0</v>
      </c>
      <c r="F83" s="1061">
        <v>0</v>
      </c>
      <c r="G83" s="1061">
        <v>0</v>
      </c>
      <c r="H83" s="1061">
        <v>0</v>
      </c>
      <c r="I83" s="1061">
        <v>0</v>
      </c>
      <c r="J83" s="1061">
        <v>0</v>
      </c>
      <c r="K83" s="1061">
        <v>0</v>
      </c>
      <c r="L83" s="1069">
        <v>0</v>
      </c>
    </row>
    <row r="84" spans="1:12" ht="18.95" hidden="1" customHeight="1">
      <c r="A84" s="980"/>
      <c r="B84" s="981"/>
      <c r="C84" s="982"/>
      <c r="D84" s="985" t="s">
        <v>43</v>
      </c>
      <c r="E84" s="1068">
        <v>0</v>
      </c>
      <c r="F84" s="1061">
        <v>0</v>
      </c>
      <c r="G84" s="1061">
        <v>0</v>
      </c>
      <c r="H84" s="1061">
        <v>0</v>
      </c>
      <c r="I84" s="1061">
        <v>0</v>
      </c>
      <c r="J84" s="1061">
        <v>0</v>
      </c>
      <c r="K84" s="1061">
        <v>0</v>
      </c>
      <c r="L84" s="1069">
        <v>0</v>
      </c>
    </row>
    <row r="85" spans="1:12" ht="18.95" hidden="1" customHeight="1">
      <c r="A85" s="984"/>
      <c r="B85" s="982"/>
      <c r="C85" s="982"/>
      <c r="D85" s="985" t="s">
        <v>44</v>
      </c>
      <c r="E85" s="1008">
        <v>0</v>
      </c>
      <c r="F85" s="942">
        <v>0</v>
      </c>
      <c r="G85" s="942">
        <v>0</v>
      </c>
      <c r="H85" s="942">
        <v>0</v>
      </c>
      <c r="I85" s="942">
        <v>0</v>
      </c>
      <c r="J85" s="942">
        <v>0</v>
      </c>
      <c r="K85" s="942">
        <v>0</v>
      </c>
      <c r="L85" s="1009">
        <v>0</v>
      </c>
    </row>
    <row r="86" spans="1:12" ht="18.95" hidden="1" customHeight="1">
      <c r="A86" s="986"/>
      <c r="B86" s="987"/>
      <c r="C86" s="987"/>
      <c r="D86" s="990" t="s">
        <v>45</v>
      </c>
      <c r="E86" s="1010">
        <v>0</v>
      </c>
      <c r="F86" s="1011">
        <v>0</v>
      </c>
      <c r="G86" s="1011">
        <v>0</v>
      </c>
      <c r="H86" s="1011">
        <v>0</v>
      </c>
      <c r="I86" s="1011">
        <v>0</v>
      </c>
      <c r="J86" s="1011">
        <v>0</v>
      </c>
      <c r="K86" s="1011">
        <v>0</v>
      </c>
      <c r="L86" s="1012">
        <v>0</v>
      </c>
    </row>
    <row r="87" spans="1:12" ht="18.95" customHeight="1">
      <c r="A87" s="980" t="s">
        <v>377</v>
      </c>
      <c r="B87" s="981" t="s">
        <v>47</v>
      </c>
      <c r="C87" s="982" t="s">
        <v>83</v>
      </c>
      <c r="D87" s="985" t="s">
        <v>41</v>
      </c>
      <c r="E87" s="1066">
        <v>1761516000</v>
      </c>
      <c r="F87" s="1061">
        <v>506630000</v>
      </c>
      <c r="G87" s="1061">
        <v>2465000</v>
      </c>
      <c r="H87" s="1061">
        <v>1167894000</v>
      </c>
      <c r="I87" s="1061">
        <v>64727000</v>
      </c>
      <c r="J87" s="1061">
        <v>0</v>
      </c>
      <c r="K87" s="1061">
        <v>0</v>
      </c>
      <c r="L87" s="1069">
        <v>19800000</v>
      </c>
    </row>
    <row r="88" spans="1:12" ht="18.95" customHeight="1">
      <c r="A88" s="980"/>
      <c r="B88" s="981"/>
      <c r="C88" s="982"/>
      <c r="D88" s="985" t="s">
        <v>42</v>
      </c>
      <c r="E88" s="1068">
        <v>1945514752.4600003</v>
      </c>
      <c r="F88" s="1061">
        <v>530256651.0800001</v>
      </c>
      <c r="G88" s="1061">
        <v>3205332.2100000004</v>
      </c>
      <c r="H88" s="1061">
        <v>1264092838.6099999</v>
      </c>
      <c r="I88" s="1061">
        <v>91994143.149999991</v>
      </c>
      <c r="J88" s="1061">
        <v>0</v>
      </c>
      <c r="K88" s="1061">
        <v>0</v>
      </c>
      <c r="L88" s="1069">
        <v>55965787.410000019</v>
      </c>
    </row>
    <row r="89" spans="1:12" ht="18.95" customHeight="1">
      <c r="A89" s="980"/>
      <c r="B89" s="981"/>
      <c r="C89" s="982"/>
      <c r="D89" s="985" t="s">
        <v>43</v>
      </c>
      <c r="E89" s="1068">
        <v>1915085792.8099985</v>
      </c>
      <c r="F89" s="1061">
        <v>519838562.07000005</v>
      </c>
      <c r="G89" s="1061">
        <v>3074373.9499999997</v>
      </c>
      <c r="H89" s="1061">
        <v>1250224601.1299987</v>
      </c>
      <c r="I89" s="1061">
        <v>89322623.379999965</v>
      </c>
      <c r="J89" s="1061">
        <v>0</v>
      </c>
      <c r="K89" s="1061">
        <v>0</v>
      </c>
      <c r="L89" s="1069">
        <v>52625632.279999994</v>
      </c>
    </row>
    <row r="90" spans="1:12" ht="18.95" customHeight="1">
      <c r="A90" s="980"/>
      <c r="B90" s="982"/>
      <c r="C90" s="982"/>
      <c r="D90" s="985" t="s">
        <v>44</v>
      </c>
      <c r="E90" s="1008">
        <v>1.0871804700099224</v>
      </c>
      <c r="F90" s="942">
        <v>1.0260714171486096</v>
      </c>
      <c r="G90" s="942">
        <v>1.2472105273833671</v>
      </c>
      <c r="H90" s="942">
        <v>1.0704949260206822</v>
      </c>
      <c r="I90" s="942">
        <v>1.3799901645372097</v>
      </c>
      <c r="J90" s="942">
        <v>0</v>
      </c>
      <c r="K90" s="942">
        <v>0</v>
      </c>
      <c r="L90" s="1009">
        <v>2.6578602161616161</v>
      </c>
    </row>
    <row r="91" spans="1:12" ht="18.95" customHeight="1">
      <c r="A91" s="986"/>
      <c r="B91" s="987"/>
      <c r="C91" s="987"/>
      <c r="D91" s="988" t="s">
        <v>45</v>
      </c>
      <c r="E91" s="1010">
        <v>0.98435943001124715</v>
      </c>
      <c r="F91" s="1011">
        <v>0.98035274241486459</v>
      </c>
      <c r="G91" s="1011">
        <v>0.95914362336876136</v>
      </c>
      <c r="H91" s="1011">
        <v>0.98902909892658619</v>
      </c>
      <c r="I91" s="1011">
        <v>0.97095989289618134</v>
      </c>
      <c r="J91" s="1011">
        <v>0</v>
      </c>
      <c r="K91" s="1011">
        <v>0</v>
      </c>
      <c r="L91" s="1012">
        <v>0.94031791055613378</v>
      </c>
    </row>
    <row r="92" spans="1:12" ht="18.95" hidden="1" customHeight="1">
      <c r="A92" s="980" t="s">
        <v>378</v>
      </c>
      <c r="B92" s="981" t="s">
        <v>47</v>
      </c>
      <c r="C92" s="982" t="s">
        <v>379</v>
      </c>
      <c r="D92" s="983" t="s">
        <v>41</v>
      </c>
      <c r="E92" s="1066">
        <v>0</v>
      </c>
      <c r="F92" s="1067">
        <v>0</v>
      </c>
      <c r="G92" s="1067">
        <v>0</v>
      </c>
      <c r="H92" s="1067">
        <v>0</v>
      </c>
      <c r="I92" s="1067">
        <v>0</v>
      </c>
      <c r="J92" s="1067">
        <v>0</v>
      </c>
      <c r="K92" s="1067">
        <v>0</v>
      </c>
      <c r="L92" s="1070">
        <v>0</v>
      </c>
    </row>
    <row r="93" spans="1:12" ht="18.95" hidden="1" customHeight="1">
      <c r="A93" s="980"/>
      <c r="B93" s="981"/>
      <c r="C93" s="982" t="s">
        <v>380</v>
      </c>
      <c r="D93" s="985" t="s">
        <v>42</v>
      </c>
      <c r="E93" s="1068">
        <v>0</v>
      </c>
      <c r="F93" s="1061">
        <v>0</v>
      </c>
      <c r="G93" s="1061">
        <v>0</v>
      </c>
      <c r="H93" s="1061">
        <v>0</v>
      </c>
      <c r="I93" s="1061">
        <v>0</v>
      </c>
      <c r="J93" s="1061">
        <v>0</v>
      </c>
      <c r="K93" s="1061">
        <v>0</v>
      </c>
      <c r="L93" s="1069">
        <v>0</v>
      </c>
    </row>
    <row r="94" spans="1:12" ht="18.95" hidden="1" customHeight="1">
      <c r="A94" s="980"/>
      <c r="B94" s="981"/>
      <c r="C94" s="982" t="s">
        <v>381</v>
      </c>
      <c r="D94" s="985" t="s">
        <v>43</v>
      </c>
      <c r="E94" s="1068">
        <v>0</v>
      </c>
      <c r="F94" s="1061">
        <v>0</v>
      </c>
      <c r="G94" s="1061">
        <v>0</v>
      </c>
      <c r="H94" s="1061">
        <v>0</v>
      </c>
      <c r="I94" s="1061">
        <v>0</v>
      </c>
      <c r="J94" s="1061">
        <v>0</v>
      </c>
      <c r="K94" s="1061">
        <v>0</v>
      </c>
      <c r="L94" s="1069">
        <v>0</v>
      </c>
    </row>
    <row r="95" spans="1:12" ht="18.95" hidden="1" customHeight="1">
      <c r="A95" s="984"/>
      <c r="B95" s="982"/>
      <c r="C95" s="982" t="s">
        <v>382</v>
      </c>
      <c r="D95" s="985" t="s">
        <v>44</v>
      </c>
      <c r="E95" s="1008">
        <v>0</v>
      </c>
      <c r="F95" s="942">
        <v>0</v>
      </c>
      <c r="G95" s="942">
        <v>0</v>
      </c>
      <c r="H95" s="942">
        <v>0</v>
      </c>
      <c r="I95" s="942">
        <v>0</v>
      </c>
      <c r="J95" s="942">
        <v>0</v>
      </c>
      <c r="K95" s="942">
        <v>0</v>
      </c>
      <c r="L95" s="1009">
        <v>0</v>
      </c>
    </row>
    <row r="96" spans="1:12" ht="18.95" hidden="1" customHeight="1">
      <c r="A96" s="986"/>
      <c r="B96" s="987"/>
      <c r="C96" s="987"/>
      <c r="D96" s="990" t="s">
        <v>45</v>
      </c>
      <c r="E96" s="1010">
        <v>0</v>
      </c>
      <c r="F96" s="1011">
        <v>0</v>
      </c>
      <c r="G96" s="1011">
        <v>0</v>
      </c>
      <c r="H96" s="1011">
        <v>0</v>
      </c>
      <c r="I96" s="1011">
        <v>0</v>
      </c>
      <c r="J96" s="1011">
        <v>0</v>
      </c>
      <c r="K96" s="1011">
        <v>0</v>
      </c>
      <c r="L96" s="1012">
        <v>0</v>
      </c>
    </row>
    <row r="97" spans="1:12" ht="18.95" customHeight="1">
      <c r="A97" s="980" t="s">
        <v>383</v>
      </c>
      <c r="B97" s="981" t="s">
        <v>47</v>
      </c>
      <c r="C97" s="982" t="s">
        <v>113</v>
      </c>
      <c r="D97" s="985" t="s">
        <v>41</v>
      </c>
      <c r="E97" s="1066">
        <v>6513000</v>
      </c>
      <c r="F97" s="1061">
        <v>1744000</v>
      </c>
      <c r="G97" s="1061">
        <v>5000</v>
      </c>
      <c r="H97" s="1061">
        <v>3594000</v>
      </c>
      <c r="I97" s="1061">
        <v>1170000</v>
      </c>
      <c r="J97" s="1061">
        <v>0</v>
      </c>
      <c r="K97" s="1061">
        <v>0</v>
      </c>
      <c r="L97" s="1069">
        <v>0</v>
      </c>
    </row>
    <row r="98" spans="1:12" ht="18.95" customHeight="1">
      <c r="A98" s="980"/>
      <c r="B98" s="981"/>
      <c r="C98" s="982"/>
      <c r="D98" s="985" t="s">
        <v>42</v>
      </c>
      <c r="E98" s="1068">
        <v>4998245.16</v>
      </c>
      <c r="F98" s="1061">
        <v>1268140.3400000001</v>
      </c>
      <c r="G98" s="1061">
        <v>5000</v>
      </c>
      <c r="H98" s="1061">
        <v>2602834.8200000003</v>
      </c>
      <c r="I98" s="1061">
        <v>1122270</v>
      </c>
      <c r="J98" s="1061">
        <v>0</v>
      </c>
      <c r="K98" s="1061">
        <v>0</v>
      </c>
      <c r="L98" s="1069">
        <v>0</v>
      </c>
    </row>
    <row r="99" spans="1:12" ht="18.95" customHeight="1">
      <c r="A99" s="980"/>
      <c r="B99" s="981"/>
      <c r="C99" s="982"/>
      <c r="D99" s="985" t="s">
        <v>43</v>
      </c>
      <c r="E99" s="1068">
        <v>4282321.8399999989</v>
      </c>
      <c r="F99" s="1061">
        <v>1008685.53</v>
      </c>
      <c r="G99" s="1061">
        <v>931.43</v>
      </c>
      <c r="H99" s="1061">
        <v>2156950.0899999994</v>
      </c>
      <c r="I99" s="1061">
        <v>1115754.7899999998</v>
      </c>
      <c r="J99" s="1061">
        <v>0</v>
      </c>
      <c r="K99" s="1061">
        <v>0</v>
      </c>
      <c r="L99" s="1069">
        <v>0</v>
      </c>
    </row>
    <row r="100" spans="1:12" ht="18.95" customHeight="1">
      <c r="A100" s="984"/>
      <c r="B100" s="982"/>
      <c r="C100" s="982"/>
      <c r="D100" s="985" t="s">
        <v>44</v>
      </c>
      <c r="E100" s="1008">
        <v>0.65750373714110222</v>
      </c>
      <c r="F100" s="942">
        <v>0.57837473050458721</v>
      </c>
      <c r="G100" s="942">
        <v>0.18628599999999998</v>
      </c>
      <c r="H100" s="942">
        <v>0.60015305787423467</v>
      </c>
      <c r="I100" s="942">
        <v>0.95363657264957247</v>
      </c>
      <c r="J100" s="942">
        <v>0</v>
      </c>
      <c r="K100" s="942">
        <v>0</v>
      </c>
      <c r="L100" s="1009">
        <v>0</v>
      </c>
    </row>
    <row r="101" spans="1:12" ht="18.95" customHeight="1">
      <c r="A101" s="986"/>
      <c r="B101" s="987"/>
      <c r="C101" s="987"/>
      <c r="D101" s="988" t="s">
        <v>45</v>
      </c>
      <c r="E101" s="1010">
        <v>0.85676506512137529</v>
      </c>
      <c r="F101" s="1011">
        <v>0.79540528613733708</v>
      </c>
      <c r="G101" s="1011">
        <v>0.18628599999999998</v>
      </c>
      <c r="H101" s="1011">
        <v>0.8286926521138207</v>
      </c>
      <c r="I101" s="1011">
        <v>0.99419461448670976</v>
      </c>
      <c r="J101" s="1011">
        <v>0</v>
      </c>
      <c r="K101" s="1011">
        <v>0</v>
      </c>
      <c r="L101" s="1012">
        <v>0</v>
      </c>
    </row>
    <row r="102" spans="1:12" ht="18.95" hidden="1" customHeight="1">
      <c r="A102" s="997" t="s">
        <v>384</v>
      </c>
      <c r="B102" s="993" t="s">
        <v>47</v>
      </c>
      <c r="C102" s="998" t="s">
        <v>385</v>
      </c>
      <c r="D102" s="995" t="s">
        <v>41</v>
      </c>
      <c r="E102" s="1066">
        <v>0</v>
      </c>
      <c r="F102" s="1061">
        <v>0</v>
      </c>
      <c r="G102" s="1061">
        <v>0</v>
      </c>
      <c r="H102" s="1061">
        <v>0</v>
      </c>
      <c r="I102" s="1061">
        <v>0</v>
      </c>
      <c r="J102" s="1061">
        <v>0</v>
      </c>
      <c r="K102" s="1061">
        <v>0</v>
      </c>
      <c r="L102" s="1069">
        <v>0</v>
      </c>
    </row>
    <row r="103" spans="1:12" ht="18.95" hidden="1" customHeight="1">
      <c r="A103" s="980"/>
      <c r="B103" s="981"/>
      <c r="C103" s="982" t="s">
        <v>386</v>
      </c>
      <c r="D103" s="985" t="s">
        <v>42</v>
      </c>
      <c r="E103" s="1068">
        <v>0</v>
      </c>
      <c r="F103" s="1061">
        <v>0</v>
      </c>
      <c r="G103" s="1061">
        <v>0</v>
      </c>
      <c r="H103" s="1061">
        <v>0</v>
      </c>
      <c r="I103" s="1061">
        <v>0</v>
      </c>
      <c r="J103" s="1061">
        <v>0</v>
      </c>
      <c r="K103" s="1061">
        <v>0</v>
      </c>
      <c r="L103" s="1069">
        <v>0</v>
      </c>
    </row>
    <row r="104" spans="1:12" ht="18.95" hidden="1" customHeight="1">
      <c r="A104" s="980"/>
      <c r="B104" s="981"/>
      <c r="C104" s="982"/>
      <c r="D104" s="985" t="s">
        <v>43</v>
      </c>
      <c r="E104" s="1068">
        <v>0</v>
      </c>
      <c r="F104" s="1061">
        <v>0</v>
      </c>
      <c r="G104" s="1061">
        <v>0</v>
      </c>
      <c r="H104" s="1061">
        <v>0</v>
      </c>
      <c r="I104" s="1061">
        <v>0</v>
      </c>
      <c r="J104" s="1061">
        <v>0</v>
      </c>
      <c r="K104" s="1061">
        <v>0</v>
      </c>
      <c r="L104" s="1069">
        <v>0</v>
      </c>
    </row>
    <row r="105" spans="1:12" ht="18.95" hidden="1" customHeight="1">
      <c r="A105" s="984"/>
      <c r="B105" s="982"/>
      <c r="C105" s="982"/>
      <c r="D105" s="985" t="s">
        <v>44</v>
      </c>
      <c r="E105" s="1008">
        <v>0</v>
      </c>
      <c r="F105" s="942">
        <v>0</v>
      </c>
      <c r="G105" s="942">
        <v>0</v>
      </c>
      <c r="H105" s="942">
        <v>0</v>
      </c>
      <c r="I105" s="942">
        <v>0</v>
      </c>
      <c r="J105" s="942">
        <v>0</v>
      </c>
      <c r="K105" s="942">
        <v>0</v>
      </c>
      <c r="L105" s="1009">
        <v>0</v>
      </c>
    </row>
    <row r="106" spans="1:12" ht="18.95" hidden="1" customHeight="1">
      <c r="A106" s="986"/>
      <c r="B106" s="987"/>
      <c r="C106" s="987"/>
      <c r="D106" s="991" t="s">
        <v>45</v>
      </c>
      <c r="E106" s="1010">
        <v>0</v>
      </c>
      <c r="F106" s="1011">
        <v>0</v>
      </c>
      <c r="G106" s="1011">
        <v>0</v>
      </c>
      <c r="H106" s="1011">
        <v>0</v>
      </c>
      <c r="I106" s="1011">
        <v>0</v>
      </c>
      <c r="J106" s="1011">
        <v>0</v>
      </c>
      <c r="K106" s="1011">
        <v>0</v>
      </c>
      <c r="L106" s="1012">
        <v>0</v>
      </c>
    </row>
    <row r="107" spans="1:12" ht="18.95" customHeight="1">
      <c r="A107" s="980" t="s">
        <v>387</v>
      </c>
      <c r="B107" s="981" t="s">
        <v>47</v>
      </c>
      <c r="C107" s="982" t="s">
        <v>388</v>
      </c>
      <c r="D107" s="996" t="s">
        <v>41</v>
      </c>
      <c r="E107" s="1066">
        <v>3355809000</v>
      </c>
      <c r="F107" s="1061">
        <v>2937973000</v>
      </c>
      <c r="G107" s="1061">
        <v>4728000</v>
      </c>
      <c r="H107" s="1061">
        <v>207261000</v>
      </c>
      <c r="I107" s="1061">
        <v>200777000</v>
      </c>
      <c r="J107" s="1061">
        <v>0</v>
      </c>
      <c r="K107" s="1061">
        <v>0</v>
      </c>
      <c r="L107" s="1069">
        <v>5070000</v>
      </c>
    </row>
    <row r="108" spans="1:12" ht="18.95" customHeight="1">
      <c r="A108" s="980"/>
      <c r="B108" s="981"/>
      <c r="C108" s="982" t="s">
        <v>389</v>
      </c>
      <c r="D108" s="985" t="s">
        <v>42</v>
      </c>
      <c r="E108" s="1068">
        <v>3481335766.1000009</v>
      </c>
      <c r="F108" s="1061">
        <v>2997804688.8400002</v>
      </c>
      <c r="G108" s="1061">
        <v>3756208.0300000003</v>
      </c>
      <c r="H108" s="1061">
        <v>196973225.49000001</v>
      </c>
      <c r="I108" s="1061">
        <v>239847820.44000003</v>
      </c>
      <c r="J108" s="1061">
        <v>0</v>
      </c>
      <c r="K108" s="1061">
        <v>0</v>
      </c>
      <c r="L108" s="1069">
        <v>42953823.299999997</v>
      </c>
    </row>
    <row r="109" spans="1:12" ht="18.95" customHeight="1">
      <c r="A109" s="980"/>
      <c r="B109" s="981"/>
      <c r="C109" s="982"/>
      <c r="D109" s="985" t="s">
        <v>43</v>
      </c>
      <c r="E109" s="1068">
        <v>3478311805.2000003</v>
      </c>
      <c r="F109" s="1061">
        <v>2996930976.9700003</v>
      </c>
      <c r="G109" s="1061">
        <v>3748484.8899999997</v>
      </c>
      <c r="H109" s="1061">
        <v>196168696.62999994</v>
      </c>
      <c r="I109" s="1061">
        <v>239118123.49000001</v>
      </c>
      <c r="J109" s="1061">
        <v>0</v>
      </c>
      <c r="K109" s="1061">
        <v>0</v>
      </c>
      <c r="L109" s="1069">
        <v>42345523.219999999</v>
      </c>
    </row>
    <row r="110" spans="1:12" ht="18.95" customHeight="1">
      <c r="A110" s="980"/>
      <c r="B110" s="982"/>
      <c r="C110" s="982"/>
      <c r="D110" s="985" t="s">
        <v>44</v>
      </c>
      <c r="E110" s="1008">
        <v>1.036504701310474</v>
      </c>
      <c r="F110" s="942">
        <v>1.020067569365001</v>
      </c>
      <c r="G110" s="942">
        <v>0.7928267533840947</v>
      </c>
      <c r="H110" s="942">
        <v>0.94648147326317988</v>
      </c>
      <c r="I110" s="942">
        <v>1.1909637233846506</v>
      </c>
      <c r="J110" s="942">
        <v>0</v>
      </c>
      <c r="K110" s="942">
        <v>0</v>
      </c>
      <c r="L110" s="1009">
        <v>8.3521742051282057</v>
      </c>
    </row>
    <row r="111" spans="1:12" ht="18.95" customHeight="1">
      <c r="A111" s="986"/>
      <c r="B111" s="987"/>
      <c r="C111" s="987"/>
      <c r="D111" s="985" t="s">
        <v>45</v>
      </c>
      <c r="E111" s="1010">
        <v>0.99913137913054906</v>
      </c>
      <c r="F111" s="1011">
        <v>0.99970854943510745</v>
      </c>
      <c r="G111" s="1011">
        <v>0.99794389982175702</v>
      </c>
      <c r="H111" s="1011">
        <v>0.99591554203370181</v>
      </c>
      <c r="I111" s="1011">
        <v>0.99695766695456567</v>
      </c>
      <c r="J111" s="1011">
        <v>0</v>
      </c>
      <c r="K111" s="1011">
        <v>0</v>
      </c>
      <c r="L111" s="1012">
        <v>0.98583827856832484</v>
      </c>
    </row>
    <row r="112" spans="1:12" ht="18.95" customHeight="1">
      <c r="A112" s="980" t="s">
        <v>390</v>
      </c>
      <c r="B112" s="981" t="s">
        <v>47</v>
      </c>
      <c r="C112" s="982" t="s">
        <v>391</v>
      </c>
      <c r="D112" s="983" t="s">
        <v>41</v>
      </c>
      <c r="E112" s="1066">
        <v>100320000</v>
      </c>
      <c r="F112" s="1061">
        <v>100320000</v>
      </c>
      <c r="G112" s="1061">
        <v>0</v>
      </c>
      <c r="H112" s="1061">
        <v>0</v>
      </c>
      <c r="I112" s="1061">
        <v>0</v>
      </c>
      <c r="J112" s="1061">
        <v>0</v>
      </c>
      <c r="K112" s="1061">
        <v>0</v>
      </c>
      <c r="L112" s="1069">
        <v>0</v>
      </c>
    </row>
    <row r="113" spans="1:12" ht="18.95" customHeight="1">
      <c r="A113" s="980"/>
      <c r="B113" s="981"/>
      <c r="C113" s="982"/>
      <c r="D113" s="985" t="s">
        <v>42</v>
      </c>
      <c r="E113" s="1068">
        <v>100314404.59</v>
      </c>
      <c r="F113" s="1061">
        <v>100290764.59</v>
      </c>
      <c r="G113" s="1061">
        <v>0</v>
      </c>
      <c r="H113" s="1061">
        <v>23640</v>
      </c>
      <c r="I113" s="1061">
        <v>0</v>
      </c>
      <c r="J113" s="1061">
        <v>0</v>
      </c>
      <c r="K113" s="1061">
        <v>0</v>
      </c>
      <c r="L113" s="1069">
        <v>0</v>
      </c>
    </row>
    <row r="114" spans="1:12" ht="18.95" customHeight="1">
      <c r="A114" s="980"/>
      <c r="B114" s="981"/>
      <c r="C114" s="982"/>
      <c r="D114" s="985" t="s">
        <v>43</v>
      </c>
      <c r="E114" s="1068">
        <v>99403504.639999986</v>
      </c>
      <c r="F114" s="1061">
        <v>99394757.859999985</v>
      </c>
      <c r="G114" s="1061">
        <v>0</v>
      </c>
      <c r="H114" s="1061">
        <v>8746.7799999999988</v>
      </c>
      <c r="I114" s="1061">
        <v>0</v>
      </c>
      <c r="J114" s="1061">
        <v>0</v>
      </c>
      <c r="K114" s="1061">
        <v>0</v>
      </c>
      <c r="L114" s="1069">
        <v>0</v>
      </c>
    </row>
    <row r="115" spans="1:12" ht="18.95" customHeight="1">
      <c r="A115" s="984"/>
      <c r="B115" s="982"/>
      <c r="C115" s="982"/>
      <c r="D115" s="985" t="s">
        <v>44</v>
      </c>
      <c r="E115" s="1008">
        <v>0.99086428070175425</v>
      </c>
      <c r="F115" s="942">
        <v>0.99077709190590091</v>
      </c>
      <c r="G115" s="942">
        <v>0</v>
      </c>
      <c r="H115" s="942">
        <v>0</v>
      </c>
      <c r="I115" s="942">
        <v>0</v>
      </c>
      <c r="J115" s="942">
        <v>0</v>
      </c>
      <c r="K115" s="942">
        <v>0</v>
      </c>
      <c r="L115" s="1009">
        <v>0</v>
      </c>
    </row>
    <row r="116" spans="1:12" ht="18.95" customHeight="1">
      <c r="A116" s="986"/>
      <c r="B116" s="987"/>
      <c r="C116" s="987"/>
      <c r="D116" s="990" t="s">
        <v>45</v>
      </c>
      <c r="E116" s="1010">
        <v>0.99091954985205766</v>
      </c>
      <c r="F116" s="1011">
        <v>0.991065909870535</v>
      </c>
      <c r="G116" s="1011">
        <v>0</v>
      </c>
      <c r="H116" s="1011">
        <v>0.36999915397631128</v>
      </c>
      <c r="I116" s="1011">
        <v>0</v>
      </c>
      <c r="J116" s="1011">
        <v>0</v>
      </c>
      <c r="K116" s="1011">
        <v>0</v>
      </c>
      <c r="L116" s="1012">
        <v>0</v>
      </c>
    </row>
    <row r="117" spans="1:12" ht="18.95" customHeight="1">
      <c r="A117" s="980" t="s">
        <v>392</v>
      </c>
      <c r="B117" s="981" t="s">
        <v>47</v>
      </c>
      <c r="C117" s="982" t="s">
        <v>393</v>
      </c>
      <c r="D117" s="983" t="s">
        <v>41</v>
      </c>
      <c r="E117" s="1122">
        <v>0</v>
      </c>
      <c r="F117" s="1121">
        <v>0</v>
      </c>
      <c r="G117" s="1121">
        <v>0</v>
      </c>
      <c r="H117" s="1121">
        <v>0</v>
      </c>
      <c r="I117" s="1121">
        <v>0</v>
      </c>
      <c r="J117" s="1121">
        <v>0</v>
      </c>
      <c r="K117" s="1121">
        <v>0</v>
      </c>
      <c r="L117" s="1124">
        <v>0</v>
      </c>
    </row>
    <row r="118" spans="1:12" ht="18.95" customHeight="1">
      <c r="A118" s="980"/>
      <c r="B118" s="981"/>
      <c r="C118" s="982" t="s">
        <v>394</v>
      </c>
      <c r="D118" s="985" t="s">
        <v>42</v>
      </c>
      <c r="E118" s="1068">
        <v>7481553</v>
      </c>
      <c r="F118" s="1061">
        <v>7481553</v>
      </c>
      <c r="G118" s="1061">
        <v>0</v>
      </c>
      <c r="H118" s="1061">
        <v>0</v>
      </c>
      <c r="I118" s="1061">
        <v>0</v>
      </c>
      <c r="J118" s="1061">
        <v>0</v>
      </c>
      <c r="K118" s="1061">
        <v>0</v>
      </c>
      <c r="L118" s="1069">
        <v>0</v>
      </c>
    </row>
    <row r="119" spans="1:12" ht="18.95" customHeight="1">
      <c r="A119" s="980"/>
      <c r="B119" s="981"/>
      <c r="C119" s="982" t="s">
        <v>395</v>
      </c>
      <c r="D119" s="985" t="s">
        <v>43</v>
      </c>
      <c r="E119" s="1068">
        <v>7481552.9500000002</v>
      </c>
      <c r="F119" s="1061">
        <v>7481552.9500000002</v>
      </c>
      <c r="G119" s="1061">
        <v>0</v>
      </c>
      <c r="H119" s="1061">
        <v>0</v>
      </c>
      <c r="I119" s="1061">
        <v>0</v>
      </c>
      <c r="J119" s="1061">
        <v>0</v>
      </c>
      <c r="K119" s="1061">
        <v>0</v>
      </c>
      <c r="L119" s="1069">
        <v>0</v>
      </c>
    </row>
    <row r="120" spans="1:12" ht="18.95" customHeight="1">
      <c r="A120" s="984"/>
      <c r="B120" s="982"/>
      <c r="C120" s="982" t="s">
        <v>396</v>
      </c>
      <c r="D120" s="985" t="s">
        <v>44</v>
      </c>
      <c r="E120" s="1008">
        <v>0</v>
      </c>
      <c r="F120" s="942">
        <v>0</v>
      </c>
      <c r="G120" s="942">
        <v>0</v>
      </c>
      <c r="H120" s="942">
        <v>0</v>
      </c>
      <c r="I120" s="942">
        <v>0</v>
      </c>
      <c r="J120" s="942">
        <v>0</v>
      </c>
      <c r="K120" s="942">
        <v>0</v>
      </c>
      <c r="L120" s="1009">
        <v>0</v>
      </c>
    </row>
    <row r="121" spans="1:12" ht="18.95" customHeight="1">
      <c r="A121" s="986"/>
      <c r="B121" s="987"/>
      <c r="C121" s="987" t="s">
        <v>397</v>
      </c>
      <c r="D121" s="990" t="s">
        <v>45</v>
      </c>
      <c r="E121" s="1010">
        <v>0.9999999933168956</v>
      </c>
      <c r="F121" s="1011">
        <v>0.9999999933168956</v>
      </c>
      <c r="G121" s="1011">
        <v>0</v>
      </c>
      <c r="H121" s="1011">
        <v>0</v>
      </c>
      <c r="I121" s="1011">
        <v>0</v>
      </c>
      <c r="J121" s="1011">
        <v>0</v>
      </c>
      <c r="K121" s="1011">
        <v>0</v>
      </c>
      <c r="L121" s="1012">
        <v>0</v>
      </c>
    </row>
    <row r="122" spans="1:12" ht="18.95" hidden="1" customHeight="1">
      <c r="A122" s="980" t="s">
        <v>398</v>
      </c>
      <c r="B122" s="981" t="s">
        <v>47</v>
      </c>
      <c r="C122" s="982" t="s">
        <v>399</v>
      </c>
      <c r="D122" s="983" t="s">
        <v>41</v>
      </c>
      <c r="E122" s="1066">
        <v>0</v>
      </c>
      <c r="F122" s="1061">
        <v>0</v>
      </c>
      <c r="G122" s="1061">
        <v>0</v>
      </c>
      <c r="H122" s="1061">
        <v>0</v>
      </c>
      <c r="I122" s="1061">
        <v>0</v>
      </c>
      <c r="J122" s="1061">
        <v>0</v>
      </c>
      <c r="K122" s="1061">
        <v>0</v>
      </c>
      <c r="L122" s="1069">
        <v>0</v>
      </c>
    </row>
    <row r="123" spans="1:12" ht="18.95" hidden="1" customHeight="1">
      <c r="A123" s="980"/>
      <c r="B123" s="981"/>
      <c r="C123" s="982"/>
      <c r="D123" s="985" t="s">
        <v>42</v>
      </c>
      <c r="E123" s="1068">
        <v>0</v>
      </c>
      <c r="F123" s="1061">
        <v>0</v>
      </c>
      <c r="G123" s="1061">
        <v>0</v>
      </c>
      <c r="H123" s="1061">
        <v>0</v>
      </c>
      <c r="I123" s="1061">
        <v>0</v>
      </c>
      <c r="J123" s="1061">
        <v>0</v>
      </c>
      <c r="K123" s="1061">
        <v>0</v>
      </c>
      <c r="L123" s="1069">
        <v>0</v>
      </c>
    </row>
    <row r="124" spans="1:12" ht="18.95" hidden="1" customHeight="1">
      <c r="A124" s="980"/>
      <c r="B124" s="981"/>
      <c r="C124" s="982"/>
      <c r="D124" s="985" t="s">
        <v>43</v>
      </c>
      <c r="E124" s="1068">
        <v>0</v>
      </c>
      <c r="F124" s="1061">
        <v>0</v>
      </c>
      <c r="G124" s="1061">
        <v>0</v>
      </c>
      <c r="H124" s="1061">
        <v>0</v>
      </c>
      <c r="I124" s="1061">
        <v>0</v>
      </c>
      <c r="J124" s="1061">
        <v>0</v>
      </c>
      <c r="K124" s="1061">
        <v>0</v>
      </c>
      <c r="L124" s="1069">
        <v>0</v>
      </c>
    </row>
    <row r="125" spans="1:12" ht="18.95" hidden="1" customHeight="1">
      <c r="A125" s="984"/>
      <c r="B125" s="982"/>
      <c r="C125" s="982"/>
      <c r="D125" s="985" t="s">
        <v>44</v>
      </c>
      <c r="E125" s="1008">
        <v>0</v>
      </c>
      <c r="F125" s="942">
        <v>0</v>
      </c>
      <c r="G125" s="942">
        <v>0</v>
      </c>
      <c r="H125" s="942">
        <v>0</v>
      </c>
      <c r="I125" s="942">
        <v>0</v>
      </c>
      <c r="J125" s="942">
        <v>0</v>
      </c>
      <c r="K125" s="942">
        <v>0</v>
      </c>
      <c r="L125" s="1009">
        <v>0</v>
      </c>
    </row>
    <row r="126" spans="1:12" ht="18.95" hidden="1" customHeight="1">
      <c r="A126" s="986"/>
      <c r="B126" s="987"/>
      <c r="C126" s="987"/>
      <c r="D126" s="990" t="s">
        <v>45</v>
      </c>
      <c r="E126" s="1010">
        <v>0</v>
      </c>
      <c r="F126" s="1011">
        <v>0</v>
      </c>
      <c r="G126" s="1011">
        <v>0</v>
      </c>
      <c r="H126" s="1011">
        <v>0</v>
      </c>
      <c r="I126" s="1011">
        <v>0</v>
      </c>
      <c r="J126" s="1011">
        <v>0</v>
      </c>
      <c r="K126" s="1011">
        <v>0</v>
      </c>
      <c r="L126" s="1012">
        <v>0</v>
      </c>
    </row>
    <row r="127" spans="1:12" ht="18.95" customHeight="1">
      <c r="A127" s="980" t="s">
        <v>400</v>
      </c>
      <c r="B127" s="981" t="s">
        <v>47</v>
      </c>
      <c r="C127" s="982" t="s">
        <v>401</v>
      </c>
      <c r="D127" s="983" t="s">
        <v>41</v>
      </c>
      <c r="E127" s="1066">
        <v>155957000</v>
      </c>
      <c r="F127" s="1061">
        <v>73934000</v>
      </c>
      <c r="G127" s="1061">
        <v>0</v>
      </c>
      <c r="H127" s="1061">
        <v>75477000</v>
      </c>
      <c r="I127" s="1061">
        <v>4577000</v>
      </c>
      <c r="J127" s="1061">
        <v>0</v>
      </c>
      <c r="K127" s="1061">
        <v>0</v>
      </c>
      <c r="L127" s="1069">
        <v>1969000</v>
      </c>
    </row>
    <row r="128" spans="1:12" ht="18.95" customHeight="1">
      <c r="A128" s="984"/>
      <c r="B128" s="982"/>
      <c r="C128" s="982"/>
      <c r="D128" s="985" t="s">
        <v>42</v>
      </c>
      <c r="E128" s="1068">
        <v>219199180.40999997</v>
      </c>
      <c r="F128" s="1061">
        <v>164544552.87999997</v>
      </c>
      <c r="G128" s="1061">
        <v>0</v>
      </c>
      <c r="H128" s="1061">
        <v>2676685.16</v>
      </c>
      <c r="I128" s="1061">
        <v>49504528.670000002</v>
      </c>
      <c r="J128" s="1061">
        <v>0</v>
      </c>
      <c r="K128" s="1061">
        <v>0</v>
      </c>
      <c r="L128" s="1069">
        <v>2473413.7000000002</v>
      </c>
    </row>
    <row r="129" spans="1:12" ht="18.95" customHeight="1">
      <c r="A129" s="984"/>
      <c r="B129" s="982"/>
      <c r="C129" s="982"/>
      <c r="D129" s="985" t="s">
        <v>43</v>
      </c>
      <c r="E129" s="1068">
        <v>216407709.72999996</v>
      </c>
      <c r="F129" s="1061">
        <v>164470874.74999997</v>
      </c>
      <c r="G129" s="1061">
        <v>0</v>
      </c>
      <c r="H129" s="1061">
        <v>3543.45</v>
      </c>
      <c r="I129" s="1061">
        <v>49479765.009999998</v>
      </c>
      <c r="J129" s="1061">
        <v>0</v>
      </c>
      <c r="K129" s="1061">
        <v>0</v>
      </c>
      <c r="L129" s="1069">
        <v>2453526.5199999996</v>
      </c>
    </row>
    <row r="130" spans="1:12" ht="18.95" customHeight="1">
      <c r="A130" s="984"/>
      <c r="B130" s="982"/>
      <c r="C130" s="982"/>
      <c r="D130" s="985" t="s">
        <v>44</v>
      </c>
      <c r="E130" s="1008">
        <v>1.3876113911526893</v>
      </c>
      <c r="F130" s="942">
        <v>2.2245634586252598</v>
      </c>
      <c r="G130" s="942">
        <v>0</v>
      </c>
      <c r="H130" s="942">
        <v>4.6947414444135297E-5</v>
      </c>
      <c r="I130" s="942" t="s">
        <v>924</v>
      </c>
      <c r="J130" s="942">
        <v>0</v>
      </c>
      <c r="K130" s="942">
        <v>0</v>
      </c>
      <c r="L130" s="1009">
        <v>1.2460774606399185</v>
      </c>
    </row>
    <row r="131" spans="1:12" ht="18.95" customHeight="1">
      <c r="A131" s="986"/>
      <c r="B131" s="987"/>
      <c r="C131" s="987"/>
      <c r="D131" s="988" t="s">
        <v>45</v>
      </c>
      <c r="E131" s="1010">
        <v>0.98726514088794171</v>
      </c>
      <c r="F131" s="1011">
        <v>0.99955222990545467</v>
      </c>
      <c r="G131" s="1011">
        <v>0</v>
      </c>
      <c r="H131" s="1011">
        <v>1.3238202433938848E-3</v>
      </c>
      <c r="I131" s="1011">
        <v>0.99949976980560551</v>
      </c>
      <c r="J131" s="1011">
        <v>0</v>
      </c>
      <c r="K131" s="1011">
        <v>0</v>
      </c>
      <c r="L131" s="1012">
        <v>0.99195962244407365</v>
      </c>
    </row>
    <row r="132" spans="1:12" ht="18.95" customHeight="1">
      <c r="A132" s="997" t="s">
        <v>402</v>
      </c>
      <c r="B132" s="993" t="s">
        <v>47</v>
      </c>
      <c r="C132" s="998" t="s">
        <v>115</v>
      </c>
      <c r="D132" s="995" t="s">
        <v>41</v>
      </c>
      <c r="E132" s="1066">
        <v>306867000</v>
      </c>
      <c r="F132" s="1061">
        <v>76150000</v>
      </c>
      <c r="G132" s="1061">
        <v>6060000</v>
      </c>
      <c r="H132" s="1061">
        <v>224527000</v>
      </c>
      <c r="I132" s="1061">
        <v>130000</v>
      </c>
      <c r="J132" s="1061">
        <v>0</v>
      </c>
      <c r="K132" s="1061">
        <v>0</v>
      </c>
      <c r="L132" s="1069">
        <v>0</v>
      </c>
    </row>
    <row r="133" spans="1:12" ht="18.95" customHeight="1">
      <c r="A133" s="980"/>
      <c r="B133" s="982"/>
      <c r="C133" s="982"/>
      <c r="D133" s="985" t="s">
        <v>42</v>
      </c>
      <c r="E133" s="1068">
        <v>2401999354.2599988</v>
      </c>
      <c r="F133" s="1061">
        <v>2132451300.1099989</v>
      </c>
      <c r="G133" s="1061">
        <v>6536874.3900000006</v>
      </c>
      <c r="H133" s="1061">
        <v>223942833.82999995</v>
      </c>
      <c r="I133" s="1061">
        <v>39068345.93</v>
      </c>
      <c r="J133" s="1061">
        <v>0</v>
      </c>
      <c r="K133" s="1061">
        <v>0</v>
      </c>
      <c r="L133" s="1069">
        <v>0</v>
      </c>
    </row>
    <row r="134" spans="1:12" ht="18.95" customHeight="1">
      <c r="A134" s="980"/>
      <c r="B134" s="982"/>
      <c r="C134" s="982"/>
      <c r="D134" s="985" t="s">
        <v>43</v>
      </c>
      <c r="E134" s="1068">
        <v>2380094003.0099998</v>
      </c>
      <c r="F134" s="1061">
        <v>2114490802.8899999</v>
      </c>
      <c r="G134" s="1061">
        <v>6487338.0800000019</v>
      </c>
      <c r="H134" s="1061">
        <v>221009443.10000005</v>
      </c>
      <c r="I134" s="1061">
        <v>38106418.940000005</v>
      </c>
      <c r="J134" s="1061">
        <v>0</v>
      </c>
      <c r="K134" s="1061">
        <v>0</v>
      </c>
      <c r="L134" s="1069">
        <v>0</v>
      </c>
    </row>
    <row r="135" spans="1:12" ht="18.95" customHeight="1">
      <c r="A135" s="980"/>
      <c r="B135" s="982"/>
      <c r="C135" s="982"/>
      <c r="D135" s="985" t="s">
        <v>44</v>
      </c>
      <c r="E135" s="599">
        <v>7.7561093340437379</v>
      </c>
      <c r="F135" s="942" t="s">
        <v>924</v>
      </c>
      <c r="G135" s="942">
        <v>1.0705178349834987</v>
      </c>
      <c r="H135" s="942">
        <v>0.98433347926975401</v>
      </c>
      <c r="I135" s="942" t="s">
        <v>924</v>
      </c>
      <c r="J135" s="942">
        <v>0</v>
      </c>
      <c r="K135" s="942">
        <v>0</v>
      </c>
      <c r="L135" s="1009">
        <v>0</v>
      </c>
    </row>
    <row r="136" spans="1:12" ht="18.95" customHeight="1">
      <c r="A136" s="999"/>
      <c r="B136" s="987"/>
      <c r="C136" s="987"/>
      <c r="D136" s="988" t="s">
        <v>45</v>
      </c>
      <c r="E136" s="1010">
        <v>0.99088036755249354</v>
      </c>
      <c r="F136" s="1011">
        <v>0.99157753463393394</v>
      </c>
      <c r="G136" s="1011">
        <v>0.99242201898880322</v>
      </c>
      <c r="H136" s="1011">
        <v>0.98690116276626783</v>
      </c>
      <c r="I136" s="1011">
        <v>0.97537835382835225</v>
      </c>
      <c r="J136" s="1011">
        <v>0</v>
      </c>
      <c r="K136" s="1011">
        <v>0</v>
      </c>
      <c r="L136" s="1012">
        <v>0</v>
      </c>
    </row>
    <row r="137" spans="1:12" ht="18.95" customHeight="1">
      <c r="A137" s="980" t="s">
        <v>403</v>
      </c>
      <c r="B137" s="981" t="s">
        <v>47</v>
      </c>
      <c r="C137" s="982" t="s">
        <v>404</v>
      </c>
      <c r="D137" s="996" t="s">
        <v>41</v>
      </c>
      <c r="E137" s="1066">
        <v>5036364000</v>
      </c>
      <c r="F137" s="1061">
        <v>3003381000</v>
      </c>
      <c r="G137" s="1061">
        <v>10676000</v>
      </c>
      <c r="H137" s="1061">
        <v>1998240000</v>
      </c>
      <c r="I137" s="1061">
        <v>24067000</v>
      </c>
      <c r="J137" s="1061">
        <v>0</v>
      </c>
      <c r="K137" s="1061">
        <v>0</v>
      </c>
      <c r="L137" s="1069">
        <v>0</v>
      </c>
    </row>
    <row r="138" spans="1:12" ht="18.95" customHeight="1">
      <c r="A138" s="980"/>
      <c r="B138" s="981"/>
      <c r="C138" s="982"/>
      <c r="D138" s="985" t="s">
        <v>42</v>
      </c>
      <c r="E138" s="1068">
        <v>5719098726.8899994</v>
      </c>
      <c r="F138" s="1061">
        <v>3384070187.0200005</v>
      </c>
      <c r="G138" s="1061">
        <v>13825942.410000002</v>
      </c>
      <c r="H138" s="1061">
        <v>2166276063.4199991</v>
      </c>
      <c r="I138" s="1061">
        <v>154878688.03999999</v>
      </c>
      <c r="J138" s="1061">
        <v>0</v>
      </c>
      <c r="K138" s="1061">
        <v>0</v>
      </c>
      <c r="L138" s="1069">
        <v>47846</v>
      </c>
    </row>
    <row r="139" spans="1:12" ht="18.95" customHeight="1">
      <c r="A139" s="980"/>
      <c r="B139" s="981"/>
      <c r="C139" s="982"/>
      <c r="D139" s="985" t="s">
        <v>43</v>
      </c>
      <c r="E139" s="1068">
        <v>5661217813.3700037</v>
      </c>
      <c r="F139" s="1061">
        <v>3361774666.8900008</v>
      </c>
      <c r="G139" s="1061">
        <v>13477153.32</v>
      </c>
      <c r="H139" s="1061">
        <v>2132816588.8800025</v>
      </c>
      <c r="I139" s="1061">
        <v>153101558.58999997</v>
      </c>
      <c r="J139" s="1061">
        <v>0</v>
      </c>
      <c r="K139" s="1061">
        <v>0</v>
      </c>
      <c r="L139" s="1069">
        <v>47845.69</v>
      </c>
    </row>
    <row r="140" spans="1:12" ht="18.95" customHeight="1">
      <c r="A140" s="980"/>
      <c r="B140" s="982"/>
      <c r="C140" s="982"/>
      <c r="D140" s="985" t="s">
        <v>44</v>
      </c>
      <c r="E140" s="1008">
        <v>1.1240684377400052</v>
      </c>
      <c r="F140" s="942">
        <v>1.1193300706403886</v>
      </c>
      <c r="G140" s="942">
        <v>1.2623785425252905</v>
      </c>
      <c r="H140" s="942">
        <v>1.0673475602930591</v>
      </c>
      <c r="I140" s="1059">
        <v>6.3614724971953285</v>
      </c>
      <c r="J140" s="942">
        <v>0</v>
      </c>
      <c r="K140" s="942">
        <v>0</v>
      </c>
      <c r="L140" s="1009">
        <v>0</v>
      </c>
    </row>
    <row r="141" spans="1:12" ht="18.95" customHeight="1">
      <c r="A141" s="986"/>
      <c r="B141" s="987"/>
      <c r="C141" s="987"/>
      <c r="D141" s="988" t="s">
        <v>45</v>
      </c>
      <c r="E141" s="1010">
        <v>0.98987936451457781</v>
      </c>
      <c r="F141" s="1011">
        <v>0.99341162597173172</v>
      </c>
      <c r="G141" s="1011">
        <v>0.97477285239176681</v>
      </c>
      <c r="H141" s="1011">
        <v>0.98455438108512694</v>
      </c>
      <c r="I141" s="1011">
        <v>0.98852566823434707</v>
      </c>
      <c r="J141" s="1011">
        <v>0</v>
      </c>
      <c r="K141" s="1011">
        <v>0</v>
      </c>
      <c r="L141" s="1012">
        <v>0.99999352087948845</v>
      </c>
    </row>
    <row r="142" spans="1:12" ht="18.95" customHeight="1">
      <c r="A142" s="980" t="s">
        <v>405</v>
      </c>
      <c r="B142" s="981" t="s">
        <v>47</v>
      </c>
      <c r="C142" s="982" t="s">
        <v>406</v>
      </c>
      <c r="D142" s="995" t="s">
        <v>41</v>
      </c>
      <c r="E142" s="1066">
        <v>4091202000</v>
      </c>
      <c r="F142" s="1061">
        <v>4090928000</v>
      </c>
      <c r="G142" s="1061">
        <v>12000</v>
      </c>
      <c r="H142" s="1061">
        <v>48000</v>
      </c>
      <c r="I142" s="1061">
        <v>134000</v>
      </c>
      <c r="J142" s="1061">
        <v>0</v>
      </c>
      <c r="K142" s="1061">
        <v>0</v>
      </c>
      <c r="L142" s="1069">
        <v>80000</v>
      </c>
    </row>
    <row r="143" spans="1:12" ht="18.95" customHeight="1">
      <c r="A143" s="980"/>
      <c r="B143" s="981"/>
      <c r="C143" s="982"/>
      <c r="D143" s="985" t="s">
        <v>42</v>
      </c>
      <c r="E143" s="1068">
        <v>4545090779.9700003</v>
      </c>
      <c r="F143" s="1061">
        <v>4486615773.4099998</v>
      </c>
      <c r="G143" s="1061">
        <v>12000</v>
      </c>
      <c r="H143" s="1061">
        <v>639592.08999999985</v>
      </c>
      <c r="I143" s="1061">
        <v>53864820.960000008</v>
      </c>
      <c r="J143" s="1061">
        <v>0</v>
      </c>
      <c r="K143" s="1061">
        <v>0</v>
      </c>
      <c r="L143" s="1069">
        <v>3958593.5100000002</v>
      </c>
    </row>
    <row r="144" spans="1:12" ht="18.95" customHeight="1">
      <c r="A144" s="980"/>
      <c r="B144" s="981"/>
      <c r="C144" s="982"/>
      <c r="D144" s="985" t="s">
        <v>43</v>
      </c>
      <c r="E144" s="1068">
        <v>4469577494.29</v>
      </c>
      <c r="F144" s="1061">
        <v>4414170979.5599995</v>
      </c>
      <c r="G144" s="1061">
        <v>12000</v>
      </c>
      <c r="H144" s="1061">
        <v>538612.84</v>
      </c>
      <c r="I144" s="1061">
        <v>51064525.309999987</v>
      </c>
      <c r="J144" s="1061">
        <v>0</v>
      </c>
      <c r="K144" s="1061">
        <v>0</v>
      </c>
      <c r="L144" s="1069">
        <v>3791376.5799999987</v>
      </c>
    </row>
    <row r="145" spans="1:12" ht="18.95" customHeight="1">
      <c r="A145" s="980"/>
      <c r="B145" s="982"/>
      <c r="C145" s="982"/>
      <c r="D145" s="985" t="s">
        <v>44</v>
      </c>
      <c r="E145" s="1008">
        <v>1.0924851655552574</v>
      </c>
      <c r="F145" s="942">
        <v>1.0790145853361388</v>
      </c>
      <c r="G145" s="942">
        <v>1</v>
      </c>
      <c r="H145" s="942" t="s">
        <v>924</v>
      </c>
      <c r="I145" s="942" t="s">
        <v>924</v>
      </c>
      <c r="J145" s="942">
        <v>0</v>
      </c>
      <c r="K145" s="942">
        <v>0</v>
      </c>
      <c r="L145" s="1009" t="s">
        <v>924</v>
      </c>
    </row>
    <row r="146" spans="1:12" ht="18.95" customHeight="1">
      <c r="A146" s="986"/>
      <c r="B146" s="987"/>
      <c r="C146" s="987"/>
      <c r="D146" s="988" t="s">
        <v>45</v>
      </c>
      <c r="E146" s="1010">
        <v>0.98338574753824859</v>
      </c>
      <c r="F146" s="1011">
        <v>0.98385313173475974</v>
      </c>
      <c r="G146" s="1011">
        <v>1</v>
      </c>
      <c r="H146" s="1011">
        <v>0.84211929512761807</v>
      </c>
      <c r="I146" s="1011">
        <v>0.94801253211108749</v>
      </c>
      <c r="J146" s="1011">
        <v>0</v>
      </c>
      <c r="K146" s="1011">
        <v>0</v>
      </c>
      <c r="L146" s="1012">
        <v>0.95775849943228908</v>
      </c>
    </row>
    <row r="147" spans="1:12" ht="18.75" customHeight="1">
      <c r="A147" s="980" t="s">
        <v>407</v>
      </c>
      <c r="B147" s="981" t="s">
        <v>47</v>
      </c>
      <c r="C147" s="982" t="s">
        <v>408</v>
      </c>
      <c r="D147" s="985" t="s">
        <v>41</v>
      </c>
      <c r="E147" s="1068">
        <v>169377000</v>
      </c>
      <c r="F147" s="1061">
        <v>150652000</v>
      </c>
      <c r="G147" s="1061">
        <v>510000</v>
      </c>
      <c r="H147" s="1061">
        <v>18215000</v>
      </c>
      <c r="I147" s="1061">
        <v>0</v>
      </c>
      <c r="J147" s="1061">
        <v>0</v>
      </c>
      <c r="K147" s="1061">
        <v>0</v>
      </c>
      <c r="L147" s="1069">
        <v>0</v>
      </c>
    </row>
    <row r="148" spans="1:12" ht="18.95" customHeight="1">
      <c r="A148" s="980"/>
      <c r="B148" s="981"/>
      <c r="C148" s="982" t="s">
        <v>409</v>
      </c>
      <c r="D148" s="985" t="s">
        <v>42</v>
      </c>
      <c r="E148" s="1068">
        <v>254014334.00999993</v>
      </c>
      <c r="F148" s="1061">
        <v>231268143.32999995</v>
      </c>
      <c r="G148" s="1061">
        <v>515842.63</v>
      </c>
      <c r="H148" s="1061">
        <v>18829204.169999994</v>
      </c>
      <c r="I148" s="1061">
        <v>3401143.88</v>
      </c>
      <c r="J148" s="1061">
        <v>0</v>
      </c>
      <c r="K148" s="1061">
        <v>0</v>
      </c>
      <c r="L148" s="1069">
        <v>0</v>
      </c>
    </row>
    <row r="149" spans="1:12" ht="18.95" customHeight="1">
      <c r="A149" s="980"/>
      <c r="B149" s="981"/>
      <c r="C149" s="982"/>
      <c r="D149" s="985" t="s">
        <v>43</v>
      </c>
      <c r="E149" s="1068">
        <v>249660535.61999997</v>
      </c>
      <c r="F149" s="1061">
        <v>228374118.14999998</v>
      </c>
      <c r="G149" s="1061">
        <v>507701</v>
      </c>
      <c r="H149" s="1061">
        <v>17391731.659999996</v>
      </c>
      <c r="I149" s="1061">
        <v>3386984.8099999996</v>
      </c>
      <c r="J149" s="1061">
        <v>0</v>
      </c>
      <c r="K149" s="1061">
        <v>0</v>
      </c>
      <c r="L149" s="1069">
        <v>0</v>
      </c>
    </row>
    <row r="150" spans="1:12" ht="18.95" customHeight="1">
      <c r="A150" s="980"/>
      <c r="B150" s="982"/>
      <c r="C150" s="982"/>
      <c r="D150" s="985" t="s">
        <v>44</v>
      </c>
      <c r="E150" s="1008">
        <v>1.4739931373208877</v>
      </c>
      <c r="F150" s="942">
        <v>1.5159049873217745</v>
      </c>
      <c r="G150" s="942">
        <v>0.99549215686274506</v>
      </c>
      <c r="H150" s="942">
        <v>0.95480272632445762</v>
      </c>
      <c r="I150" s="942">
        <v>0</v>
      </c>
      <c r="J150" s="942">
        <v>0</v>
      </c>
      <c r="K150" s="942">
        <v>0</v>
      </c>
      <c r="L150" s="1009">
        <v>0</v>
      </c>
    </row>
    <row r="151" spans="1:12" ht="18.95" customHeight="1">
      <c r="A151" s="986"/>
      <c r="B151" s="987"/>
      <c r="C151" s="987"/>
      <c r="D151" s="990" t="s">
        <v>45</v>
      </c>
      <c r="E151" s="1010">
        <v>0.9828600287185818</v>
      </c>
      <c r="F151" s="1011">
        <v>0.98748627831603053</v>
      </c>
      <c r="G151" s="1011">
        <v>0.98421683372698376</v>
      </c>
      <c r="H151" s="1011">
        <v>0.92365728806051828</v>
      </c>
      <c r="I151" s="1011">
        <v>0.99583696823787404</v>
      </c>
      <c r="J151" s="1011">
        <v>0</v>
      </c>
      <c r="K151" s="1011">
        <v>0</v>
      </c>
      <c r="L151" s="1012">
        <v>0</v>
      </c>
    </row>
    <row r="152" spans="1:12" ht="18.95" customHeight="1">
      <c r="A152" s="980" t="s">
        <v>410</v>
      </c>
      <c r="B152" s="981" t="s">
        <v>47</v>
      </c>
      <c r="C152" s="982" t="s">
        <v>411</v>
      </c>
      <c r="D152" s="983" t="s">
        <v>41</v>
      </c>
      <c r="E152" s="1066">
        <v>27808000</v>
      </c>
      <c r="F152" s="1061">
        <v>19991000</v>
      </c>
      <c r="G152" s="1061">
        <v>0</v>
      </c>
      <c r="H152" s="1061">
        <v>7817000</v>
      </c>
      <c r="I152" s="1061">
        <v>0</v>
      </c>
      <c r="J152" s="1061">
        <v>0</v>
      </c>
      <c r="K152" s="1061">
        <v>0</v>
      </c>
      <c r="L152" s="1069">
        <v>0</v>
      </c>
    </row>
    <row r="153" spans="1:12" ht="18.95" customHeight="1">
      <c r="A153" s="980"/>
      <c r="B153" s="981"/>
      <c r="C153" s="982" t="s">
        <v>412</v>
      </c>
      <c r="D153" s="985" t="s">
        <v>42</v>
      </c>
      <c r="E153" s="1068">
        <v>273648586.07999998</v>
      </c>
      <c r="F153" s="1061">
        <v>244885454.91999996</v>
      </c>
      <c r="G153" s="1061">
        <v>21690600</v>
      </c>
      <c r="H153" s="1061">
        <v>7072531.1600000001</v>
      </c>
      <c r="I153" s="1061">
        <v>0</v>
      </c>
      <c r="J153" s="1061">
        <v>0</v>
      </c>
      <c r="K153" s="1061">
        <v>0</v>
      </c>
      <c r="L153" s="1069">
        <v>0</v>
      </c>
    </row>
    <row r="154" spans="1:12" ht="18.95" customHeight="1">
      <c r="A154" s="980"/>
      <c r="B154" s="981"/>
      <c r="C154" s="982"/>
      <c r="D154" s="985" t="s">
        <v>43</v>
      </c>
      <c r="E154" s="1068">
        <v>239446157.44</v>
      </c>
      <c r="F154" s="1061">
        <v>210697102.24000001</v>
      </c>
      <c r="G154" s="1061">
        <v>21677400</v>
      </c>
      <c r="H154" s="1061">
        <v>7071655.1999999993</v>
      </c>
      <c r="I154" s="1061">
        <v>0</v>
      </c>
      <c r="J154" s="1061">
        <v>0</v>
      </c>
      <c r="K154" s="1061">
        <v>0</v>
      </c>
      <c r="L154" s="1069">
        <v>0</v>
      </c>
    </row>
    <row r="155" spans="1:12" ht="18.95" customHeight="1">
      <c r="A155" s="980"/>
      <c r="B155" s="982"/>
      <c r="C155" s="982"/>
      <c r="D155" s="985" t="s">
        <v>44</v>
      </c>
      <c r="E155" s="1008">
        <v>8.6106932336018414</v>
      </c>
      <c r="F155" s="942" t="s">
        <v>924</v>
      </c>
      <c r="G155" s="942">
        <v>0</v>
      </c>
      <c r="H155" s="942">
        <v>0.90465078674683375</v>
      </c>
      <c r="I155" s="942">
        <v>0</v>
      </c>
      <c r="J155" s="942">
        <v>0</v>
      </c>
      <c r="K155" s="942">
        <v>0</v>
      </c>
      <c r="L155" s="1009">
        <v>0</v>
      </c>
    </row>
    <row r="156" spans="1:12" ht="18.95" customHeight="1">
      <c r="A156" s="986"/>
      <c r="B156" s="987"/>
      <c r="C156" s="987"/>
      <c r="D156" s="990" t="s">
        <v>45</v>
      </c>
      <c r="E156" s="1010">
        <v>0.87501331861440335</v>
      </c>
      <c r="F156" s="1011">
        <v>0.86039043155434147</v>
      </c>
      <c r="G156" s="1011">
        <v>0.99939144145390169</v>
      </c>
      <c r="H156" s="1011">
        <v>0.99987614618017451</v>
      </c>
      <c r="I156" s="1011">
        <v>0</v>
      </c>
      <c r="J156" s="1011">
        <v>0</v>
      </c>
      <c r="K156" s="1011">
        <v>0</v>
      </c>
      <c r="L156" s="1012">
        <v>0</v>
      </c>
    </row>
    <row r="157" spans="1:12" ht="18.95" customHeight="1">
      <c r="A157" s="980" t="s">
        <v>426</v>
      </c>
      <c r="B157" s="981" t="s">
        <v>47</v>
      </c>
      <c r="C157" s="982" t="s">
        <v>178</v>
      </c>
      <c r="D157" s="985" t="s">
        <v>41</v>
      </c>
      <c r="E157" s="1066">
        <v>54905216000</v>
      </c>
      <c r="F157" s="1061">
        <v>54850023000</v>
      </c>
      <c r="G157" s="1061">
        <v>16000</v>
      </c>
      <c r="H157" s="1061">
        <v>55177000</v>
      </c>
      <c r="I157" s="1061">
        <v>0</v>
      </c>
      <c r="J157" s="1061">
        <v>0</v>
      </c>
      <c r="K157" s="1061">
        <v>0</v>
      </c>
      <c r="L157" s="1069">
        <v>0</v>
      </c>
    </row>
    <row r="158" spans="1:12" ht="18.95" customHeight="1">
      <c r="A158" s="980"/>
      <c r="B158" s="981"/>
      <c r="C158" s="982"/>
      <c r="D158" s="985" t="s">
        <v>42</v>
      </c>
      <c r="E158" s="1068">
        <v>54647279123.250015</v>
      </c>
      <c r="F158" s="1061">
        <v>54431368599.310013</v>
      </c>
      <c r="G158" s="1061">
        <v>19141</v>
      </c>
      <c r="H158" s="1061">
        <v>58763051.25</v>
      </c>
      <c r="I158" s="1061">
        <v>157073425.69</v>
      </c>
      <c r="J158" s="1061">
        <v>0</v>
      </c>
      <c r="K158" s="1061">
        <v>0</v>
      </c>
      <c r="L158" s="1069">
        <v>54906</v>
      </c>
    </row>
    <row r="159" spans="1:12" ht="18.95" customHeight="1">
      <c r="A159" s="980"/>
      <c r="B159" s="981"/>
      <c r="C159" s="982"/>
      <c r="D159" s="985" t="s">
        <v>43</v>
      </c>
      <c r="E159" s="1068">
        <v>54426681170.040001</v>
      </c>
      <c r="F159" s="1061">
        <v>54218342694.160004</v>
      </c>
      <c r="G159" s="1061">
        <v>16960.010000000002</v>
      </c>
      <c r="H159" s="1061">
        <v>57491954.899999961</v>
      </c>
      <c r="I159" s="1061">
        <v>150780120.09000003</v>
      </c>
      <c r="J159" s="1061">
        <v>0</v>
      </c>
      <c r="K159" s="1061">
        <v>0</v>
      </c>
      <c r="L159" s="1069">
        <v>49440.88</v>
      </c>
    </row>
    <row r="160" spans="1:12" ht="18.95" customHeight="1">
      <c r="A160" s="984"/>
      <c r="B160" s="982"/>
      <c r="C160" s="982"/>
      <c r="D160" s="985" t="s">
        <v>44</v>
      </c>
      <c r="E160" s="1008">
        <v>0.99128434664640974</v>
      </c>
      <c r="F160" s="942">
        <v>0.98848349970901572</v>
      </c>
      <c r="G160" s="942">
        <v>1.060000625</v>
      </c>
      <c r="H160" s="942">
        <v>1.0419550700473017</v>
      </c>
      <c r="I160" s="942">
        <v>0</v>
      </c>
      <c r="J160" s="942">
        <v>0</v>
      </c>
      <c r="K160" s="942">
        <v>0</v>
      </c>
      <c r="L160" s="1009">
        <v>0</v>
      </c>
    </row>
    <row r="161" spans="1:12" ht="18.75" customHeight="1">
      <c r="A161" s="986"/>
      <c r="B161" s="987"/>
      <c r="C161" s="987"/>
      <c r="D161" s="991" t="s">
        <v>45</v>
      </c>
      <c r="E161" s="1010">
        <v>0.99596323994992531</v>
      </c>
      <c r="F161" s="1011">
        <v>0.99608633935482727</v>
      </c>
      <c r="G161" s="1011">
        <v>0.88605663235985588</v>
      </c>
      <c r="H161" s="1011">
        <v>0.97836912272318333</v>
      </c>
      <c r="I161" s="1011">
        <v>0.95993398900957039</v>
      </c>
      <c r="J161" s="1011">
        <v>0</v>
      </c>
      <c r="K161" s="1011">
        <v>0</v>
      </c>
      <c r="L161" s="1012">
        <v>0.90046406585801186</v>
      </c>
    </row>
    <row r="162" spans="1:12" ht="18.95" customHeight="1">
      <c r="A162" s="997" t="s">
        <v>413</v>
      </c>
      <c r="B162" s="993" t="s">
        <v>47</v>
      </c>
      <c r="C162" s="998" t="s">
        <v>414</v>
      </c>
      <c r="D162" s="995" t="s">
        <v>41</v>
      </c>
      <c r="E162" s="1066">
        <v>184702000</v>
      </c>
      <c r="F162" s="1061">
        <v>5058000</v>
      </c>
      <c r="G162" s="1061">
        <v>280000</v>
      </c>
      <c r="H162" s="1061">
        <v>177352000</v>
      </c>
      <c r="I162" s="1061">
        <v>1691000</v>
      </c>
      <c r="J162" s="1061">
        <v>0</v>
      </c>
      <c r="K162" s="1061">
        <v>0</v>
      </c>
      <c r="L162" s="1069">
        <v>321000</v>
      </c>
    </row>
    <row r="163" spans="1:12" ht="18.95" customHeight="1">
      <c r="A163" s="980"/>
      <c r="B163" s="981"/>
      <c r="C163" s="982" t="s">
        <v>415</v>
      </c>
      <c r="D163" s="985" t="s">
        <v>42</v>
      </c>
      <c r="E163" s="1068">
        <v>202165793.73000005</v>
      </c>
      <c r="F163" s="1061">
        <v>4177174</v>
      </c>
      <c r="G163" s="1061">
        <v>307431.80000000005</v>
      </c>
      <c r="H163" s="1061">
        <v>180975075.85000002</v>
      </c>
      <c r="I163" s="1061">
        <v>16706112.08</v>
      </c>
      <c r="J163" s="1061">
        <v>0</v>
      </c>
      <c r="K163" s="1061">
        <v>0</v>
      </c>
      <c r="L163" s="1069">
        <v>0</v>
      </c>
    </row>
    <row r="164" spans="1:12" ht="18.95" customHeight="1">
      <c r="A164" s="980"/>
      <c r="B164" s="981"/>
      <c r="C164" s="982"/>
      <c r="D164" s="985" t="s">
        <v>43</v>
      </c>
      <c r="E164" s="1068">
        <v>199732116.81000006</v>
      </c>
      <c r="F164" s="1061">
        <v>3914849.56</v>
      </c>
      <c r="G164" s="1061">
        <v>304550.74</v>
      </c>
      <c r="H164" s="1061">
        <v>180255772.56000006</v>
      </c>
      <c r="I164" s="1061">
        <v>15256943.950000001</v>
      </c>
      <c r="J164" s="1061">
        <v>0</v>
      </c>
      <c r="K164" s="1061">
        <v>0</v>
      </c>
      <c r="L164" s="1069">
        <v>0</v>
      </c>
    </row>
    <row r="165" spans="1:12" ht="18.95" customHeight="1">
      <c r="A165" s="980"/>
      <c r="B165" s="982"/>
      <c r="C165" s="982"/>
      <c r="D165" s="985" t="s">
        <v>44</v>
      </c>
      <c r="E165" s="1008">
        <v>1.0813749543047724</v>
      </c>
      <c r="F165" s="942">
        <v>0.77399160933175171</v>
      </c>
      <c r="G165" s="942">
        <v>1.0876812142857142</v>
      </c>
      <c r="H165" s="942">
        <v>1.0163729338265148</v>
      </c>
      <c r="I165" s="942">
        <v>9.0224387640449439</v>
      </c>
      <c r="J165" s="942">
        <v>0</v>
      </c>
      <c r="K165" s="942">
        <v>0</v>
      </c>
      <c r="L165" s="1009">
        <v>0</v>
      </c>
    </row>
    <row r="166" spans="1:12" ht="18.95" customHeight="1">
      <c r="A166" s="986"/>
      <c r="B166" s="987"/>
      <c r="C166" s="987"/>
      <c r="D166" s="990" t="s">
        <v>45</v>
      </c>
      <c r="E166" s="1010">
        <v>0.98796197479752557</v>
      </c>
      <c r="F166" s="1011">
        <v>0.93720049966795738</v>
      </c>
      <c r="G166" s="1011">
        <v>0.99062862072173385</v>
      </c>
      <c r="H166" s="1011">
        <v>0.9960254013619193</v>
      </c>
      <c r="I166" s="1011">
        <v>0.91325521323810022</v>
      </c>
      <c r="J166" s="1011">
        <v>0</v>
      </c>
      <c r="K166" s="1011">
        <v>0</v>
      </c>
      <c r="L166" s="1012">
        <v>0</v>
      </c>
    </row>
    <row r="167" spans="1:12" ht="18.95" customHeight="1">
      <c r="A167" s="980" t="s">
        <v>416</v>
      </c>
      <c r="B167" s="981" t="s">
        <v>47</v>
      </c>
      <c r="C167" s="982" t="s">
        <v>417</v>
      </c>
      <c r="D167" s="985" t="s">
        <v>41</v>
      </c>
      <c r="E167" s="1066">
        <v>155422000</v>
      </c>
      <c r="F167" s="1061">
        <v>51114000</v>
      </c>
      <c r="G167" s="1061">
        <v>214000</v>
      </c>
      <c r="H167" s="1061">
        <v>97936000</v>
      </c>
      <c r="I167" s="1061">
        <v>3404000</v>
      </c>
      <c r="J167" s="1061">
        <v>0</v>
      </c>
      <c r="K167" s="1061">
        <v>0</v>
      </c>
      <c r="L167" s="1069">
        <v>2754000</v>
      </c>
    </row>
    <row r="168" spans="1:12" ht="18.95" customHeight="1">
      <c r="A168" s="980"/>
      <c r="B168" s="981"/>
      <c r="C168" s="982" t="s">
        <v>418</v>
      </c>
      <c r="D168" s="985" t="s">
        <v>42</v>
      </c>
      <c r="E168" s="1068">
        <v>160319290.75000003</v>
      </c>
      <c r="F168" s="1061">
        <v>56011051.75</v>
      </c>
      <c r="G168" s="1061">
        <v>272512.28000000003</v>
      </c>
      <c r="H168" s="1061">
        <v>97848200.38000001</v>
      </c>
      <c r="I168" s="1061">
        <v>6175987.3399999999</v>
      </c>
      <c r="J168" s="1061">
        <v>0</v>
      </c>
      <c r="K168" s="1061">
        <v>0</v>
      </c>
      <c r="L168" s="1069">
        <v>11539</v>
      </c>
    </row>
    <row r="169" spans="1:12" ht="18.95" customHeight="1">
      <c r="A169" s="980"/>
      <c r="B169" s="981"/>
      <c r="C169" s="982"/>
      <c r="D169" s="985" t="s">
        <v>43</v>
      </c>
      <c r="E169" s="1068">
        <v>159646668.24999997</v>
      </c>
      <c r="F169" s="1061">
        <v>55887735.140000001</v>
      </c>
      <c r="G169" s="1061">
        <v>197469.11</v>
      </c>
      <c r="H169" s="1061">
        <v>97530516.769999981</v>
      </c>
      <c r="I169" s="1061">
        <v>6019408.2299999995</v>
      </c>
      <c r="J169" s="1061">
        <v>0</v>
      </c>
      <c r="K169" s="1061">
        <v>0</v>
      </c>
      <c r="L169" s="1069">
        <v>11539</v>
      </c>
    </row>
    <row r="170" spans="1:12" ht="18.95" customHeight="1">
      <c r="A170" s="984"/>
      <c r="B170" s="982"/>
      <c r="C170" s="982"/>
      <c r="D170" s="985" t="s">
        <v>44</v>
      </c>
      <c r="E170" s="1008">
        <v>1.0271819192263643</v>
      </c>
      <c r="F170" s="942">
        <v>1.0933938869976914</v>
      </c>
      <c r="G170" s="942">
        <v>0.92275285046728961</v>
      </c>
      <c r="H170" s="942">
        <v>0.99585971215896074</v>
      </c>
      <c r="I170" s="942">
        <v>1.7683337925969447</v>
      </c>
      <c r="J170" s="942">
        <v>0</v>
      </c>
      <c r="K170" s="942">
        <v>0</v>
      </c>
      <c r="L170" s="1009">
        <v>4.1899055918663761E-3</v>
      </c>
    </row>
    <row r="171" spans="1:12" ht="18.95" customHeight="1">
      <c r="A171" s="986"/>
      <c r="B171" s="987"/>
      <c r="C171" s="987"/>
      <c r="D171" s="991" t="s">
        <v>45</v>
      </c>
      <c r="E171" s="1010">
        <v>0.99580448181342729</v>
      </c>
      <c r="F171" s="1011">
        <v>0.99779835217966606</v>
      </c>
      <c r="G171" s="1011">
        <v>0.72462462975980368</v>
      </c>
      <c r="H171" s="1011">
        <v>0.99675330145300289</v>
      </c>
      <c r="I171" s="1011">
        <v>0.97464711286147154</v>
      </c>
      <c r="J171" s="1011">
        <v>0</v>
      </c>
      <c r="K171" s="1011">
        <v>0</v>
      </c>
      <c r="L171" s="1012">
        <v>1</v>
      </c>
    </row>
    <row r="172" spans="1:12" ht="18.95" customHeight="1">
      <c r="A172" s="980" t="s">
        <v>419</v>
      </c>
      <c r="B172" s="981" t="s">
        <v>47</v>
      </c>
      <c r="C172" s="982" t="s">
        <v>420</v>
      </c>
      <c r="D172" s="996" t="s">
        <v>41</v>
      </c>
      <c r="E172" s="1066">
        <v>19815000</v>
      </c>
      <c r="F172" s="1061">
        <v>19655000</v>
      </c>
      <c r="G172" s="1061">
        <v>10000</v>
      </c>
      <c r="H172" s="1061">
        <v>0</v>
      </c>
      <c r="I172" s="1061">
        <v>150000</v>
      </c>
      <c r="J172" s="1061">
        <v>0</v>
      </c>
      <c r="K172" s="1061">
        <v>0</v>
      </c>
      <c r="L172" s="1069">
        <v>0</v>
      </c>
    </row>
    <row r="173" spans="1:12" ht="18.95" customHeight="1">
      <c r="A173" s="984"/>
      <c r="B173" s="982"/>
      <c r="C173" s="982" t="s">
        <v>421</v>
      </c>
      <c r="D173" s="985" t="s">
        <v>42</v>
      </c>
      <c r="E173" s="1068">
        <v>20085160</v>
      </c>
      <c r="F173" s="1061">
        <v>19684760</v>
      </c>
      <c r="G173" s="1061">
        <v>10000</v>
      </c>
      <c r="H173" s="1061">
        <v>230000</v>
      </c>
      <c r="I173" s="1061">
        <v>160400</v>
      </c>
      <c r="J173" s="1061">
        <v>0</v>
      </c>
      <c r="K173" s="1061">
        <v>0</v>
      </c>
      <c r="L173" s="1069">
        <v>0</v>
      </c>
    </row>
    <row r="174" spans="1:12" ht="18.95" customHeight="1">
      <c r="A174" s="984"/>
      <c r="B174" s="982"/>
      <c r="C174" s="982" t="s">
        <v>422</v>
      </c>
      <c r="D174" s="985" t="s">
        <v>43</v>
      </c>
      <c r="E174" s="1068">
        <v>20012668.679999996</v>
      </c>
      <c r="F174" s="1061">
        <v>19640379.239999998</v>
      </c>
      <c r="G174" s="1061">
        <v>9600</v>
      </c>
      <c r="H174" s="1061">
        <v>202496.95</v>
      </c>
      <c r="I174" s="1061">
        <v>160192.49</v>
      </c>
      <c r="J174" s="1061">
        <v>0</v>
      </c>
      <c r="K174" s="1061">
        <v>0</v>
      </c>
      <c r="L174" s="1069">
        <v>0</v>
      </c>
    </row>
    <row r="175" spans="1:12" ht="18.95" customHeight="1">
      <c r="A175" s="984"/>
      <c r="B175" s="982"/>
      <c r="C175" s="982" t="s">
        <v>423</v>
      </c>
      <c r="D175" s="985" t="s">
        <v>44</v>
      </c>
      <c r="E175" s="1008">
        <v>1.0099757093111277</v>
      </c>
      <c r="F175" s="942">
        <v>0.99925613024675641</v>
      </c>
      <c r="G175" s="942">
        <v>0.96</v>
      </c>
      <c r="H175" s="942">
        <v>0</v>
      </c>
      <c r="I175" s="942">
        <v>1.0679499333333333</v>
      </c>
      <c r="J175" s="942">
        <v>0</v>
      </c>
      <c r="K175" s="942">
        <v>0</v>
      </c>
      <c r="L175" s="1009">
        <v>0</v>
      </c>
    </row>
    <row r="176" spans="1:12" ht="18.75" customHeight="1">
      <c r="A176" s="986"/>
      <c r="B176" s="987"/>
      <c r="C176" s="987"/>
      <c r="D176" s="990" t="s">
        <v>45</v>
      </c>
      <c r="E176" s="1010">
        <v>0.99639080196523189</v>
      </c>
      <c r="F176" s="1011">
        <v>0.99774542539507716</v>
      </c>
      <c r="G176" s="1011">
        <v>0.96</v>
      </c>
      <c r="H176" s="1011">
        <v>0.88042152173913046</v>
      </c>
      <c r="I176" s="1011">
        <v>0.99870629675810463</v>
      </c>
      <c r="J176" s="1011">
        <v>0</v>
      </c>
      <c r="K176" s="1011">
        <v>0</v>
      </c>
      <c r="L176" s="1012">
        <v>0</v>
      </c>
    </row>
    <row r="177" spans="1:12" ht="18.95" customHeight="1">
      <c r="A177" s="980" t="s">
        <v>424</v>
      </c>
      <c r="B177" s="981" t="s">
        <v>47</v>
      </c>
      <c r="C177" s="982" t="s">
        <v>425</v>
      </c>
      <c r="D177" s="983" t="s">
        <v>41</v>
      </c>
      <c r="E177" s="1066">
        <v>0</v>
      </c>
      <c r="F177" s="1061">
        <v>0</v>
      </c>
      <c r="G177" s="1061">
        <v>0</v>
      </c>
      <c r="H177" s="1061">
        <v>0</v>
      </c>
      <c r="I177" s="1061">
        <v>0</v>
      </c>
      <c r="J177" s="1061">
        <v>0</v>
      </c>
      <c r="K177" s="1061">
        <v>0</v>
      </c>
      <c r="L177" s="1069">
        <v>0</v>
      </c>
    </row>
    <row r="178" spans="1:12" ht="18.95" customHeight="1">
      <c r="A178" s="984"/>
      <c r="B178" s="982"/>
      <c r="C178" s="982"/>
      <c r="D178" s="985" t="s">
        <v>42</v>
      </c>
      <c r="E178" s="1068">
        <v>5255043</v>
      </c>
      <c r="F178" s="1061">
        <v>0</v>
      </c>
      <c r="G178" s="1061">
        <v>0</v>
      </c>
      <c r="H178" s="1061">
        <v>0</v>
      </c>
      <c r="I178" s="1061">
        <v>5255043</v>
      </c>
      <c r="J178" s="1061">
        <v>0</v>
      </c>
      <c r="K178" s="1061">
        <v>0</v>
      </c>
      <c r="L178" s="1069">
        <v>0</v>
      </c>
    </row>
    <row r="179" spans="1:12" ht="18.95" customHeight="1">
      <c r="A179" s="984"/>
      <c r="B179" s="982"/>
      <c r="C179" s="982"/>
      <c r="D179" s="985" t="s">
        <v>43</v>
      </c>
      <c r="E179" s="1068">
        <v>5253955</v>
      </c>
      <c r="F179" s="1061">
        <v>0</v>
      </c>
      <c r="G179" s="1061">
        <v>0</v>
      </c>
      <c r="H179" s="1061">
        <v>0</v>
      </c>
      <c r="I179" s="1061">
        <v>5253955</v>
      </c>
      <c r="J179" s="1061">
        <v>0</v>
      </c>
      <c r="K179" s="1061">
        <v>0</v>
      </c>
      <c r="L179" s="1069">
        <v>0</v>
      </c>
    </row>
    <row r="180" spans="1:12" ht="18.95" customHeight="1">
      <c r="A180" s="984"/>
      <c r="B180" s="982"/>
      <c r="C180" s="982"/>
      <c r="D180" s="985" t="s">
        <v>44</v>
      </c>
      <c r="E180" s="1008">
        <v>0</v>
      </c>
      <c r="F180" s="942">
        <v>0</v>
      </c>
      <c r="G180" s="942">
        <v>0</v>
      </c>
      <c r="H180" s="942">
        <v>0</v>
      </c>
      <c r="I180" s="942">
        <v>0</v>
      </c>
      <c r="J180" s="942">
        <v>0</v>
      </c>
      <c r="K180" s="942">
        <v>0</v>
      </c>
      <c r="L180" s="1009">
        <v>0</v>
      </c>
    </row>
    <row r="181" spans="1:12" ht="32.25" customHeight="1">
      <c r="A181" s="986"/>
      <c r="B181" s="987"/>
      <c r="C181" s="987"/>
      <c r="D181" s="990" t="s">
        <v>45</v>
      </c>
      <c r="E181" s="1010">
        <v>0.99979296078072055</v>
      </c>
      <c r="F181" s="1011">
        <v>0</v>
      </c>
      <c r="G181" s="1011">
        <v>0</v>
      </c>
      <c r="H181" s="1011">
        <v>0</v>
      </c>
      <c r="I181" s="1011">
        <v>0.99979296078072055</v>
      </c>
      <c r="J181" s="1011">
        <v>0</v>
      </c>
      <c r="K181" s="1011">
        <v>0</v>
      </c>
      <c r="L181" s="1012">
        <v>0</v>
      </c>
    </row>
    <row r="182" spans="1:12" s="935" customFormat="1" ht="20.25" customHeight="1">
      <c r="A182" s="1688" t="s">
        <v>974</v>
      </c>
      <c r="B182" s="1689"/>
      <c r="C182" s="584"/>
      <c r="F182" s="74"/>
      <c r="G182" s="74"/>
      <c r="H182" s="74"/>
      <c r="I182" s="74"/>
      <c r="J182" s="74"/>
    </row>
    <row r="183" spans="1:12" ht="15.75" customHeight="1">
      <c r="A183" s="1685" t="s">
        <v>970</v>
      </c>
      <c r="B183" s="1600"/>
      <c r="C183" s="1600"/>
      <c r="D183" s="1600"/>
      <c r="E183" s="1600"/>
      <c r="F183" s="1600"/>
      <c r="G183" s="1600"/>
      <c r="H183" s="1600"/>
      <c r="I183" s="1600"/>
      <c r="J183" s="1600"/>
      <c r="K183" s="1600"/>
      <c r="L183" s="1600"/>
    </row>
    <row r="184" spans="1:12">
      <c r="A184" s="1576"/>
      <c r="E184" s="1000"/>
      <c r="F184" s="1000"/>
      <c r="G184" s="1000"/>
      <c r="H184" s="1000"/>
      <c r="I184" s="1000"/>
      <c r="J184" s="1000"/>
      <c r="K184" s="1000"/>
      <c r="L184" s="1000"/>
    </row>
    <row r="185" spans="1:12">
      <c r="E185" s="1000"/>
      <c r="F185" s="1000"/>
      <c r="G185" s="1000"/>
      <c r="H185" s="1000"/>
      <c r="I185" s="1000"/>
      <c r="J185" s="1000"/>
      <c r="K185" s="1000"/>
      <c r="L185" s="1000"/>
    </row>
    <row r="186" spans="1:12">
      <c r="G186" s="989"/>
      <c r="H186" s="1013"/>
      <c r="I186" s="1014"/>
      <c r="J186" s="989"/>
    </row>
  </sheetData>
  <printOptions horizontalCentered="1"/>
  <pageMargins left="0.70866141732283472" right="0.70866141732283472" top="0.62992125984251968" bottom="0.19685039370078741" header="0.43307086614173229" footer="0"/>
  <pageSetup paperSize="9" scale="72" firstPageNumber="47" fitToHeight="0" orientation="landscape" useFirstPageNumber="1" r:id="rId1"/>
  <headerFooter alignWithMargins="0">
    <oddHeader>&amp;C&amp;"Arial,Normalny"&amp;11 - &amp;P -</oddHeader>
  </headerFooter>
  <rowBreaks count="4" manualBreakCount="4">
    <brk id="46" max="11" man="1"/>
    <brk id="76" max="11" man="1"/>
    <brk id="131" max="11" man="1"/>
    <brk id="161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M99"/>
  <sheetViews>
    <sheetView showGridLines="0" zoomScale="70" zoomScaleNormal="70" workbookViewId="0">
      <selection activeCell="M2" sqref="M2"/>
    </sheetView>
  </sheetViews>
  <sheetFormatPr defaultColWidth="16.28515625" defaultRowHeight="15"/>
  <cols>
    <col min="1" max="1" width="3.5703125" style="112" customWidth="1"/>
    <col min="2" max="2" width="1.5703125" style="112" customWidth="1"/>
    <col min="3" max="3" width="42.5703125" style="112" bestFit="1" customWidth="1"/>
    <col min="4" max="4" width="2.7109375" style="112" customWidth="1"/>
    <col min="5" max="5" width="14.5703125" style="112" customWidth="1"/>
    <col min="6" max="11" width="14.7109375" style="112" customWidth="1"/>
    <col min="12" max="12" width="23.140625" style="112" customWidth="1"/>
    <col min="13" max="16384" width="16.28515625" style="112"/>
  </cols>
  <sheetData>
    <row r="1" spans="1:13" ht="15.75" customHeight="1">
      <c r="A1" s="936" t="s">
        <v>329</v>
      </c>
      <c r="B1" s="110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15" customHeight="1">
      <c r="A2" s="113" t="s">
        <v>330</v>
      </c>
      <c r="B2" s="113"/>
      <c r="C2" s="113"/>
      <c r="D2" s="113"/>
      <c r="E2" s="113"/>
      <c r="F2" s="113"/>
      <c r="G2" s="114"/>
      <c r="H2" s="114"/>
      <c r="I2" s="114"/>
      <c r="J2" s="114"/>
      <c r="K2" s="114"/>
      <c r="L2" s="114"/>
    </row>
    <row r="3" spans="1:13" ht="15" customHeight="1">
      <c r="A3" s="113"/>
      <c r="B3" s="113"/>
      <c r="C3" s="113"/>
      <c r="D3" s="113"/>
      <c r="E3" s="113"/>
      <c r="F3" s="113"/>
      <c r="G3" s="114"/>
      <c r="H3" s="114"/>
      <c r="I3" s="114"/>
      <c r="J3" s="114"/>
      <c r="K3" s="114"/>
      <c r="L3" s="114"/>
    </row>
    <row r="4" spans="1:13" ht="15" customHeight="1">
      <c r="A4" s="111"/>
      <c r="B4" s="115"/>
      <c r="C4" s="115"/>
      <c r="D4" s="111"/>
      <c r="E4" s="111"/>
      <c r="F4" s="111"/>
      <c r="G4" s="111"/>
      <c r="H4" s="111"/>
      <c r="I4" s="111"/>
      <c r="J4" s="110"/>
      <c r="K4" s="110"/>
      <c r="L4" s="116" t="s">
        <v>2</v>
      </c>
    </row>
    <row r="5" spans="1:13" ht="15.95" customHeight="1">
      <c r="A5" s="117" t="s">
        <v>4</v>
      </c>
      <c r="B5" s="118" t="s">
        <v>4</v>
      </c>
      <c r="C5" s="119" t="s">
        <v>3</v>
      </c>
      <c r="D5" s="118"/>
      <c r="E5" s="924" t="s">
        <v>4</v>
      </c>
      <c r="F5" s="937" t="s">
        <v>4</v>
      </c>
      <c r="G5" s="922" t="s">
        <v>4</v>
      </c>
      <c r="H5" s="923" t="s">
        <v>4</v>
      </c>
      <c r="I5" s="924" t="s">
        <v>4</v>
      </c>
      <c r="J5" s="923" t="s">
        <v>4</v>
      </c>
      <c r="K5" s="924" t="s">
        <v>4</v>
      </c>
      <c r="L5" s="924" t="s">
        <v>4</v>
      </c>
    </row>
    <row r="6" spans="1:13" ht="15.95" customHeight="1">
      <c r="A6" s="121"/>
      <c r="B6" s="122"/>
      <c r="C6" s="123" t="s">
        <v>768</v>
      </c>
      <c r="D6" s="122"/>
      <c r="E6" s="938"/>
      <c r="F6" s="939" t="s">
        <v>5</v>
      </c>
      <c r="G6" s="927" t="s">
        <v>6</v>
      </c>
      <c r="H6" s="928" t="s">
        <v>7</v>
      </c>
      <c r="I6" s="929" t="s">
        <v>7</v>
      </c>
      <c r="J6" s="928" t="s">
        <v>8</v>
      </c>
      <c r="K6" s="930" t="s">
        <v>9</v>
      </c>
      <c r="L6" s="929" t="s">
        <v>10</v>
      </c>
    </row>
    <row r="7" spans="1:13" ht="15.95" customHeight="1">
      <c r="A7" s="121" t="s">
        <v>4</v>
      </c>
      <c r="B7" s="122"/>
      <c r="C7" s="123" t="s">
        <v>11</v>
      </c>
      <c r="D7" s="122"/>
      <c r="E7" s="930" t="s">
        <v>12</v>
      </c>
      <c r="F7" s="939" t="s">
        <v>13</v>
      </c>
      <c r="G7" s="932" t="s">
        <v>14</v>
      </c>
      <c r="H7" s="928" t="s">
        <v>15</v>
      </c>
      <c r="I7" s="929" t="s">
        <v>16</v>
      </c>
      <c r="J7" s="928" t="s">
        <v>17</v>
      </c>
      <c r="K7" s="929" t="s">
        <v>18</v>
      </c>
      <c r="L7" s="933" t="s">
        <v>19</v>
      </c>
    </row>
    <row r="8" spans="1:13" ht="15.95" customHeight="1">
      <c r="A8" s="124" t="s">
        <v>4</v>
      </c>
      <c r="B8" s="125"/>
      <c r="C8" s="1599" t="s">
        <v>920</v>
      </c>
      <c r="D8" s="122"/>
      <c r="E8" s="930" t="s">
        <v>4</v>
      </c>
      <c r="F8" s="939" t="s">
        <v>20</v>
      </c>
      <c r="G8" s="932" t="s">
        <v>21</v>
      </c>
      <c r="H8" s="928" t="s">
        <v>22</v>
      </c>
      <c r="I8" s="929" t="s">
        <v>4</v>
      </c>
      <c r="J8" s="928" t="s">
        <v>23</v>
      </c>
      <c r="K8" s="929" t="s">
        <v>24</v>
      </c>
      <c r="L8" s="929" t="s">
        <v>25</v>
      </c>
    </row>
    <row r="9" spans="1:13" ht="15.95" customHeight="1">
      <c r="A9" s="126" t="s">
        <v>4</v>
      </c>
      <c r="B9" s="120"/>
      <c r="C9" s="123" t="s">
        <v>26</v>
      </c>
      <c r="D9" s="122"/>
      <c r="E9" s="940" t="s">
        <v>4</v>
      </c>
      <c r="F9" s="939" t="s">
        <v>4</v>
      </c>
      <c r="G9" s="932" t="s">
        <v>4</v>
      </c>
      <c r="H9" s="928" t="s">
        <v>27</v>
      </c>
      <c r="I9" s="929"/>
      <c r="J9" s="928" t="s">
        <v>28</v>
      </c>
      <c r="K9" s="929" t="s">
        <v>4</v>
      </c>
      <c r="L9" s="929" t="s">
        <v>29</v>
      </c>
    </row>
    <row r="10" spans="1:13" ht="15.95" customHeight="1">
      <c r="A10" s="121"/>
      <c r="B10" s="122"/>
      <c r="C10" s="123" t="s">
        <v>30</v>
      </c>
      <c r="D10" s="127"/>
      <c r="E10" s="28"/>
      <c r="F10" s="128"/>
      <c r="G10" s="934"/>
      <c r="H10" s="27"/>
      <c r="I10" s="28"/>
      <c r="J10" s="29"/>
      <c r="K10" s="27"/>
      <c r="L10" s="28"/>
    </row>
    <row r="11" spans="1:13" ht="12" customHeight="1">
      <c r="A11" s="129">
        <v>1</v>
      </c>
      <c r="B11" s="130"/>
      <c r="C11" s="130"/>
      <c r="D11" s="131"/>
      <c r="E11" s="132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3" ht="18.95" customHeight="1">
      <c r="A12" s="133" t="s">
        <v>4</v>
      </c>
      <c r="B12" s="134" t="s">
        <v>4</v>
      </c>
      <c r="C12" s="134" t="s">
        <v>40</v>
      </c>
      <c r="D12" s="135" t="s">
        <v>41</v>
      </c>
      <c r="E12" s="609">
        <v>73582359000</v>
      </c>
      <c r="F12" s="609">
        <v>67020382000</v>
      </c>
      <c r="G12" s="609">
        <v>30200000</v>
      </c>
      <c r="H12" s="609">
        <v>5836405000</v>
      </c>
      <c r="I12" s="609">
        <v>410754000</v>
      </c>
      <c r="J12" s="609">
        <v>0</v>
      </c>
      <c r="K12" s="609">
        <v>0</v>
      </c>
      <c r="L12" s="610">
        <v>284618000</v>
      </c>
      <c r="M12" s="136"/>
    </row>
    <row r="13" spans="1:13" ht="18.95" customHeight="1">
      <c r="A13" s="137"/>
      <c r="B13" s="138"/>
      <c r="C13" s="134"/>
      <c r="D13" s="135" t="s">
        <v>42</v>
      </c>
      <c r="E13" s="609">
        <v>79721296614.919998</v>
      </c>
      <c r="F13" s="609">
        <v>71198457532.740005</v>
      </c>
      <c r="G13" s="609">
        <v>57461490.640000001</v>
      </c>
      <c r="H13" s="609">
        <v>6966510304.4299994</v>
      </c>
      <c r="I13" s="609">
        <v>1100621250.3399999</v>
      </c>
      <c r="J13" s="609">
        <v>0</v>
      </c>
      <c r="K13" s="609">
        <v>0</v>
      </c>
      <c r="L13" s="611">
        <v>398246036.76999998</v>
      </c>
      <c r="M13" s="136"/>
    </row>
    <row r="14" spans="1:13" ht="18.95" customHeight="1">
      <c r="A14" s="137"/>
      <c r="B14" s="138"/>
      <c r="C14" s="941" t="s">
        <v>4</v>
      </c>
      <c r="D14" s="135" t="s">
        <v>43</v>
      </c>
      <c r="E14" s="609">
        <v>79137334289.280014</v>
      </c>
      <c r="F14" s="609">
        <v>70733862134.660004</v>
      </c>
      <c r="G14" s="609">
        <v>56686454.07</v>
      </c>
      <c r="H14" s="609">
        <v>6889887547.0799999</v>
      </c>
      <c r="I14" s="609">
        <v>1077802853.9400001</v>
      </c>
      <c r="J14" s="609">
        <v>0</v>
      </c>
      <c r="K14" s="609">
        <v>0</v>
      </c>
      <c r="L14" s="611">
        <v>379095299.53000003</v>
      </c>
      <c r="M14" s="136"/>
    </row>
    <row r="15" spans="1:13" ht="18.95" customHeight="1">
      <c r="A15" s="137"/>
      <c r="B15" s="138"/>
      <c r="C15" s="134"/>
      <c r="D15" s="135" t="s">
        <v>44</v>
      </c>
      <c r="E15" s="612">
        <v>1.0754933025357343</v>
      </c>
      <c r="F15" s="612">
        <v>1.0554082209597075</v>
      </c>
      <c r="G15" s="600">
        <v>1.8770349029801325</v>
      </c>
      <c r="H15" s="600">
        <v>1.1805019608954486</v>
      </c>
      <c r="I15" s="600">
        <v>2.6239619186666472</v>
      </c>
      <c r="J15" s="600">
        <v>0</v>
      </c>
      <c r="K15" s="600">
        <v>0</v>
      </c>
      <c r="L15" s="601">
        <v>1.3319442183206966</v>
      </c>
      <c r="M15" s="136"/>
    </row>
    <row r="16" spans="1:13" ht="18.95" customHeight="1">
      <c r="A16" s="139"/>
      <c r="B16" s="140"/>
      <c r="C16" s="141"/>
      <c r="D16" s="142" t="s">
        <v>45</v>
      </c>
      <c r="E16" s="602">
        <v>0.9926749519835244</v>
      </c>
      <c r="F16" s="602">
        <v>0.9934746423703581</v>
      </c>
      <c r="G16" s="602">
        <v>0.9865120698859754</v>
      </c>
      <c r="H16" s="602">
        <v>0.98900127122452186</v>
      </c>
      <c r="I16" s="602">
        <v>0.97926771230979692</v>
      </c>
      <c r="J16" s="602">
        <v>0</v>
      </c>
      <c r="K16" s="602">
        <v>0</v>
      </c>
      <c r="L16" s="603">
        <v>0.95191229674167444</v>
      </c>
      <c r="M16" s="136"/>
    </row>
    <row r="17" spans="1:13" ht="18.95" customHeight="1">
      <c r="A17" s="143" t="s">
        <v>49</v>
      </c>
      <c r="B17" s="144" t="s">
        <v>47</v>
      </c>
      <c r="C17" s="145" t="s">
        <v>331</v>
      </c>
      <c r="D17" s="146" t="s">
        <v>41</v>
      </c>
      <c r="E17" s="613">
        <v>5171452000</v>
      </c>
      <c r="F17" s="1111">
        <v>4658482000</v>
      </c>
      <c r="G17" s="1111">
        <v>2642000</v>
      </c>
      <c r="H17" s="1111">
        <v>399121000</v>
      </c>
      <c r="I17" s="1111">
        <v>90848000</v>
      </c>
      <c r="J17" s="1111">
        <v>0</v>
      </c>
      <c r="K17" s="1111">
        <v>0</v>
      </c>
      <c r="L17" s="1112">
        <v>20359000</v>
      </c>
      <c r="M17" s="136"/>
    </row>
    <row r="18" spans="1:13" ht="18.95" customHeight="1">
      <c r="A18" s="143"/>
      <c r="B18" s="144"/>
      <c r="C18" s="145"/>
      <c r="D18" s="146" t="s">
        <v>42</v>
      </c>
      <c r="E18" s="613">
        <v>5579312839.7600002</v>
      </c>
      <c r="F18" s="1111">
        <v>4990870312.3900003</v>
      </c>
      <c r="G18" s="1111">
        <v>4739749.5</v>
      </c>
      <c r="H18" s="1111">
        <v>423894084.99000001</v>
      </c>
      <c r="I18" s="1111">
        <v>132321541.84999998</v>
      </c>
      <c r="J18" s="1111">
        <v>0</v>
      </c>
      <c r="K18" s="1111">
        <v>0</v>
      </c>
      <c r="L18" s="1112">
        <v>27487151.029999997</v>
      </c>
      <c r="M18" s="136"/>
    </row>
    <row r="19" spans="1:13" ht="18.95" customHeight="1">
      <c r="A19" s="143"/>
      <c r="B19" s="144"/>
      <c r="C19" s="145"/>
      <c r="D19" s="146" t="s">
        <v>43</v>
      </c>
      <c r="E19" s="613">
        <v>5537888442.8999996</v>
      </c>
      <c r="F19" s="1111">
        <v>4957608606.4399996</v>
      </c>
      <c r="G19" s="1111">
        <v>4727666.24</v>
      </c>
      <c r="H19" s="1111">
        <v>417866841.01000005</v>
      </c>
      <c r="I19" s="1111">
        <v>131361466.61999997</v>
      </c>
      <c r="J19" s="1111">
        <v>0</v>
      </c>
      <c r="K19" s="1111">
        <v>0</v>
      </c>
      <c r="L19" s="1112">
        <v>26323862.590000015</v>
      </c>
      <c r="M19" s="136"/>
    </row>
    <row r="20" spans="1:13" ht="18.95" customHeight="1">
      <c r="A20" s="143"/>
      <c r="B20" s="144"/>
      <c r="C20" s="145"/>
      <c r="D20" s="146" t="s">
        <v>44</v>
      </c>
      <c r="E20" s="614">
        <v>1.0708575546867687</v>
      </c>
      <c r="F20" s="614">
        <v>1.0642111757521011</v>
      </c>
      <c r="G20" s="604">
        <v>1.7894270401211205</v>
      </c>
      <c r="H20" s="604">
        <v>1.0469678142969177</v>
      </c>
      <c r="I20" s="605">
        <v>1.4459478097481504</v>
      </c>
      <c r="J20" s="604">
        <v>0</v>
      </c>
      <c r="K20" s="604">
        <v>0</v>
      </c>
      <c r="L20" s="606">
        <v>1.2929840655238476</v>
      </c>
      <c r="M20" s="136"/>
    </row>
    <row r="21" spans="1:13" s="150" customFormat="1" ht="18.95" customHeight="1">
      <c r="A21" s="147"/>
      <c r="B21" s="148"/>
      <c r="C21" s="145"/>
      <c r="D21" s="149" t="s">
        <v>45</v>
      </c>
      <c r="E21" s="607">
        <v>0.99257535864187485</v>
      </c>
      <c r="F21" s="607">
        <v>0.99333548983081621</v>
      </c>
      <c r="G21" s="607">
        <v>0.9974506543014563</v>
      </c>
      <c r="H21" s="607">
        <v>0.98578125009660811</v>
      </c>
      <c r="I21" s="607">
        <v>0.99274437694288398</v>
      </c>
      <c r="J21" s="607">
        <v>0</v>
      </c>
      <c r="K21" s="607">
        <v>0</v>
      </c>
      <c r="L21" s="608">
        <v>0.95767882823758821</v>
      </c>
      <c r="M21" s="136"/>
    </row>
    <row r="22" spans="1:13" ht="18.95" customHeight="1">
      <c r="A22" s="143" t="s">
        <v>53</v>
      </c>
      <c r="B22" s="144" t="s">
        <v>47</v>
      </c>
      <c r="C22" s="151" t="s">
        <v>332</v>
      </c>
      <c r="D22" s="146" t="s">
        <v>41</v>
      </c>
      <c r="E22" s="613">
        <v>4086322000</v>
      </c>
      <c r="F22" s="1111">
        <v>3774032000</v>
      </c>
      <c r="G22" s="1111">
        <v>1475000</v>
      </c>
      <c r="H22" s="1111">
        <v>291144000</v>
      </c>
      <c r="I22" s="1111">
        <v>12860000</v>
      </c>
      <c r="J22" s="1111">
        <v>0</v>
      </c>
      <c r="K22" s="1111">
        <v>0</v>
      </c>
      <c r="L22" s="1112">
        <v>6811000</v>
      </c>
      <c r="M22" s="136"/>
    </row>
    <row r="23" spans="1:13" ht="18.95" customHeight="1">
      <c r="A23" s="143"/>
      <c r="B23" s="144"/>
      <c r="C23" s="145"/>
      <c r="D23" s="146" t="s">
        <v>42</v>
      </c>
      <c r="E23" s="613">
        <v>4469801446.4099998</v>
      </c>
      <c r="F23" s="1111">
        <v>4076715980.3699999</v>
      </c>
      <c r="G23" s="1111">
        <v>2819619</v>
      </c>
      <c r="H23" s="1111">
        <v>343794934.49000001</v>
      </c>
      <c r="I23" s="1111">
        <v>37452811.549999997</v>
      </c>
      <c r="J23" s="1111">
        <v>0</v>
      </c>
      <c r="K23" s="1111">
        <v>0</v>
      </c>
      <c r="L23" s="1112">
        <v>9018101</v>
      </c>
      <c r="M23" s="136"/>
    </row>
    <row r="24" spans="1:13" ht="18.95" customHeight="1">
      <c r="A24" s="143"/>
      <c r="B24" s="144"/>
      <c r="C24" s="145"/>
      <c r="D24" s="146" t="s">
        <v>43</v>
      </c>
      <c r="E24" s="613">
        <v>4434171643.29</v>
      </c>
      <c r="F24" s="1111">
        <v>4045224013.0799994</v>
      </c>
      <c r="G24" s="1111">
        <v>2809989.8399999994</v>
      </c>
      <c r="H24" s="1111">
        <v>340992387.53000015</v>
      </c>
      <c r="I24" s="1111">
        <v>36412734.280000001</v>
      </c>
      <c r="J24" s="1111">
        <v>0</v>
      </c>
      <c r="K24" s="1111">
        <v>0</v>
      </c>
      <c r="L24" s="1112">
        <v>8732518.5600000042</v>
      </c>
      <c r="M24" s="136"/>
    </row>
    <row r="25" spans="1:13" ht="18.95" customHeight="1">
      <c r="A25" s="143"/>
      <c r="B25" s="144"/>
      <c r="C25" s="145"/>
      <c r="D25" s="146" t="s">
        <v>44</v>
      </c>
      <c r="E25" s="614">
        <v>1.0851253629278359</v>
      </c>
      <c r="F25" s="614">
        <v>1.0718573698050253</v>
      </c>
      <c r="G25" s="604">
        <v>1.9050778576271181</v>
      </c>
      <c r="H25" s="604">
        <v>1.1712155755571132</v>
      </c>
      <c r="I25" s="605">
        <v>2.8314723390357699</v>
      </c>
      <c r="J25" s="604">
        <v>0</v>
      </c>
      <c r="K25" s="604">
        <v>0</v>
      </c>
      <c r="L25" s="606">
        <v>1.2821198884157985</v>
      </c>
      <c r="M25" s="136"/>
    </row>
    <row r="26" spans="1:13" ht="18.95" customHeight="1">
      <c r="A26" s="147"/>
      <c r="B26" s="148"/>
      <c r="C26" s="145"/>
      <c r="D26" s="146" t="s">
        <v>45</v>
      </c>
      <c r="E26" s="607">
        <v>0.99202877274367152</v>
      </c>
      <c r="F26" s="607">
        <v>0.99227516279239492</v>
      </c>
      <c r="G26" s="607">
        <v>0.99658494285930099</v>
      </c>
      <c r="H26" s="607">
        <v>0.99184820170734256</v>
      </c>
      <c r="I26" s="607">
        <v>0.97222966108668563</v>
      </c>
      <c r="J26" s="607">
        <v>0</v>
      </c>
      <c r="K26" s="607">
        <v>0</v>
      </c>
      <c r="L26" s="608">
        <v>0.96833230854256391</v>
      </c>
      <c r="M26" s="136"/>
    </row>
    <row r="27" spans="1:13" ht="18.95" customHeight="1">
      <c r="A27" s="143" t="s">
        <v>57</v>
      </c>
      <c r="B27" s="144" t="s">
        <v>47</v>
      </c>
      <c r="C27" s="151" t="s">
        <v>333</v>
      </c>
      <c r="D27" s="152" t="s">
        <v>41</v>
      </c>
      <c r="E27" s="613">
        <v>4196751000</v>
      </c>
      <c r="F27" s="1111">
        <v>3746259000</v>
      </c>
      <c r="G27" s="1111">
        <v>2340000</v>
      </c>
      <c r="H27" s="1111">
        <v>374872000</v>
      </c>
      <c r="I27" s="1111">
        <v>35393000</v>
      </c>
      <c r="J27" s="1111">
        <v>0</v>
      </c>
      <c r="K27" s="1111">
        <v>0</v>
      </c>
      <c r="L27" s="1112">
        <v>37887000</v>
      </c>
      <c r="M27" s="136"/>
    </row>
    <row r="28" spans="1:13" ht="18.95" customHeight="1">
      <c r="A28" s="143"/>
      <c r="B28" s="144"/>
      <c r="C28" s="145"/>
      <c r="D28" s="146" t="s">
        <v>42</v>
      </c>
      <c r="E28" s="613">
        <v>4534066687.210001</v>
      </c>
      <c r="F28" s="1111">
        <v>4000055617.6700001</v>
      </c>
      <c r="G28" s="1111">
        <v>3835875.84</v>
      </c>
      <c r="H28" s="1111">
        <v>406187803.38999999</v>
      </c>
      <c r="I28" s="1111">
        <v>84863702.390000001</v>
      </c>
      <c r="J28" s="1111">
        <v>0</v>
      </c>
      <c r="K28" s="1111">
        <v>0</v>
      </c>
      <c r="L28" s="1112">
        <v>39123687.920000009</v>
      </c>
      <c r="M28" s="136"/>
    </row>
    <row r="29" spans="1:13" ht="18.95" customHeight="1">
      <c r="A29" s="143"/>
      <c r="B29" s="144"/>
      <c r="C29" s="145"/>
      <c r="D29" s="146" t="s">
        <v>43</v>
      </c>
      <c r="E29" s="613">
        <v>4487830195.2300005</v>
      </c>
      <c r="F29" s="1111">
        <v>3958123947.2600007</v>
      </c>
      <c r="G29" s="1111">
        <v>3739194.4499999997</v>
      </c>
      <c r="H29" s="1111">
        <v>402491611.64000005</v>
      </c>
      <c r="I29" s="1111">
        <v>84578979.01000002</v>
      </c>
      <c r="J29" s="1111">
        <v>0</v>
      </c>
      <c r="K29" s="1111">
        <v>0</v>
      </c>
      <c r="L29" s="1112">
        <v>38896462.87000002</v>
      </c>
      <c r="M29" s="136"/>
    </row>
    <row r="30" spans="1:13" ht="18.95" customHeight="1">
      <c r="A30" s="143"/>
      <c r="B30" s="144"/>
      <c r="C30" s="145"/>
      <c r="D30" s="146" t="s">
        <v>44</v>
      </c>
      <c r="E30" s="614">
        <v>1.0693582238331512</v>
      </c>
      <c r="F30" s="614">
        <v>1.0565537372776417</v>
      </c>
      <c r="G30" s="604">
        <v>1.5979463461538461</v>
      </c>
      <c r="H30" s="604">
        <v>1.0736774462749954</v>
      </c>
      <c r="I30" s="605">
        <v>2.3897092365722039</v>
      </c>
      <c r="J30" s="604">
        <v>0</v>
      </c>
      <c r="K30" s="604">
        <v>0</v>
      </c>
      <c r="L30" s="606">
        <v>1.0266440433394046</v>
      </c>
      <c r="M30" s="136"/>
    </row>
    <row r="31" spans="1:13" ht="18.95" customHeight="1">
      <c r="A31" s="147"/>
      <c r="B31" s="148"/>
      <c r="C31" s="145"/>
      <c r="D31" s="149" t="s">
        <v>45</v>
      </c>
      <c r="E31" s="607">
        <v>0.98980242348211867</v>
      </c>
      <c r="F31" s="607">
        <v>0.9895172281543364</v>
      </c>
      <c r="G31" s="607">
        <v>0.97479548503843128</v>
      </c>
      <c r="H31" s="607">
        <v>0.99090028868628766</v>
      </c>
      <c r="I31" s="607">
        <v>0.99664493332271198</v>
      </c>
      <c r="J31" s="607">
        <v>0</v>
      </c>
      <c r="K31" s="607">
        <v>0</v>
      </c>
      <c r="L31" s="608">
        <v>0.99419213622027103</v>
      </c>
      <c r="M31" s="136"/>
    </row>
    <row r="32" spans="1:13" ht="18.95" customHeight="1">
      <c r="A32" s="143" t="s">
        <v>61</v>
      </c>
      <c r="B32" s="144" t="s">
        <v>47</v>
      </c>
      <c r="C32" s="151" t="s">
        <v>334</v>
      </c>
      <c r="D32" s="146" t="s">
        <v>41</v>
      </c>
      <c r="E32" s="613">
        <v>2090685000</v>
      </c>
      <c r="F32" s="1111">
        <v>1880602000</v>
      </c>
      <c r="G32" s="1111">
        <v>1412000</v>
      </c>
      <c r="H32" s="1111">
        <v>190137000</v>
      </c>
      <c r="I32" s="1111">
        <v>8616000</v>
      </c>
      <c r="J32" s="1111">
        <v>0</v>
      </c>
      <c r="K32" s="1111">
        <v>0</v>
      </c>
      <c r="L32" s="1112">
        <v>9918000</v>
      </c>
      <c r="M32" s="136"/>
    </row>
    <row r="33" spans="1:13" ht="18.95" customHeight="1">
      <c r="A33" s="143"/>
      <c r="B33" s="144"/>
      <c r="C33" s="145"/>
      <c r="D33" s="146" t="s">
        <v>42</v>
      </c>
      <c r="E33" s="613">
        <v>2245509501.3400002</v>
      </c>
      <c r="F33" s="1111">
        <v>1973806320.9299998</v>
      </c>
      <c r="G33" s="1111">
        <v>2088089.28</v>
      </c>
      <c r="H33" s="1111">
        <v>224617522.52000001</v>
      </c>
      <c r="I33" s="1111">
        <v>34917551.939999998</v>
      </c>
      <c r="J33" s="1111">
        <v>0</v>
      </c>
      <c r="K33" s="1111">
        <v>0</v>
      </c>
      <c r="L33" s="1112">
        <v>10080016.670000002</v>
      </c>
      <c r="M33" s="136"/>
    </row>
    <row r="34" spans="1:13" ht="18.95" customHeight="1">
      <c r="A34" s="143"/>
      <c r="B34" s="144"/>
      <c r="C34" s="145"/>
      <c r="D34" s="146" t="s">
        <v>43</v>
      </c>
      <c r="E34" s="613">
        <v>2231349100.4299998</v>
      </c>
      <c r="F34" s="1111">
        <v>1961823872.6600001</v>
      </c>
      <c r="G34" s="1111">
        <v>2074006.94</v>
      </c>
      <c r="H34" s="1111">
        <v>222849411.47</v>
      </c>
      <c r="I34" s="1111">
        <v>34807174.969999999</v>
      </c>
      <c r="J34" s="1111">
        <v>0</v>
      </c>
      <c r="K34" s="1111">
        <v>0</v>
      </c>
      <c r="L34" s="1112">
        <v>9794634.3900000006</v>
      </c>
      <c r="M34" s="136"/>
    </row>
    <row r="35" spans="1:13" ht="18.95" customHeight="1">
      <c r="A35" s="153" t="s">
        <v>4</v>
      </c>
      <c r="B35" s="144"/>
      <c r="C35" s="145"/>
      <c r="D35" s="146" t="s">
        <v>44</v>
      </c>
      <c r="E35" s="614">
        <v>1.0672813457933643</v>
      </c>
      <c r="F35" s="614">
        <v>1.0431892939920302</v>
      </c>
      <c r="G35" s="604">
        <v>1.4688434419263456</v>
      </c>
      <c r="H35" s="604">
        <v>1.1720465320795006</v>
      </c>
      <c r="I35" s="604">
        <v>4.0398299640204272</v>
      </c>
      <c r="J35" s="604">
        <v>0</v>
      </c>
      <c r="K35" s="604">
        <v>0</v>
      </c>
      <c r="L35" s="606">
        <v>0.98756144283121605</v>
      </c>
      <c r="M35" s="136"/>
    </row>
    <row r="36" spans="1:13" ht="18.95" customHeight="1">
      <c r="A36" s="147"/>
      <c r="B36" s="148"/>
      <c r="C36" s="145"/>
      <c r="D36" s="154" t="s">
        <v>45</v>
      </c>
      <c r="E36" s="607">
        <v>0.99369390291978277</v>
      </c>
      <c r="F36" s="607">
        <v>0.99392926846826901</v>
      </c>
      <c r="G36" s="607">
        <v>0.99325587266077053</v>
      </c>
      <c r="H36" s="607">
        <v>0.99212834764552893</v>
      </c>
      <c r="I36" s="607">
        <v>0.99683892587345002</v>
      </c>
      <c r="J36" s="607">
        <v>0</v>
      </c>
      <c r="K36" s="607">
        <v>0</v>
      </c>
      <c r="L36" s="608">
        <v>0.97168831269403033</v>
      </c>
      <c r="M36" s="136"/>
    </row>
    <row r="37" spans="1:13" ht="18.95" customHeight="1">
      <c r="A37" s="143" t="s">
        <v>66</v>
      </c>
      <c r="B37" s="144" t="s">
        <v>47</v>
      </c>
      <c r="C37" s="151" t="s">
        <v>335</v>
      </c>
      <c r="D37" s="152" t="s">
        <v>41</v>
      </c>
      <c r="E37" s="613">
        <v>4513288000</v>
      </c>
      <c r="F37" s="1111">
        <v>4098378000</v>
      </c>
      <c r="G37" s="1111">
        <v>2440000</v>
      </c>
      <c r="H37" s="1111">
        <v>382638000</v>
      </c>
      <c r="I37" s="1111">
        <v>20385000</v>
      </c>
      <c r="J37" s="1111">
        <v>0</v>
      </c>
      <c r="K37" s="1111">
        <v>0</v>
      </c>
      <c r="L37" s="1112">
        <v>9447000</v>
      </c>
      <c r="M37" s="136"/>
    </row>
    <row r="38" spans="1:13" ht="18.95" customHeight="1">
      <c r="A38" s="143"/>
      <c r="B38" s="144"/>
      <c r="C38" s="145"/>
      <c r="D38" s="146" t="s">
        <v>42</v>
      </c>
      <c r="E38" s="613">
        <v>4813859893.3000002</v>
      </c>
      <c r="F38" s="1111">
        <v>4324400737.6199999</v>
      </c>
      <c r="G38" s="1111">
        <v>4053265</v>
      </c>
      <c r="H38" s="1111">
        <v>421811271</v>
      </c>
      <c r="I38" s="1111">
        <v>48425825.960000001</v>
      </c>
      <c r="J38" s="1111">
        <v>0</v>
      </c>
      <c r="K38" s="1111">
        <v>0</v>
      </c>
      <c r="L38" s="1112">
        <v>15168793.719999999</v>
      </c>
      <c r="M38" s="136"/>
    </row>
    <row r="39" spans="1:13" ht="18.95" customHeight="1">
      <c r="A39" s="143"/>
      <c r="B39" s="144"/>
      <c r="C39" s="145"/>
      <c r="D39" s="146" t="s">
        <v>43</v>
      </c>
      <c r="E39" s="613">
        <v>4778231601.8800001</v>
      </c>
      <c r="F39" s="1111">
        <v>4295658986.5599995</v>
      </c>
      <c r="G39" s="1111">
        <v>4035593.89</v>
      </c>
      <c r="H39" s="1111">
        <v>416613024.70000041</v>
      </c>
      <c r="I39" s="1111">
        <v>47819521.540000014</v>
      </c>
      <c r="J39" s="1111">
        <v>0</v>
      </c>
      <c r="K39" s="1111">
        <v>0</v>
      </c>
      <c r="L39" s="1112">
        <v>14104475.189999999</v>
      </c>
      <c r="M39" s="136"/>
    </row>
    <row r="40" spans="1:13" ht="18.95" customHeight="1">
      <c r="A40" s="143"/>
      <c r="B40" s="144"/>
      <c r="C40" s="145"/>
      <c r="D40" s="146" t="s">
        <v>44</v>
      </c>
      <c r="E40" s="614">
        <v>1.0587030124999779</v>
      </c>
      <c r="F40" s="614">
        <v>1.048136357007577</v>
      </c>
      <c r="G40" s="604">
        <v>1.6539319221311477</v>
      </c>
      <c r="H40" s="604">
        <v>1.0887915593851119</v>
      </c>
      <c r="I40" s="604">
        <v>2.3458190600932065</v>
      </c>
      <c r="J40" s="604">
        <v>0</v>
      </c>
      <c r="K40" s="604">
        <v>0</v>
      </c>
      <c r="L40" s="606">
        <v>1.4930110288980629</v>
      </c>
      <c r="M40" s="136"/>
    </row>
    <row r="41" spans="1:13" ht="18.95" customHeight="1">
      <c r="A41" s="147"/>
      <c r="B41" s="148"/>
      <c r="C41" s="155"/>
      <c r="D41" s="154" t="s">
        <v>45</v>
      </c>
      <c r="E41" s="607">
        <v>0.99259881005893258</v>
      </c>
      <c r="F41" s="607">
        <v>0.99335358751330272</v>
      </c>
      <c r="G41" s="607">
        <v>0.99564027765270713</v>
      </c>
      <c r="H41" s="607">
        <v>0.98767636936851888</v>
      </c>
      <c r="I41" s="607">
        <v>0.98747972991723887</v>
      </c>
      <c r="J41" s="607">
        <v>0</v>
      </c>
      <c r="K41" s="607">
        <v>0</v>
      </c>
      <c r="L41" s="608">
        <v>0.92983499217892984</v>
      </c>
      <c r="M41" s="136"/>
    </row>
    <row r="42" spans="1:13" ht="18.95" customHeight="1">
      <c r="A42" s="156" t="s">
        <v>69</v>
      </c>
      <c r="B42" s="157" t="s">
        <v>47</v>
      </c>
      <c r="C42" s="151" t="s">
        <v>336</v>
      </c>
      <c r="D42" s="158" t="s">
        <v>41</v>
      </c>
      <c r="E42" s="613">
        <v>6410485000</v>
      </c>
      <c r="F42" s="1111">
        <v>5968493000</v>
      </c>
      <c r="G42" s="1111">
        <v>1714000</v>
      </c>
      <c r="H42" s="1111">
        <v>388689000</v>
      </c>
      <c r="I42" s="1111">
        <v>25276000</v>
      </c>
      <c r="J42" s="1111">
        <v>0</v>
      </c>
      <c r="K42" s="1111">
        <v>0</v>
      </c>
      <c r="L42" s="1112">
        <v>26313000</v>
      </c>
      <c r="M42" s="136"/>
    </row>
    <row r="43" spans="1:13" ht="18.95" customHeight="1">
      <c r="A43" s="143"/>
      <c r="B43" s="144"/>
      <c r="C43" s="145"/>
      <c r="D43" s="146" t="s">
        <v>42</v>
      </c>
      <c r="E43" s="613">
        <v>6817218773.329999</v>
      </c>
      <c r="F43" s="1111">
        <v>6238470804.3199997</v>
      </c>
      <c r="G43" s="1111">
        <v>3672623.71</v>
      </c>
      <c r="H43" s="1111">
        <v>426411491.40999973</v>
      </c>
      <c r="I43" s="1111">
        <v>106220450.22999999</v>
      </c>
      <c r="J43" s="1111">
        <v>0</v>
      </c>
      <c r="K43" s="1111">
        <v>0</v>
      </c>
      <c r="L43" s="1112">
        <v>42443403.660000004</v>
      </c>
      <c r="M43" s="136"/>
    </row>
    <row r="44" spans="1:13" ht="18.95" customHeight="1">
      <c r="A44" s="143"/>
      <c r="B44" s="144"/>
      <c r="C44" s="145"/>
      <c r="D44" s="146" t="s">
        <v>43</v>
      </c>
      <c r="E44" s="613">
        <v>6797881289.8200016</v>
      </c>
      <c r="F44" s="1111">
        <v>6226150402.7900009</v>
      </c>
      <c r="G44" s="1111">
        <v>3654418.2399999998</v>
      </c>
      <c r="H44" s="1111">
        <v>422176272.75999993</v>
      </c>
      <c r="I44" s="1111">
        <v>104398647.34999996</v>
      </c>
      <c r="J44" s="1111">
        <v>0</v>
      </c>
      <c r="K44" s="1111">
        <v>0</v>
      </c>
      <c r="L44" s="1112">
        <v>41501548.680000015</v>
      </c>
      <c r="M44" s="136"/>
    </row>
    <row r="45" spans="1:13" ht="18.95" customHeight="1">
      <c r="A45" s="153" t="s">
        <v>4</v>
      </c>
      <c r="B45" s="144"/>
      <c r="C45" s="145"/>
      <c r="D45" s="146" t="s">
        <v>44</v>
      </c>
      <c r="E45" s="614">
        <v>1.060431666218703</v>
      </c>
      <c r="F45" s="614">
        <v>1.0431695911832353</v>
      </c>
      <c r="G45" s="604">
        <v>2.1320993232205367</v>
      </c>
      <c r="H45" s="604">
        <v>1.0861544133227334</v>
      </c>
      <c r="I45" s="604">
        <v>4.1303468646146531</v>
      </c>
      <c r="J45" s="604">
        <v>0</v>
      </c>
      <c r="K45" s="604">
        <v>0</v>
      </c>
      <c r="L45" s="606">
        <v>1.5772260357997954</v>
      </c>
      <c r="M45" s="136"/>
    </row>
    <row r="46" spans="1:13" ht="18.95" customHeight="1">
      <c r="A46" s="147"/>
      <c r="B46" s="148"/>
      <c r="C46" s="145"/>
      <c r="D46" s="149" t="s">
        <v>45</v>
      </c>
      <c r="E46" s="607">
        <v>0.9971634350967804</v>
      </c>
      <c r="F46" s="607">
        <v>0.99802509270036699</v>
      </c>
      <c r="G46" s="607">
        <v>0.99504292532054683</v>
      </c>
      <c r="H46" s="607">
        <v>0.99006776614768199</v>
      </c>
      <c r="I46" s="607">
        <v>0.9828488499525726</v>
      </c>
      <c r="J46" s="607">
        <v>0</v>
      </c>
      <c r="K46" s="607">
        <v>0</v>
      </c>
      <c r="L46" s="608">
        <v>0.9778091552801732</v>
      </c>
      <c r="M46" s="136"/>
    </row>
    <row r="47" spans="1:13" ht="18.95" customHeight="1">
      <c r="A47" s="143" t="s">
        <v>75</v>
      </c>
      <c r="B47" s="144" t="s">
        <v>47</v>
      </c>
      <c r="C47" s="151" t="s">
        <v>337</v>
      </c>
      <c r="D47" s="152" t="s">
        <v>41</v>
      </c>
      <c r="E47" s="613">
        <v>10419753000</v>
      </c>
      <c r="F47" s="1111">
        <v>9468659000</v>
      </c>
      <c r="G47" s="1111">
        <v>3178000</v>
      </c>
      <c r="H47" s="1111">
        <v>893154000</v>
      </c>
      <c r="I47" s="1111">
        <v>32807000</v>
      </c>
      <c r="J47" s="1111">
        <v>0</v>
      </c>
      <c r="K47" s="1111">
        <v>0</v>
      </c>
      <c r="L47" s="1112">
        <v>21955000</v>
      </c>
      <c r="M47" s="136"/>
    </row>
    <row r="48" spans="1:13" ht="18.95" customHeight="1">
      <c r="A48" s="143"/>
      <c r="B48" s="144"/>
      <c r="C48" s="145"/>
      <c r="D48" s="146" t="s">
        <v>42</v>
      </c>
      <c r="E48" s="613">
        <v>11574384073.719999</v>
      </c>
      <c r="F48" s="1111">
        <v>10076133320.530001</v>
      </c>
      <c r="G48" s="1111">
        <v>7402587.9199999999</v>
      </c>
      <c r="H48" s="1111">
        <v>1332140457.2899992</v>
      </c>
      <c r="I48" s="1111">
        <v>134716592.63</v>
      </c>
      <c r="J48" s="1111">
        <v>0</v>
      </c>
      <c r="K48" s="1111">
        <v>0</v>
      </c>
      <c r="L48" s="1112">
        <v>23991115.349999994</v>
      </c>
      <c r="M48" s="136"/>
    </row>
    <row r="49" spans="1:13" ht="18.95" customHeight="1">
      <c r="A49" s="143"/>
      <c r="B49" s="144"/>
      <c r="C49" s="145"/>
      <c r="D49" s="146" t="s">
        <v>43</v>
      </c>
      <c r="E49" s="613">
        <v>11515295438.040003</v>
      </c>
      <c r="F49" s="1111">
        <v>10028279505.630003</v>
      </c>
      <c r="G49" s="1111">
        <v>7249061.7800000003</v>
      </c>
      <c r="H49" s="1111">
        <v>1327117166.6299994</v>
      </c>
      <c r="I49" s="1111">
        <v>129711822.99000001</v>
      </c>
      <c r="J49" s="1111">
        <v>0</v>
      </c>
      <c r="K49" s="1111">
        <v>0</v>
      </c>
      <c r="L49" s="1112">
        <v>22937881.010000002</v>
      </c>
      <c r="M49" s="136"/>
    </row>
    <row r="50" spans="1:13" ht="18.95" customHeight="1">
      <c r="A50" s="153" t="s">
        <v>4</v>
      </c>
      <c r="B50" s="144"/>
      <c r="C50" s="145"/>
      <c r="D50" s="146" t="s">
        <v>44</v>
      </c>
      <c r="E50" s="614">
        <v>1.1051409220583255</v>
      </c>
      <c r="F50" s="614">
        <v>1.0591024035853442</v>
      </c>
      <c r="G50" s="604">
        <v>2.2810137759597233</v>
      </c>
      <c r="H50" s="604">
        <v>1.4858772021734208</v>
      </c>
      <c r="I50" s="604">
        <v>3.953784954125644</v>
      </c>
      <c r="J50" s="604">
        <v>0</v>
      </c>
      <c r="K50" s="604">
        <v>0</v>
      </c>
      <c r="L50" s="606">
        <v>1.0447679804144843</v>
      </c>
      <c r="M50" s="136"/>
    </row>
    <row r="51" spans="1:13" ht="18.95" customHeight="1">
      <c r="A51" s="147"/>
      <c r="B51" s="148"/>
      <c r="C51" s="145"/>
      <c r="D51" s="149" t="s">
        <v>45</v>
      </c>
      <c r="E51" s="607">
        <v>0.99489487861266335</v>
      </c>
      <c r="F51" s="607">
        <v>0.99525077592984046</v>
      </c>
      <c r="G51" s="607">
        <v>0.97926047732777222</v>
      </c>
      <c r="H51" s="607">
        <v>0.99622915839503978</v>
      </c>
      <c r="I51" s="607">
        <v>0.96284964203521972</v>
      </c>
      <c r="J51" s="607">
        <v>0</v>
      </c>
      <c r="K51" s="607">
        <v>0</v>
      </c>
      <c r="L51" s="608">
        <v>0.95609898395157389</v>
      </c>
      <c r="M51" s="136"/>
    </row>
    <row r="52" spans="1:13" ht="18.95" customHeight="1">
      <c r="A52" s="143" t="s">
        <v>79</v>
      </c>
      <c r="B52" s="144" t="s">
        <v>47</v>
      </c>
      <c r="C52" s="151" t="s">
        <v>338</v>
      </c>
      <c r="D52" s="146" t="s">
        <v>41</v>
      </c>
      <c r="E52" s="613">
        <v>1720493000</v>
      </c>
      <c r="F52" s="1111">
        <v>1527045000</v>
      </c>
      <c r="G52" s="1111">
        <v>1132000</v>
      </c>
      <c r="H52" s="1111">
        <v>172192000</v>
      </c>
      <c r="I52" s="1111">
        <v>10112000</v>
      </c>
      <c r="J52" s="1111">
        <v>0</v>
      </c>
      <c r="K52" s="1111">
        <v>0</v>
      </c>
      <c r="L52" s="1112">
        <v>10012000</v>
      </c>
      <c r="M52" s="136"/>
    </row>
    <row r="53" spans="1:13" ht="18.95" customHeight="1">
      <c r="A53" s="143"/>
      <c r="B53" s="144"/>
      <c r="C53" s="145"/>
      <c r="D53" s="146" t="s">
        <v>42</v>
      </c>
      <c r="E53" s="613">
        <v>1862995617.0900002</v>
      </c>
      <c r="F53" s="1111">
        <v>1638769991.48</v>
      </c>
      <c r="G53" s="1111">
        <v>1860672.34</v>
      </c>
      <c r="H53" s="1111">
        <v>187992580.60000002</v>
      </c>
      <c r="I53" s="1111">
        <v>22417548.780000001</v>
      </c>
      <c r="J53" s="1111">
        <v>0</v>
      </c>
      <c r="K53" s="1111">
        <v>0</v>
      </c>
      <c r="L53" s="1112">
        <v>11954823.890000001</v>
      </c>
      <c r="M53" s="136"/>
    </row>
    <row r="54" spans="1:13" ht="18.95" customHeight="1">
      <c r="A54" s="143"/>
      <c r="B54" s="144"/>
      <c r="C54" s="145"/>
      <c r="D54" s="146" t="s">
        <v>43</v>
      </c>
      <c r="E54" s="613">
        <v>1855081868.05</v>
      </c>
      <c r="F54" s="1111">
        <v>1633913602.0899999</v>
      </c>
      <c r="G54" s="1111">
        <v>1841951.7500000002</v>
      </c>
      <c r="H54" s="1111">
        <v>185885540.6400001</v>
      </c>
      <c r="I54" s="1111">
        <v>22403345.82</v>
      </c>
      <c r="J54" s="1111">
        <v>0</v>
      </c>
      <c r="K54" s="1111">
        <v>0</v>
      </c>
      <c r="L54" s="1112">
        <v>11037427.749999996</v>
      </c>
      <c r="M54" s="136"/>
    </row>
    <row r="55" spans="1:13" ht="18.95" customHeight="1">
      <c r="A55" s="153" t="s">
        <v>4</v>
      </c>
      <c r="B55" s="144"/>
      <c r="C55" s="145"/>
      <c r="D55" s="146" t="s">
        <v>44</v>
      </c>
      <c r="E55" s="614">
        <v>1.0782269198712229</v>
      </c>
      <c r="F55" s="614">
        <v>1.0699839245667284</v>
      </c>
      <c r="G55" s="604">
        <v>1.6271658568904597</v>
      </c>
      <c r="H55" s="604">
        <v>1.0795248364616248</v>
      </c>
      <c r="I55" s="605">
        <v>2.2155207496044302</v>
      </c>
      <c r="J55" s="604">
        <v>0</v>
      </c>
      <c r="K55" s="604">
        <v>0</v>
      </c>
      <c r="L55" s="606">
        <v>1.102419871154614</v>
      </c>
      <c r="M55" s="136"/>
    </row>
    <row r="56" spans="1:13" ht="18.95" customHeight="1">
      <c r="A56" s="147"/>
      <c r="B56" s="148"/>
      <c r="C56" s="145"/>
      <c r="D56" s="154" t="s">
        <v>45</v>
      </c>
      <c r="E56" s="607">
        <v>0.99575213759635062</v>
      </c>
      <c r="F56" s="607">
        <v>0.9970365643651955</v>
      </c>
      <c r="G56" s="607">
        <v>0.98993880351873242</v>
      </c>
      <c r="H56" s="607">
        <v>0.98879189831175751</v>
      </c>
      <c r="I56" s="607">
        <v>0.99936643563757188</v>
      </c>
      <c r="J56" s="607">
        <v>0</v>
      </c>
      <c r="K56" s="607">
        <v>0</v>
      </c>
      <c r="L56" s="608">
        <v>0.92326142581093229</v>
      </c>
      <c r="M56" s="136"/>
    </row>
    <row r="57" spans="1:13" ht="18.95" customHeight="1">
      <c r="A57" s="143" t="s">
        <v>84</v>
      </c>
      <c r="B57" s="144" t="s">
        <v>47</v>
      </c>
      <c r="C57" s="151" t="s">
        <v>339</v>
      </c>
      <c r="D57" s="152" t="s">
        <v>41</v>
      </c>
      <c r="E57" s="613">
        <v>4390763000</v>
      </c>
      <c r="F57" s="1111">
        <v>3989059000</v>
      </c>
      <c r="G57" s="1111">
        <v>1551000</v>
      </c>
      <c r="H57" s="1111">
        <v>339940000</v>
      </c>
      <c r="I57" s="1111">
        <v>19096000</v>
      </c>
      <c r="J57" s="1111">
        <v>0</v>
      </c>
      <c r="K57" s="1111">
        <v>0</v>
      </c>
      <c r="L57" s="1112">
        <v>41117000</v>
      </c>
      <c r="M57" s="136"/>
    </row>
    <row r="58" spans="1:13" ht="18.95" customHeight="1">
      <c r="A58" s="143"/>
      <c r="B58" s="144"/>
      <c r="C58" s="145"/>
      <c r="D58" s="146" t="s">
        <v>42</v>
      </c>
      <c r="E58" s="613">
        <v>4706754888.1399994</v>
      </c>
      <c r="F58" s="1111">
        <v>4202888262.3199992</v>
      </c>
      <c r="G58" s="1111">
        <v>3209688.52</v>
      </c>
      <c r="H58" s="1111">
        <v>382486458.3999998</v>
      </c>
      <c r="I58" s="1111">
        <v>73332662.269999996</v>
      </c>
      <c r="J58" s="1111">
        <v>0</v>
      </c>
      <c r="K58" s="1111">
        <v>0</v>
      </c>
      <c r="L58" s="1112">
        <v>44837816.62999998</v>
      </c>
      <c r="M58" s="136"/>
    </row>
    <row r="59" spans="1:13" ht="18.95" customHeight="1">
      <c r="A59" s="143"/>
      <c r="B59" s="144"/>
      <c r="C59" s="145"/>
      <c r="D59" s="146" t="s">
        <v>43</v>
      </c>
      <c r="E59" s="613">
        <v>4683919771.3999996</v>
      </c>
      <c r="F59" s="1111">
        <v>4182740895.6599998</v>
      </c>
      <c r="G59" s="1111">
        <v>3145246.4200000004</v>
      </c>
      <c r="H59" s="1111">
        <v>380476830.32999974</v>
      </c>
      <c r="I59" s="1111">
        <v>72992826.540000007</v>
      </c>
      <c r="J59" s="1111">
        <v>0</v>
      </c>
      <c r="K59" s="1111">
        <v>0</v>
      </c>
      <c r="L59" s="1112">
        <v>44563972.449999988</v>
      </c>
      <c r="M59" s="136"/>
    </row>
    <row r="60" spans="1:13" ht="18.95" customHeight="1">
      <c r="A60" s="153" t="s">
        <v>4</v>
      </c>
      <c r="B60" s="144"/>
      <c r="C60" s="145"/>
      <c r="D60" s="146" t="s">
        <v>44</v>
      </c>
      <c r="E60" s="614">
        <v>1.0667667035091621</v>
      </c>
      <c r="F60" s="614">
        <v>1.048553279272129</v>
      </c>
      <c r="G60" s="604">
        <v>2.0278829271437786</v>
      </c>
      <c r="H60" s="604">
        <v>1.1192470151497316</v>
      </c>
      <c r="I60" s="605">
        <v>3.8224144606200254</v>
      </c>
      <c r="J60" s="604">
        <v>0</v>
      </c>
      <c r="K60" s="604">
        <v>0</v>
      </c>
      <c r="L60" s="606">
        <v>1.0838332672617164</v>
      </c>
      <c r="M60" s="136"/>
    </row>
    <row r="61" spans="1:13" ht="18.95" customHeight="1">
      <c r="A61" s="147"/>
      <c r="B61" s="148"/>
      <c r="C61" s="145"/>
      <c r="D61" s="149" t="s">
        <v>45</v>
      </c>
      <c r="E61" s="607">
        <v>0.99514843723909663</v>
      </c>
      <c r="F61" s="607">
        <v>0.99520630447384817</v>
      </c>
      <c r="G61" s="607">
        <v>0.97992263124647383</v>
      </c>
      <c r="H61" s="607">
        <v>0.99474588439442635</v>
      </c>
      <c r="I61" s="607">
        <v>0.99536583400246992</v>
      </c>
      <c r="J61" s="607">
        <v>0</v>
      </c>
      <c r="K61" s="607">
        <v>0</v>
      </c>
      <c r="L61" s="608">
        <v>0.99389256211425847</v>
      </c>
      <c r="M61" s="136"/>
    </row>
    <row r="62" spans="1:13" ht="18.95" customHeight="1">
      <c r="A62" s="143" t="s">
        <v>91</v>
      </c>
      <c r="B62" s="144" t="s">
        <v>47</v>
      </c>
      <c r="C62" s="151" t="s">
        <v>340</v>
      </c>
      <c r="D62" s="146" t="s">
        <v>41</v>
      </c>
      <c r="E62" s="613">
        <v>2367515000</v>
      </c>
      <c r="F62" s="1111">
        <v>2060352000</v>
      </c>
      <c r="G62" s="1111">
        <v>1075000</v>
      </c>
      <c r="H62" s="1111">
        <v>261740000</v>
      </c>
      <c r="I62" s="1111">
        <v>17698000</v>
      </c>
      <c r="J62" s="1111">
        <v>0</v>
      </c>
      <c r="K62" s="1111">
        <v>0</v>
      </c>
      <c r="L62" s="1112">
        <v>26650000</v>
      </c>
      <c r="M62" s="136"/>
    </row>
    <row r="63" spans="1:13" ht="18.95" customHeight="1">
      <c r="A63" s="143"/>
      <c r="B63" s="144"/>
      <c r="C63" s="145"/>
      <c r="D63" s="146" t="s">
        <v>42</v>
      </c>
      <c r="E63" s="613">
        <v>2646968782.1500006</v>
      </c>
      <c r="F63" s="1111">
        <v>2251381608.4200006</v>
      </c>
      <c r="G63" s="1111">
        <v>2089257.42</v>
      </c>
      <c r="H63" s="1111">
        <v>298237267.61999995</v>
      </c>
      <c r="I63" s="1111">
        <v>42800331.349999994</v>
      </c>
      <c r="J63" s="1111">
        <v>0</v>
      </c>
      <c r="K63" s="1111">
        <v>0</v>
      </c>
      <c r="L63" s="1112">
        <v>52460317.339999996</v>
      </c>
      <c r="M63" s="136"/>
    </row>
    <row r="64" spans="1:13" ht="18.95" customHeight="1">
      <c r="A64" s="143"/>
      <c r="B64" s="144"/>
      <c r="C64" s="145"/>
      <c r="D64" s="146" t="s">
        <v>43</v>
      </c>
      <c r="E64" s="613">
        <v>2619161298.2299995</v>
      </c>
      <c r="F64" s="1111">
        <v>2235486045.5599999</v>
      </c>
      <c r="G64" s="1111">
        <v>2060795.5999999999</v>
      </c>
      <c r="H64" s="1111">
        <v>294911970.63999975</v>
      </c>
      <c r="I64" s="1111">
        <v>42467560.269999996</v>
      </c>
      <c r="J64" s="1111">
        <v>0</v>
      </c>
      <c r="K64" s="1111">
        <v>0</v>
      </c>
      <c r="L64" s="1112">
        <v>44234926.159999989</v>
      </c>
      <c r="M64" s="136"/>
    </row>
    <row r="65" spans="1:13" ht="18.95" customHeight="1">
      <c r="A65" s="153" t="s">
        <v>4</v>
      </c>
      <c r="B65" s="144"/>
      <c r="C65" s="145"/>
      <c r="D65" s="146" t="s">
        <v>44</v>
      </c>
      <c r="E65" s="614">
        <v>1.1062913215882475</v>
      </c>
      <c r="F65" s="614">
        <v>1.0850020023568787</v>
      </c>
      <c r="G65" s="604">
        <v>1.9170191627906976</v>
      </c>
      <c r="H65" s="604">
        <v>1.1267363438526772</v>
      </c>
      <c r="I65" s="604">
        <v>2.3995683280596674</v>
      </c>
      <c r="J65" s="604">
        <v>0</v>
      </c>
      <c r="K65" s="604">
        <v>0</v>
      </c>
      <c r="L65" s="606">
        <v>1.6598471354596618</v>
      </c>
      <c r="M65" s="136"/>
    </row>
    <row r="66" spans="1:13" ht="18.95" customHeight="1">
      <c r="A66" s="147"/>
      <c r="B66" s="148"/>
      <c r="C66" s="145"/>
      <c r="D66" s="149" t="s">
        <v>45</v>
      </c>
      <c r="E66" s="607">
        <v>0.9894945931710557</v>
      </c>
      <c r="F66" s="607">
        <v>0.99293964079632147</v>
      </c>
      <c r="G66" s="607">
        <v>0.98637706405752523</v>
      </c>
      <c r="H66" s="607">
        <v>0.9888501628031372</v>
      </c>
      <c r="I66" s="607">
        <v>0.99222503495875392</v>
      </c>
      <c r="J66" s="607">
        <v>0</v>
      </c>
      <c r="K66" s="607">
        <v>0</v>
      </c>
      <c r="L66" s="608">
        <v>0.84320736897776438</v>
      </c>
      <c r="M66" s="136"/>
    </row>
    <row r="67" spans="1:13" ht="18.95" customHeight="1">
      <c r="A67" s="143" t="s">
        <v>96</v>
      </c>
      <c r="B67" s="144" t="s">
        <v>47</v>
      </c>
      <c r="C67" s="151" t="s">
        <v>341</v>
      </c>
      <c r="D67" s="152" t="s">
        <v>41</v>
      </c>
      <c r="E67" s="613">
        <v>4861557000</v>
      </c>
      <c r="F67" s="1111">
        <v>4497035000</v>
      </c>
      <c r="G67" s="1111">
        <v>1775000</v>
      </c>
      <c r="H67" s="1111">
        <v>324529000</v>
      </c>
      <c r="I67" s="1111">
        <v>29130000</v>
      </c>
      <c r="J67" s="1111">
        <v>0</v>
      </c>
      <c r="K67" s="1111">
        <v>0</v>
      </c>
      <c r="L67" s="1112">
        <v>9088000</v>
      </c>
      <c r="M67" s="136"/>
    </row>
    <row r="68" spans="1:13" ht="18.95" customHeight="1">
      <c r="A68" s="143"/>
      <c r="B68" s="144"/>
      <c r="C68" s="145"/>
      <c r="D68" s="146" t="s">
        <v>42</v>
      </c>
      <c r="E68" s="613">
        <v>5255060080.5599985</v>
      </c>
      <c r="F68" s="1111">
        <v>4803325977.6299992</v>
      </c>
      <c r="G68" s="1111">
        <v>3226870.16</v>
      </c>
      <c r="H68" s="1111">
        <v>353379190.32999998</v>
      </c>
      <c r="I68" s="1111">
        <v>71426983.659999996</v>
      </c>
      <c r="J68" s="1111">
        <v>0</v>
      </c>
      <c r="K68" s="1111">
        <v>0</v>
      </c>
      <c r="L68" s="1112">
        <v>23701058.779999994</v>
      </c>
      <c r="M68" s="136"/>
    </row>
    <row r="69" spans="1:13" ht="18.95" customHeight="1">
      <c r="A69" s="153" t="s">
        <v>4</v>
      </c>
      <c r="B69" s="144"/>
      <c r="C69" s="145"/>
      <c r="D69" s="146" t="s">
        <v>43</v>
      </c>
      <c r="E69" s="613">
        <v>5206440736.6400013</v>
      </c>
      <c r="F69" s="1111">
        <v>4762933760.3000002</v>
      </c>
      <c r="G69" s="1111">
        <v>3219134.93</v>
      </c>
      <c r="H69" s="1111">
        <v>349663429.25000054</v>
      </c>
      <c r="I69" s="1111">
        <v>67945151</v>
      </c>
      <c r="J69" s="1111">
        <v>0</v>
      </c>
      <c r="K69" s="1111">
        <v>0</v>
      </c>
      <c r="L69" s="1112">
        <v>22679261.16</v>
      </c>
      <c r="M69" s="136"/>
    </row>
    <row r="70" spans="1:13" ht="18.95" customHeight="1">
      <c r="A70" s="143"/>
      <c r="B70" s="144"/>
      <c r="C70" s="145"/>
      <c r="D70" s="146" t="s">
        <v>44</v>
      </c>
      <c r="E70" s="614">
        <v>1.0709410044230689</v>
      </c>
      <c r="F70" s="614">
        <v>1.0591275719001521</v>
      </c>
      <c r="G70" s="604">
        <v>1.813597143661972</v>
      </c>
      <c r="H70" s="604">
        <v>1.0774489467813371</v>
      </c>
      <c r="I70" s="605">
        <v>2.332480295228287</v>
      </c>
      <c r="J70" s="604">
        <v>0</v>
      </c>
      <c r="K70" s="604">
        <v>0</v>
      </c>
      <c r="L70" s="606">
        <v>2.495517293133803</v>
      </c>
      <c r="M70" s="136"/>
    </row>
    <row r="71" spans="1:13" ht="18.95" customHeight="1">
      <c r="A71" s="159" t="s">
        <v>4</v>
      </c>
      <c r="B71" s="160" t="s">
        <v>4</v>
      </c>
      <c r="C71" s="155"/>
      <c r="D71" s="154" t="s">
        <v>45</v>
      </c>
      <c r="E71" s="607">
        <v>0.99074808980779228</v>
      </c>
      <c r="F71" s="607">
        <v>0.99159078157132929</v>
      </c>
      <c r="G71" s="607">
        <v>0.99760286915293794</v>
      </c>
      <c r="H71" s="607">
        <v>0.98948505972711776</v>
      </c>
      <c r="I71" s="607">
        <v>0.9512532591803976</v>
      </c>
      <c r="J71" s="607">
        <v>0</v>
      </c>
      <c r="K71" s="607">
        <v>0</v>
      </c>
      <c r="L71" s="608">
        <v>0.95688810236350152</v>
      </c>
      <c r="M71" s="136"/>
    </row>
    <row r="72" spans="1:13" ht="18.95" customHeight="1">
      <c r="A72" s="156" t="s">
        <v>101</v>
      </c>
      <c r="B72" s="157" t="s">
        <v>47</v>
      </c>
      <c r="C72" s="151" t="s">
        <v>342</v>
      </c>
      <c r="D72" s="158" t="s">
        <v>41</v>
      </c>
      <c r="E72" s="615">
        <v>7675236000</v>
      </c>
      <c r="F72" s="1111">
        <v>7143772000</v>
      </c>
      <c r="G72" s="1111">
        <v>2548000</v>
      </c>
      <c r="H72" s="1111">
        <v>481912000</v>
      </c>
      <c r="I72" s="1111">
        <v>25236000</v>
      </c>
      <c r="J72" s="1111">
        <v>0</v>
      </c>
      <c r="K72" s="1111">
        <v>0</v>
      </c>
      <c r="L72" s="1112">
        <v>21768000</v>
      </c>
      <c r="M72" s="136"/>
    </row>
    <row r="73" spans="1:13" ht="18.95" customHeight="1">
      <c r="A73" s="143"/>
      <c r="B73" s="144"/>
      <c r="C73" s="145"/>
      <c r="D73" s="146" t="s">
        <v>42</v>
      </c>
      <c r="E73" s="616">
        <v>8030681028.9899988</v>
      </c>
      <c r="F73" s="1111">
        <v>7424412985.6699991</v>
      </c>
      <c r="G73" s="1111">
        <v>5678776.7000000002</v>
      </c>
      <c r="H73" s="1111">
        <v>502252426.84000003</v>
      </c>
      <c r="I73" s="1111">
        <v>64989730.689999998</v>
      </c>
      <c r="J73" s="1111">
        <v>0</v>
      </c>
      <c r="K73" s="1111">
        <v>0</v>
      </c>
      <c r="L73" s="1112">
        <v>33347109.089999996</v>
      </c>
      <c r="M73" s="136"/>
    </row>
    <row r="74" spans="1:13" ht="18.95" customHeight="1">
      <c r="A74" s="143"/>
      <c r="B74" s="144"/>
      <c r="C74" s="145"/>
      <c r="D74" s="146" t="s">
        <v>43</v>
      </c>
      <c r="E74" s="616">
        <v>7949959553.380002</v>
      </c>
      <c r="F74" s="1111">
        <v>7360390874.0400019</v>
      </c>
      <c r="G74" s="1111">
        <v>5525857.4299999997</v>
      </c>
      <c r="H74" s="1111">
        <v>488829842.20000011</v>
      </c>
      <c r="I74" s="1111">
        <v>62275431.57</v>
      </c>
      <c r="J74" s="1111">
        <v>0</v>
      </c>
      <c r="K74" s="1111">
        <v>0</v>
      </c>
      <c r="L74" s="1112">
        <v>32937548.140000001</v>
      </c>
      <c r="M74" s="136"/>
    </row>
    <row r="75" spans="1:13" ht="18.95" customHeight="1">
      <c r="A75" s="143"/>
      <c r="B75" s="144"/>
      <c r="C75" s="145"/>
      <c r="D75" s="146" t="s">
        <v>44</v>
      </c>
      <c r="E75" s="614">
        <v>1.0357934991679738</v>
      </c>
      <c r="F75" s="614">
        <v>1.0303227586266754</v>
      </c>
      <c r="G75" s="604">
        <v>2.1687038579277864</v>
      </c>
      <c r="H75" s="604">
        <v>1.0143549905376918</v>
      </c>
      <c r="I75" s="604">
        <v>2.4677219674274844</v>
      </c>
      <c r="J75" s="604">
        <v>0</v>
      </c>
      <c r="K75" s="604">
        <v>0</v>
      </c>
      <c r="L75" s="606">
        <v>1.5131177940095553</v>
      </c>
      <c r="M75" s="136"/>
    </row>
    <row r="76" spans="1:13" ht="18.95" customHeight="1">
      <c r="A76" s="159" t="s">
        <v>4</v>
      </c>
      <c r="B76" s="160" t="s">
        <v>4</v>
      </c>
      <c r="C76" s="145"/>
      <c r="D76" s="154" t="s">
        <v>45</v>
      </c>
      <c r="E76" s="607">
        <v>0.98994836486238214</v>
      </c>
      <c r="F76" s="607">
        <v>0.9913768116410594</v>
      </c>
      <c r="G76" s="607">
        <v>0.97307179378967301</v>
      </c>
      <c r="H76" s="607">
        <v>0.97327522193481431</v>
      </c>
      <c r="I76" s="607">
        <v>0.95823495356601551</v>
      </c>
      <c r="J76" s="607">
        <v>0</v>
      </c>
      <c r="K76" s="607">
        <v>0</v>
      </c>
      <c r="L76" s="608">
        <v>0.98771824721313506</v>
      </c>
      <c r="M76" s="136"/>
    </row>
    <row r="77" spans="1:13" ht="18.95" customHeight="1">
      <c r="A77" s="143" t="s">
        <v>106</v>
      </c>
      <c r="B77" s="144" t="s">
        <v>47</v>
      </c>
      <c r="C77" s="151" t="s">
        <v>343</v>
      </c>
      <c r="D77" s="152" t="s">
        <v>41</v>
      </c>
      <c r="E77" s="615">
        <v>2404115000</v>
      </c>
      <c r="F77" s="1111">
        <v>2159020000</v>
      </c>
      <c r="G77" s="1111">
        <v>1091000</v>
      </c>
      <c r="H77" s="1111">
        <v>218751000</v>
      </c>
      <c r="I77" s="1111">
        <v>11866000</v>
      </c>
      <c r="J77" s="1111">
        <v>0</v>
      </c>
      <c r="K77" s="1111">
        <v>0</v>
      </c>
      <c r="L77" s="1112">
        <v>13387000</v>
      </c>
      <c r="M77" s="136"/>
    </row>
    <row r="78" spans="1:13" ht="18.95" customHeight="1">
      <c r="A78" s="143"/>
      <c r="B78" s="144"/>
      <c r="C78" s="145"/>
      <c r="D78" s="146" t="s">
        <v>42</v>
      </c>
      <c r="E78" s="616">
        <v>2652182196</v>
      </c>
      <c r="F78" s="1111">
        <v>2341207126.0800004</v>
      </c>
      <c r="G78" s="1111">
        <v>2288952</v>
      </c>
      <c r="H78" s="1111">
        <v>231379012.25999999</v>
      </c>
      <c r="I78" s="1111">
        <v>54520919.659999996</v>
      </c>
      <c r="J78" s="1111">
        <v>0</v>
      </c>
      <c r="K78" s="1111">
        <v>0</v>
      </c>
      <c r="L78" s="1112">
        <v>22786186</v>
      </c>
      <c r="M78" s="136"/>
    </row>
    <row r="79" spans="1:13" ht="18.95" customHeight="1">
      <c r="A79" s="143"/>
      <c r="B79" s="144"/>
      <c r="C79" s="145"/>
      <c r="D79" s="146" t="s">
        <v>43</v>
      </c>
      <c r="E79" s="616">
        <v>2618795623.5600004</v>
      </c>
      <c r="F79" s="1111">
        <v>2315496753.0700006</v>
      </c>
      <c r="G79" s="1111">
        <v>2218193.39</v>
      </c>
      <c r="H79" s="1111">
        <v>225995603.66999996</v>
      </c>
      <c r="I79" s="1111">
        <v>52495925.479999997</v>
      </c>
      <c r="J79" s="1111">
        <v>0</v>
      </c>
      <c r="K79" s="1111">
        <v>0</v>
      </c>
      <c r="L79" s="1112">
        <v>22589147.950000007</v>
      </c>
      <c r="M79" s="136"/>
    </row>
    <row r="80" spans="1:13" ht="18.95" customHeight="1">
      <c r="A80" s="153" t="s">
        <v>4</v>
      </c>
      <c r="B80" s="144"/>
      <c r="C80" s="145"/>
      <c r="D80" s="146" t="s">
        <v>44</v>
      </c>
      <c r="E80" s="614">
        <v>1.0892971524074349</v>
      </c>
      <c r="F80" s="614">
        <v>1.0724758237857921</v>
      </c>
      <c r="G80" s="604">
        <v>2.0331745096241982</v>
      </c>
      <c r="H80" s="604">
        <v>1.0331180368089743</v>
      </c>
      <c r="I80" s="605">
        <v>4.4240624877802119</v>
      </c>
      <c r="J80" s="604">
        <v>0</v>
      </c>
      <c r="K80" s="604">
        <v>0</v>
      </c>
      <c r="L80" s="606">
        <v>1.6873943340554274</v>
      </c>
      <c r="M80" s="136"/>
    </row>
    <row r="81" spans="1:13" ht="18.95" customHeight="1">
      <c r="A81" s="147"/>
      <c r="B81" s="148"/>
      <c r="C81" s="145"/>
      <c r="D81" s="149" t="s">
        <v>45</v>
      </c>
      <c r="E81" s="607">
        <v>0.9874116595419602</v>
      </c>
      <c r="F81" s="607">
        <v>0.98901832617729646</v>
      </c>
      <c r="G81" s="607">
        <v>0.96908689653605673</v>
      </c>
      <c r="H81" s="607">
        <v>0.97673337552348649</v>
      </c>
      <c r="I81" s="607">
        <v>0.96285840017688362</v>
      </c>
      <c r="J81" s="607">
        <v>0</v>
      </c>
      <c r="K81" s="607">
        <v>0</v>
      </c>
      <c r="L81" s="608">
        <v>0.99135274108620053</v>
      </c>
      <c r="M81" s="136"/>
    </row>
    <row r="82" spans="1:13" ht="18.95" customHeight="1">
      <c r="A82" s="143" t="s">
        <v>110</v>
      </c>
      <c r="B82" s="144" t="s">
        <v>47</v>
      </c>
      <c r="C82" s="151" t="s">
        <v>344</v>
      </c>
      <c r="D82" s="146" t="s">
        <v>41</v>
      </c>
      <c r="E82" s="617">
        <v>3114944000</v>
      </c>
      <c r="F82" s="1111">
        <v>2794940000</v>
      </c>
      <c r="G82" s="1111">
        <v>1400000</v>
      </c>
      <c r="H82" s="1111">
        <v>296826000</v>
      </c>
      <c r="I82" s="1111">
        <v>10541000</v>
      </c>
      <c r="J82" s="1111">
        <v>0</v>
      </c>
      <c r="K82" s="1111">
        <v>0</v>
      </c>
      <c r="L82" s="1112">
        <v>11237000</v>
      </c>
      <c r="M82" s="136"/>
    </row>
    <row r="83" spans="1:13" ht="18.95" customHeight="1">
      <c r="A83" s="143"/>
      <c r="B83" s="144"/>
      <c r="C83" s="145"/>
      <c r="D83" s="146" t="s">
        <v>42</v>
      </c>
      <c r="E83" s="617">
        <v>3396896888.5399995</v>
      </c>
      <c r="F83" s="1111">
        <v>2950679012.5699997</v>
      </c>
      <c r="G83" s="1111">
        <v>2653053.89</v>
      </c>
      <c r="H83" s="1111">
        <v>384526921.27999985</v>
      </c>
      <c r="I83" s="1111">
        <v>46200790.210000001</v>
      </c>
      <c r="J83" s="1111">
        <v>0</v>
      </c>
      <c r="K83" s="1111">
        <v>0</v>
      </c>
      <c r="L83" s="1112">
        <v>12837110.590000004</v>
      </c>
      <c r="M83" s="136"/>
    </row>
    <row r="84" spans="1:13" ht="18.95" customHeight="1">
      <c r="A84" s="143"/>
      <c r="B84" s="144"/>
      <c r="C84" s="145"/>
      <c r="D84" s="146" t="s">
        <v>43</v>
      </c>
      <c r="E84" s="617">
        <v>3376658040.5499997</v>
      </c>
      <c r="F84" s="1111">
        <v>2934409059</v>
      </c>
      <c r="G84" s="1111">
        <v>2633611.66</v>
      </c>
      <c r="H84" s="1111">
        <v>381624999.67999983</v>
      </c>
      <c r="I84" s="1111">
        <v>46080257.93999999</v>
      </c>
      <c r="J84" s="1111">
        <v>0</v>
      </c>
      <c r="K84" s="1111">
        <v>0</v>
      </c>
      <c r="L84" s="1112">
        <v>11910112.269999998</v>
      </c>
      <c r="M84" s="136"/>
    </row>
    <row r="85" spans="1:13" ht="18.95" customHeight="1">
      <c r="A85" s="153" t="s">
        <v>4</v>
      </c>
      <c r="B85" s="144"/>
      <c r="C85" s="145"/>
      <c r="D85" s="146" t="s">
        <v>44</v>
      </c>
      <c r="E85" s="614">
        <v>1.0840188589425683</v>
      </c>
      <c r="F85" s="614">
        <v>1.0499005556469907</v>
      </c>
      <c r="G85" s="604">
        <v>1.8811511857142857</v>
      </c>
      <c r="H85" s="604">
        <v>1.2856858889719898</v>
      </c>
      <c r="I85" s="604">
        <v>4.3715262252158231</v>
      </c>
      <c r="J85" s="604">
        <v>0</v>
      </c>
      <c r="K85" s="604">
        <v>0</v>
      </c>
      <c r="L85" s="606">
        <v>1.0599014211978284</v>
      </c>
      <c r="M85" s="136"/>
    </row>
    <row r="86" spans="1:13" ht="18.95" customHeight="1">
      <c r="A86" s="147"/>
      <c r="B86" s="148"/>
      <c r="C86" s="145"/>
      <c r="D86" s="154" t="s">
        <v>45</v>
      </c>
      <c r="E86" s="607">
        <v>0.9940419598668776</v>
      </c>
      <c r="F86" s="607">
        <v>0.99448603067270647</v>
      </c>
      <c r="G86" s="607">
        <v>0.99267175458693757</v>
      </c>
      <c r="H86" s="607">
        <v>0.99245326805639456</v>
      </c>
      <c r="I86" s="607">
        <v>0.99739112102948568</v>
      </c>
      <c r="J86" s="607">
        <v>0</v>
      </c>
      <c r="K86" s="607">
        <v>0</v>
      </c>
      <c r="L86" s="608">
        <v>0.92778761906732121</v>
      </c>
      <c r="M86" s="136"/>
    </row>
    <row r="87" spans="1:13" ht="18.95" customHeight="1">
      <c r="A87" s="143" t="s">
        <v>114</v>
      </c>
      <c r="B87" s="144" t="s">
        <v>47</v>
      </c>
      <c r="C87" s="151" t="s">
        <v>345</v>
      </c>
      <c r="D87" s="152" t="s">
        <v>41</v>
      </c>
      <c r="E87" s="615">
        <v>6910040000</v>
      </c>
      <c r="F87" s="1111">
        <v>6322168000</v>
      </c>
      <c r="G87" s="1111">
        <v>3246000</v>
      </c>
      <c r="H87" s="1111">
        <v>535642000</v>
      </c>
      <c r="I87" s="1111">
        <v>38345000</v>
      </c>
      <c r="J87" s="1111">
        <v>0</v>
      </c>
      <c r="K87" s="1111">
        <v>0</v>
      </c>
      <c r="L87" s="1112">
        <v>10639000</v>
      </c>
      <c r="M87" s="136"/>
    </row>
    <row r="88" spans="1:13" ht="18.95" customHeight="1">
      <c r="A88" s="143"/>
      <c r="B88" s="144"/>
      <c r="C88" s="145"/>
      <c r="D88" s="146" t="s">
        <v>42</v>
      </c>
      <c r="E88" s="616">
        <v>7614507426.880002</v>
      </c>
      <c r="F88" s="1111">
        <v>6799826204.7900009</v>
      </c>
      <c r="G88" s="1111">
        <v>5465274.0600000005</v>
      </c>
      <c r="H88" s="1111">
        <v>696284689.42999995</v>
      </c>
      <c r="I88" s="1111">
        <v>97273135.810000017</v>
      </c>
      <c r="J88" s="1111">
        <v>0</v>
      </c>
      <c r="K88" s="1111">
        <v>0</v>
      </c>
      <c r="L88" s="1112">
        <v>15658122.790000001</v>
      </c>
      <c r="M88" s="136"/>
    </row>
    <row r="89" spans="1:13" ht="18.95" customHeight="1">
      <c r="A89" s="143"/>
      <c r="B89" s="144"/>
      <c r="C89" s="145"/>
      <c r="D89" s="146" t="s">
        <v>43</v>
      </c>
      <c r="E89" s="616">
        <v>7565603163.920001</v>
      </c>
      <c r="F89" s="1111">
        <v>6765363149.420001</v>
      </c>
      <c r="G89" s="1111">
        <v>5391437.5099999998</v>
      </c>
      <c r="H89" s="1111">
        <v>686116222.80000007</v>
      </c>
      <c r="I89" s="1111">
        <v>94018707.780000001</v>
      </c>
      <c r="J89" s="1111">
        <v>0</v>
      </c>
      <c r="K89" s="1111">
        <v>0</v>
      </c>
      <c r="L89" s="1112">
        <v>14713646.410000004</v>
      </c>
      <c r="M89" s="136"/>
    </row>
    <row r="90" spans="1:13" ht="18.95" customHeight="1">
      <c r="A90" s="153" t="s">
        <v>4</v>
      </c>
      <c r="B90" s="144"/>
      <c r="C90" s="145"/>
      <c r="D90" s="146" t="s">
        <v>44</v>
      </c>
      <c r="E90" s="614">
        <v>1.0948711098517521</v>
      </c>
      <c r="F90" s="614">
        <v>1.070101767213399</v>
      </c>
      <c r="G90" s="604">
        <v>1.6609480930375846</v>
      </c>
      <c r="H90" s="604">
        <v>1.2809231217865666</v>
      </c>
      <c r="I90" s="604">
        <v>2.4519157068718216</v>
      </c>
      <c r="J90" s="604">
        <v>0</v>
      </c>
      <c r="K90" s="604">
        <v>0</v>
      </c>
      <c r="L90" s="606">
        <v>1.3829914851019836</v>
      </c>
      <c r="M90" s="136"/>
    </row>
    <row r="91" spans="1:13" ht="18.95" customHeight="1">
      <c r="A91" s="147"/>
      <c r="B91" s="148"/>
      <c r="C91" s="145"/>
      <c r="D91" s="149" t="s">
        <v>45</v>
      </c>
      <c r="E91" s="607">
        <v>0.99357748831035819</v>
      </c>
      <c r="F91" s="607">
        <v>0.99493177408773725</v>
      </c>
      <c r="G91" s="607">
        <v>0.9864898723852833</v>
      </c>
      <c r="H91" s="607">
        <v>0.98539610767784636</v>
      </c>
      <c r="I91" s="607">
        <v>0.96654340375788061</v>
      </c>
      <c r="J91" s="607">
        <v>0</v>
      </c>
      <c r="K91" s="607">
        <v>0</v>
      </c>
      <c r="L91" s="608">
        <v>0.93968137862584755</v>
      </c>
      <c r="M91" s="136"/>
    </row>
    <row r="92" spans="1:13" ht="18.95" customHeight="1">
      <c r="A92" s="143" t="s">
        <v>118</v>
      </c>
      <c r="B92" s="144" t="s">
        <v>47</v>
      </c>
      <c r="C92" s="151" t="s">
        <v>346</v>
      </c>
      <c r="D92" s="146" t="s">
        <v>41</v>
      </c>
      <c r="E92" s="617">
        <v>3248960000</v>
      </c>
      <c r="F92" s="1111">
        <v>2932086000</v>
      </c>
      <c r="G92" s="1111">
        <v>1181000</v>
      </c>
      <c r="H92" s="1111">
        <v>285118000</v>
      </c>
      <c r="I92" s="1111">
        <v>22545000</v>
      </c>
      <c r="J92" s="1111">
        <v>0</v>
      </c>
      <c r="K92" s="1111">
        <v>0</v>
      </c>
      <c r="L92" s="1112">
        <v>8030000</v>
      </c>
      <c r="M92" s="136"/>
    </row>
    <row r="93" spans="1:13" ht="18.95" customHeight="1">
      <c r="A93" s="143"/>
      <c r="B93" s="144"/>
      <c r="C93" s="161"/>
      <c r="D93" s="146" t="s">
        <v>42</v>
      </c>
      <c r="E93" s="617">
        <v>3521096491.5000005</v>
      </c>
      <c r="F93" s="1111">
        <v>3105513269.9500003</v>
      </c>
      <c r="G93" s="1111">
        <v>2377135.2999999998</v>
      </c>
      <c r="H93" s="1111">
        <v>351114192.58000004</v>
      </c>
      <c r="I93" s="1111">
        <v>48740671.360000007</v>
      </c>
      <c r="J93" s="1111">
        <v>0</v>
      </c>
      <c r="K93" s="1111">
        <v>0</v>
      </c>
      <c r="L93" s="1112">
        <v>13351222.309999999</v>
      </c>
      <c r="M93" s="136"/>
    </row>
    <row r="94" spans="1:13" ht="18.95" customHeight="1">
      <c r="A94" s="143"/>
      <c r="B94" s="144"/>
      <c r="C94" s="161"/>
      <c r="D94" s="146" t="s">
        <v>43</v>
      </c>
      <c r="E94" s="617">
        <v>3479066521.9600005</v>
      </c>
      <c r="F94" s="1111">
        <v>3070258661.1000004</v>
      </c>
      <c r="G94" s="1111">
        <v>2360294</v>
      </c>
      <c r="H94" s="1111">
        <v>346276392.13000011</v>
      </c>
      <c r="I94" s="1111">
        <v>48033300.780000001</v>
      </c>
      <c r="J94" s="1111">
        <v>0</v>
      </c>
      <c r="K94" s="1111">
        <v>0</v>
      </c>
      <c r="L94" s="1112">
        <v>12137873.949999996</v>
      </c>
      <c r="M94" s="136"/>
    </row>
    <row r="95" spans="1:13" ht="18.95" customHeight="1">
      <c r="A95" s="153" t="s">
        <v>4</v>
      </c>
      <c r="B95" s="144"/>
      <c r="C95" s="162" t="s">
        <v>4</v>
      </c>
      <c r="D95" s="146" t="s">
        <v>44</v>
      </c>
      <c r="E95" s="614">
        <v>1.0708246706515316</v>
      </c>
      <c r="F95" s="614">
        <v>1.0471243548449809</v>
      </c>
      <c r="G95" s="604">
        <v>1.9985554614733276</v>
      </c>
      <c r="H95" s="604">
        <v>1.2145020382087421</v>
      </c>
      <c r="I95" s="604">
        <v>2.1305522634730538</v>
      </c>
      <c r="J95" s="604">
        <v>0</v>
      </c>
      <c r="K95" s="604">
        <v>0</v>
      </c>
      <c r="L95" s="606">
        <v>1.5115658717310081</v>
      </c>
      <c r="M95" s="136"/>
    </row>
    <row r="96" spans="1:13" ht="18.95" customHeight="1">
      <c r="A96" s="147"/>
      <c r="B96" s="148"/>
      <c r="C96" s="163"/>
      <c r="D96" s="154" t="s">
        <v>45</v>
      </c>
      <c r="E96" s="607">
        <v>0.98806338603856469</v>
      </c>
      <c r="F96" s="607">
        <v>0.98864773524198546</v>
      </c>
      <c r="G96" s="607">
        <v>0.99291529598672834</v>
      </c>
      <c r="H96" s="607">
        <v>0.98622157533863386</v>
      </c>
      <c r="I96" s="607">
        <v>0.98548705710729045</v>
      </c>
      <c r="J96" s="607">
        <v>0</v>
      </c>
      <c r="K96" s="607">
        <v>0</v>
      </c>
      <c r="L96" s="608">
        <v>0.90912080318734478</v>
      </c>
      <c r="M96" s="136"/>
    </row>
    <row r="97" spans="1:12">
      <c r="A97" s="1685" t="s">
        <v>970</v>
      </c>
      <c r="B97" s="1600"/>
      <c r="C97" s="1600"/>
      <c r="D97" s="1600"/>
      <c r="E97" s="1600"/>
      <c r="F97" s="1600"/>
      <c r="G97" s="1600"/>
      <c r="H97" s="1600"/>
      <c r="I97" s="1600"/>
      <c r="J97" s="1600"/>
      <c r="K97" s="1600"/>
      <c r="L97" s="1600"/>
    </row>
    <row r="98" spans="1:12" ht="13.5" customHeight="1">
      <c r="A98" s="1576"/>
      <c r="E98" s="164"/>
      <c r="F98" s="164"/>
      <c r="G98" s="164"/>
      <c r="H98" s="164"/>
      <c r="I98" s="164"/>
      <c r="J98" s="164"/>
      <c r="K98" s="164"/>
      <c r="L98" s="164"/>
    </row>
    <row r="99" spans="1:12">
      <c r="G99" s="150"/>
      <c r="H99" s="1013"/>
      <c r="I99" s="1014"/>
      <c r="J99" s="150"/>
    </row>
  </sheetData>
  <printOptions horizontalCentered="1"/>
  <pageMargins left="0.70866141732283472" right="0.70866141732283472" top="0.62992125984251968" bottom="0.19685039370078741" header="0.43307086614173229" footer="0"/>
  <pageSetup paperSize="9" scale="73" firstPageNumber="52" fitToHeight="0" orientation="landscape" useFirstPageNumber="1" r:id="rId1"/>
  <headerFooter alignWithMargins="0">
    <oddHeader>&amp;C&amp;"Arial,Normalny"&amp;11- &amp;P -</oddHeader>
  </headerFooter>
  <rowBreaks count="2" manualBreakCount="2">
    <brk id="41" max="11" man="1"/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0" zoomScaleNormal="70" workbookViewId="0">
      <selection activeCell="F2" sqref="F2"/>
    </sheetView>
  </sheetViews>
  <sheetFormatPr defaultColWidth="11.42578125" defaultRowHeight="15"/>
  <cols>
    <col min="1" max="1" width="17.5703125" style="238" customWidth="1"/>
    <col min="2" max="2" width="70.42578125" style="238" customWidth="1"/>
    <col min="3" max="3" width="16.28515625" style="238" customWidth="1"/>
    <col min="4" max="4" width="35.28515625" style="238" customWidth="1"/>
    <col min="5" max="5" width="16.5703125" style="1668" customWidth="1"/>
    <col min="6" max="253" width="12.5703125" style="238" customWidth="1"/>
    <col min="254" max="256" width="11.42578125" style="238"/>
    <col min="257" max="257" width="17.5703125" style="238" customWidth="1"/>
    <col min="258" max="258" width="70.42578125" style="238" customWidth="1"/>
    <col min="259" max="259" width="16.28515625" style="238" customWidth="1"/>
    <col min="260" max="260" width="35.28515625" style="238" customWidth="1"/>
    <col min="261" max="261" width="16.5703125" style="238" customWidth="1"/>
    <col min="262" max="509" width="12.5703125" style="238" customWidth="1"/>
    <col min="510" max="512" width="11.42578125" style="238"/>
    <col min="513" max="513" width="17.5703125" style="238" customWidth="1"/>
    <col min="514" max="514" width="70.42578125" style="238" customWidth="1"/>
    <col min="515" max="515" width="16.28515625" style="238" customWidth="1"/>
    <col min="516" max="516" width="35.28515625" style="238" customWidth="1"/>
    <col min="517" max="517" width="16.5703125" style="238" customWidth="1"/>
    <col min="518" max="765" width="12.5703125" style="238" customWidth="1"/>
    <col min="766" max="768" width="11.42578125" style="238"/>
    <col min="769" max="769" width="17.5703125" style="238" customWidth="1"/>
    <col min="770" max="770" width="70.42578125" style="238" customWidth="1"/>
    <col min="771" max="771" width="16.28515625" style="238" customWidth="1"/>
    <col min="772" max="772" width="35.28515625" style="238" customWidth="1"/>
    <col min="773" max="773" width="16.5703125" style="238" customWidth="1"/>
    <col min="774" max="1021" width="12.5703125" style="238" customWidth="1"/>
    <col min="1022" max="1024" width="11.42578125" style="238"/>
    <col min="1025" max="1025" width="17.5703125" style="238" customWidth="1"/>
    <col min="1026" max="1026" width="70.42578125" style="238" customWidth="1"/>
    <col min="1027" max="1027" width="16.28515625" style="238" customWidth="1"/>
    <col min="1028" max="1028" width="35.28515625" style="238" customWidth="1"/>
    <col min="1029" max="1029" width="16.5703125" style="238" customWidth="1"/>
    <col min="1030" max="1277" width="12.5703125" style="238" customWidth="1"/>
    <col min="1278" max="1280" width="11.42578125" style="238"/>
    <col min="1281" max="1281" width="17.5703125" style="238" customWidth="1"/>
    <col min="1282" max="1282" width="70.42578125" style="238" customWidth="1"/>
    <col min="1283" max="1283" width="16.28515625" style="238" customWidth="1"/>
    <col min="1284" max="1284" width="35.28515625" style="238" customWidth="1"/>
    <col min="1285" max="1285" width="16.5703125" style="238" customWidth="1"/>
    <col min="1286" max="1533" width="12.5703125" style="238" customWidth="1"/>
    <col min="1534" max="1536" width="11.42578125" style="238"/>
    <col min="1537" max="1537" width="17.5703125" style="238" customWidth="1"/>
    <col min="1538" max="1538" width="70.42578125" style="238" customWidth="1"/>
    <col min="1539" max="1539" width="16.28515625" style="238" customWidth="1"/>
    <col min="1540" max="1540" width="35.28515625" style="238" customWidth="1"/>
    <col min="1541" max="1541" width="16.5703125" style="238" customWidth="1"/>
    <col min="1542" max="1789" width="12.5703125" style="238" customWidth="1"/>
    <col min="1790" max="1792" width="11.42578125" style="238"/>
    <col min="1793" max="1793" width="17.5703125" style="238" customWidth="1"/>
    <col min="1794" max="1794" width="70.42578125" style="238" customWidth="1"/>
    <col min="1795" max="1795" width="16.28515625" style="238" customWidth="1"/>
    <col min="1796" max="1796" width="35.28515625" style="238" customWidth="1"/>
    <col min="1797" max="1797" width="16.5703125" style="238" customWidth="1"/>
    <col min="1798" max="2045" width="12.5703125" style="238" customWidth="1"/>
    <col min="2046" max="2048" width="11.42578125" style="238"/>
    <col min="2049" max="2049" width="17.5703125" style="238" customWidth="1"/>
    <col min="2050" max="2050" width="70.42578125" style="238" customWidth="1"/>
    <col min="2051" max="2051" width="16.28515625" style="238" customWidth="1"/>
    <col min="2052" max="2052" width="35.28515625" style="238" customWidth="1"/>
    <col min="2053" max="2053" width="16.5703125" style="238" customWidth="1"/>
    <col min="2054" max="2301" width="12.5703125" style="238" customWidth="1"/>
    <col min="2302" max="2304" width="11.42578125" style="238"/>
    <col min="2305" max="2305" width="17.5703125" style="238" customWidth="1"/>
    <col min="2306" max="2306" width="70.42578125" style="238" customWidth="1"/>
    <col min="2307" max="2307" width="16.28515625" style="238" customWidth="1"/>
    <col min="2308" max="2308" width="35.28515625" style="238" customWidth="1"/>
    <col min="2309" max="2309" width="16.5703125" style="238" customWidth="1"/>
    <col min="2310" max="2557" width="12.5703125" style="238" customWidth="1"/>
    <col min="2558" max="2560" width="11.42578125" style="238"/>
    <col min="2561" max="2561" width="17.5703125" style="238" customWidth="1"/>
    <col min="2562" max="2562" width="70.42578125" style="238" customWidth="1"/>
    <col min="2563" max="2563" width="16.28515625" style="238" customWidth="1"/>
    <col min="2564" max="2564" width="35.28515625" style="238" customWidth="1"/>
    <col min="2565" max="2565" width="16.5703125" style="238" customWidth="1"/>
    <col min="2566" max="2813" width="12.5703125" style="238" customWidth="1"/>
    <col min="2814" max="2816" width="11.42578125" style="238"/>
    <col min="2817" max="2817" width="17.5703125" style="238" customWidth="1"/>
    <col min="2818" max="2818" width="70.42578125" style="238" customWidth="1"/>
    <col min="2819" max="2819" width="16.28515625" style="238" customWidth="1"/>
    <col min="2820" max="2820" width="35.28515625" style="238" customWidth="1"/>
    <col min="2821" max="2821" width="16.5703125" style="238" customWidth="1"/>
    <col min="2822" max="3069" width="12.5703125" style="238" customWidth="1"/>
    <col min="3070" max="3072" width="11.42578125" style="238"/>
    <col min="3073" max="3073" width="17.5703125" style="238" customWidth="1"/>
    <col min="3074" max="3074" width="70.42578125" style="238" customWidth="1"/>
    <col min="3075" max="3075" width="16.28515625" style="238" customWidth="1"/>
    <col min="3076" max="3076" width="35.28515625" style="238" customWidth="1"/>
    <col min="3077" max="3077" width="16.5703125" style="238" customWidth="1"/>
    <col min="3078" max="3325" width="12.5703125" style="238" customWidth="1"/>
    <col min="3326" max="3328" width="11.42578125" style="238"/>
    <col min="3329" max="3329" width="17.5703125" style="238" customWidth="1"/>
    <col min="3330" max="3330" width="70.42578125" style="238" customWidth="1"/>
    <col min="3331" max="3331" width="16.28515625" style="238" customWidth="1"/>
    <col min="3332" max="3332" width="35.28515625" style="238" customWidth="1"/>
    <col min="3333" max="3333" width="16.5703125" style="238" customWidth="1"/>
    <col min="3334" max="3581" width="12.5703125" style="238" customWidth="1"/>
    <col min="3582" max="3584" width="11.42578125" style="238"/>
    <col min="3585" max="3585" width="17.5703125" style="238" customWidth="1"/>
    <col min="3586" max="3586" width="70.42578125" style="238" customWidth="1"/>
    <col min="3587" max="3587" width="16.28515625" style="238" customWidth="1"/>
    <col min="3588" max="3588" width="35.28515625" style="238" customWidth="1"/>
    <col min="3589" max="3589" width="16.5703125" style="238" customWidth="1"/>
    <col min="3590" max="3837" width="12.5703125" style="238" customWidth="1"/>
    <col min="3838" max="3840" width="11.42578125" style="238"/>
    <col min="3841" max="3841" width="17.5703125" style="238" customWidth="1"/>
    <col min="3842" max="3842" width="70.42578125" style="238" customWidth="1"/>
    <col min="3843" max="3843" width="16.28515625" style="238" customWidth="1"/>
    <col min="3844" max="3844" width="35.28515625" style="238" customWidth="1"/>
    <col min="3845" max="3845" width="16.5703125" style="238" customWidth="1"/>
    <col min="3846" max="4093" width="12.5703125" style="238" customWidth="1"/>
    <col min="4094" max="4096" width="11.42578125" style="238"/>
    <col min="4097" max="4097" width="17.5703125" style="238" customWidth="1"/>
    <col min="4098" max="4098" width="70.42578125" style="238" customWidth="1"/>
    <col min="4099" max="4099" width="16.28515625" style="238" customWidth="1"/>
    <col min="4100" max="4100" width="35.28515625" style="238" customWidth="1"/>
    <col min="4101" max="4101" width="16.5703125" style="238" customWidth="1"/>
    <col min="4102" max="4349" width="12.5703125" style="238" customWidth="1"/>
    <col min="4350" max="4352" width="11.42578125" style="238"/>
    <col min="4353" max="4353" width="17.5703125" style="238" customWidth="1"/>
    <col min="4354" max="4354" width="70.42578125" style="238" customWidth="1"/>
    <col min="4355" max="4355" width="16.28515625" style="238" customWidth="1"/>
    <col min="4356" max="4356" width="35.28515625" style="238" customWidth="1"/>
    <col min="4357" max="4357" width="16.5703125" style="238" customWidth="1"/>
    <col min="4358" max="4605" width="12.5703125" style="238" customWidth="1"/>
    <col min="4606" max="4608" width="11.42578125" style="238"/>
    <col min="4609" max="4609" width="17.5703125" style="238" customWidth="1"/>
    <col min="4610" max="4610" width="70.42578125" style="238" customWidth="1"/>
    <col min="4611" max="4611" width="16.28515625" style="238" customWidth="1"/>
    <col min="4612" max="4612" width="35.28515625" style="238" customWidth="1"/>
    <col min="4613" max="4613" width="16.5703125" style="238" customWidth="1"/>
    <col min="4614" max="4861" width="12.5703125" style="238" customWidth="1"/>
    <col min="4862" max="4864" width="11.42578125" style="238"/>
    <col min="4865" max="4865" width="17.5703125" style="238" customWidth="1"/>
    <col min="4866" max="4866" width="70.42578125" style="238" customWidth="1"/>
    <col min="4867" max="4867" width="16.28515625" style="238" customWidth="1"/>
    <col min="4868" max="4868" width="35.28515625" style="238" customWidth="1"/>
    <col min="4869" max="4869" width="16.5703125" style="238" customWidth="1"/>
    <col min="4870" max="5117" width="12.5703125" style="238" customWidth="1"/>
    <col min="5118" max="5120" width="11.42578125" style="238"/>
    <col min="5121" max="5121" width="17.5703125" style="238" customWidth="1"/>
    <col min="5122" max="5122" width="70.42578125" style="238" customWidth="1"/>
    <col min="5123" max="5123" width="16.28515625" style="238" customWidth="1"/>
    <col min="5124" max="5124" width="35.28515625" style="238" customWidth="1"/>
    <col min="5125" max="5125" width="16.5703125" style="238" customWidth="1"/>
    <col min="5126" max="5373" width="12.5703125" style="238" customWidth="1"/>
    <col min="5374" max="5376" width="11.42578125" style="238"/>
    <col min="5377" max="5377" width="17.5703125" style="238" customWidth="1"/>
    <col min="5378" max="5378" width="70.42578125" style="238" customWidth="1"/>
    <col min="5379" max="5379" width="16.28515625" style="238" customWidth="1"/>
    <col min="5380" max="5380" width="35.28515625" style="238" customWidth="1"/>
    <col min="5381" max="5381" width="16.5703125" style="238" customWidth="1"/>
    <col min="5382" max="5629" width="12.5703125" style="238" customWidth="1"/>
    <col min="5630" max="5632" width="11.42578125" style="238"/>
    <col min="5633" max="5633" width="17.5703125" style="238" customWidth="1"/>
    <col min="5634" max="5634" width="70.42578125" style="238" customWidth="1"/>
    <col min="5635" max="5635" width="16.28515625" style="238" customWidth="1"/>
    <col min="5636" max="5636" width="35.28515625" style="238" customWidth="1"/>
    <col min="5637" max="5637" width="16.5703125" style="238" customWidth="1"/>
    <col min="5638" max="5885" width="12.5703125" style="238" customWidth="1"/>
    <col min="5886" max="5888" width="11.42578125" style="238"/>
    <col min="5889" max="5889" width="17.5703125" style="238" customWidth="1"/>
    <col min="5890" max="5890" width="70.42578125" style="238" customWidth="1"/>
    <col min="5891" max="5891" width="16.28515625" style="238" customWidth="1"/>
    <col min="5892" max="5892" width="35.28515625" style="238" customWidth="1"/>
    <col min="5893" max="5893" width="16.5703125" style="238" customWidth="1"/>
    <col min="5894" max="6141" width="12.5703125" style="238" customWidth="1"/>
    <col min="6142" max="6144" width="11.42578125" style="238"/>
    <col min="6145" max="6145" width="17.5703125" style="238" customWidth="1"/>
    <col min="6146" max="6146" width="70.42578125" style="238" customWidth="1"/>
    <col min="6147" max="6147" width="16.28515625" style="238" customWidth="1"/>
    <col min="6148" max="6148" width="35.28515625" style="238" customWidth="1"/>
    <col min="6149" max="6149" width="16.5703125" style="238" customWidth="1"/>
    <col min="6150" max="6397" width="12.5703125" style="238" customWidth="1"/>
    <col min="6398" max="6400" width="11.42578125" style="238"/>
    <col min="6401" max="6401" width="17.5703125" style="238" customWidth="1"/>
    <col min="6402" max="6402" width="70.42578125" style="238" customWidth="1"/>
    <col min="6403" max="6403" width="16.28515625" style="238" customWidth="1"/>
    <col min="6404" max="6404" width="35.28515625" style="238" customWidth="1"/>
    <col min="6405" max="6405" width="16.5703125" style="238" customWidth="1"/>
    <col min="6406" max="6653" width="12.5703125" style="238" customWidth="1"/>
    <col min="6654" max="6656" width="11.42578125" style="238"/>
    <col min="6657" max="6657" width="17.5703125" style="238" customWidth="1"/>
    <col min="6658" max="6658" width="70.42578125" style="238" customWidth="1"/>
    <col min="6659" max="6659" width="16.28515625" style="238" customWidth="1"/>
    <col min="6660" max="6660" width="35.28515625" style="238" customWidth="1"/>
    <col min="6661" max="6661" width="16.5703125" style="238" customWidth="1"/>
    <col min="6662" max="6909" width="12.5703125" style="238" customWidth="1"/>
    <col min="6910" max="6912" width="11.42578125" style="238"/>
    <col min="6913" max="6913" width="17.5703125" style="238" customWidth="1"/>
    <col min="6914" max="6914" width="70.42578125" style="238" customWidth="1"/>
    <col min="6915" max="6915" width="16.28515625" style="238" customWidth="1"/>
    <col min="6916" max="6916" width="35.28515625" style="238" customWidth="1"/>
    <col min="6917" max="6917" width="16.5703125" style="238" customWidth="1"/>
    <col min="6918" max="7165" width="12.5703125" style="238" customWidth="1"/>
    <col min="7166" max="7168" width="11.42578125" style="238"/>
    <col min="7169" max="7169" width="17.5703125" style="238" customWidth="1"/>
    <col min="7170" max="7170" width="70.42578125" style="238" customWidth="1"/>
    <col min="7171" max="7171" width="16.28515625" style="238" customWidth="1"/>
    <col min="7172" max="7172" width="35.28515625" style="238" customWidth="1"/>
    <col min="7173" max="7173" width="16.5703125" style="238" customWidth="1"/>
    <col min="7174" max="7421" width="12.5703125" style="238" customWidth="1"/>
    <col min="7422" max="7424" width="11.42578125" style="238"/>
    <col min="7425" max="7425" width="17.5703125" style="238" customWidth="1"/>
    <col min="7426" max="7426" width="70.42578125" style="238" customWidth="1"/>
    <col min="7427" max="7427" width="16.28515625" style="238" customWidth="1"/>
    <col min="7428" max="7428" width="35.28515625" style="238" customWidth="1"/>
    <col min="7429" max="7429" width="16.5703125" style="238" customWidth="1"/>
    <col min="7430" max="7677" width="12.5703125" style="238" customWidth="1"/>
    <col min="7678" max="7680" width="11.42578125" style="238"/>
    <col min="7681" max="7681" width="17.5703125" style="238" customWidth="1"/>
    <col min="7682" max="7682" width="70.42578125" style="238" customWidth="1"/>
    <col min="7683" max="7683" width="16.28515625" style="238" customWidth="1"/>
    <col min="7684" max="7684" width="35.28515625" style="238" customWidth="1"/>
    <col min="7685" max="7685" width="16.5703125" style="238" customWidth="1"/>
    <col min="7686" max="7933" width="12.5703125" style="238" customWidth="1"/>
    <col min="7934" max="7936" width="11.42578125" style="238"/>
    <col min="7937" max="7937" width="17.5703125" style="238" customWidth="1"/>
    <col min="7938" max="7938" width="70.42578125" style="238" customWidth="1"/>
    <col min="7939" max="7939" width="16.28515625" style="238" customWidth="1"/>
    <col min="7940" max="7940" width="35.28515625" style="238" customWidth="1"/>
    <col min="7941" max="7941" width="16.5703125" style="238" customWidth="1"/>
    <col min="7942" max="8189" width="12.5703125" style="238" customWidth="1"/>
    <col min="8190" max="8192" width="11.42578125" style="238"/>
    <col min="8193" max="8193" width="17.5703125" style="238" customWidth="1"/>
    <col min="8194" max="8194" width="70.42578125" style="238" customWidth="1"/>
    <col min="8195" max="8195" width="16.28515625" style="238" customWidth="1"/>
    <col min="8196" max="8196" width="35.28515625" style="238" customWidth="1"/>
    <col min="8197" max="8197" width="16.5703125" style="238" customWidth="1"/>
    <col min="8198" max="8445" width="12.5703125" style="238" customWidth="1"/>
    <col min="8446" max="8448" width="11.42578125" style="238"/>
    <col min="8449" max="8449" width="17.5703125" style="238" customWidth="1"/>
    <col min="8450" max="8450" width="70.42578125" style="238" customWidth="1"/>
    <col min="8451" max="8451" width="16.28515625" style="238" customWidth="1"/>
    <col min="8452" max="8452" width="35.28515625" style="238" customWidth="1"/>
    <col min="8453" max="8453" width="16.5703125" style="238" customWidth="1"/>
    <col min="8454" max="8701" width="12.5703125" style="238" customWidth="1"/>
    <col min="8702" max="8704" width="11.42578125" style="238"/>
    <col min="8705" max="8705" width="17.5703125" style="238" customWidth="1"/>
    <col min="8706" max="8706" width="70.42578125" style="238" customWidth="1"/>
    <col min="8707" max="8707" width="16.28515625" style="238" customWidth="1"/>
    <col min="8708" max="8708" width="35.28515625" style="238" customWidth="1"/>
    <col min="8709" max="8709" width="16.5703125" style="238" customWidth="1"/>
    <col min="8710" max="8957" width="12.5703125" style="238" customWidth="1"/>
    <col min="8958" max="8960" width="11.42578125" style="238"/>
    <col min="8961" max="8961" width="17.5703125" style="238" customWidth="1"/>
    <col min="8962" max="8962" width="70.42578125" style="238" customWidth="1"/>
    <col min="8963" max="8963" width="16.28515625" style="238" customWidth="1"/>
    <col min="8964" max="8964" width="35.28515625" style="238" customWidth="1"/>
    <col min="8965" max="8965" width="16.5703125" style="238" customWidth="1"/>
    <col min="8966" max="9213" width="12.5703125" style="238" customWidth="1"/>
    <col min="9214" max="9216" width="11.42578125" style="238"/>
    <col min="9217" max="9217" width="17.5703125" style="238" customWidth="1"/>
    <col min="9218" max="9218" width="70.42578125" style="238" customWidth="1"/>
    <col min="9219" max="9219" width="16.28515625" style="238" customWidth="1"/>
    <col min="9220" max="9220" width="35.28515625" style="238" customWidth="1"/>
    <col min="9221" max="9221" width="16.5703125" style="238" customWidth="1"/>
    <col min="9222" max="9469" width="12.5703125" style="238" customWidth="1"/>
    <col min="9470" max="9472" width="11.42578125" style="238"/>
    <col min="9473" max="9473" width="17.5703125" style="238" customWidth="1"/>
    <col min="9474" max="9474" width="70.42578125" style="238" customWidth="1"/>
    <col min="9475" max="9475" width="16.28515625" style="238" customWidth="1"/>
    <col min="9476" max="9476" width="35.28515625" style="238" customWidth="1"/>
    <col min="9477" max="9477" width="16.5703125" style="238" customWidth="1"/>
    <col min="9478" max="9725" width="12.5703125" style="238" customWidth="1"/>
    <col min="9726" max="9728" width="11.42578125" style="238"/>
    <col min="9729" max="9729" width="17.5703125" style="238" customWidth="1"/>
    <col min="9730" max="9730" width="70.42578125" style="238" customWidth="1"/>
    <col min="9731" max="9731" width="16.28515625" style="238" customWidth="1"/>
    <col min="9732" max="9732" width="35.28515625" style="238" customWidth="1"/>
    <col min="9733" max="9733" width="16.5703125" style="238" customWidth="1"/>
    <col min="9734" max="9981" width="12.5703125" style="238" customWidth="1"/>
    <col min="9982" max="9984" width="11.42578125" style="238"/>
    <col min="9985" max="9985" width="17.5703125" style="238" customWidth="1"/>
    <col min="9986" max="9986" width="70.42578125" style="238" customWidth="1"/>
    <col min="9987" max="9987" width="16.28515625" style="238" customWidth="1"/>
    <col min="9988" max="9988" width="35.28515625" style="238" customWidth="1"/>
    <col min="9989" max="9989" width="16.5703125" style="238" customWidth="1"/>
    <col min="9990" max="10237" width="12.5703125" style="238" customWidth="1"/>
    <col min="10238" max="10240" width="11.42578125" style="238"/>
    <col min="10241" max="10241" width="17.5703125" style="238" customWidth="1"/>
    <col min="10242" max="10242" width="70.42578125" style="238" customWidth="1"/>
    <col min="10243" max="10243" width="16.28515625" style="238" customWidth="1"/>
    <col min="10244" max="10244" width="35.28515625" style="238" customWidth="1"/>
    <col min="10245" max="10245" width="16.5703125" style="238" customWidth="1"/>
    <col min="10246" max="10493" width="12.5703125" style="238" customWidth="1"/>
    <col min="10494" max="10496" width="11.42578125" style="238"/>
    <col min="10497" max="10497" width="17.5703125" style="238" customWidth="1"/>
    <col min="10498" max="10498" width="70.42578125" style="238" customWidth="1"/>
    <col min="10499" max="10499" width="16.28515625" style="238" customWidth="1"/>
    <col min="10500" max="10500" width="35.28515625" style="238" customWidth="1"/>
    <col min="10501" max="10501" width="16.5703125" style="238" customWidth="1"/>
    <col min="10502" max="10749" width="12.5703125" style="238" customWidth="1"/>
    <col min="10750" max="10752" width="11.42578125" style="238"/>
    <col min="10753" max="10753" width="17.5703125" style="238" customWidth="1"/>
    <col min="10754" max="10754" width="70.42578125" style="238" customWidth="1"/>
    <col min="10755" max="10755" width="16.28515625" style="238" customWidth="1"/>
    <col min="10756" max="10756" width="35.28515625" style="238" customWidth="1"/>
    <col min="10757" max="10757" width="16.5703125" style="238" customWidth="1"/>
    <col min="10758" max="11005" width="12.5703125" style="238" customWidth="1"/>
    <col min="11006" max="11008" width="11.42578125" style="238"/>
    <col min="11009" max="11009" width="17.5703125" style="238" customWidth="1"/>
    <col min="11010" max="11010" width="70.42578125" style="238" customWidth="1"/>
    <col min="11011" max="11011" width="16.28515625" style="238" customWidth="1"/>
    <col min="11012" max="11012" width="35.28515625" style="238" customWidth="1"/>
    <col min="11013" max="11013" width="16.5703125" style="238" customWidth="1"/>
    <col min="11014" max="11261" width="12.5703125" style="238" customWidth="1"/>
    <col min="11262" max="11264" width="11.42578125" style="238"/>
    <col min="11265" max="11265" width="17.5703125" style="238" customWidth="1"/>
    <col min="11266" max="11266" width="70.42578125" style="238" customWidth="1"/>
    <col min="11267" max="11267" width="16.28515625" style="238" customWidth="1"/>
    <col min="11268" max="11268" width="35.28515625" style="238" customWidth="1"/>
    <col min="11269" max="11269" width="16.5703125" style="238" customWidth="1"/>
    <col min="11270" max="11517" width="12.5703125" style="238" customWidth="1"/>
    <col min="11518" max="11520" width="11.42578125" style="238"/>
    <col min="11521" max="11521" width="17.5703125" style="238" customWidth="1"/>
    <col min="11522" max="11522" width="70.42578125" style="238" customWidth="1"/>
    <col min="11523" max="11523" width="16.28515625" style="238" customWidth="1"/>
    <col min="11524" max="11524" width="35.28515625" style="238" customWidth="1"/>
    <col min="11525" max="11525" width="16.5703125" style="238" customWidth="1"/>
    <col min="11526" max="11773" width="12.5703125" style="238" customWidth="1"/>
    <col min="11774" max="11776" width="11.42578125" style="238"/>
    <col min="11777" max="11777" width="17.5703125" style="238" customWidth="1"/>
    <col min="11778" max="11778" width="70.42578125" style="238" customWidth="1"/>
    <col min="11779" max="11779" width="16.28515625" style="238" customWidth="1"/>
    <col min="11780" max="11780" width="35.28515625" style="238" customWidth="1"/>
    <col min="11781" max="11781" width="16.5703125" style="238" customWidth="1"/>
    <col min="11782" max="12029" width="12.5703125" style="238" customWidth="1"/>
    <col min="12030" max="12032" width="11.42578125" style="238"/>
    <col min="12033" max="12033" width="17.5703125" style="238" customWidth="1"/>
    <col min="12034" max="12034" width="70.42578125" style="238" customWidth="1"/>
    <col min="12035" max="12035" width="16.28515625" style="238" customWidth="1"/>
    <col min="12036" max="12036" width="35.28515625" style="238" customWidth="1"/>
    <col min="12037" max="12037" width="16.5703125" style="238" customWidth="1"/>
    <col min="12038" max="12285" width="12.5703125" style="238" customWidth="1"/>
    <col min="12286" max="12288" width="11.42578125" style="238"/>
    <col min="12289" max="12289" width="17.5703125" style="238" customWidth="1"/>
    <col min="12290" max="12290" width="70.42578125" style="238" customWidth="1"/>
    <col min="12291" max="12291" width="16.28515625" style="238" customWidth="1"/>
    <col min="12292" max="12292" width="35.28515625" style="238" customWidth="1"/>
    <col min="12293" max="12293" width="16.5703125" style="238" customWidth="1"/>
    <col min="12294" max="12541" width="12.5703125" style="238" customWidth="1"/>
    <col min="12542" max="12544" width="11.42578125" style="238"/>
    <col min="12545" max="12545" width="17.5703125" style="238" customWidth="1"/>
    <col min="12546" max="12546" width="70.42578125" style="238" customWidth="1"/>
    <col min="12547" max="12547" width="16.28515625" style="238" customWidth="1"/>
    <col min="12548" max="12548" width="35.28515625" style="238" customWidth="1"/>
    <col min="12549" max="12549" width="16.5703125" style="238" customWidth="1"/>
    <col min="12550" max="12797" width="12.5703125" style="238" customWidth="1"/>
    <col min="12798" max="12800" width="11.42578125" style="238"/>
    <col min="12801" max="12801" width="17.5703125" style="238" customWidth="1"/>
    <col min="12802" max="12802" width="70.42578125" style="238" customWidth="1"/>
    <col min="12803" max="12803" width="16.28515625" style="238" customWidth="1"/>
    <col min="12804" max="12804" width="35.28515625" style="238" customWidth="1"/>
    <col min="12805" max="12805" width="16.5703125" style="238" customWidth="1"/>
    <col min="12806" max="13053" width="12.5703125" style="238" customWidth="1"/>
    <col min="13054" max="13056" width="11.42578125" style="238"/>
    <col min="13057" max="13057" width="17.5703125" style="238" customWidth="1"/>
    <col min="13058" max="13058" width="70.42578125" style="238" customWidth="1"/>
    <col min="13059" max="13059" width="16.28515625" style="238" customWidth="1"/>
    <col min="13060" max="13060" width="35.28515625" style="238" customWidth="1"/>
    <col min="13061" max="13061" width="16.5703125" style="238" customWidth="1"/>
    <col min="13062" max="13309" width="12.5703125" style="238" customWidth="1"/>
    <col min="13310" max="13312" width="11.42578125" style="238"/>
    <col min="13313" max="13313" width="17.5703125" style="238" customWidth="1"/>
    <col min="13314" max="13314" width="70.42578125" style="238" customWidth="1"/>
    <col min="13315" max="13315" width="16.28515625" style="238" customWidth="1"/>
    <col min="13316" max="13316" width="35.28515625" style="238" customWidth="1"/>
    <col min="13317" max="13317" width="16.5703125" style="238" customWidth="1"/>
    <col min="13318" max="13565" width="12.5703125" style="238" customWidth="1"/>
    <col min="13566" max="13568" width="11.42578125" style="238"/>
    <col min="13569" max="13569" width="17.5703125" style="238" customWidth="1"/>
    <col min="13570" max="13570" width="70.42578125" style="238" customWidth="1"/>
    <col min="13571" max="13571" width="16.28515625" style="238" customWidth="1"/>
    <col min="13572" max="13572" width="35.28515625" style="238" customWidth="1"/>
    <col min="13573" max="13573" width="16.5703125" style="238" customWidth="1"/>
    <col min="13574" max="13821" width="12.5703125" style="238" customWidth="1"/>
    <col min="13822" max="13824" width="11.42578125" style="238"/>
    <col min="13825" max="13825" width="17.5703125" style="238" customWidth="1"/>
    <col min="13826" max="13826" width="70.42578125" style="238" customWidth="1"/>
    <col min="13827" max="13827" width="16.28515625" style="238" customWidth="1"/>
    <col min="13828" max="13828" width="35.28515625" style="238" customWidth="1"/>
    <col min="13829" max="13829" width="16.5703125" style="238" customWidth="1"/>
    <col min="13830" max="14077" width="12.5703125" style="238" customWidth="1"/>
    <col min="14078" max="14080" width="11.42578125" style="238"/>
    <col min="14081" max="14081" width="17.5703125" style="238" customWidth="1"/>
    <col min="14082" max="14082" width="70.42578125" style="238" customWidth="1"/>
    <col min="14083" max="14083" width="16.28515625" style="238" customWidth="1"/>
    <col min="14084" max="14084" width="35.28515625" style="238" customWidth="1"/>
    <col min="14085" max="14085" width="16.5703125" style="238" customWidth="1"/>
    <col min="14086" max="14333" width="12.5703125" style="238" customWidth="1"/>
    <col min="14334" max="14336" width="11.42578125" style="238"/>
    <col min="14337" max="14337" width="17.5703125" style="238" customWidth="1"/>
    <col min="14338" max="14338" width="70.42578125" style="238" customWidth="1"/>
    <col min="14339" max="14339" width="16.28515625" style="238" customWidth="1"/>
    <col min="14340" max="14340" width="35.28515625" style="238" customWidth="1"/>
    <col min="14341" max="14341" width="16.5703125" style="238" customWidth="1"/>
    <col min="14342" max="14589" width="12.5703125" style="238" customWidth="1"/>
    <col min="14590" max="14592" width="11.42578125" style="238"/>
    <col min="14593" max="14593" width="17.5703125" style="238" customWidth="1"/>
    <col min="14594" max="14594" width="70.42578125" style="238" customWidth="1"/>
    <col min="14595" max="14595" width="16.28515625" style="238" customWidth="1"/>
    <col min="14596" max="14596" width="35.28515625" style="238" customWidth="1"/>
    <col min="14597" max="14597" width="16.5703125" style="238" customWidth="1"/>
    <col min="14598" max="14845" width="12.5703125" style="238" customWidth="1"/>
    <col min="14846" max="14848" width="11.42578125" style="238"/>
    <col min="14849" max="14849" width="17.5703125" style="238" customWidth="1"/>
    <col min="14850" max="14850" width="70.42578125" style="238" customWidth="1"/>
    <col min="14851" max="14851" width="16.28515625" style="238" customWidth="1"/>
    <col min="14852" max="14852" width="35.28515625" style="238" customWidth="1"/>
    <col min="14853" max="14853" width="16.5703125" style="238" customWidth="1"/>
    <col min="14854" max="15101" width="12.5703125" style="238" customWidth="1"/>
    <col min="15102" max="15104" width="11.42578125" style="238"/>
    <col min="15105" max="15105" width="17.5703125" style="238" customWidth="1"/>
    <col min="15106" max="15106" width="70.42578125" style="238" customWidth="1"/>
    <col min="15107" max="15107" width="16.28515625" style="238" customWidth="1"/>
    <col min="15108" max="15108" width="35.28515625" style="238" customWidth="1"/>
    <col min="15109" max="15109" width="16.5703125" style="238" customWidth="1"/>
    <col min="15110" max="15357" width="12.5703125" style="238" customWidth="1"/>
    <col min="15358" max="15360" width="11.42578125" style="238"/>
    <col min="15361" max="15361" width="17.5703125" style="238" customWidth="1"/>
    <col min="15362" max="15362" width="70.42578125" style="238" customWidth="1"/>
    <col min="15363" max="15363" width="16.28515625" style="238" customWidth="1"/>
    <col min="15364" max="15364" width="35.28515625" style="238" customWidth="1"/>
    <col min="15365" max="15365" width="16.5703125" style="238" customWidth="1"/>
    <col min="15366" max="15613" width="12.5703125" style="238" customWidth="1"/>
    <col min="15614" max="15616" width="11.42578125" style="238"/>
    <col min="15617" max="15617" width="17.5703125" style="238" customWidth="1"/>
    <col min="15618" max="15618" width="70.42578125" style="238" customWidth="1"/>
    <col min="15619" max="15619" width="16.28515625" style="238" customWidth="1"/>
    <col min="15620" max="15620" width="35.28515625" style="238" customWidth="1"/>
    <col min="15621" max="15621" width="16.5703125" style="238" customWidth="1"/>
    <col min="15622" max="15869" width="12.5703125" style="238" customWidth="1"/>
    <col min="15870" max="15872" width="11.42578125" style="238"/>
    <col min="15873" max="15873" width="17.5703125" style="238" customWidth="1"/>
    <col min="15874" max="15874" width="70.42578125" style="238" customWidth="1"/>
    <col min="15875" max="15875" width="16.28515625" style="238" customWidth="1"/>
    <col min="15876" max="15876" width="35.28515625" style="238" customWidth="1"/>
    <col min="15877" max="15877" width="16.5703125" style="238" customWidth="1"/>
    <col min="15878" max="16125" width="12.5703125" style="238" customWidth="1"/>
    <col min="16126" max="16128" width="11.42578125" style="238"/>
    <col min="16129" max="16129" width="17.5703125" style="238" customWidth="1"/>
    <col min="16130" max="16130" width="70.42578125" style="238" customWidth="1"/>
    <col min="16131" max="16131" width="16.28515625" style="238" customWidth="1"/>
    <col min="16132" max="16132" width="35.28515625" style="238" customWidth="1"/>
    <col min="16133" max="16133" width="16.5703125" style="238" customWidth="1"/>
    <col min="16134" max="16381" width="12.5703125" style="238" customWidth="1"/>
    <col min="16382" max="16384" width="11.42578125" style="238"/>
  </cols>
  <sheetData>
    <row r="1" spans="1:10" ht="15.75" customHeight="1">
      <c r="A1" s="235" t="s">
        <v>4</v>
      </c>
      <c r="B1" s="1694" t="s">
        <v>467</v>
      </c>
      <c r="C1" s="1694"/>
      <c r="D1" s="1694"/>
      <c r="E1" s="1661"/>
      <c r="F1" s="237"/>
      <c r="G1" s="237"/>
      <c r="H1" s="237"/>
      <c r="I1" s="237"/>
      <c r="J1" s="237"/>
    </row>
    <row r="2" spans="1:10" ht="15.75" customHeight="1">
      <c r="A2" s="235"/>
      <c r="B2" s="236"/>
      <c r="C2" s="236"/>
      <c r="D2" s="236"/>
      <c r="E2" s="1661"/>
      <c r="F2" s="237"/>
      <c r="G2" s="237"/>
      <c r="H2" s="237"/>
      <c r="I2" s="237"/>
      <c r="J2" s="237"/>
    </row>
    <row r="3" spans="1:10" ht="15.75" customHeight="1">
      <c r="A3" s="236" t="s">
        <v>4</v>
      </c>
      <c r="B3" s="239" t="s">
        <v>4</v>
      </c>
      <c r="C3" s="236"/>
      <c r="D3" s="236"/>
      <c r="E3" s="1662" t="s">
        <v>468</v>
      </c>
      <c r="F3" s="236"/>
    </row>
    <row r="4" spans="1:10" ht="15.75" customHeight="1">
      <c r="E4" s="1663" t="s">
        <v>124</v>
      </c>
    </row>
    <row r="5" spans="1:10" ht="15.75" customHeight="1">
      <c r="A5" s="240" t="s">
        <v>469</v>
      </c>
      <c r="B5" s="241" t="s">
        <v>470</v>
      </c>
      <c r="E5" s="1664">
        <v>4</v>
      </c>
      <c r="F5" s="242"/>
    </row>
    <row r="6" spans="1:10" ht="15.75" customHeight="1">
      <c r="A6" s="240" t="s">
        <v>4</v>
      </c>
      <c r="B6" s="241" t="s">
        <v>4</v>
      </c>
      <c r="E6" s="1665" t="s">
        <v>4</v>
      </c>
      <c r="F6" s="243"/>
    </row>
    <row r="7" spans="1:10" ht="15.75" customHeight="1">
      <c r="A7" s="240" t="s">
        <v>471</v>
      </c>
      <c r="B7" s="241" t="s">
        <v>787</v>
      </c>
      <c r="E7" s="1664">
        <v>11</v>
      </c>
      <c r="F7" s="242"/>
    </row>
    <row r="8" spans="1:10" ht="15.75" customHeight="1">
      <c r="A8" s="244"/>
      <c r="B8" s="241" t="s">
        <v>4</v>
      </c>
      <c r="E8" s="1666" t="s">
        <v>4</v>
      </c>
      <c r="F8" s="71"/>
    </row>
    <row r="9" spans="1:10" ht="15.75" customHeight="1">
      <c r="A9" s="240" t="s">
        <v>472</v>
      </c>
      <c r="B9" s="241" t="s">
        <v>473</v>
      </c>
      <c r="E9" s="1664">
        <v>13</v>
      </c>
      <c r="F9" s="242"/>
    </row>
    <row r="10" spans="1:10" ht="15.75" customHeight="1">
      <c r="A10" s="244"/>
      <c r="E10" s="1666"/>
      <c r="F10" s="71"/>
    </row>
    <row r="11" spans="1:10" ht="15.75" customHeight="1">
      <c r="A11" s="240" t="s">
        <v>474</v>
      </c>
      <c r="B11" s="241" t="s">
        <v>475</v>
      </c>
      <c r="E11" s="1664">
        <v>18</v>
      </c>
      <c r="F11" s="242"/>
    </row>
    <row r="12" spans="1:10" ht="15.75" customHeight="1">
      <c r="A12" s="244"/>
      <c r="E12" s="1666"/>
      <c r="F12" s="71"/>
    </row>
    <row r="13" spans="1:10" ht="15.75" customHeight="1">
      <c r="A13" s="240" t="s">
        <v>476</v>
      </c>
      <c r="B13" s="241" t="s">
        <v>477</v>
      </c>
      <c r="E13" s="1664">
        <v>21</v>
      </c>
      <c r="F13" s="242"/>
    </row>
    <row r="14" spans="1:10" ht="15.75" customHeight="1">
      <c r="A14" s="244"/>
      <c r="E14" s="1666"/>
      <c r="F14" s="71"/>
    </row>
    <row r="15" spans="1:10" ht="15.75" customHeight="1">
      <c r="A15" s="240" t="s">
        <v>478</v>
      </c>
      <c r="B15" s="241" t="s">
        <v>479</v>
      </c>
      <c r="E15" s="1666">
        <v>23</v>
      </c>
      <c r="F15" s="71"/>
    </row>
    <row r="16" spans="1:10" ht="15.75" customHeight="1">
      <c r="A16" s="244"/>
      <c r="E16" s="1666"/>
      <c r="F16" s="71"/>
    </row>
    <row r="17" spans="1:6" ht="15.75" customHeight="1">
      <c r="A17" s="240" t="s">
        <v>480</v>
      </c>
      <c r="B17" s="241" t="s">
        <v>481</v>
      </c>
      <c r="E17" s="1664">
        <v>27</v>
      </c>
      <c r="F17" s="242"/>
    </row>
    <row r="18" spans="1:6" ht="15.75" customHeight="1">
      <c r="A18" s="244"/>
      <c r="E18" s="1666"/>
      <c r="F18" s="71"/>
    </row>
    <row r="19" spans="1:6" ht="15.75" customHeight="1">
      <c r="A19" s="240" t="s">
        <v>482</v>
      </c>
      <c r="B19" s="241" t="s">
        <v>483</v>
      </c>
      <c r="E19" s="1664">
        <v>33</v>
      </c>
      <c r="F19" s="242"/>
    </row>
    <row r="20" spans="1:6" ht="15.75" customHeight="1">
      <c r="A20" s="240"/>
      <c r="B20" s="241"/>
      <c r="E20" s="1664"/>
      <c r="F20" s="242"/>
    </row>
    <row r="21" spans="1:6" ht="15.75" customHeight="1">
      <c r="A21" s="240" t="s">
        <v>484</v>
      </c>
      <c r="B21" s="241" t="s">
        <v>485</v>
      </c>
      <c r="E21" s="1664">
        <v>47</v>
      </c>
      <c r="F21" s="242"/>
    </row>
    <row r="22" spans="1:6" ht="15.75" customHeight="1">
      <c r="A22" s="240"/>
      <c r="B22" s="241"/>
      <c r="E22" s="1664"/>
      <c r="F22" s="242"/>
    </row>
    <row r="23" spans="1:6" ht="15.75" customHeight="1">
      <c r="A23" s="240" t="s">
        <v>486</v>
      </c>
      <c r="B23" s="241" t="s">
        <v>487</v>
      </c>
      <c r="E23" s="1664">
        <v>52</v>
      </c>
      <c r="F23" s="242"/>
    </row>
    <row r="24" spans="1:6" ht="15.75" customHeight="1">
      <c r="B24" s="241"/>
      <c r="E24" s="1666"/>
      <c r="F24" s="71"/>
    </row>
    <row r="25" spans="1:6" ht="15.75">
      <c r="A25" s="245" t="s">
        <v>488</v>
      </c>
      <c r="B25" s="246" t="s">
        <v>489</v>
      </c>
      <c r="C25" s="247"/>
      <c r="D25" s="247"/>
      <c r="E25" s="1664">
        <v>55</v>
      </c>
      <c r="F25" s="248"/>
    </row>
    <row r="26" spans="1:6" ht="15.75">
      <c r="A26" s="249"/>
      <c r="B26" s="246"/>
      <c r="C26" s="247"/>
      <c r="D26" s="247"/>
      <c r="E26" s="1664"/>
      <c r="F26" s="248"/>
    </row>
    <row r="27" spans="1:6" ht="15.75">
      <c r="A27" s="245" t="s">
        <v>490</v>
      </c>
      <c r="B27" s="250" t="s">
        <v>491</v>
      </c>
      <c r="C27" s="247"/>
      <c r="D27" s="247"/>
      <c r="E27" s="1664">
        <v>57</v>
      </c>
      <c r="F27" s="248"/>
    </row>
    <row r="28" spans="1:6" ht="15.75">
      <c r="A28" s="249"/>
      <c r="B28" s="246"/>
      <c r="E28" s="1664"/>
      <c r="F28" s="248"/>
    </row>
    <row r="29" spans="1:6" ht="15.75">
      <c r="A29" s="245" t="s">
        <v>492</v>
      </c>
      <c r="B29" s="250" t="s">
        <v>493</v>
      </c>
      <c r="E29" s="1664">
        <v>60</v>
      </c>
      <c r="F29" s="248"/>
    </row>
    <row r="30" spans="1:6" ht="15.75">
      <c r="A30" s="249"/>
      <c r="B30" s="246"/>
      <c r="E30" s="1664"/>
      <c r="F30" s="248"/>
    </row>
    <row r="31" spans="1:6" ht="15.75">
      <c r="A31" s="249" t="s">
        <v>494</v>
      </c>
      <c r="B31" s="250" t="s">
        <v>495</v>
      </c>
      <c r="E31" s="1664">
        <v>61</v>
      </c>
      <c r="F31" s="248"/>
    </row>
    <row r="32" spans="1:6" ht="15.75">
      <c r="A32" s="249"/>
      <c r="B32" s="246"/>
      <c r="E32" s="1664" t="s">
        <v>4</v>
      </c>
      <c r="F32" s="248"/>
    </row>
    <row r="33" spans="1:6" ht="15.75">
      <c r="A33" s="249" t="s">
        <v>496</v>
      </c>
      <c r="B33" s="250" t="s">
        <v>497</v>
      </c>
      <c r="C33" s="247"/>
      <c r="D33" s="247"/>
      <c r="E33" s="1664">
        <v>62</v>
      </c>
      <c r="F33" s="248"/>
    </row>
    <row r="34" spans="1:6" ht="15.75">
      <c r="A34" s="245"/>
      <c r="B34" s="246"/>
      <c r="C34" s="247"/>
      <c r="D34" s="247"/>
      <c r="E34" s="1664"/>
      <c r="F34" s="248"/>
    </row>
    <row r="35" spans="1:6" ht="15.75">
      <c r="A35" s="249" t="s">
        <v>498</v>
      </c>
      <c r="B35" s="251" t="s">
        <v>499</v>
      </c>
      <c r="C35" s="247"/>
      <c r="D35" s="247"/>
      <c r="E35" s="1664">
        <v>64</v>
      </c>
      <c r="F35" s="248"/>
    </row>
    <row r="36" spans="1:6">
      <c r="E36" s="1664"/>
      <c r="F36" s="242"/>
    </row>
    <row r="37" spans="1:6" ht="15.75">
      <c r="A37" s="249" t="s">
        <v>500</v>
      </c>
      <c r="B37" s="241" t="s">
        <v>501</v>
      </c>
      <c r="C37" s="251"/>
      <c r="E37" s="1667">
        <v>66</v>
      </c>
      <c r="F37" s="252"/>
    </row>
    <row r="38" spans="1:6" ht="15.75">
      <c r="A38" s="253"/>
      <c r="E38" s="1664"/>
      <c r="F38" s="242"/>
    </row>
    <row r="39" spans="1:6" ht="15.75">
      <c r="A39" s="249" t="s">
        <v>502</v>
      </c>
      <c r="B39" s="241" t="s">
        <v>503</v>
      </c>
      <c r="E39" s="1667">
        <v>67</v>
      </c>
      <c r="F39" s="252"/>
    </row>
    <row r="40" spans="1:6" ht="15.75">
      <c r="A40" s="253"/>
      <c r="E40" s="1664"/>
      <c r="F40" s="242"/>
    </row>
    <row r="41" spans="1:6" ht="15.75">
      <c r="A41" s="249" t="s">
        <v>504</v>
      </c>
      <c r="B41" s="241" t="s">
        <v>505</v>
      </c>
      <c r="E41" s="1667">
        <v>70</v>
      </c>
      <c r="F41" s="252"/>
    </row>
    <row r="42" spans="1:6">
      <c r="E42" s="1667"/>
    </row>
    <row r="43" spans="1:6" ht="15.75">
      <c r="A43" s="249" t="s">
        <v>506</v>
      </c>
      <c r="B43" s="241" t="s">
        <v>507</v>
      </c>
      <c r="C43"/>
      <c r="E43" s="1667">
        <v>84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K75"/>
  <sheetViews>
    <sheetView showGridLines="0" zoomScale="60" zoomScaleNormal="60" workbookViewId="0">
      <selection activeCell="O41" sqref="O41"/>
    </sheetView>
  </sheetViews>
  <sheetFormatPr defaultColWidth="5.140625" defaultRowHeight="15"/>
  <cols>
    <col min="1" max="1" width="5.140625" style="298" customWidth="1"/>
    <col min="2" max="2" width="2.5703125" style="298" customWidth="1"/>
    <col min="3" max="3" width="58.5703125" style="298" customWidth="1"/>
    <col min="4" max="4" width="19.85546875" style="298" customWidth="1"/>
    <col min="5" max="5" width="2.28515625" style="298" customWidth="1"/>
    <col min="6" max="7" width="20.85546875" style="298" customWidth="1"/>
    <col min="8" max="9" width="20.7109375" style="298" customWidth="1"/>
    <col min="10" max="10" width="5.85546875" style="298" customWidth="1"/>
    <col min="11" max="11" width="13.140625" style="298" bestFit="1" customWidth="1"/>
    <col min="12" max="235" width="12.5703125" style="298" customWidth="1"/>
    <col min="236" max="244" width="5.140625" style="298"/>
    <col min="245" max="245" width="5.140625" style="298" customWidth="1"/>
    <col min="246" max="246" width="2.5703125" style="298" customWidth="1"/>
    <col min="247" max="247" width="58.5703125" style="298" customWidth="1"/>
    <col min="248" max="248" width="19.85546875" style="298" customWidth="1"/>
    <col min="249" max="249" width="2.28515625" style="298" customWidth="1"/>
    <col min="250" max="251" width="20.85546875" style="298" customWidth="1"/>
    <col min="252" max="253" width="20.7109375" style="298" customWidth="1"/>
    <col min="254" max="254" width="5.85546875" style="298" customWidth="1"/>
    <col min="255" max="491" width="12.5703125" style="298" customWidth="1"/>
    <col min="492" max="500" width="5.140625" style="298"/>
    <col min="501" max="501" width="5.140625" style="298" customWidth="1"/>
    <col min="502" max="502" width="2.5703125" style="298" customWidth="1"/>
    <col min="503" max="503" width="58.5703125" style="298" customWidth="1"/>
    <col min="504" max="504" width="19.85546875" style="298" customWidth="1"/>
    <col min="505" max="505" width="2.28515625" style="298" customWidth="1"/>
    <col min="506" max="507" width="20.85546875" style="298" customWidth="1"/>
    <col min="508" max="509" width="20.7109375" style="298" customWidth="1"/>
    <col min="510" max="510" width="5.85546875" style="298" customWidth="1"/>
    <col min="511" max="747" width="12.5703125" style="298" customWidth="1"/>
    <col min="748" max="756" width="5.140625" style="298"/>
    <col min="757" max="757" width="5.140625" style="298" customWidth="1"/>
    <col min="758" max="758" width="2.5703125" style="298" customWidth="1"/>
    <col min="759" max="759" width="58.5703125" style="298" customWidth="1"/>
    <col min="760" max="760" width="19.85546875" style="298" customWidth="1"/>
    <col min="761" max="761" width="2.28515625" style="298" customWidth="1"/>
    <col min="762" max="763" width="20.85546875" style="298" customWidth="1"/>
    <col min="764" max="765" width="20.7109375" style="298" customWidth="1"/>
    <col min="766" max="766" width="5.85546875" style="298" customWidth="1"/>
    <col min="767" max="1003" width="12.5703125" style="298" customWidth="1"/>
    <col min="1004" max="1012" width="5.140625" style="298"/>
    <col min="1013" max="1013" width="5.140625" style="298" customWidth="1"/>
    <col min="1014" max="1014" width="2.5703125" style="298" customWidth="1"/>
    <col min="1015" max="1015" width="58.5703125" style="298" customWidth="1"/>
    <col min="1016" max="1016" width="19.85546875" style="298" customWidth="1"/>
    <col min="1017" max="1017" width="2.28515625" style="298" customWidth="1"/>
    <col min="1018" max="1019" width="20.85546875" style="298" customWidth="1"/>
    <col min="1020" max="1021" width="20.7109375" style="298" customWidth="1"/>
    <col min="1022" max="1022" width="5.85546875" style="298" customWidth="1"/>
    <col min="1023" max="1259" width="12.5703125" style="298" customWidth="1"/>
    <col min="1260" max="1268" width="5.140625" style="298"/>
    <col min="1269" max="1269" width="5.140625" style="298" customWidth="1"/>
    <col min="1270" max="1270" width="2.5703125" style="298" customWidth="1"/>
    <col min="1271" max="1271" width="58.5703125" style="298" customWidth="1"/>
    <col min="1272" max="1272" width="19.85546875" style="298" customWidth="1"/>
    <col min="1273" max="1273" width="2.28515625" style="298" customWidth="1"/>
    <col min="1274" max="1275" width="20.85546875" style="298" customWidth="1"/>
    <col min="1276" max="1277" width="20.7109375" style="298" customWidth="1"/>
    <col min="1278" max="1278" width="5.85546875" style="298" customWidth="1"/>
    <col min="1279" max="1515" width="12.5703125" style="298" customWidth="1"/>
    <col min="1516" max="1524" width="5.140625" style="298"/>
    <col min="1525" max="1525" width="5.140625" style="298" customWidth="1"/>
    <col min="1526" max="1526" width="2.5703125" style="298" customWidth="1"/>
    <col min="1527" max="1527" width="58.5703125" style="298" customWidth="1"/>
    <col min="1528" max="1528" width="19.85546875" style="298" customWidth="1"/>
    <col min="1529" max="1529" width="2.28515625" style="298" customWidth="1"/>
    <col min="1530" max="1531" width="20.85546875" style="298" customWidth="1"/>
    <col min="1532" max="1533" width="20.7109375" style="298" customWidth="1"/>
    <col min="1534" max="1534" width="5.85546875" style="298" customWidth="1"/>
    <col min="1535" max="1771" width="12.5703125" style="298" customWidth="1"/>
    <col min="1772" max="1780" width="5.140625" style="298"/>
    <col min="1781" max="1781" width="5.140625" style="298" customWidth="1"/>
    <col min="1782" max="1782" width="2.5703125" style="298" customWidth="1"/>
    <col min="1783" max="1783" width="58.5703125" style="298" customWidth="1"/>
    <col min="1784" max="1784" width="19.85546875" style="298" customWidth="1"/>
    <col min="1785" max="1785" width="2.28515625" style="298" customWidth="1"/>
    <col min="1786" max="1787" width="20.85546875" style="298" customWidth="1"/>
    <col min="1788" max="1789" width="20.7109375" style="298" customWidth="1"/>
    <col min="1790" max="1790" width="5.85546875" style="298" customWidth="1"/>
    <col min="1791" max="2027" width="12.5703125" style="298" customWidth="1"/>
    <col min="2028" max="2036" width="5.140625" style="298"/>
    <col min="2037" max="2037" width="5.140625" style="298" customWidth="1"/>
    <col min="2038" max="2038" width="2.5703125" style="298" customWidth="1"/>
    <col min="2039" max="2039" width="58.5703125" style="298" customWidth="1"/>
    <col min="2040" max="2040" width="19.85546875" style="298" customWidth="1"/>
    <col min="2041" max="2041" width="2.28515625" style="298" customWidth="1"/>
    <col min="2042" max="2043" width="20.85546875" style="298" customWidth="1"/>
    <col min="2044" max="2045" width="20.7109375" style="298" customWidth="1"/>
    <col min="2046" max="2046" width="5.85546875" style="298" customWidth="1"/>
    <col min="2047" max="2283" width="12.5703125" style="298" customWidth="1"/>
    <col min="2284" max="2292" width="5.140625" style="298"/>
    <col min="2293" max="2293" width="5.140625" style="298" customWidth="1"/>
    <col min="2294" max="2294" width="2.5703125" style="298" customWidth="1"/>
    <col min="2295" max="2295" width="58.5703125" style="298" customWidth="1"/>
    <col min="2296" max="2296" width="19.85546875" style="298" customWidth="1"/>
    <col min="2297" max="2297" width="2.28515625" style="298" customWidth="1"/>
    <col min="2298" max="2299" width="20.85546875" style="298" customWidth="1"/>
    <col min="2300" max="2301" width="20.7109375" style="298" customWidth="1"/>
    <col min="2302" max="2302" width="5.85546875" style="298" customWidth="1"/>
    <col min="2303" max="2539" width="12.5703125" style="298" customWidth="1"/>
    <col min="2540" max="2548" width="5.140625" style="298"/>
    <col min="2549" max="2549" width="5.140625" style="298" customWidth="1"/>
    <col min="2550" max="2550" width="2.5703125" style="298" customWidth="1"/>
    <col min="2551" max="2551" width="58.5703125" style="298" customWidth="1"/>
    <col min="2552" max="2552" width="19.85546875" style="298" customWidth="1"/>
    <col min="2553" max="2553" width="2.28515625" style="298" customWidth="1"/>
    <col min="2554" max="2555" width="20.85546875" style="298" customWidth="1"/>
    <col min="2556" max="2557" width="20.7109375" style="298" customWidth="1"/>
    <col min="2558" max="2558" width="5.85546875" style="298" customWidth="1"/>
    <col min="2559" max="2795" width="12.5703125" style="298" customWidth="1"/>
    <col min="2796" max="2804" width="5.140625" style="298"/>
    <col min="2805" max="2805" width="5.140625" style="298" customWidth="1"/>
    <col min="2806" max="2806" width="2.5703125" style="298" customWidth="1"/>
    <col min="2807" max="2807" width="58.5703125" style="298" customWidth="1"/>
    <col min="2808" max="2808" width="19.85546875" style="298" customWidth="1"/>
    <col min="2809" max="2809" width="2.28515625" style="298" customWidth="1"/>
    <col min="2810" max="2811" width="20.85546875" style="298" customWidth="1"/>
    <col min="2812" max="2813" width="20.7109375" style="298" customWidth="1"/>
    <col min="2814" max="2814" width="5.85546875" style="298" customWidth="1"/>
    <col min="2815" max="3051" width="12.5703125" style="298" customWidth="1"/>
    <col min="3052" max="3060" width="5.140625" style="298"/>
    <col min="3061" max="3061" width="5.140625" style="298" customWidth="1"/>
    <col min="3062" max="3062" width="2.5703125" style="298" customWidth="1"/>
    <col min="3063" max="3063" width="58.5703125" style="298" customWidth="1"/>
    <col min="3064" max="3064" width="19.85546875" style="298" customWidth="1"/>
    <col min="3065" max="3065" width="2.28515625" style="298" customWidth="1"/>
    <col min="3066" max="3067" width="20.85546875" style="298" customWidth="1"/>
    <col min="3068" max="3069" width="20.7109375" style="298" customWidth="1"/>
    <col min="3070" max="3070" width="5.85546875" style="298" customWidth="1"/>
    <col min="3071" max="3307" width="12.5703125" style="298" customWidth="1"/>
    <col min="3308" max="3316" width="5.140625" style="298"/>
    <col min="3317" max="3317" width="5.140625" style="298" customWidth="1"/>
    <col min="3318" max="3318" width="2.5703125" style="298" customWidth="1"/>
    <col min="3319" max="3319" width="58.5703125" style="298" customWidth="1"/>
    <col min="3320" max="3320" width="19.85546875" style="298" customWidth="1"/>
    <col min="3321" max="3321" width="2.28515625" style="298" customWidth="1"/>
    <col min="3322" max="3323" width="20.85546875" style="298" customWidth="1"/>
    <col min="3324" max="3325" width="20.7109375" style="298" customWidth="1"/>
    <col min="3326" max="3326" width="5.85546875" style="298" customWidth="1"/>
    <col min="3327" max="3563" width="12.5703125" style="298" customWidth="1"/>
    <col min="3564" max="3572" width="5.140625" style="298"/>
    <col min="3573" max="3573" width="5.140625" style="298" customWidth="1"/>
    <col min="3574" max="3574" width="2.5703125" style="298" customWidth="1"/>
    <col min="3575" max="3575" width="58.5703125" style="298" customWidth="1"/>
    <col min="3576" max="3576" width="19.85546875" style="298" customWidth="1"/>
    <col min="3577" max="3577" width="2.28515625" style="298" customWidth="1"/>
    <col min="3578" max="3579" width="20.85546875" style="298" customWidth="1"/>
    <col min="3580" max="3581" width="20.7109375" style="298" customWidth="1"/>
    <col min="3582" max="3582" width="5.85546875" style="298" customWidth="1"/>
    <col min="3583" max="3819" width="12.5703125" style="298" customWidth="1"/>
    <col min="3820" max="3828" width="5.140625" style="298"/>
    <col min="3829" max="3829" width="5.140625" style="298" customWidth="1"/>
    <col min="3830" max="3830" width="2.5703125" style="298" customWidth="1"/>
    <col min="3831" max="3831" width="58.5703125" style="298" customWidth="1"/>
    <col min="3832" max="3832" width="19.85546875" style="298" customWidth="1"/>
    <col min="3833" max="3833" width="2.28515625" style="298" customWidth="1"/>
    <col min="3834" max="3835" width="20.85546875" style="298" customWidth="1"/>
    <col min="3836" max="3837" width="20.7109375" style="298" customWidth="1"/>
    <col min="3838" max="3838" width="5.85546875" style="298" customWidth="1"/>
    <col min="3839" max="4075" width="12.5703125" style="298" customWidth="1"/>
    <col min="4076" max="4084" width="5.140625" style="298"/>
    <col min="4085" max="4085" width="5.140625" style="298" customWidth="1"/>
    <col min="4086" max="4086" width="2.5703125" style="298" customWidth="1"/>
    <col min="4087" max="4087" width="58.5703125" style="298" customWidth="1"/>
    <col min="4088" max="4088" width="19.85546875" style="298" customWidth="1"/>
    <col min="4089" max="4089" width="2.28515625" style="298" customWidth="1"/>
    <col min="4090" max="4091" width="20.85546875" style="298" customWidth="1"/>
    <col min="4092" max="4093" width="20.7109375" style="298" customWidth="1"/>
    <col min="4094" max="4094" width="5.85546875" style="298" customWidth="1"/>
    <col min="4095" max="4331" width="12.5703125" style="298" customWidth="1"/>
    <col min="4332" max="4340" width="5.140625" style="298"/>
    <col min="4341" max="4341" width="5.140625" style="298" customWidth="1"/>
    <col min="4342" max="4342" width="2.5703125" style="298" customWidth="1"/>
    <col min="4343" max="4343" width="58.5703125" style="298" customWidth="1"/>
    <col min="4344" max="4344" width="19.85546875" style="298" customWidth="1"/>
    <col min="4345" max="4345" width="2.28515625" style="298" customWidth="1"/>
    <col min="4346" max="4347" width="20.85546875" style="298" customWidth="1"/>
    <col min="4348" max="4349" width="20.7109375" style="298" customWidth="1"/>
    <col min="4350" max="4350" width="5.85546875" style="298" customWidth="1"/>
    <col min="4351" max="4587" width="12.5703125" style="298" customWidth="1"/>
    <col min="4588" max="4596" width="5.140625" style="298"/>
    <col min="4597" max="4597" width="5.140625" style="298" customWidth="1"/>
    <col min="4598" max="4598" width="2.5703125" style="298" customWidth="1"/>
    <col min="4599" max="4599" width="58.5703125" style="298" customWidth="1"/>
    <col min="4600" max="4600" width="19.85546875" style="298" customWidth="1"/>
    <col min="4601" max="4601" width="2.28515625" style="298" customWidth="1"/>
    <col min="4602" max="4603" width="20.85546875" style="298" customWidth="1"/>
    <col min="4604" max="4605" width="20.7109375" style="298" customWidth="1"/>
    <col min="4606" max="4606" width="5.85546875" style="298" customWidth="1"/>
    <col min="4607" max="4843" width="12.5703125" style="298" customWidth="1"/>
    <col min="4844" max="4852" width="5.140625" style="298"/>
    <col min="4853" max="4853" width="5.140625" style="298" customWidth="1"/>
    <col min="4854" max="4854" width="2.5703125" style="298" customWidth="1"/>
    <col min="4855" max="4855" width="58.5703125" style="298" customWidth="1"/>
    <col min="4856" max="4856" width="19.85546875" style="298" customWidth="1"/>
    <col min="4857" max="4857" width="2.28515625" style="298" customWidth="1"/>
    <col min="4858" max="4859" width="20.85546875" style="298" customWidth="1"/>
    <col min="4860" max="4861" width="20.7109375" style="298" customWidth="1"/>
    <col min="4862" max="4862" width="5.85546875" style="298" customWidth="1"/>
    <col min="4863" max="5099" width="12.5703125" style="298" customWidth="1"/>
    <col min="5100" max="5108" width="5.140625" style="298"/>
    <col min="5109" max="5109" width="5.140625" style="298" customWidth="1"/>
    <col min="5110" max="5110" width="2.5703125" style="298" customWidth="1"/>
    <col min="5111" max="5111" width="58.5703125" style="298" customWidth="1"/>
    <col min="5112" max="5112" width="19.85546875" style="298" customWidth="1"/>
    <col min="5113" max="5113" width="2.28515625" style="298" customWidth="1"/>
    <col min="5114" max="5115" width="20.85546875" style="298" customWidth="1"/>
    <col min="5116" max="5117" width="20.7109375" style="298" customWidth="1"/>
    <col min="5118" max="5118" width="5.85546875" style="298" customWidth="1"/>
    <col min="5119" max="5355" width="12.5703125" style="298" customWidth="1"/>
    <col min="5356" max="5364" width="5.140625" style="298"/>
    <col min="5365" max="5365" width="5.140625" style="298" customWidth="1"/>
    <col min="5366" max="5366" width="2.5703125" style="298" customWidth="1"/>
    <col min="5367" max="5367" width="58.5703125" style="298" customWidth="1"/>
    <col min="5368" max="5368" width="19.85546875" style="298" customWidth="1"/>
    <col min="5369" max="5369" width="2.28515625" style="298" customWidth="1"/>
    <col min="5370" max="5371" width="20.85546875" style="298" customWidth="1"/>
    <col min="5372" max="5373" width="20.7109375" style="298" customWidth="1"/>
    <col min="5374" max="5374" width="5.85546875" style="298" customWidth="1"/>
    <col min="5375" max="5611" width="12.5703125" style="298" customWidth="1"/>
    <col min="5612" max="5620" width="5.140625" style="298"/>
    <col min="5621" max="5621" width="5.140625" style="298" customWidth="1"/>
    <col min="5622" max="5622" width="2.5703125" style="298" customWidth="1"/>
    <col min="5623" max="5623" width="58.5703125" style="298" customWidth="1"/>
    <col min="5624" max="5624" width="19.85546875" style="298" customWidth="1"/>
    <col min="5625" max="5625" width="2.28515625" style="298" customWidth="1"/>
    <col min="5626" max="5627" width="20.85546875" style="298" customWidth="1"/>
    <col min="5628" max="5629" width="20.7109375" style="298" customWidth="1"/>
    <col min="5630" max="5630" width="5.85546875" style="298" customWidth="1"/>
    <col min="5631" max="5867" width="12.5703125" style="298" customWidth="1"/>
    <col min="5868" max="5876" width="5.140625" style="298"/>
    <col min="5877" max="5877" width="5.140625" style="298" customWidth="1"/>
    <col min="5878" max="5878" width="2.5703125" style="298" customWidth="1"/>
    <col min="5879" max="5879" width="58.5703125" style="298" customWidth="1"/>
    <col min="5880" max="5880" width="19.85546875" style="298" customWidth="1"/>
    <col min="5881" max="5881" width="2.28515625" style="298" customWidth="1"/>
    <col min="5882" max="5883" width="20.85546875" style="298" customWidth="1"/>
    <col min="5884" max="5885" width="20.7109375" style="298" customWidth="1"/>
    <col min="5886" max="5886" width="5.85546875" style="298" customWidth="1"/>
    <col min="5887" max="6123" width="12.5703125" style="298" customWidth="1"/>
    <col min="6124" max="6132" width="5.140625" style="298"/>
    <col min="6133" max="6133" width="5.140625" style="298" customWidth="1"/>
    <col min="6134" max="6134" width="2.5703125" style="298" customWidth="1"/>
    <col min="6135" max="6135" width="58.5703125" style="298" customWidth="1"/>
    <col min="6136" max="6136" width="19.85546875" style="298" customWidth="1"/>
    <col min="6137" max="6137" width="2.28515625" style="298" customWidth="1"/>
    <col min="6138" max="6139" width="20.85546875" style="298" customWidth="1"/>
    <col min="6140" max="6141" width="20.7109375" style="298" customWidth="1"/>
    <col min="6142" max="6142" width="5.85546875" style="298" customWidth="1"/>
    <col min="6143" max="6379" width="12.5703125" style="298" customWidth="1"/>
    <col min="6380" max="6388" width="5.140625" style="298"/>
    <col min="6389" max="6389" width="5.140625" style="298" customWidth="1"/>
    <col min="6390" max="6390" width="2.5703125" style="298" customWidth="1"/>
    <col min="6391" max="6391" width="58.5703125" style="298" customWidth="1"/>
    <col min="6392" max="6392" width="19.85546875" style="298" customWidth="1"/>
    <col min="6393" max="6393" width="2.28515625" style="298" customWidth="1"/>
    <col min="6394" max="6395" width="20.85546875" style="298" customWidth="1"/>
    <col min="6396" max="6397" width="20.7109375" style="298" customWidth="1"/>
    <col min="6398" max="6398" width="5.85546875" style="298" customWidth="1"/>
    <col min="6399" max="6635" width="12.5703125" style="298" customWidth="1"/>
    <col min="6636" max="6644" width="5.140625" style="298"/>
    <col min="6645" max="6645" width="5.140625" style="298" customWidth="1"/>
    <col min="6646" max="6646" width="2.5703125" style="298" customWidth="1"/>
    <col min="6647" max="6647" width="58.5703125" style="298" customWidth="1"/>
    <col min="6648" max="6648" width="19.85546875" style="298" customWidth="1"/>
    <col min="6649" max="6649" width="2.28515625" style="298" customWidth="1"/>
    <col min="6650" max="6651" width="20.85546875" style="298" customWidth="1"/>
    <col min="6652" max="6653" width="20.7109375" style="298" customWidth="1"/>
    <col min="6654" max="6654" width="5.85546875" style="298" customWidth="1"/>
    <col min="6655" max="6891" width="12.5703125" style="298" customWidth="1"/>
    <col min="6892" max="6900" width="5.140625" style="298"/>
    <col min="6901" max="6901" width="5.140625" style="298" customWidth="1"/>
    <col min="6902" max="6902" width="2.5703125" style="298" customWidth="1"/>
    <col min="6903" max="6903" width="58.5703125" style="298" customWidth="1"/>
    <col min="6904" max="6904" width="19.85546875" style="298" customWidth="1"/>
    <col min="6905" max="6905" width="2.28515625" style="298" customWidth="1"/>
    <col min="6906" max="6907" width="20.85546875" style="298" customWidth="1"/>
    <col min="6908" max="6909" width="20.7109375" style="298" customWidth="1"/>
    <col min="6910" max="6910" width="5.85546875" style="298" customWidth="1"/>
    <col min="6911" max="7147" width="12.5703125" style="298" customWidth="1"/>
    <col min="7148" max="7156" width="5.140625" style="298"/>
    <col min="7157" max="7157" width="5.140625" style="298" customWidth="1"/>
    <col min="7158" max="7158" width="2.5703125" style="298" customWidth="1"/>
    <col min="7159" max="7159" width="58.5703125" style="298" customWidth="1"/>
    <col min="7160" max="7160" width="19.85546875" style="298" customWidth="1"/>
    <col min="7161" max="7161" width="2.28515625" style="298" customWidth="1"/>
    <col min="7162" max="7163" width="20.85546875" style="298" customWidth="1"/>
    <col min="7164" max="7165" width="20.7109375" style="298" customWidth="1"/>
    <col min="7166" max="7166" width="5.85546875" style="298" customWidth="1"/>
    <col min="7167" max="7403" width="12.5703125" style="298" customWidth="1"/>
    <col min="7404" max="7412" width="5.140625" style="298"/>
    <col min="7413" max="7413" width="5.140625" style="298" customWidth="1"/>
    <col min="7414" max="7414" width="2.5703125" style="298" customWidth="1"/>
    <col min="7415" max="7415" width="58.5703125" style="298" customWidth="1"/>
    <col min="7416" max="7416" width="19.85546875" style="298" customWidth="1"/>
    <col min="7417" max="7417" width="2.28515625" style="298" customWidth="1"/>
    <col min="7418" max="7419" width="20.85546875" style="298" customWidth="1"/>
    <col min="7420" max="7421" width="20.7109375" style="298" customWidth="1"/>
    <col min="7422" max="7422" width="5.85546875" style="298" customWidth="1"/>
    <col min="7423" max="7659" width="12.5703125" style="298" customWidth="1"/>
    <col min="7660" max="7668" width="5.140625" style="298"/>
    <col min="7669" max="7669" width="5.140625" style="298" customWidth="1"/>
    <col min="7670" max="7670" width="2.5703125" style="298" customWidth="1"/>
    <col min="7671" max="7671" width="58.5703125" style="298" customWidth="1"/>
    <col min="7672" max="7672" width="19.85546875" style="298" customWidth="1"/>
    <col min="7673" max="7673" width="2.28515625" style="298" customWidth="1"/>
    <col min="7674" max="7675" width="20.85546875" style="298" customWidth="1"/>
    <col min="7676" max="7677" width="20.7109375" style="298" customWidth="1"/>
    <col min="7678" max="7678" width="5.85546875" style="298" customWidth="1"/>
    <col min="7679" max="7915" width="12.5703125" style="298" customWidth="1"/>
    <col min="7916" max="7924" width="5.140625" style="298"/>
    <col min="7925" max="7925" width="5.140625" style="298" customWidth="1"/>
    <col min="7926" max="7926" width="2.5703125" style="298" customWidth="1"/>
    <col min="7927" max="7927" width="58.5703125" style="298" customWidth="1"/>
    <col min="7928" max="7928" width="19.85546875" style="298" customWidth="1"/>
    <col min="7929" max="7929" width="2.28515625" style="298" customWidth="1"/>
    <col min="7930" max="7931" width="20.85546875" style="298" customWidth="1"/>
    <col min="7932" max="7933" width="20.7109375" style="298" customWidth="1"/>
    <col min="7934" max="7934" width="5.85546875" style="298" customWidth="1"/>
    <col min="7935" max="8171" width="12.5703125" style="298" customWidth="1"/>
    <col min="8172" max="8180" width="5.140625" style="298"/>
    <col min="8181" max="8181" width="5.140625" style="298" customWidth="1"/>
    <col min="8182" max="8182" width="2.5703125" style="298" customWidth="1"/>
    <col min="8183" max="8183" width="58.5703125" style="298" customWidth="1"/>
    <col min="8184" max="8184" width="19.85546875" style="298" customWidth="1"/>
    <col min="8185" max="8185" width="2.28515625" style="298" customWidth="1"/>
    <col min="8186" max="8187" width="20.85546875" style="298" customWidth="1"/>
    <col min="8188" max="8189" width="20.7109375" style="298" customWidth="1"/>
    <col min="8190" max="8190" width="5.85546875" style="298" customWidth="1"/>
    <col min="8191" max="8427" width="12.5703125" style="298" customWidth="1"/>
    <col min="8428" max="8436" width="5.140625" style="298"/>
    <col min="8437" max="8437" width="5.140625" style="298" customWidth="1"/>
    <col min="8438" max="8438" width="2.5703125" style="298" customWidth="1"/>
    <col min="8439" max="8439" width="58.5703125" style="298" customWidth="1"/>
    <col min="8440" max="8440" width="19.85546875" style="298" customWidth="1"/>
    <col min="8441" max="8441" width="2.28515625" style="298" customWidth="1"/>
    <col min="8442" max="8443" width="20.85546875" style="298" customWidth="1"/>
    <col min="8444" max="8445" width="20.7109375" style="298" customWidth="1"/>
    <col min="8446" max="8446" width="5.85546875" style="298" customWidth="1"/>
    <col min="8447" max="8683" width="12.5703125" style="298" customWidth="1"/>
    <col min="8684" max="8692" width="5.140625" style="298"/>
    <col min="8693" max="8693" width="5.140625" style="298" customWidth="1"/>
    <col min="8694" max="8694" width="2.5703125" style="298" customWidth="1"/>
    <col min="8695" max="8695" width="58.5703125" style="298" customWidth="1"/>
    <col min="8696" max="8696" width="19.85546875" style="298" customWidth="1"/>
    <col min="8697" max="8697" width="2.28515625" style="298" customWidth="1"/>
    <col min="8698" max="8699" width="20.85546875" style="298" customWidth="1"/>
    <col min="8700" max="8701" width="20.7109375" style="298" customWidth="1"/>
    <col min="8702" max="8702" width="5.85546875" style="298" customWidth="1"/>
    <col min="8703" max="8939" width="12.5703125" style="298" customWidth="1"/>
    <col min="8940" max="8948" width="5.140625" style="298"/>
    <col min="8949" max="8949" width="5.140625" style="298" customWidth="1"/>
    <col min="8950" max="8950" width="2.5703125" style="298" customWidth="1"/>
    <col min="8951" max="8951" width="58.5703125" style="298" customWidth="1"/>
    <col min="8952" max="8952" width="19.85546875" style="298" customWidth="1"/>
    <col min="8953" max="8953" width="2.28515625" style="298" customWidth="1"/>
    <col min="8954" max="8955" width="20.85546875" style="298" customWidth="1"/>
    <col min="8956" max="8957" width="20.7109375" style="298" customWidth="1"/>
    <col min="8958" max="8958" width="5.85546875" style="298" customWidth="1"/>
    <col min="8959" max="9195" width="12.5703125" style="298" customWidth="1"/>
    <col min="9196" max="9204" width="5.140625" style="298"/>
    <col min="9205" max="9205" width="5.140625" style="298" customWidth="1"/>
    <col min="9206" max="9206" width="2.5703125" style="298" customWidth="1"/>
    <col min="9207" max="9207" width="58.5703125" style="298" customWidth="1"/>
    <col min="9208" max="9208" width="19.85546875" style="298" customWidth="1"/>
    <col min="9209" max="9209" width="2.28515625" style="298" customWidth="1"/>
    <col min="9210" max="9211" width="20.85546875" style="298" customWidth="1"/>
    <col min="9212" max="9213" width="20.7109375" style="298" customWidth="1"/>
    <col min="9214" max="9214" width="5.85546875" style="298" customWidth="1"/>
    <col min="9215" max="9451" width="12.5703125" style="298" customWidth="1"/>
    <col min="9452" max="9460" width="5.140625" style="298"/>
    <col min="9461" max="9461" width="5.140625" style="298" customWidth="1"/>
    <col min="9462" max="9462" width="2.5703125" style="298" customWidth="1"/>
    <col min="9463" max="9463" width="58.5703125" style="298" customWidth="1"/>
    <col min="9464" max="9464" width="19.85546875" style="298" customWidth="1"/>
    <col min="9465" max="9465" width="2.28515625" style="298" customWidth="1"/>
    <col min="9466" max="9467" width="20.85546875" style="298" customWidth="1"/>
    <col min="9468" max="9469" width="20.7109375" style="298" customWidth="1"/>
    <col min="9470" max="9470" width="5.85546875" style="298" customWidth="1"/>
    <col min="9471" max="9707" width="12.5703125" style="298" customWidth="1"/>
    <col min="9708" max="9716" width="5.140625" style="298"/>
    <col min="9717" max="9717" width="5.140625" style="298" customWidth="1"/>
    <col min="9718" max="9718" width="2.5703125" style="298" customWidth="1"/>
    <col min="9719" max="9719" width="58.5703125" style="298" customWidth="1"/>
    <col min="9720" max="9720" width="19.85546875" style="298" customWidth="1"/>
    <col min="9721" max="9721" width="2.28515625" style="298" customWidth="1"/>
    <col min="9722" max="9723" width="20.85546875" style="298" customWidth="1"/>
    <col min="9724" max="9725" width="20.7109375" style="298" customWidth="1"/>
    <col min="9726" max="9726" width="5.85546875" style="298" customWidth="1"/>
    <col min="9727" max="9963" width="12.5703125" style="298" customWidth="1"/>
    <col min="9964" max="9972" width="5.140625" style="298"/>
    <col min="9973" max="9973" width="5.140625" style="298" customWidth="1"/>
    <col min="9974" max="9974" width="2.5703125" style="298" customWidth="1"/>
    <col min="9975" max="9975" width="58.5703125" style="298" customWidth="1"/>
    <col min="9976" max="9976" width="19.85546875" style="298" customWidth="1"/>
    <col min="9977" max="9977" width="2.28515625" style="298" customWidth="1"/>
    <col min="9978" max="9979" width="20.85546875" style="298" customWidth="1"/>
    <col min="9980" max="9981" width="20.7109375" style="298" customWidth="1"/>
    <col min="9982" max="9982" width="5.85546875" style="298" customWidth="1"/>
    <col min="9983" max="10219" width="12.5703125" style="298" customWidth="1"/>
    <col min="10220" max="10228" width="5.140625" style="298"/>
    <col min="10229" max="10229" width="5.140625" style="298" customWidth="1"/>
    <col min="10230" max="10230" width="2.5703125" style="298" customWidth="1"/>
    <col min="10231" max="10231" width="58.5703125" style="298" customWidth="1"/>
    <col min="10232" max="10232" width="19.85546875" style="298" customWidth="1"/>
    <col min="10233" max="10233" width="2.28515625" style="298" customWidth="1"/>
    <col min="10234" max="10235" width="20.85546875" style="298" customWidth="1"/>
    <col min="10236" max="10237" width="20.7109375" style="298" customWidth="1"/>
    <col min="10238" max="10238" width="5.85546875" style="298" customWidth="1"/>
    <col min="10239" max="10475" width="12.5703125" style="298" customWidth="1"/>
    <col min="10476" max="10484" width="5.140625" style="298"/>
    <col min="10485" max="10485" width="5.140625" style="298" customWidth="1"/>
    <col min="10486" max="10486" width="2.5703125" style="298" customWidth="1"/>
    <col min="10487" max="10487" width="58.5703125" style="298" customWidth="1"/>
    <col min="10488" max="10488" width="19.85546875" style="298" customWidth="1"/>
    <col min="10489" max="10489" width="2.28515625" style="298" customWidth="1"/>
    <col min="10490" max="10491" width="20.85546875" style="298" customWidth="1"/>
    <col min="10492" max="10493" width="20.7109375" style="298" customWidth="1"/>
    <col min="10494" max="10494" width="5.85546875" style="298" customWidth="1"/>
    <col min="10495" max="10731" width="12.5703125" style="298" customWidth="1"/>
    <col min="10732" max="10740" width="5.140625" style="298"/>
    <col min="10741" max="10741" width="5.140625" style="298" customWidth="1"/>
    <col min="10742" max="10742" width="2.5703125" style="298" customWidth="1"/>
    <col min="10743" max="10743" width="58.5703125" style="298" customWidth="1"/>
    <col min="10744" max="10744" width="19.85546875" style="298" customWidth="1"/>
    <col min="10745" max="10745" width="2.28515625" style="298" customWidth="1"/>
    <col min="10746" max="10747" width="20.85546875" style="298" customWidth="1"/>
    <col min="10748" max="10749" width="20.7109375" style="298" customWidth="1"/>
    <col min="10750" max="10750" width="5.85546875" style="298" customWidth="1"/>
    <col min="10751" max="10987" width="12.5703125" style="298" customWidth="1"/>
    <col min="10988" max="10996" width="5.140625" style="298"/>
    <col min="10997" max="10997" width="5.140625" style="298" customWidth="1"/>
    <col min="10998" max="10998" width="2.5703125" style="298" customWidth="1"/>
    <col min="10999" max="10999" width="58.5703125" style="298" customWidth="1"/>
    <col min="11000" max="11000" width="19.85546875" style="298" customWidth="1"/>
    <col min="11001" max="11001" width="2.28515625" style="298" customWidth="1"/>
    <col min="11002" max="11003" width="20.85546875" style="298" customWidth="1"/>
    <col min="11004" max="11005" width="20.7109375" style="298" customWidth="1"/>
    <col min="11006" max="11006" width="5.85546875" style="298" customWidth="1"/>
    <col min="11007" max="11243" width="12.5703125" style="298" customWidth="1"/>
    <col min="11244" max="11252" width="5.140625" style="298"/>
    <col min="11253" max="11253" width="5.140625" style="298" customWidth="1"/>
    <col min="11254" max="11254" width="2.5703125" style="298" customWidth="1"/>
    <col min="11255" max="11255" width="58.5703125" style="298" customWidth="1"/>
    <col min="11256" max="11256" width="19.85546875" style="298" customWidth="1"/>
    <col min="11257" max="11257" width="2.28515625" style="298" customWidth="1"/>
    <col min="11258" max="11259" width="20.85546875" style="298" customWidth="1"/>
    <col min="11260" max="11261" width="20.7109375" style="298" customWidth="1"/>
    <col min="11262" max="11262" width="5.85546875" style="298" customWidth="1"/>
    <col min="11263" max="11499" width="12.5703125" style="298" customWidth="1"/>
    <col min="11500" max="11508" width="5.140625" style="298"/>
    <col min="11509" max="11509" width="5.140625" style="298" customWidth="1"/>
    <col min="11510" max="11510" width="2.5703125" style="298" customWidth="1"/>
    <col min="11511" max="11511" width="58.5703125" style="298" customWidth="1"/>
    <col min="11512" max="11512" width="19.85546875" style="298" customWidth="1"/>
    <col min="11513" max="11513" width="2.28515625" style="298" customWidth="1"/>
    <col min="11514" max="11515" width="20.85546875" style="298" customWidth="1"/>
    <col min="11516" max="11517" width="20.7109375" style="298" customWidth="1"/>
    <col min="11518" max="11518" width="5.85546875" style="298" customWidth="1"/>
    <col min="11519" max="11755" width="12.5703125" style="298" customWidth="1"/>
    <col min="11756" max="11764" width="5.140625" style="298"/>
    <col min="11765" max="11765" width="5.140625" style="298" customWidth="1"/>
    <col min="11766" max="11766" width="2.5703125" style="298" customWidth="1"/>
    <col min="11767" max="11767" width="58.5703125" style="298" customWidth="1"/>
    <col min="11768" max="11768" width="19.85546875" style="298" customWidth="1"/>
    <col min="11769" max="11769" width="2.28515625" style="298" customWidth="1"/>
    <col min="11770" max="11771" width="20.85546875" style="298" customWidth="1"/>
    <col min="11772" max="11773" width="20.7109375" style="298" customWidth="1"/>
    <col min="11774" max="11774" width="5.85546875" style="298" customWidth="1"/>
    <col min="11775" max="12011" width="12.5703125" style="298" customWidth="1"/>
    <col min="12012" max="12020" width="5.140625" style="298"/>
    <col min="12021" max="12021" width="5.140625" style="298" customWidth="1"/>
    <col min="12022" max="12022" width="2.5703125" style="298" customWidth="1"/>
    <col min="12023" max="12023" width="58.5703125" style="298" customWidth="1"/>
    <col min="12024" max="12024" width="19.85546875" style="298" customWidth="1"/>
    <col min="12025" max="12025" width="2.28515625" style="298" customWidth="1"/>
    <col min="12026" max="12027" width="20.85546875" style="298" customWidth="1"/>
    <col min="12028" max="12029" width="20.7109375" style="298" customWidth="1"/>
    <col min="12030" max="12030" width="5.85546875" style="298" customWidth="1"/>
    <col min="12031" max="12267" width="12.5703125" style="298" customWidth="1"/>
    <col min="12268" max="12276" width="5.140625" style="298"/>
    <col min="12277" max="12277" width="5.140625" style="298" customWidth="1"/>
    <col min="12278" max="12278" width="2.5703125" style="298" customWidth="1"/>
    <col min="12279" max="12279" width="58.5703125" style="298" customWidth="1"/>
    <col min="12280" max="12280" width="19.85546875" style="298" customWidth="1"/>
    <col min="12281" max="12281" width="2.28515625" style="298" customWidth="1"/>
    <col min="12282" max="12283" width="20.85546875" style="298" customWidth="1"/>
    <col min="12284" max="12285" width="20.7109375" style="298" customWidth="1"/>
    <col min="12286" max="12286" width="5.85546875" style="298" customWidth="1"/>
    <col min="12287" max="12523" width="12.5703125" style="298" customWidth="1"/>
    <col min="12524" max="12532" width="5.140625" style="298"/>
    <col min="12533" max="12533" width="5.140625" style="298" customWidth="1"/>
    <col min="12534" max="12534" width="2.5703125" style="298" customWidth="1"/>
    <col min="12535" max="12535" width="58.5703125" style="298" customWidth="1"/>
    <col min="12536" max="12536" width="19.85546875" style="298" customWidth="1"/>
    <col min="12537" max="12537" width="2.28515625" style="298" customWidth="1"/>
    <col min="12538" max="12539" width="20.85546875" style="298" customWidth="1"/>
    <col min="12540" max="12541" width="20.7109375" style="298" customWidth="1"/>
    <col min="12542" max="12542" width="5.85546875" style="298" customWidth="1"/>
    <col min="12543" max="12779" width="12.5703125" style="298" customWidth="1"/>
    <col min="12780" max="12788" width="5.140625" style="298"/>
    <col min="12789" max="12789" width="5.140625" style="298" customWidth="1"/>
    <col min="12790" max="12790" width="2.5703125" style="298" customWidth="1"/>
    <col min="12791" max="12791" width="58.5703125" style="298" customWidth="1"/>
    <col min="12792" max="12792" width="19.85546875" style="298" customWidth="1"/>
    <col min="12793" max="12793" width="2.28515625" style="298" customWidth="1"/>
    <col min="12794" max="12795" width="20.85546875" style="298" customWidth="1"/>
    <col min="12796" max="12797" width="20.7109375" style="298" customWidth="1"/>
    <col min="12798" max="12798" width="5.85546875" style="298" customWidth="1"/>
    <col min="12799" max="13035" width="12.5703125" style="298" customWidth="1"/>
    <col min="13036" max="13044" width="5.140625" style="298"/>
    <col min="13045" max="13045" width="5.140625" style="298" customWidth="1"/>
    <col min="13046" max="13046" width="2.5703125" style="298" customWidth="1"/>
    <col min="13047" max="13047" width="58.5703125" style="298" customWidth="1"/>
    <col min="13048" max="13048" width="19.85546875" style="298" customWidth="1"/>
    <col min="13049" max="13049" width="2.28515625" style="298" customWidth="1"/>
    <col min="13050" max="13051" width="20.85546875" style="298" customWidth="1"/>
    <col min="13052" max="13053" width="20.7109375" style="298" customWidth="1"/>
    <col min="13054" max="13054" width="5.85546875" style="298" customWidth="1"/>
    <col min="13055" max="13291" width="12.5703125" style="298" customWidth="1"/>
    <col min="13292" max="13300" width="5.140625" style="298"/>
    <col min="13301" max="13301" width="5.140625" style="298" customWidth="1"/>
    <col min="13302" max="13302" width="2.5703125" style="298" customWidth="1"/>
    <col min="13303" max="13303" width="58.5703125" style="298" customWidth="1"/>
    <col min="13304" max="13304" width="19.85546875" style="298" customWidth="1"/>
    <col min="13305" max="13305" width="2.28515625" style="298" customWidth="1"/>
    <col min="13306" max="13307" width="20.85546875" style="298" customWidth="1"/>
    <col min="13308" max="13309" width="20.7109375" style="298" customWidth="1"/>
    <col min="13310" max="13310" width="5.85546875" style="298" customWidth="1"/>
    <col min="13311" max="13547" width="12.5703125" style="298" customWidth="1"/>
    <col min="13548" max="13556" width="5.140625" style="298"/>
    <col min="13557" max="13557" width="5.140625" style="298" customWidth="1"/>
    <col min="13558" max="13558" width="2.5703125" style="298" customWidth="1"/>
    <col min="13559" max="13559" width="58.5703125" style="298" customWidth="1"/>
    <col min="13560" max="13560" width="19.85546875" style="298" customWidth="1"/>
    <col min="13561" max="13561" width="2.28515625" style="298" customWidth="1"/>
    <col min="13562" max="13563" width="20.85546875" style="298" customWidth="1"/>
    <col min="13564" max="13565" width="20.7109375" style="298" customWidth="1"/>
    <col min="13566" max="13566" width="5.85546875" style="298" customWidth="1"/>
    <col min="13567" max="13803" width="12.5703125" style="298" customWidth="1"/>
    <col min="13804" max="13812" width="5.140625" style="298"/>
    <col min="13813" max="13813" width="5.140625" style="298" customWidth="1"/>
    <col min="13814" max="13814" width="2.5703125" style="298" customWidth="1"/>
    <col min="13815" max="13815" width="58.5703125" style="298" customWidth="1"/>
    <col min="13816" max="13816" width="19.85546875" style="298" customWidth="1"/>
    <col min="13817" max="13817" width="2.28515625" style="298" customWidth="1"/>
    <col min="13818" max="13819" width="20.85546875" style="298" customWidth="1"/>
    <col min="13820" max="13821" width="20.7109375" style="298" customWidth="1"/>
    <col min="13822" max="13822" width="5.85546875" style="298" customWidth="1"/>
    <col min="13823" max="14059" width="12.5703125" style="298" customWidth="1"/>
    <col min="14060" max="14068" width="5.140625" style="298"/>
    <col min="14069" max="14069" width="5.140625" style="298" customWidth="1"/>
    <col min="14070" max="14070" width="2.5703125" style="298" customWidth="1"/>
    <col min="14071" max="14071" width="58.5703125" style="298" customWidth="1"/>
    <col min="14072" max="14072" width="19.85546875" style="298" customWidth="1"/>
    <col min="14073" max="14073" width="2.28515625" style="298" customWidth="1"/>
    <col min="14074" max="14075" width="20.85546875" style="298" customWidth="1"/>
    <col min="14076" max="14077" width="20.7109375" style="298" customWidth="1"/>
    <col min="14078" max="14078" width="5.85546875" style="298" customWidth="1"/>
    <col min="14079" max="14315" width="12.5703125" style="298" customWidth="1"/>
    <col min="14316" max="14324" width="5.140625" style="298"/>
    <col min="14325" max="14325" width="5.140625" style="298" customWidth="1"/>
    <col min="14326" max="14326" width="2.5703125" style="298" customWidth="1"/>
    <col min="14327" max="14327" width="58.5703125" style="298" customWidth="1"/>
    <col min="14328" max="14328" width="19.85546875" style="298" customWidth="1"/>
    <col min="14329" max="14329" width="2.28515625" style="298" customWidth="1"/>
    <col min="14330" max="14331" width="20.85546875" style="298" customWidth="1"/>
    <col min="14332" max="14333" width="20.7109375" style="298" customWidth="1"/>
    <col min="14334" max="14334" width="5.85546875" style="298" customWidth="1"/>
    <col min="14335" max="14571" width="12.5703125" style="298" customWidth="1"/>
    <col min="14572" max="14580" width="5.140625" style="298"/>
    <col min="14581" max="14581" width="5.140625" style="298" customWidth="1"/>
    <col min="14582" max="14582" width="2.5703125" style="298" customWidth="1"/>
    <col min="14583" max="14583" width="58.5703125" style="298" customWidth="1"/>
    <col min="14584" max="14584" width="19.85546875" style="298" customWidth="1"/>
    <col min="14585" max="14585" width="2.28515625" style="298" customWidth="1"/>
    <col min="14586" max="14587" width="20.85546875" style="298" customWidth="1"/>
    <col min="14588" max="14589" width="20.7109375" style="298" customWidth="1"/>
    <col min="14590" max="14590" width="5.85546875" style="298" customWidth="1"/>
    <col min="14591" max="14827" width="12.5703125" style="298" customWidth="1"/>
    <col min="14828" max="14836" width="5.140625" style="298"/>
    <col min="14837" max="14837" width="5.140625" style="298" customWidth="1"/>
    <col min="14838" max="14838" width="2.5703125" style="298" customWidth="1"/>
    <col min="14839" max="14839" width="58.5703125" style="298" customWidth="1"/>
    <col min="14840" max="14840" width="19.85546875" style="298" customWidth="1"/>
    <col min="14841" max="14841" width="2.28515625" style="298" customWidth="1"/>
    <col min="14842" max="14843" width="20.85546875" style="298" customWidth="1"/>
    <col min="14844" max="14845" width="20.7109375" style="298" customWidth="1"/>
    <col min="14846" max="14846" width="5.85546875" style="298" customWidth="1"/>
    <col min="14847" max="15083" width="12.5703125" style="298" customWidth="1"/>
    <col min="15084" max="15092" width="5.140625" style="298"/>
    <col min="15093" max="15093" width="5.140625" style="298" customWidth="1"/>
    <col min="15094" max="15094" width="2.5703125" style="298" customWidth="1"/>
    <col min="15095" max="15095" width="58.5703125" style="298" customWidth="1"/>
    <col min="15096" max="15096" width="19.85546875" style="298" customWidth="1"/>
    <col min="15097" max="15097" width="2.28515625" style="298" customWidth="1"/>
    <col min="15098" max="15099" width="20.85546875" style="298" customWidth="1"/>
    <col min="15100" max="15101" width="20.7109375" style="298" customWidth="1"/>
    <col min="15102" max="15102" width="5.85546875" style="298" customWidth="1"/>
    <col min="15103" max="15339" width="12.5703125" style="298" customWidth="1"/>
    <col min="15340" max="15348" width="5.140625" style="298"/>
    <col min="15349" max="15349" width="5.140625" style="298" customWidth="1"/>
    <col min="15350" max="15350" width="2.5703125" style="298" customWidth="1"/>
    <col min="15351" max="15351" width="58.5703125" style="298" customWidth="1"/>
    <col min="15352" max="15352" width="19.85546875" style="298" customWidth="1"/>
    <col min="15353" max="15353" width="2.28515625" style="298" customWidth="1"/>
    <col min="15354" max="15355" width="20.85546875" style="298" customWidth="1"/>
    <col min="15356" max="15357" width="20.7109375" style="298" customWidth="1"/>
    <col min="15358" max="15358" width="5.85546875" style="298" customWidth="1"/>
    <col min="15359" max="15595" width="12.5703125" style="298" customWidth="1"/>
    <col min="15596" max="15604" width="5.140625" style="298"/>
    <col min="15605" max="15605" width="5.140625" style="298" customWidth="1"/>
    <col min="15606" max="15606" width="2.5703125" style="298" customWidth="1"/>
    <col min="15607" max="15607" width="58.5703125" style="298" customWidth="1"/>
    <col min="15608" max="15608" width="19.85546875" style="298" customWidth="1"/>
    <col min="15609" max="15609" width="2.28515625" style="298" customWidth="1"/>
    <col min="15610" max="15611" width="20.85546875" style="298" customWidth="1"/>
    <col min="15612" max="15613" width="20.7109375" style="298" customWidth="1"/>
    <col min="15614" max="15614" width="5.85546875" style="298" customWidth="1"/>
    <col min="15615" max="15851" width="12.5703125" style="298" customWidth="1"/>
    <col min="15852" max="15860" width="5.140625" style="298"/>
    <col min="15861" max="15861" width="5.140625" style="298" customWidth="1"/>
    <col min="15862" max="15862" width="2.5703125" style="298" customWidth="1"/>
    <col min="15863" max="15863" width="58.5703125" style="298" customWidth="1"/>
    <col min="15864" max="15864" width="19.85546875" style="298" customWidth="1"/>
    <col min="15865" max="15865" width="2.28515625" style="298" customWidth="1"/>
    <col min="15866" max="15867" width="20.85546875" style="298" customWidth="1"/>
    <col min="15868" max="15869" width="20.7109375" style="298" customWidth="1"/>
    <col min="15870" max="15870" width="5.85546875" style="298" customWidth="1"/>
    <col min="15871" max="16107" width="12.5703125" style="298" customWidth="1"/>
    <col min="16108" max="16116" width="5.140625" style="298"/>
    <col min="16117" max="16117" width="5.140625" style="298" customWidth="1"/>
    <col min="16118" max="16118" width="2.5703125" style="298" customWidth="1"/>
    <col min="16119" max="16119" width="58.5703125" style="298" customWidth="1"/>
    <col min="16120" max="16120" width="19.85546875" style="298" customWidth="1"/>
    <col min="16121" max="16121" width="2.28515625" style="298" customWidth="1"/>
    <col min="16122" max="16123" width="20.85546875" style="298" customWidth="1"/>
    <col min="16124" max="16125" width="20.7109375" style="298" customWidth="1"/>
    <col min="16126" max="16126" width="5.85546875" style="298" customWidth="1"/>
    <col min="16127" max="16363" width="12.5703125" style="298" customWidth="1"/>
    <col min="16364" max="16384" width="5.140625" style="298"/>
  </cols>
  <sheetData>
    <row r="1" spans="1:11" ht="16.5" customHeight="1">
      <c r="A1" s="1737" t="s">
        <v>560</v>
      </c>
      <c r="B1" s="1737"/>
      <c r="C1" s="1737"/>
      <c r="D1" s="296"/>
      <c r="E1" s="296"/>
      <c r="F1" s="296"/>
      <c r="G1" s="296"/>
      <c r="H1" s="297"/>
      <c r="I1" s="297"/>
    </row>
    <row r="2" spans="1:11" ht="16.5" customHeight="1">
      <c r="A2" s="296"/>
      <c r="B2" s="296"/>
      <c r="C2" s="299" t="s">
        <v>561</v>
      </c>
      <c r="D2" s="300"/>
      <c r="E2" s="300"/>
      <c r="F2" s="300"/>
      <c r="G2" s="300"/>
      <c r="H2" s="301"/>
      <c r="I2" s="301"/>
    </row>
    <row r="3" spans="1:11" ht="12" customHeight="1">
      <c r="A3" s="296"/>
      <c r="B3" s="296"/>
      <c r="C3" s="299"/>
      <c r="D3" s="300"/>
      <c r="E3" s="300"/>
      <c r="F3" s="300"/>
      <c r="G3" s="300"/>
      <c r="H3" s="301"/>
      <c r="I3" s="301"/>
    </row>
    <row r="4" spans="1:11" ht="15" customHeight="1">
      <c r="A4" s="302"/>
      <c r="B4" s="302"/>
      <c r="C4" s="299"/>
      <c r="D4" s="300"/>
      <c r="E4" s="300"/>
      <c r="F4" s="300"/>
      <c r="G4" s="300"/>
      <c r="H4" s="301"/>
      <c r="I4" s="303" t="s">
        <v>2</v>
      </c>
    </row>
    <row r="5" spans="1:11" ht="16.5" customHeight="1">
      <c r="A5" s="304"/>
      <c r="B5" s="297"/>
      <c r="C5" s="305"/>
      <c r="D5" s="1738" t="s">
        <v>562</v>
      </c>
      <c r="E5" s="1739"/>
      <c r="F5" s="1739"/>
      <c r="G5" s="1740"/>
      <c r="H5" s="1741" t="s">
        <v>563</v>
      </c>
      <c r="I5" s="1742"/>
    </row>
    <row r="6" spans="1:11" ht="15" customHeight="1">
      <c r="A6" s="306"/>
      <c r="B6" s="297"/>
      <c r="C6" s="307"/>
      <c r="D6" s="1743" t="s">
        <v>816</v>
      </c>
      <c r="E6" s="1744"/>
      <c r="F6" s="1744"/>
      <c r="G6" s="1745"/>
      <c r="H6" s="1743" t="s">
        <v>816</v>
      </c>
      <c r="I6" s="1745"/>
      <c r="J6" s="308" t="s">
        <v>4</v>
      </c>
    </row>
    <row r="7" spans="1:11" ht="15.75">
      <c r="A7" s="306"/>
      <c r="B7" s="297"/>
      <c r="C7" s="309" t="s">
        <v>3</v>
      </c>
      <c r="D7" s="310"/>
      <c r="E7" s="311"/>
      <c r="F7" s="312" t="s">
        <v>564</v>
      </c>
      <c r="G7" s="313"/>
      <c r="H7" s="314" t="s">
        <v>4</v>
      </c>
      <c r="I7" s="315" t="s">
        <v>4</v>
      </c>
      <c r="J7" s="308" t="s">
        <v>4</v>
      </c>
    </row>
    <row r="8" spans="1:11" ht="14.25" customHeight="1">
      <c r="A8" s="306"/>
      <c r="B8" s="297"/>
      <c r="C8" s="316"/>
      <c r="D8" s="317"/>
      <c r="E8" s="309"/>
      <c r="F8" s="318"/>
      <c r="G8" s="319" t="s">
        <v>564</v>
      </c>
      <c r="H8" s="320" t="s">
        <v>565</v>
      </c>
      <c r="I8" s="321" t="s">
        <v>566</v>
      </c>
      <c r="J8" s="308" t="s">
        <v>4</v>
      </c>
    </row>
    <row r="9" spans="1:11" ht="14.25" customHeight="1">
      <c r="A9" s="306"/>
      <c r="B9" s="297"/>
      <c r="C9" s="322"/>
      <c r="D9" s="323" t="s">
        <v>567</v>
      </c>
      <c r="E9" s="309"/>
      <c r="F9" s="324" t="s">
        <v>568</v>
      </c>
      <c r="G9" s="325" t="s">
        <v>569</v>
      </c>
      <c r="H9" s="320" t="s">
        <v>570</v>
      </c>
      <c r="I9" s="321" t="s">
        <v>571</v>
      </c>
      <c r="J9" s="308" t="s">
        <v>4</v>
      </c>
    </row>
    <row r="10" spans="1:11" ht="14.25" customHeight="1">
      <c r="A10" s="326"/>
      <c r="B10" s="302"/>
      <c r="C10" s="327"/>
      <c r="D10" s="328"/>
      <c r="E10" s="329"/>
      <c r="F10" s="330"/>
      <c r="G10" s="325" t="s">
        <v>572</v>
      </c>
      <c r="H10" s="331" t="s">
        <v>573</v>
      </c>
      <c r="I10" s="332"/>
      <c r="J10" s="308" t="s">
        <v>4</v>
      </c>
      <c r="K10" s="308"/>
    </row>
    <row r="11" spans="1:11" ht="9.9499999999999993" customHeight="1">
      <c r="A11" s="1746" t="s">
        <v>439</v>
      </c>
      <c r="B11" s="1747"/>
      <c r="C11" s="1748"/>
      <c r="D11" s="333">
        <v>2</v>
      </c>
      <c r="E11" s="334"/>
      <c r="F11" s="334">
        <v>3</v>
      </c>
      <c r="G11" s="334">
        <v>4</v>
      </c>
      <c r="H11" s="335">
        <v>5</v>
      </c>
      <c r="I11" s="336">
        <v>6</v>
      </c>
      <c r="J11" s="308"/>
      <c r="K11" s="308"/>
    </row>
    <row r="12" spans="1:11" ht="6.75" customHeight="1">
      <c r="A12" s="304"/>
      <c r="B12" s="337"/>
      <c r="C12" s="338" t="s">
        <v>4</v>
      </c>
      <c r="D12" s="339" t="s">
        <v>4</v>
      </c>
      <c r="E12" s="339"/>
      <c r="F12" s="340" t="s">
        <v>124</v>
      </c>
      <c r="G12" s="341"/>
      <c r="H12" s="342" t="s">
        <v>4</v>
      </c>
      <c r="I12" s="343" t="s">
        <v>124</v>
      </c>
      <c r="J12" s="308"/>
      <c r="K12" s="308"/>
    </row>
    <row r="13" spans="1:11" ht="21.75" customHeight="1">
      <c r="A13" s="1734" t="s">
        <v>574</v>
      </c>
      <c r="B13" s="1735"/>
      <c r="C13" s="1736"/>
      <c r="D13" s="694">
        <v>6398646677.5199957</v>
      </c>
      <c r="E13" s="694"/>
      <c r="F13" s="694">
        <v>861690110.04999995</v>
      </c>
      <c r="G13" s="695">
        <v>856999429.24000001</v>
      </c>
      <c r="H13" s="694">
        <v>677050629.39999986</v>
      </c>
      <c r="I13" s="696">
        <v>184639480.65000001</v>
      </c>
      <c r="J13" s="308"/>
      <c r="K13" s="308"/>
    </row>
    <row r="14" spans="1:11" s="344" customFormat="1" ht="21.75" customHeight="1">
      <c r="A14" s="634" t="s">
        <v>350</v>
      </c>
      <c r="B14" s="635" t="s">
        <v>47</v>
      </c>
      <c r="C14" s="636" t="s">
        <v>351</v>
      </c>
      <c r="D14" s="683">
        <v>111261910.86000009</v>
      </c>
      <c r="E14" s="683"/>
      <c r="F14" s="688">
        <v>10039</v>
      </c>
      <c r="G14" s="686">
        <v>0</v>
      </c>
      <c r="H14" s="687">
        <v>10039</v>
      </c>
      <c r="I14" s="688">
        <v>0</v>
      </c>
      <c r="J14" s="308"/>
      <c r="K14" s="637"/>
    </row>
    <row r="15" spans="1:11" s="344" customFormat="1" ht="21.75" customHeight="1">
      <c r="A15" s="634" t="s">
        <v>352</v>
      </c>
      <c r="B15" s="635" t="s">
        <v>47</v>
      </c>
      <c r="C15" s="636" t="s">
        <v>353</v>
      </c>
      <c r="D15" s="683">
        <v>292237.35000000003</v>
      </c>
      <c r="E15" s="683"/>
      <c r="F15" s="688">
        <v>0</v>
      </c>
      <c r="G15" s="686">
        <v>0</v>
      </c>
      <c r="H15" s="687">
        <v>0</v>
      </c>
      <c r="I15" s="688">
        <v>0</v>
      </c>
      <c r="J15" s="308"/>
      <c r="K15" s="638"/>
    </row>
    <row r="16" spans="1:11" s="344" customFormat="1" ht="21.75" customHeight="1">
      <c r="A16" s="639" t="s">
        <v>354</v>
      </c>
      <c r="B16" s="635" t="s">
        <v>47</v>
      </c>
      <c r="C16" s="640" t="s">
        <v>355</v>
      </c>
      <c r="D16" s="683">
        <v>2378317.63</v>
      </c>
      <c r="E16" s="683"/>
      <c r="F16" s="688">
        <v>0</v>
      </c>
      <c r="G16" s="686">
        <v>0</v>
      </c>
      <c r="H16" s="687">
        <v>0</v>
      </c>
      <c r="I16" s="688">
        <v>0</v>
      </c>
      <c r="J16" s="308"/>
      <c r="K16" s="638"/>
    </row>
    <row r="17" spans="1:11" s="344" customFormat="1" ht="21.75" hidden="1" customHeight="1">
      <c r="A17" s="641" t="s">
        <v>356</v>
      </c>
      <c r="B17" s="635" t="s">
        <v>47</v>
      </c>
      <c r="C17" s="640" t="s">
        <v>357</v>
      </c>
      <c r="D17" s="683">
        <v>0</v>
      </c>
      <c r="E17" s="683"/>
      <c r="F17" s="688">
        <v>0</v>
      </c>
      <c r="G17" s="686">
        <v>0</v>
      </c>
      <c r="H17" s="687">
        <v>0</v>
      </c>
      <c r="I17" s="688">
        <v>0</v>
      </c>
      <c r="J17" s="308"/>
      <c r="K17" s="638"/>
    </row>
    <row r="18" spans="1:11" s="344" customFormat="1" ht="21.75" customHeight="1">
      <c r="A18" s="639" t="s">
        <v>358</v>
      </c>
      <c r="B18" s="635" t="s">
        <v>47</v>
      </c>
      <c r="C18" s="640" t="s">
        <v>359</v>
      </c>
      <c r="D18" s="683">
        <v>4155620.4400000004</v>
      </c>
      <c r="E18" s="683"/>
      <c r="F18" s="688">
        <v>0</v>
      </c>
      <c r="G18" s="686">
        <v>0</v>
      </c>
      <c r="H18" s="687">
        <v>0</v>
      </c>
      <c r="I18" s="688">
        <v>0</v>
      </c>
      <c r="J18" s="308"/>
      <c r="K18" s="638"/>
    </row>
    <row r="19" spans="1:11" s="887" customFormat="1" ht="36.75" hidden="1" customHeight="1">
      <c r="A19" s="883" t="s">
        <v>360</v>
      </c>
      <c r="B19" s="882" t="s">
        <v>47</v>
      </c>
      <c r="C19" s="888" t="s">
        <v>759</v>
      </c>
      <c r="D19" s="683">
        <v>0</v>
      </c>
      <c r="E19" s="683"/>
      <c r="F19" s="688">
        <v>0</v>
      </c>
      <c r="G19" s="686">
        <v>0</v>
      </c>
      <c r="H19" s="687">
        <v>0</v>
      </c>
      <c r="I19" s="688">
        <v>0</v>
      </c>
      <c r="J19" s="885"/>
      <c r="K19" s="886"/>
    </row>
    <row r="20" spans="1:11" s="887" customFormat="1" ht="21.75" customHeight="1">
      <c r="A20" s="639" t="s">
        <v>363</v>
      </c>
      <c r="B20" s="635" t="s">
        <v>47</v>
      </c>
      <c r="C20" s="636" t="s">
        <v>364</v>
      </c>
      <c r="D20" s="683">
        <v>5338083.7700000005</v>
      </c>
      <c r="E20" s="683"/>
      <c r="F20" s="688">
        <v>0</v>
      </c>
      <c r="G20" s="686">
        <v>0</v>
      </c>
      <c r="H20" s="687">
        <v>0</v>
      </c>
      <c r="I20" s="688">
        <v>0</v>
      </c>
      <c r="J20" s="885"/>
      <c r="K20" s="886"/>
    </row>
    <row r="21" spans="1:11" s="344" customFormat="1" ht="21.75" hidden="1" customHeight="1">
      <c r="A21" s="639" t="s">
        <v>365</v>
      </c>
      <c r="B21" s="635" t="s">
        <v>47</v>
      </c>
      <c r="C21" s="636" t="s">
        <v>366</v>
      </c>
      <c r="D21" s="683">
        <v>0</v>
      </c>
      <c r="E21" s="683"/>
      <c r="F21" s="688">
        <v>0</v>
      </c>
      <c r="G21" s="686">
        <v>0</v>
      </c>
      <c r="H21" s="687">
        <v>0</v>
      </c>
      <c r="I21" s="688">
        <v>0</v>
      </c>
      <c r="J21" s="308"/>
      <c r="K21" s="638"/>
    </row>
    <row r="22" spans="1:11" s="344" customFormat="1" ht="21.75" customHeight="1">
      <c r="A22" s="639" t="s">
        <v>367</v>
      </c>
      <c r="B22" s="635" t="s">
        <v>47</v>
      </c>
      <c r="C22" s="636" t="s">
        <v>368</v>
      </c>
      <c r="D22" s="683">
        <v>318646592.88000005</v>
      </c>
      <c r="E22" s="683"/>
      <c r="F22" s="688">
        <v>301.63</v>
      </c>
      <c r="G22" s="686">
        <v>0</v>
      </c>
      <c r="H22" s="687">
        <v>301.63</v>
      </c>
      <c r="I22" s="688">
        <v>0</v>
      </c>
      <c r="J22" s="308"/>
      <c r="K22" s="638"/>
    </row>
    <row r="23" spans="1:11" s="344" customFormat="1" ht="21.75" hidden="1" customHeight="1">
      <c r="A23" s="639" t="s">
        <v>369</v>
      </c>
      <c r="B23" s="635" t="s">
        <v>47</v>
      </c>
      <c r="C23" s="636" t="s">
        <v>132</v>
      </c>
      <c r="D23" s="683">
        <v>0</v>
      </c>
      <c r="E23" s="683"/>
      <c r="F23" s="688">
        <v>0</v>
      </c>
      <c r="G23" s="686">
        <v>0</v>
      </c>
      <c r="H23" s="687">
        <v>0</v>
      </c>
      <c r="I23" s="688">
        <v>0</v>
      </c>
      <c r="J23" s="308"/>
      <c r="K23" s="638"/>
    </row>
    <row r="24" spans="1:11" s="344" customFormat="1" ht="21.75" customHeight="1">
      <c r="A24" s="639" t="s">
        <v>370</v>
      </c>
      <c r="B24" s="635" t="s">
        <v>47</v>
      </c>
      <c r="C24" s="636" t="s">
        <v>575</v>
      </c>
      <c r="D24" s="683">
        <v>7158243.3600000003</v>
      </c>
      <c r="E24" s="683"/>
      <c r="F24" s="688">
        <v>0</v>
      </c>
      <c r="G24" s="686">
        <v>0</v>
      </c>
      <c r="H24" s="687">
        <v>0</v>
      </c>
      <c r="I24" s="688">
        <v>0</v>
      </c>
      <c r="J24" s="308"/>
      <c r="K24" s="638"/>
    </row>
    <row r="25" spans="1:11" s="344" customFormat="1" ht="21.75" customHeight="1">
      <c r="A25" s="639" t="s">
        <v>372</v>
      </c>
      <c r="B25" s="635" t="s">
        <v>47</v>
      </c>
      <c r="C25" s="640" t="s">
        <v>373</v>
      </c>
      <c r="D25" s="683">
        <v>6690090.9600000009</v>
      </c>
      <c r="E25" s="683"/>
      <c r="F25" s="688">
        <v>1432</v>
      </c>
      <c r="G25" s="686">
        <v>0</v>
      </c>
      <c r="H25" s="687">
        <v>1432</v>
      </c>
      <c r="I25" s="688">
        <v>0</v>
      </c>
      <c r="J25" s="308"/>
      <c r="K25" s="638"/>
    </row>
    <row r="26" spans="1:11" ht="21.75" customHeight="1">
      <c r="A26" s="639" t="s">
        <v>374</v>
      </c>
      <c r="B26" s="635" t="s">
        <v>47</v>
      </c>
      <c r="C26" s="640" t="s">
        <v>375</v>
      </c>
      <c r="D26" s="683">
        <v>1442863.1800000002</v>
      </c>
      <c r="E26" s="683"/>
      <c r="F26" s="688">
        <v>0</v>
      </c>
      <c r="G26" s="686">
        <v>0</v>
      </c>
      <c r="H26" s="687">
        <v>0</v>
      </c>
      <c r="I26" s="688">
        <v>0</v>
      </c>
      <c r="J26" s="308"/>
      <c r="K26" s="638"/>
    </row>
    <row r="27" spans="1:11" s="344" customFormat="1" ht="21.75" customHeight="1">
      <c r="A27" s="639" t="s">
        <v>376</v>
      </c>
      <c r="B27" s="635" t="s">
        <v>47</v>
      </c>
      <c r="C27" s="640" t="s">
        <v>706</v>
      </c>
      <c r="D27" s="683">
        <v>255070.84</v>
      </c>
      <c r="E27" s="683"/>
      <c r="F27" s="688">
        <v>0</v>
      </c>
      <c r="G27" s="686">
        <v>0</v>
      </c>
      <c r="H27" s="687">
        <v>0</v>
      </c>
      <c r="I27" s="688">
        <v>0</v>
      </c>
      <c r="J27" s="308"/>
      <c r="K27" s="638"/>
    </row>
    <row r="28" spans="1:11" s="345" customFormat="1" ht="21.75" customHeight="1">
      <c r="A28" s="639" t="s">
        <v>377</v>
      </c>
      <c r="B28" s="635" t="s">
        <v>47</v>
      </c>
      <c r="C28" s="636" t="s">
        <v>576</v>
      </c>
      <c r="D28" s="683">
        <v>1975122953.1899979</v>
      </c>
      <c r="E28" s="683"/>
      <c r="F28" s="688">
        <v>860896672.63</v>
      </c>
      <c r="G28" s="686">
        <v>856989394.48000002</v>
      </c>
      <c r="H28" s="687">
        <v>676260463.82999992</v>
      </c>
      <c r="I28" s="688">
        <v>184636208.80000001</v>
      </c>
      <c r="J28" s="308"/>
      <c r="K28" s="638"/>
    </row>
    <row r="29" spans="1:11" s="349" customFormat="1" ht="30" customHeight="1">
      <c r="A29" s="346" t="s">
        <v>378</v>
      </c>
      <c r="B29" s="347" t="s">
        <v>47</v>
      </c>
      <c r="C29" s="348" t="s">
        <v>577</v>
      </c>
      <c r="D29" s="683">
        <v>134707738.05999997</v>
      </c>
      <c r="E29" s="683"/>
      <c r="F29" s="688">
        <v>0</v>
      </c>
      <c r="G29" s="686">
        <v>0</v>
      </c>
      <c r="H29" s="687">
        <v>0</v>
      </c>
      <c r="I29" s="688">
        <v>0</v>
      </c>
      <c r="J29" s="308"/>
      <c r="K29" s="642"/>
    </row>
    <row r="30" spans="1:11" s="349" customFormat="1" ht="21.75" customHeight="1">
      <c r="A30" s="639" t="s">
        <v>383</v>
      </c>
      <c r="B30" s="635" t="s">
        <v>47</v>
      </c>
      <c r="C30" s="636" t="s">
        <v>113</v>
      </c>
      <c r="D30" s="683">
        <v>1317129815.7699993</v>
      </c>
      <c r="E30" s="683"/>
      <c r="F30" s="688">
        <v>0</v>
      </c>
      <c r="G30" s="686">
        <v>0</v>
      </c>
      <c r="H30" s="687">
        <v>0</v>
      </c>
      <c r="I30" s="688">
        <v>0</v>
      </c>
      <c r="J30" s="308"/>
      <c r="K30" s="638"/>
    </row>
    <row r="31" spans="1:11" s="349" customFormat="1" ht="21.75" customHeight="1">
      <c r="A31" s="639" t="s">
        <v>384</v>
      </c>
      <c r="B31" s="635" t="s">
        <v>47</v>
      </c>
      <c r="C31" s="636" t="s">
        <v>578</v>
      </c>
      <c r="D31" s="683">
        <v>151008026.62</v>
      </c>
      <c r="E31" s="683"/>
      <c r="F31" s="688">
        <v>0</v>
      </c>
      <c r="G31" s="686">
        <v>0</v>
      </c>
      <c r="H31" s="687">
        <v>0</v>
      </c>
      <c r="I31" s="688">
        <v>0</v>
      </c>
      <c r="J31" s="308"/>
      <c r="K31" s="638"/>
    </row>
    <row r="32" spans="1:11" s="349" customFormat="1" ht="21.75" customHeight="1">
      <c r="A32" s="639" t="s">
        <v>387</v>
      </c>
      <c r="B32" s="635" t="s">
        <v>47</v>
      </c>
      <c r="C32" s="636" t="s">
        <v>579</v>
      </c>
      <c r="D32" s="683">
        <v>999898464.74999988</v>
      </c>
      <c r="E32" s="683"/>
      <c r="F32" s="688">
        <v>2447</v>
      </c>
      <c r="G32" s="686">
        <v>2447</v>
      </c>
      <c r="H32" s="687">
        <v>2447</v>
      </c>
      <c r="I32" s="688">
        <v>0</v>
      </c>
      <c r="J32" s="308"/>
      <c r="K32" s="638"/>
    </row>
    <row r="33" spans="1:11" s="349" customFormat="1" ht="21.75" customHeight="1">
      <c r="A33" s="639" t="s">
        <v>390</v>
      </c>
      <c r="B33" s="635" t="s">
        <v>47</v>
      </c>
      <c r="C33" s="636" t="s">
        <v>580</v>
      </c>
      <c r="D33" s="683">
        <v>979049934.31999958</v>
      </c>
      <c r="E33" s="683"/>
      <c r="F33" s="688">
        <v>765202.58</v>
      </c>
      <c r="G33" s="686">
        <v>7587.76</v>
      </c>
      <c r="H33" s="687">
        <v>763920.14999999991</v>
      </c>
      <c r="I33" s="688">
        <v>1282.43</v>
      </c>
      <c r="J33" s="308"/>
      <c r="K33" s="638"/>
    </row>
    <row r="34" spans="1:11" s="344" customFormat="1" ht="53.25" hidden="1" customHeight="1">
      <c r="A34" s="346" t="s">
        <v>392</v>
      </c>
      <c r="B34" s="347" t="s">
        <v>47</v>
      </c>
      <c r="C34" s="350" t="s">
        <v>581</v>
      </c>
      <c r="D34" s="683">
        <v>0</v>
      </c>
      <c r="E34" s="683"/>
      <c r="F34" s="688">
        <v>0</v>
      </c>
      <c r="G34" s="686">
        <v>0</v>
      </c>
      <c r="H34" s="687">
        <v>0</v>
      </c>
      <c r="I34" s="688">
        <v>0</v>
      </c>
      <c r="J34" s="308"/>
      <c r="K34" s="642"/>
    </row>
    <row r="35" spans="1:11" s="344" customFormat="1" ht="21.75" customHeight="1">
      <c r="A35" s="639" t="s">
        <v>400</v>
      </c>
      <c r="B35" s="635" t="s">
        <v>47</v>
      </c>
      <c r="C35" s="636" t="s">
        <v>401</v>
      </c>
      <c r="D35" s="683">
        <v>14990752.369999999</v>
      </c>
      <c r="E35" s="683"/>
      <c r="F35" s="688">
        <v>0</v>
      </c>
      <c r="G35" s="686">
        <v>0</v>
      </c>
      <c r="H35" s="687">
        <v>0</v>
      </c>
      <c r="I35" s="688">
        <v>0</v>
      </c>
      <c r="J35" s="308"/>
      <c r="K35" s="638"/>
    </row>
    <row r="36" spans="1:11" s="344" customFormat="1" ht="21.75" customHeight="1">
      <c r="A36" s="639" t="s">
        <v>402</v>
      </c>
      <c r="B36" s="635" t="s">
        <v>47</v>
      </c>
      <c r="C36" s="640" t="s">
        <v>115</v>
      </c>
      <c r="D36" s="683">
        <v>118965245.17999995</v>
      </c>
      <c r="E36" s="683"/>
      <c r="F36" s="688">
        <v>0</v>
      </c>
      <c r="G36" s="686">
        <v>0</v>
      </c>
      <c r="H36" s="687">
        <v>0</v>
      </c>
      <c r="I36" s="688">
        <v>0</v>
      </c>
      <c r="J36" s="308"/>
      <c r="K36" s="638"/>
    </row>
    <row r="37" spans="1:11" s="344" customFormat="1" ht="21.75" customHeight="1">
      <c r="A37" s="639" t="s">
        <v>403</v>
      </c>
      <c r="B37" s="635" t="s">
        <v>47</v>
      </c>
      <c r="C37" s="636" t="s">
        <v>404</v>
      </c>
      <c r="D37" s="683">
        <v>165128724.65000001</v>
      </c>
      <c r="E37" s="683"/>
      <c r="F37" s="688">
        <v>904</v>
      </c>
      <c r="G37" s="686">
        <v>0</v>
      </c>
      <c r="H37" s="687">
        <v>904</v>
      </c>
      <c r="I37" s="688">
        <v>0</v>
      </c>
      <c r="J37" s="308"/>
      <c r="K37" s="638"/>
    </row>
    <row r="38" spans="1:11" s="344" customFormat="1" ht="21.75" customHeight="1">
      <c r="A38" s="639" t="s">
        <v>405</v>
      </c>
      <c r="B38" s="635" t="s">
        <v>47</v>
      </c>
      <c r="C38" s="636" t="s">
        <v>406</v>
      </c>
      <c r="D38" s="683">
        <v>903543.49</v>
      </c>
      <c r="E38" s="683"/>
      <c r="F38" s="688">
        <v>0</v>
      </c>
      <c r="G38" s="686">
        <v>0</v>
      </c>
      <c r="H38" s="687">
        <v>0</v>
      </c>
      <c r="I38" s="688">
        <v>0</v>
      </c>
      <c r="J38" s="308"/>
      <c r="K38" s="638"/>
    </row>
    <row r="39" spans="1:11" s="344" customFormat="1" ht="21.75" customHeight="1">
      <c r="A39" s="639" t="s">
        <v>407</v>
      </c>
      <c r="B39" s="635" t="s">
        <v>47</v>
      </c>
      <c r="C39" s="636" t="s">
        <v>582</v>
      </c>
      <c r="D39" s="683">
        <v>25927726.770000003</v>
      </c>
      <c r="E39" s="683"/>
      <c r="F39" s="688">
        <v>3190.91</v>
      </c>
      <c r="G39" s="686">
        <v>0</v>
      </c>
      <c r="H39" s="687">
        <v>3180</v>
      </c>
      <c r="I39" s="688">
        <v>10.91</v>
      </c>
      <c r="J39" s="308"/>
      <c r="K39" s="638"/>
    </row>
    <row r="40" spans="1:11" s="344" customFormat="1" ht="21.75" customHeight="1">
      <c r="A40" s="1604" t="s">
        <v>410</v>
      </c>
      <c r="B40" s="1605" t="s">
        <v>47</v>
      </c>
      <c r="C40" s="1606" t="s">
        <v>583</v>
      </c>
      <c r="D40" s="1607">
        <v>6423055.6500000013</v>
      </c>
      <c r="E40" s="1607"/>
      <c r="F40" s="693">
        <v>0</v>
      </c>
      <c r="G40" s="692">
        <v>0</v>
      </c>
      <c r="H40" s="1109">
        <v>0</v>
      </c>
      <c r="I40" s="693">
        <v>0</v>
      </c>
      <c r="J40" s="308"/>
      <c r="K40" s="638"/>
    </row>
    <row r="41" spans="1:11" s="344" customFormat="1" ht="21.75" customHeight="1">
      <c r="A41" s="639" t="s">
        <v>426</v>
      </c>
      <c r="B41" s="749" t="s">
        <v>47</v>
      </c>
      <c r="C41" s="643" t="s">
        <v>178</v>
      </c>
      <c r="D41" s="689">
        <v>3570000.649999999</v>
      </c>
      <c r="E41" s="697"/>
      <c r="F41" s="688">
        <v>0</v>
      </c>
      <c r="G41" s="686">
        <v>0</v>
      </c>
      <c r="H41" s="687">
        <v>0</v>
      </c>
      <c r="I41" s="688">
        <v>0</v>
      </c>
      <c r="J41" s="308"/>
    </row>
    <row r="42" spans="1:11" s="344" customFormat="1" ht="21.75" customHeight="1">
      <c r="A42" s="639" t="s">
        <v>413</v>
      </c>
      <c r="B42" s="635" t="s">
        <v>47</v>
      </c>
      <c r="C42" s="636" t="s">
        <v>584</v>
      </c>
      <c r="D42" s="683">
        <v>32393416.490000002</v>
      </c>
      <c r="E42" s="683"/>
      <c r="F42" s="688">
        <v>9807.41</v>
      </c>
      <c r="G42" s="686">
        <v>0</v>
      </c>
      <c r="H42" s="687">
        <v>7828.9</v>
      </c>
      <c r="I42" s="688">
        <v>1978.51</v>
      </c>
      <c r="J42" s="308"/>
      <c r="K42" s="705"/>
    </row>
    <row r="43" spans="1:11" s="344" customFormat="1" ht="21.75" customHeight="1">
      <c r="A43" s="639" t="s">
        <v>416</v>
      </c>
      <c r="B43" s="635" t="s">
        <v>47</v>
      </c>
      <c r="C43" s="636" t="s">
        <v>585</v>
      </c>
      <c r="D43" s="683">
        <v>15755417.809999991</v>
      </c>
      <c r="E43" s="683"/>
      <c r="F43" s="688">
        <v>112.89</v>
      </c>
      <c r="G43" s="686">
        <v>0</v>
      </c>
      <c r="H43" s="687">
        <v>112.89</v>
      </c>
      <c r="I43" s="688">
        <v>0</v>
      </c>
      <c r="J43" s="308"/>
      <c r="K43" s="705"/>
    </row>
    <row r="44" spans="1:11" s="344" customFormat="1" ht="32.25" hidden="1" customHeight="1">
      <c r="A44" s="346" t="s">
        <v>419</v>
      </c>
      <c r="B44" s="347" t="s">
        <v>47</v>
      </c>
      <c r="C44" s="644" t="s">
        <v>586</v>
      </c>
      <c r="D44" s="683">
        <v>0</v>
      </c>
      <c r="E44" s="683"/>
      <c r="F44" s="688">
        <v>0</v>
      </c>
      <c r="G44" s="686">
        <v>0</v>
      </c>
      <c r="H44" s="687">
        <v>0</v>
      </c>
      <c r="I44" s="688">
        <v>0</v>
      </c>
      <c r="J44" s="308"/>
      <c r="K44" s="706"/>
    </row>
    <row r="45" spans="1:11" s="344" customFormat="1" ht="21.75" customHeight="1" thickBot="1">
      <c r="A45" s="639" t="s">
        <v>424</v>
      </c>
      <c r="B45" s="635" t="s">
        <v>47</v>
      </c>
      <c r="C45" s="636" t="s">
        <v>425</v>
      </c>
      <c r="D45" s="683">
        <v>52830.479999999996</v>
      </c>
      <c r="E45" s="683"/>
      <c r="F45" s="688">
        <v>0</v>
      </c>
      <c r="G45" s="686">
        <v>0</v>
      </c>
      <c r="H45" s="687">
        <v>0</v>
      </c>
      <c r="I45" s="688">
        <v>0</v>
      </c>
      <c r="J45" s="308"/>
      <c r="K45" s="705"/>
    </row>
    <row r="46" spans="1:11" s="344" customFormat="1" ht="24.75" customHeight="1" thickTop="1">
      <c r="A46" s="351" t="s">
        <v>587</v>
      </c>
      <c r="B46" s="645"/>
      <c r="C46" s="646"/>
      <c r="D46" s="698"/>
      <c r="E46" s="699"/>
      <c r="F46" s="700"/>
      <c r="G46" s="701"/>
      <c r="H46" s="702"/>
      <c r="I46" s="700"/>
      <c r="J46" s="308"/>
      <c r="K46" s="707"/>
    </row>
    <row r="47" spans="1:11" s="349" customFormat="1" ht="29.25" customHeight="1">
      <c r="A47" s="352" t="s">
        <v>398</v>
      </c>
      <c r="B47" s="353" t="s">
        <v>47</v>
      </c>
      <c r="C47" s="354" t="s">
        <v>399</v>
      </c>
      <c r="D47" s="703">
        <v>16749310016.349998</v>
      </c>
      <c r="E47" s="704" t="s">
        <v>705</v>
      </c>
      <c r="F47" s="688">
        <v>0</v>
      </c>
      <c r="G47" s="692">
        <v>0</v>
      </c>
      <c r="H47" s="1109">
        <v>0</v>
      </c>
      <c r="I47" s="693">
        <v>0</v>
      </c>
      <c r="J47" s="308"/>
      <c r="K47" s="708"/>
    </row>
    <row r="48" spans="1:11" s="349" customFormat="1" ht="9.75" customHeight="1">
      <c r="F48" s="682"/>
      <c r="J48" s="308"/>
      <c r="K48" s="709"/>
    </row>
    <row r="49" spans="1:11" s="1182" customFormat="1" ht="15.75" customHeight="1">
      <c r="A49" s="296"/>
      <c r="B49" s="647" t="s">
        <v>705</v>
      </c>
      <c r="C49" s="1190" t="s">
        <v>564</v>
      </c>
      <c r="D49" s="1179"/>
      <c r="E49" s="1179"/>
      <c r="F49" s="1179"/>
      <c r="G49" s="1179"/>
      <c r="H49" s="1179"/>
      <c r="I49" s="1179"/>
      <c r="J49" s="1180"/>
      <c r="K49" s="1181"/>
    </row>
    <row r="50" spans="1:11" s="357" customFormat="1" ht="15.75">
      <c r="A50" s="674" t="s">
        <v>921</v>
      </c>
      <c r="B50" s="648"/>
      <c r="D50" s="355"/>
      <c r="E50" s="355"/>
      <c r="F50" s="355"/>
      <c r="G50" s="355"/>
      <c r="H50" s="355"/>
      <c r="I50" s="355"/>
      <c r="J50" s="356"/>
    </row>
    <row r="51" spans="1:11" s="1125" customFormat="1" ht="15.75">
      <c r="A51" s="674" t="s">
        <v>922</v>
      </c>
      <c r="B51" s="648"/>
      <c r="C51" s="648"/>
      <c r="D51" s="1183"/>
      <c r="E51" s="1183"/>
      <c r="F51" s="1183"/>
      <c r="G51" s="1183"/>
      <c r="H51" s="1183"/>
      <c r="I51" s="1183"/>
      <c r="J51" s="1184"/>
    </row>
    <row r="52" spans="1:11" s="1125" customFormat="1" ht="15.75">
      <c r="A52" s="674"/>
      <c r="B52" s="648"/>
      <c r="C52" s="648"/>
      <c r="D52" s="1183"/>
      <c r="E52" s="1183"/>
      <c r="F52" s="1183"/>
      <c r="G52" s="1183"/>
      <c r="H52" s="1183"/>
      <c r="I52" s="1183"/>
      <c r="J52" s="1184"/>
    </row>
    <row r="53" spans="1:11" s="349" customFormat="1" ht="15.75" customHeight="1">
      <c r="A53" s="296"/>
      <c r="B53" s="647"/>
      <c r="C53" s="296"/>
      <c r="D53" s="296"/>
      <c r="E53" s="296"/>
      <c r="F53" s="296"/>
      <c r="G53" s="296"/>
      <c r="H53" s="296"/>
      <c r="I53" s="296"/>
      <c r="J53" s="308"/>
      <c r="K53" s="308"/>
    </row>
    <row r="54" spans="1:11" s="357" customFormat="1" ht="15.75">
      <c r="A54" s="674"/>
      <c r="B54" s="648"/>
      <c r="C54" s="648"/>
      <c r="D54" s="355"/>
      <c r="E54" s="355"/>
      <c r="F54" s="355"/>
      <c r="G54" s="355"/>
      <c r="H54" s="355"/>
      <c r="I54" s="355"/>
      <c r="J54" s="356"/>
    </row>
    <row r="55" spans="1:11" s="357" customFormat="1" ht="15.75">
      <c r="A55" s="674"/>
      <c r="B55" s="648"/>
      <c r="C55" s="648"/>
      <c r="D55" s="355"/>
      <c r="E55" s="355"/>
      <c r="F55" s="355"/>
      <c r="G55" s="355"/>
      <c r="H55" s="355"/>
      <c r="I55" s="355"/>
      <c r="J55" s="356"/>
    </row>
    <row r="56" spans="1:11">
      <c r="J56" s="308"/>
    </row>
    <row r="57" spans="1:11" ht="15.75">
      <c r="C57" s="648"/>
      <c r="J57" s="308"/>
    </row>
    <row r="58" spans="1:11">
      <c r="J58" s="308"/>
    </row>
    <row r="59" spans="1:11">
      <c r="J59" s="308"/>
    </row>
    <row r="60" spans="1:11">
      <c r="J60" s="308"/>
    </row>
    <row r="61" spans="1:11">
      <c r="J61" s="308"/>
    </row>
    <row r="62" spans="1:11">
      <c r="J62" s="308"/>
    </row>
    <row r="63" spans="1:11">
      <c r="J63" s="308"/>
    </row>
    <row r="64" spans="1:11">
      <c r="J64" s="308"/>
    </row>
    <row r="65" spans="10:10">
      <c r="J65" s="308"/>
    </row>
    <row r="66" spans="10:10">
      <c r="J66" s="308"/>
    </row>
    <row r="67" spans="10:10">
      <c r="J67" s="308"/>
    </row>
    <row r="68" spans="10:10">
      <c r="J68" s="308"/>
    </row>
    <row r="69" spans="10:10">
      <c r="J69" s="308"/>
    </row>
    <row r="70" spans="10:10">
      <c r="J70" s="308"/>
    </row>
    <row r="71" spans="10:10">
      <c r="J71" s="308"/>
    </row>
    <row r="72" spans="10:10">
      <c r="J72" s="308"/>
    </row>
    <row r="73" spans="10:10">
      <c r="J73" s="308"/>
    </row>
    <row r="74" spans="10:10">
      <c r="J74" s="308"/>
    </row>
    <row r="75" spans="10:10">
      <c r="J75" s="308" t="s">
        <v>4</v>
      </c>
    </row>
  </sheetData>
  <mergeCells count="7">
    <mergeCell ref="A13:C13"/>
    <mergeCell ref="A1:C1"/>
    <mergeCell ref="D5:G5"/>
    <mergeCell ref="H5:I5"/>
    <mergeCell ref="D6:G6"/>
    <mergeCell ref="H6:I6"/>
    <mergeCell ref="A11:C11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5" orientation="landscape" useFirstPageNumber="1" r:id="rId1"/>
  <headerFooter alignWithMargins="0">
    <oddHeader>&amp;C&amp;"Arial,Normalny"&amp;11- &amp;P -</oddHeader>
  </headerFooter>
  <rowBreaks count="1" manualBreakCount="1">
    <brk id="40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HV109"/>
  <sheetViews>
    <sheetView showGridLines="0" zoomScale="70" zoomScaleNormal="70" workbookViewId="0">
      <selection activeCell="I61" sqref="I61"/>
    </sheetView>
  </sheetViews>
  <sheetFormatPr defaultColWidth="12.5703125" defaultRowHeight="15"/>
  <cols>
    <col min="1" max="1" width="67.7109375" style="361" customWidth="1"/>
    <col min="2" max="2" width="19.5703125" style="361" customWidth="1"/>
    <col min="3" max="3" width="2.5703125" style="361" customWidth="1"/>
    <col min="4" max="4" width="20.7109375" style="361" customWidth="1"/>
    <col min="5" max="5" width="21.5703125" style="361" customWidth="1"/>
    <col min="6" max="7" width="20.85546875" style="361" customWidth="1"/>
    <col min="8" max="235" width="12.5703125" style="361"/>
    <col min="236" max="236" width="67.7109375" style="361" customWidth="1"/>
    <col min="237" max="237" width="19.5703125" style="361" customWidth="1"/>
    <col min="238" max="238" width="2.5703125" style="361" customWidth="1"/>
    <col min="239" max="239" width="20.7109375" style="361" customWidth="1"/>
    <col min="240" max="240" width="21.5703125" style="361" customWidth="1"/>
    <col min="241" max="242" width="20.85546875" style="361" customWidth="1"/>
    <col min="243" max="243" width="4.7109375" style="361" customWidth="1"/>
    <col min="244" max="244" width="6.5703125" style="361" customWidth="1"/>
    <col min="245" max="245" width="14.85546875" style="361" bestFit="1" customWidth="1"/>
    <col min="246" max="246" width="21.5703125" style="361" customWidth="1"/>
    <col min="247" max="247" width="19.5703125" style="361" customWidth="1"/>
    <col min="248" max="248" width="15" style="361" customWidth="1"/>
    <col min="249" max="249" width="25.42578125" style="361" customWidth="1"/>
    <col min="250" max="491" width="12.5703125" style="361"/>
    <col min="492" max="492" width="67.7109375" style="361" customWidth="1"/>
    <col min="493" max="493" width="19.5703125" style="361" customWidth="1"/>
    <col min="494" max="494" width="2.5703125" style="361" customWidth="1"/>
    <col min="495" max="495" width="20.7109375" style="361" customWidth="1"/>
    <col min="496" max="496" width="21.5703125" style="361" customWidth="1"/>
    <col min="497" max="498" width="20.85546875" style="361" customWidth="1"/>
    <col min="499" max="499" width="4.7109375" style="361" customWidth="1"/>
    <col min="500" max="500" width="6.5703125" style="361" customWidth="1"/>
    <col min="501" max="501" width="14.85546875" style="361" bestFit="1" customWidth="1"/>
    <col min="502" max="502" width="21.5703125" style="361" customWidth="1"/>
    <col min="503" max="503" width="19.5703125" style="361" customWidth="1"/>
    <col min="504" max="504" width="15" style="361" customWidth="1"/>
    <col min="505" max="505" width="25.42578125" style="361" customWidth="1"/>
    <col min="506" max="747" width="12.5703125" style="361"/>
    <col min="748" max="748" width="67.7109375" style="361" customWidth="1"/>
    <col min="749" max="749" width="19.5703125" style="361" customWidth="1"/>
    <col min="750" max="750" width="2.5703125" style="361" customWidth="1"/>
    <col min="751" max="751" width="20.7109375" style="361" customWidth="1"/>
    <col min="752" max="752" width="21.5703125" style="361" customWidth="1"/>
    <col min="753" max="754" width="20.85546875" style="361" customWidth="1"/>
    <col min="755" max="755" width="4.7109375" style="361" customWidth="1"/>
    <col min="756" max="756" width="6.5703125" style="361" customWidth="1"/>
    <col min="757" max="757" width="14.85546875" style="361" bestFit="1" customWidth="1"/>
    <col min="758" max="758" width="21.5703125" style="361" customWidth="1"/>
    <col min="759" max="759" width="19.5703125" style="361" customWidth="1"/>
    <col min="760" max="760" width="15" style="361" customWidth="1"/>
    <col min="761" max="761" width="25.42578125" style="361" customWidth="1"/>
    <col min="762" max="1003" width="12.5703125" style="361"/>
    <col min="1004" max="1004" width="67.7109375" style="361" customWidth="1"/>
    <col min="1005" max="1005" width="19.5703125" style="361" customWidth="1"/>
    <col min="1006" max="1006" width="2.5703125" style="361" customWidth="1"/>
    <col min="1007" max="1007" width="20.7109375" style="361" customWidth="1"/>
    <col min="1008" max="1008" width="21.5703125" style="361" customWidth="1"/>
    <col min="1009" max="1010" width="20.85546875" style="361" customWidth="1"/>
    <col min="1011" max="1011" width="4.7109375" style="361" customWidth="1"/>
    <col min="1012" max="1012" width="6.5703125" style="361" customWidth="1"/>
    <col min="1013" max="1013" width="14.85546875" style="361" bestFit="1" customWidth="1"/>
    <col min="1014" max="1014" width="21.5703125" style="361" customWidth="1"/>
    <col min="1015" max="1015" width="19.5703125" style="361" customWidth="1"/>
    <col min="1016" max="1016" width="15" style="361" customWidth="1"/>
    <col min="1017" max="1017" width="25.42578125" style="361" customWidth="1"/>
    <col min="1018" max="1259" width="12.5703125" style="361"/>
    <col min="1260" max="1260" width="67.7109375" style="361" customWidth="1"/>
    <col min="1261" max="1261" width="19.5703125" style="361" customWidth="1"/>
    <col min="1262" max="1262" width="2.5703125" style="361" customWidth="1"/>
    <col min="1263" max="1263" width="20.7109375" style="361" customWidth="1"/>
    <col min="1264" max="1264" width="21.5703125" style="361" customWidth="1"/>
    <col min="1265" max="1266" width="20.85546875" style="361" customWidth="1"/>
    <col min="1267" max="1267" width="4.7109375" style="361" customWidth="1"/>
    <col min="1268" max="1268" width="6.5703125" style="361" customWidth="1"/>
    <col min="1269" max="1269" width="14.85546875" style="361" bestFit="1" customWidth="1"/>
    <col min="1270" max="1270" width="21.5703125" style="361" customWidth="1"/>
    <col min="1271" max="1271" width="19.5703125" style="361" customWidth="1"/>
    <col min="1272" max="1272" width="15" style="361" customWidth="1"/>
    <col min="1273" max="1273" width="25.42578125" style="361" customWidth="1"/>
    <col min="1274" max="1515" width="12.5703125" style="361"/>
    <col min="1516" max="1516" width="67.7109375" style="361" customWidth="1"/>
    <col min="1517" max="1517" width="19.5703125" style="361" customWidth="1"/>
    <col min="1518" max="1518" width="2.5703125" style="361" customWidth="1"/>
    <col min="1519" max="1519" width="20.7109375" style="361" customWidth="1"/>
    <col min="1520" max="1520" width="21.5703125" style="361" customWidth="1"/>
    <col min="1521" max="1522" width="20.85546875" style="361" customWidth="1"/>
    <col min="1523" max="1523" width="4.7109375" style="361" customWidth="1"/>
    <col min="1524" max="1524" width="6.5703125" style="361" customWidth="1"/>
    <col min="1525" max="1525" width="14.85546875" style="361" bestFit="1" customWidth="1"/>
    <col min="1526" max="1526" width="21.5703125" style="361" customWidth="1"/>
    <col min="1527" max="1527" width="19.5703125" style="361" customWidth="1"/>
    <col min="1528" max="1528" width="15" style="361" customWidth="1"/>
    <col min="1529" max="1529" width="25.42578125" style="361" customWidth="1"/>
    <col min="1530" max="1771" width="12.5703125" style="361"/>
    <col min="1772" max="1772" width="67.7109375" style="361" customWidth="1"/>
    <col min="1773" max="1773" width="19.5703125" style="361" customWidth="1"/>
    <col min="1774" max="1774" width="2.5703125" style="361" customWidth="1"/>
    <col min="1775" max="1775" width="20.7109375" style="361" customWidth="1"/>
    <col min="1776" max="1776" width="21.5703125" style="361" customWidth="1"/>
    <col min="1777" max="1778" width="20.85546875" style="361" customWidth="1"/>
    <col min="1779" max="1779" width="4.7109375" style="361" customWidth="1"/>
    <col min="1780" max="1780" width="6.5703125" style="361" customWidth="1"/>
    <col min="1781" max="1781" width="14.85546875" style="361" bestFit="1" customWidth="1"/>
    <col min="1782" max="1782" width="21.5703125" style="361" customWidth="1"/>
    <col min="1783" max="1783" width="19.5703125" style="361" customWidth="1"/>
    <col min="1784" max="1784" width="15" style="361" customWidth="1"/>
    <col min="1785" max="1785" width="25.42578125" style="361" customWidth="1"/>
    <col min="1786" max="2027" width="12.5703125" style="361"/>
    <col min="2028" max="2028" width="67.7109375" style="361" customWidth="1"/>
    <col min="2029" max="2029" width="19.5703125" style="361" customWidth="1"/>
    <col min="2030" max="2030" width="2.5703125" style="361" customWidth="1"/>
    <col min="2031" max="2031" width="20.7109375" style="361" customWidth="1"/>
    <col min="2032" max="2032" width="21.5703125" style="361" customWidth="1"/>
    <col min="2033" max="2034" width="20.85546875" style="361" customWidth="1"/>
    <col min="2035" max="2035" width="4.7109375" style="361" customWidth="1"/>
    <col min="2036" max="2036" width="6.5703125" style="361" customWidth="1"/>
    <col min="2037" max="2037" width="14.85546875" style="361" bestFit="1" customWidth="1"/>
    <col min="2038" max="2038" width="21.5703125" style="361" customWidth="1"/>
    <col min="2039" max="2039" width="19.5703125" style="361" customWidth="1"/>
    <col min="2040" max="2040" width="15" style="361" customWidth="1"/>
    <col min="2041" max="2041" width="25.42578125" style="361" customWidth="1"/>
    <col min="2042" max="2283" width="12.5703125" style="361"/>
    <col min="2284" max="2284" width="67.7109375" style="361" customWidth="1"/>
    <col min="2285" max="2285" width="19.5703125" style="361" customWidth="1"/>
    <col min="2286" max="2286" width="2.5703125" style="361" customWidth="1"/>
    <col min="2287" max="2287" width="20.7109375" style="361" customWidth="1"/>
    <col min="2288" max="2288" width="21.5703125" style="361" customWidth="1"/>
    <col min="2289" max="2290" width="20.85546875" style="361" customWidth="1"/>
    <col min="2291" max="2291" width="4.7109375" style="361" customWidth="1"/>
    <col min="2292" max="2292" width="6.5703125" style="361" customWidth="1"/>
    <col min="2293" max="2293" width="14.85546875" style="361" bestFit="1" customWidth="1"/>
    <col min="2294" max="2294" width="21.5703125" style="361" customWidth="1"/>
    <col min="2295" max="2295" width="19.5703125" style="361" customWidth="1"/>
    <col min="2296" max="2296" width="15" style="361" customWidth="1"/>
    <col min="2297" max="2297" width="25.42578125" style="361" customWidth="1"/>
    <col min="2298" max="2539" width="12.5703125" style="361"/>
    <col min="2540" max="2540" width="67.7109375" style="361" customWidth="1"/>
    <col min="2541" max="2541" width="19.5703125" style="361" customWidth="1"/>
    <col min="2542" max="2542" width="2.5703125" style="361" customWidth="1"/>
    <col min="2543" max="2543" width="20.7109375" style="361" customWidth="1"/>
    <col min="2544" max="2544" width="21.5703125" style="361" customWidth="1"/>
    <col min="2545" max="2546" width="20.85546875" style="361" customWidth="1"/>
    <col min="2547" max="2547" width="4.7109375" style="361" customWidth="1"/>
    <col min="2548" max="2548" width="6.5703125" style="361" customWidth="1"/>
    <col min="2549" max="2549" width="14.85546875" style="361" bestFit="1" customWidth="1"/>
    <col min="2550" max="2550" width="21.5703125" style="361" customWidth="1"/>
    <col min="2551" max="2551" width="19.5703125" style="361" customWidth="1"/>
    <col min="2552" max="2552" width="15" style="361" customWidth="1"/>
    <col min="2553" max="2553" width="25.42578125" style="361" customWidth="1"/>
    <col min="2554" max="2795" width="12.5703125" style="361"/>
    <col min="2796" max="2796" width="67.7109375" style="361" customWidth="1"/>
    <col min="2797" max="2797" width="19.5703125" style="361" customWidth="1"/>
    <col min="2798" max="2798" width="2.5703125" style="361" customWidth="1"/>
    <col min="2799" max="2799" width="20.7109375" style="361" customWidth="1"/>
    <col min="2800" max="2800" width="21.5703125" style="361" customWidth="1"/>
    <col min="2801" max="2802" width="20.85546875" style="361" customWidth="1"/>
    <col min="2803" max="2803" width="4.7109375" style="361" customWidth="1"/>
    <col min="2804" max="2804" width="6.5703125" style="361" customWidth="1"/>
    <col min="2805" max="2805" width="14.85546875" style="361" bestFit="1" customWidth="1"/>
    <col min="2806" max="2806" width="21.5703125" style="361" customWidth="1"/>
    <col min="2807" max="2807" width="19.5703125" style="361" customWidth="1"/>
    <col min="2808" max="2808" width="15" style="361" customWidth="1"/>
    <col min="2809" max="2809" width="25.42578125" style="361" customWidth="1"/>
    <col min="2810" max="3051" width="12.5703125" style="361"/>
    <col min="3052" max="3052" width="67.7109375" style="361" customWidth="1"/>
    <col min="3053" max="3053" width="19.5703125" style="361" customWidth="1"/>
    <col min="3054" max="3054" width="2.5703125" style="361" customWidth="1"/>
    <col min="3055" max="3055" width="20.7109375" style="361" customWidth="1"/>
    <col min="3056" max="3056" width="21.5703125" style="361" customWidth="1"/>
    <col min="3057" max="3058" width="20.85546875" style="361" customWidth="1"/>
    <col min="3059" max="3059" width="4.7109375" style="361" customWidth="1"/>
    <col min="3060" max="3060" width="6.5703125" style="361" customWidth="1"/>
    <col min="3061" max="3061" width="14.85546875" style="361" bestFit="1" customWidth="1"/>
    <col min="3062" max="3062" width="21.5703125" style="361" customWidth="1"/>
    <col min="3063" max="3063" width="19.5703125" style="361" customWidth="1"/>
    <col min="3064" max="3064" width="15" style="361" customWidth="1"/>
    <col min="3065" max="3065" width="25.42578125" style="361" customWidth="1"/>
    <col min="3066" max="3307" width="12.5703125" style="361"/>
    <col min="3308" max="3308" width="67.7109375" style="361" customWidth="1"/>
    <col min="3309" max="3309" width="19.5703125" style="361" customWidth="1"/>
    <col min="3310" max="3310" width="2.5703125" style="361" customWidth="1"/>
    <col min="3311" max="3311" width="20.7109375" style="361" customWidth="1"/>
    <col min="3312" max="3312" width="21.5703125" style="361" customWidth="1"/>
    <col min="3313" max="3314" width="20.85546875" style="361" customWidth="1"/>
    <col min="3315" max="3315" width="4.7109375" style="361" customWidth="1"/>
    <col min="3316" max="3316" width="6.5703125" style="361" customWidth="1"/>
    <col min="3317" max="3317" width="14.85546875" style="361" bestFit="1" customWidth="1"/>
    <col min="3318" max="3318" width="21.5703125" style="361" customWidth="1"/>
    <col min="3319" max="3319" width="19.5703125" style="361" customWidth="1"/>
    <col min="3320" max="3320" width="15" style="361" customWidth="1"/>
    <col min="3321" max="3321" width="25.42578125" style="361" customWidth="1"/>
    <col min="3322" max="3563" width="12.5703125" style="361"/>
    <col min="3564" max="3564" width="67.7109375" style="361" customWidth="1"/>
    <col min="3565" max="3565" width="19.5703125" style="361" customWidth="1"/>
    <col min="3566" max="3566" width="2.5703125" style="361" customWidth="1"/>
    <col min="3567" max="3567" width="20.7109375" style="361" customWidth="1"/>
    <col min="3568" max="3568" width="21.5703125" style="361" customWidth="1"/>
    <col min="3569" max="3570" width="20.85546875" style="361" customWidth="1"/>
    <col min="3571" max="3571" width="4.7109375" style="361" customWidth="1"/>
    <col min="3572" max="3572" width="6.5703125" style="361" customWidth="1"/>
    <col min="3573" max="3573" width="14.85546875" style="361" bestFit="1" customWidth="1"/>
    <col min="3574" max="3574" width="21.5703125" style="361" customWidth="1"/>
    <col min="3575" max="3575" width="19.5703125" style="361" customWidth="1"/>
    <col min="3576" max="3576" width="15" style="361" customWidth="1"/>
    <col min="3577" max="3577" width="25.42578125" style="361" customWidth="1"/>
    <col min="3578" max="3819" width="12.5703125" style="361"/>
    <col min="3820" max="3820" width="67.7109375" style="361" customWidth="1"/>
    <col min="3821" max="3821" width="19.5703125" style="361" customWidth="1"/>
    <col min="3822" max="3822" width="2.5703125" style="361" customWidth="1"/>
    <col min="3823" max="3823" width="20.7109375" style="361" customWidth="1"/>
    <col min="3824" max="3824" width="21.5703125" style="361" customWidth="1"/>
    <col min="3825" max="3826" width="20.85546875" style="361" customWidth="1"/>
    <col min="3827" max="3827" width="4.7109375" style="361" customWidth="1"/>
    <col min="3828" max="3828" width="6.5703125" style="361" customWidth="1"/>
    <col min="3829" max="3829" width="14.85546875" style="361" bestFit="1" customWidth="1"/>
    <col min="3830" max="3830" width="21.5703125" style="361" customWidth="1"/>
    <col min="3831" max="3831" width="19.5703125" style="361" customWidth="1"/>
    <col min="3832" max="3832" width="15" style="361" customWidth="1"/>
    <col min="3833" max="3833" width="25.42578125" style="361" customWidth="1"/>
    <col min="3834" max="4075" width="12.5703125" style="361"/>
    <col min="4076" max="4076" width="67.7109375" style="361" customWidth="1"/>
    <col min="4077" max="4077" width="19.5703125" style="361" customWidth="1"/>
    <col min="4078" max="4078" width="2.5703125" style="361" customWidth="1"/>
    <col min="4079" max="4079" width="20.7109375" style="361" customWidth="1"/>
    <col min="4080" max="4080" width="21.5703125" style="361" customWidth="1"/>
    <col min="4081" max="4082" width="20.85546875" style="361" customWidth="1"/>
    <col min="4083" max="4083" width="4.7109375" style="361" customWidth="1"/>
    <col min="4084" max="4084" width="6.5703125" style="361" customWidth="1"/>
    <col min="4085" max="4085" width="14.85546875" style="361" bestFit="1" customWidth="1"/>
    <col min="4086" max="4086" width="21.5703125" style="361" customWidth="1"/>
    <col min="4087" max="4087" width="19.5703125" style="361" customWidth="1"/>
    <col min="4088" max="4088" width="15" style="361" customWidth="1"/>
    <col min="4089" max="4089" width="25.42578125" style="361" customWidth="1"/>
    <col min="4090" max="4331" width="12.5703125" style="361"/>
    <col min="4332" max="4332" width="67.7109375" style="361" customWidth="1"/>
    <col min="4333" max="4333" width="19.5703125" style="361" customWidth="1"/>
    <col min="4334" max="4334" width="2.5703125" style="361" customWidth="1"/>
    <col min="4335" max="4335" width="20.7109375" style="361" customWidth="1"/>
    <col min="4336" max="4336" width="21.5703125" style="361" customWidth="1"/>
    <col min="4337" max="4338" width="20.85546875" style="361" customWidth="1"/>
    <col min="4339" max="4339" width="4.7109375" style="361" customWidth="1"/>
    <col min="4340" max="4340" width="6.5703125" style="361" customWidth="1"/>
    <col min="4341" max="4341" width="14.85546875" style="361" bestFit="1" customWidth="1"/>
    <col min="4342" max="4342" width="21.5703125" style="361" customWidth="1"/>
    <col min="4343" max="4343" width="19.5703125" style="361" customWidth="1"/>
    <col min="4344" max="4344" width="15" style="361" customWidth="1"/>
    <col min="4345" max="4345" width="25.42578125" style="361" customWidth="1"/>
    <col min="4346" max="4587" width="12.5703125" style="361"/>
    <col min="4588" max="4588" width="67.7109375" style="361" customWidth="1"/>
    <col min="4589" max="4589" width="19.5703125" style="361" customWidth="1"/>
    <col min="4590" max="4590" width="2.5703125" style="361" customWidth="1"/>
    <col min="4591" max="4591" width="20.7109375" style="361" customWidth="1"/>
    <col min="4592" max="4592" width="21.5703125" style="361" customWidth="1"/>
    <col min="4593" max="4594" width="20.85546875" style="361" customWidth="1"/>
    <col min="4595" max="4595" width="4.7109375" style="361" customWidth="1"/>
    <col min="4596" max="4596" width="6.5703125" style="361" customWidth="1"/>
    <col min="4597" max="4597" width="14.85546875" style="361" bestFit="1" customWidth="1"/>
    <col min="4598" max="4598" width="21.5703125" style="361" customWidth="1"/>
    <col min="4599" max="4599" width="19.5703125" style="361" customWidth="1"/>
    <col min="4600" max="4600" width="15" style="361" customWidth="1"/>
    <col min="4601" max="4601" width="25.42578125" style="361" customWidth="1"/>
    <col min="4602" max="4843" width="12.5703125" style="361"/>
    <col min="4844" max="4844" width="67.7109375" style="361" customWidth="1"/>
    <col min="4845" max="4845" width="19.5703125" style="361" customWidth="1"/>
    <col min="4846" max="4846" width="2.5703125" style="361" customWidth="1"/>
    <col min="4847" max="4847" width="20.7109375" style="361" customWidth="1"/>
    <col min="4848" max="4848" width="21.5703125" style="361" customWidth="1"/>
    <col min="4849" max="4850" width="20.85546875" style="361" customWidth="1"/>
    <col min="4851" max="4851" width="4.7109375" style="361" customWidth="1"/>
    <col min="4852" max="4852" width="6.5703125" style="361" customWidth="1"/>
    <col min="4853" max="4853" width="14.85546875" style="361" bestFit="1" customWidth="1"/>
    <col min="4854" max="4854" width="21.5703125" style="361" customWidth="1"/>
    <col min="4855" max="4855" width="19.5703125" style="361" customWidth="1"/>
    <col min="4856" max="4856" width="15" style="361" customWidth="1"/>
    <col min="4857" max="4857" width="25.42578125" style="361" customWidth="1"/>
    <col min="4858" max="5099" width="12.5703125" style="361"/>
    <col min="5100" max="5100" width="67.7109375" style="361" customWidth="1"/>
    <col min="5101" max="5101" width="19.5703125" style="361" customWidth="1"/>
    <col min="5102" max="5102" width="2.5703125" style="361" customWidth="1"/>
    <col min="5103" max="5103" width="20.7109375" style="361" customWidth="1"/>
    <col min="5104" max="5104" width="21.5703125" style="361" customWidth="1"/>
    <col min="5105" max="5106" width="20.85546875" style="361" customWidth="1"/>
    <col min="5107" max="5107" width="4.7109375" style="361" customWidth="1"/>
    <col min="5108" max="5108" width="6.5703125" style="361" customWidth="1"/>
    <col min="5109" max="5109" width="14.85546875" style="361" bestFit="1" customWidth="1"/>
    <col min="5110" max="5110" width="21.5703125" style="361" customWidth="1"/>
    <col min="5111" max="5111" width="19.5703125" style="361" customWidth="1"/>
    <col min="5112" max="5112" width="15" style="361" customWidth="1"/>
    <col min="5113" max="5113" width="25.42578125" style="361" customWidth="1"/>
    <col min="5114" max="5355" width="12.5703125" style="361"/>
    <col min="5356" max="5356" width="67.7109375" style="361" customWidth="1"/>
    <col min="5357" max="5357" width="19.5703125" style="361" customWidth="1"/>
    <col min="5358" max="5358" width="2.5703125" style="361" customWidth="1"/>
    <col min="5359" max="5359" width="20.7109375" style="361" customWidth="1"/>
    <col min="5360" max="5360" width="21.5703125" style="361" customWidth="1"/>
    <col min="5361" max="5362" width="20.85546875" style="361" customWidth="1"/>
    <col min="5363" max="5363" width="4.7109375" style="361" customWidth="1"/>
    <col min="5364" max="5364" width="6.5703125" style="361" customWidth="1"/>
    <col min="5365" max="5365" width="14.85546875" style="361" bestFit="1" customWidth="1"/>
    <col min="5366" max="5366" width="21.5703125" style="361" customWidth="1"/>
    <col min="5367" max="5367" width="19.5703125" style="361" customWidth="1"/>
    <col min="5368" max="5368" width="15" style="361" customWidth="1"/>
    <col min="5369" max="5369" width="25.42578125" style="361" customWidth="1"/>
    <col min="5370" max="5611" width="12.5703125" style="361"/>
    <col min="5612" max="5612" width="67.7109375" style="361" customWidth="1"/>
    <col min="5613" max="5613" width="19.5703125" style="361" customWidth="1"/>
    <col min="5614" max="5614" width="2.5703125" style="361" customWidth="1"/>
    <col min="5615" max="5615" width="20.7109375" style="361" customWidth="1"/>
    <col min="5616" max="5616" width="21.5703125" style="361" customWidth="1"/>
    <col min="5617" max="5618" width="20.85546875" style="361" customWidth="1"/>
    <col min="5619" max="5619" width="4.7109375" style="361" customWidth="1"/>
    <col min="5620" max="5620" width="6.5703125" style="361" customWidth="1"/>
    <col min="5621" max="5621" width="14.85546875" style="361" bestFit="1" customWidth="1"/>
    <col min="5622" max="5622" width="21.5703125" style="361" customWidth="1"/>
    <col min="5623" max="5623" width="19.5703125" style="361" customWidth="1"/>
    <col min="5624" max="5624" width="15" style="361" customWidth="1"/>
    <col min="5625" max="5625" width="25.42578125" style="361" customWidth="1"/>
    <col min="5626" max="5867" width="12.5703125" style="361"/>
    <col min="5868" max="5868" width="67.7109375" style="361" customWidth="1"/>
    <col min="5869" max="5869" width="19.5703125" style="361" customWidth="1"/>
    <col min="5870" max="5870" width="2.5703125" style="361" customWidth="1"/>
    <col min="5871" max="5871" width="20.7109375" style="361" customWidth="1"/>
    <col min="5872" max="5872" width="21.5703125" style="361" customWidth="1"/>
    <col min="5873" max="5874" width="20.85546875" style="361" customWidth="1"/>
    <col min="5875" max="5875" width="4.7109375" style="361" customWidth="1"/>
    <col min="5876" max="5876" width="6.5703125" style="361" customWidth="1"/>
    <col min="5877" max="5877" width="14.85546875" style="361" bestFit="1" customWidth="1"/>
    <col min="5878" max="5878" width="21.5703125" style="361" customWidth="1"/>
    <col min="5879" max="5879" width="19.5703125" style="361" customWidth="1"/>
    <col min="5880" max="5880" width="15" style="361" customWidth="1"/>
    <col min="5881" max="5881" width="25.42578125" style="361" customWidth="1"/>
    <col min="5882" max="6123" width="12.5703125" style="361"/>
    <col min="6124" max="6124" width="67.7109375" style="361" customWidth="1"/>
    <col min="6125" max="6125" width="19.5703125" style="361" customWidth="1"/>
    <col min="6126" max="6126" width="2.5703125" style="361" customWidth="1"/>
    <col min="6127" max="6127" width="20.7109375" style="361" customWidth="1"/>
    <col min="6128" max="6128" width="21.5703125" style="361" customWidth="1"/>
    <col min="6129" max="6130" width="20.85546875" style="361" customWidth="1"/>
    <col min="6131" max="6131" width="4.7109375" style="361" customWidth="1"/>
    <col min="6132" max="6132" width="6.5703125" style="361" customWidth="1"/>
    <col min="6133" max="6133" width="14.85546875" style="361" bestFit="1" customWidth="1"/>
    <col min="6134" max="6134" width="21.5703125" style="361" customWidth="1"/>
    <col min="6135" max="6135" width="19.5703125" style="361" customWidth="1"/>
    <col min="6136" max="6136" width="15" style="361" customWidth="1"/>
    <col min="6137" max="6137" width="25.42578125" style="361" customWidth="1"/>
    <col min="6138" max="6379" width="12.5703125" style="361"/>
    <col min="6380" max="6380" width="67.7109375" style="361" customWidth="1"/>
    <col min="6381" max="6381" width="19.5703125" style="361" customWidth="1"/>
    <col min="6382" max="6382" width="2.5703125" style="361" customWidth="1"/>
    <col min="6383" max="6383" width="20.7109375" style="361" customWidth="1"/>
    <col min="6384" max="6384" width="21.5703125" style="361" customWidth="1"/>
    <col min="6385" max="6386" width="20.85546875" style="361" customWidth="1"/>
    <col min="6387" max="6387" width="4.7109375" style="361" customWidth="1"/>
    <col min="6388" max="6388" width="6.5703125" style="361" customWidth="1"/>
    <col min="6389" max="6389" width="14.85546875" style="361" bestFit="1" customWidth="1"/>
    <col min="6390" max="6390" width="21.5703125" style="361" customWidth="1"/>
    <col min="6391" max="6391" width="19.5703125" style="361" customWidth="1"/>
    <col min="6392" max="6392" width="15" style="361" customWidth="1"/>
    <col min="6393" max="6393" width="25.42578125" style="361" customWidth="1"/>
    <col min="6394" max="6635" width="12.5703125" style="361"/>
    <col min="6636" max="6636" width="67.7109375" style="361" customWidth="1"/>
    <col min="6637" max="6637" width="19.5703125" style="361" customWidth="1"/>
    <col min="6638" max="6638" width="2.5703125" style="361" customWidth="1"/>
    <col min="6639" max="6639" width="20.7109375" style="361" customWidth="1"/>
    <col min="6640" max="6640" width="21.5703125" style="361" customWidth="1"/>
    <col min="6641" max="6642" width="20.85546875" style="361" customWidth="1"/>
    <col min="6643" max="6643" width="4.7109375" style="361" customWidth="1"/>
    <col min="6644" max="6644" width="6.5703125" style="361" customWidth="1"/>
    <col min="6645" max="6645" width="14.85546875" style="361" bestFit="1" customWidth="1"/>
    <col min="6646" max="6646" width="21.5703125" style="361" customWidth="1"/>
    <col min="6647" max="6647" width="19.5703125" style="361" customWidth="1"/>
    <col min="6648" max="6648" width="15" style="361" customWidth="1"/>
    <col min="6649" max="6649" width="25.42578125" style="361" customWidth="1"/>
    <col min="6650" max="6891" width="12.5703125" style="361"/>
    <col min="6892" max="6892" width="67.7109375" style="361" customWidth="1"/>
    <col min="6893" max="6893" width="19.5703125" style="361" customWidth="1"/>
    <col min="6894" max="6894" width="2.5703125" style="361" customWidth="1"/>
    <col min="6895" max="6895" width="20.7109375" style="361" customWidth="1"/>
    <col min="6896" max="6896" width="21.5703125" style="361" customWidth="1"/>
    <col min="6897" max="6898" width="20.85546875" style="361" customWidth="1"/>
    <col min="6899" max="6899" width="4.7109375" style="361" customWidth="1"/>
    <col min="6900" max="6900" width="6.5703125" style="361" customWidth="1"/>
    <col min="6901" max="6901" width="14.85546875" style="361" bestFit="1" customWidth="1"/>
    <col min="6902" max="6902" width="21.5703125" style="361" customWidth="1"/>
    <col min="6903" max="6903" width="19.5703125" style="361" customWidth="1"/>
    <col min="6904" max="6904" width="15" style="361" customWidth="1"/>
    <col min="6905" max="6905" width="25.42578125" style="361" customWidth="1"/>
    <col min="6906" max="7147" width="12.5703125" style="361"/>
    <col min="7148" max="7148" width="67.7109375" style="361" customWidth="1"/>
    <col min="7149" max="7149" width="19.5703125" style="361" customWidth="1"/>
    <col min="7150" max="7150" width="2.5703125" style="361" customWidth="1"/>
    <col min="7151" max="7151" width="20.7109375" style="361" customWidth="1"/>
    <col min="7152" max="7152" width="21.5703125" style="361" customWidth="1"/>
    <col min="7153" max="7154" width="20.85546875" style="361" customWidth="1"/>
    <col min="7155" max="7155" width="4.7109375" style="361" customWidth="1"/>
    <col min="7156" max="7156" width="6.5703125" style="361" customWidth="1"/>
    <col min="7157" max="7157" width="14.85546875" style="361" bestFit="1" customWidth="1"/>
    <col min="7158" max="7158" width="21.5703125" style="361" customWidth="1"/>
    <col min="7159" max="7159" width="19.5703125" style="361" customWidth="1"/>
    <col min="7160" max="7160" width="15" style="361" customWidth="1"/>
    <col min="7161" max="7161" width="25.42578125" style="361" customWidth="1"/>
    <col min="7162" max="7403" width="12.5703125" style="361"/>
    <col min="7404" max="7404" width="67.7109375" style="361" customWidth="1"/>
    <col min="7405" max="7405" width="19.5703125" style="361" customWidth="1"/>
    <col min="7406" max="7406" width="2.5703125" style="361" customWidth="1"/>
    <col min="7407" max="7407" width="20.7109375" style="361" customWidth="1"/>
    <col min="7408" max="7408" width="21.5703125" style="361" customWidth="1"/>
    <col min="7409" max="7410" width="20.85546875" style="361" customWidth="1"/>
    <col min="7411" max="7411" width="4.7109375" style="361" customWidth="1"/>
    <col min="7412" max="7412" width="6.5703125" style="361" customWidth="1"/>
    <col min="7413" max="7413" width="14.85546875" style="361" bestFit="1" customWidth="1"/>
    <col min="7414" max="7414" width="21.5703125" style="361" customWidth="1"/>
    <col min="7415" max="7415" width="19.5703125" style="361" customWidth="1"/>
    <col min="7416" max="7416" width="15" style="361" customWidth="1"/>
    <col min="7417" max="7417" width="25.42578125" style="361" customWidth="1"/>
    <col min="7418" max="7659" width="12.5703125" style="361"/>
    <col min="7660" max="7660" width="67.7109375" style="361" customWidth="1"/>
    <col min="7661" max="7661" width="19.5703125" style="361" customWidth="1"/>
    <col min="7662" max="7662" width="2.5703125" style="361" customWidth="1"/>
    <col min="7663" max="7663" width="20.7109375" style="361" customWidth="1"/>
    <col min="7664" max="7664" width="21.5703125" style="361" customWidth="1"/>
    <col min="7665" max="7666" width="20.85546875" style="361" customWidth="1"/>
    <col min="7667" max="7667" width="4.7109375" style="361" customWidth="1"/>
    <col min="7668" max="7668" width="6.5703125" style="361" customWidth="1"/>
    <col min="7669" max="7669" width="14.85546875" style="361" bestFit="1" customWidth="1"/>
    <col min="7670" max="7670" width="21.5703125" style="361" customWidth="1"/>
    <col min="7671" max="7671" width="19.5703125" style="361" customWidth="1"/>
    <col min="7672" max="7672" width="15" style="361" customWidth="1"/>
    <col min="7673" max="7673" width="25.42578125" style="361" customWidth="1"/>
    <col min="7674" max="7915" width="12.5703125" style="361"/>
    <col min="7916" max="7916" width="67.7109375" style="361" customWidth="1"/>
    <col min="7917" max="7917" width="19.5703125" style="361" customWidth="1"/>
    <col min="7918" max="7918" width="2.5703125" style="361" customWidth="1"/>
    <col min="7919" max="7919" width="20.7109375" style="361" customWidth="1"/>
    <col min="7920" max="7920" width="21.5703125" style="361" customWidth="1"/>
    <col min="7921" max="7922" width="20.85546875" style="361" customWidth="1"/>
    <col min="7923" max="7923" width="4.7109375" style="361" customWidth="1"/>
    <col min="7924" max="7924" width="6.5703125" style="361" customWidth="1"/>
    <col min="7925" max="7925" width="14.85546875" style="361" bestFit="1" customWidth="1"/>
    <col min="7926" max="7926" width="21.5703125" style="361" customWidth="1"/>
    <col min="7927" max="7927" width="19.5703125" style="361" customWidth="1"/>
    <col min="7928" max="7928" width="15" style="361" customWidth="1"/>
    <col min="7929" max="7929" width="25.42578125" style="361" customWidth="1"/>
    <col min="7930" max="8171" width="12.5703125" style="361"/>
    <col min="8172" max="8172" width="67.7109375" style="361" customWidth="1"/>
    <col min="8173" max="8173" width="19.5703125" style="361" customWidth="1"/>
    <col min="8174" max="8174" width="2.5703125" style="361" customWidth="1"/>
    <col min="8175" max="8175" width="20.7109375" style="361" customWidth="1"/>
    <col min="8176" max="8176" width="21.5703125" style="361" customWidth="1"/>
    <col min="8177" max="8178" width="20.85546875" style="361" customWidth="1"/>
    <col min="8179" max="8179" width="4.7109375" style="361" customWidth="1"/>
    <col min="8180" max="8180" width="6.5703125" style="361" customWidth="1"/>
    <col min="8181" max="8181" width="14.85546875" style="361" bestFit="1" customWidth="1"/>
    <col min="8182" max="8182" width="21.5703125" style="361" customWidth="1"/>
    <col min="8183" max="8183" width="19.5703125" style="361" customWidth="1"/>
    <col min="8184" max="8184" width="15" style="361" customWidth="1"/>
    <col min="8185" max="8185" width="25.42578125" style="361" customWidth="1"/>
    <col min="8186" max="8427" width="12.5703125" style="361"/>
    <col min="8428" max="8428" width="67.7109375" style="361" customWidth="1"/>
    <col min="8429" max="8429" width="19.5703125" style="361" customWidth="1"/>
    <col min="8430" max="8430" width="2.5703125" style="361" customWidth="1"/>
    <col min="8431" max="8431" width="20.7109375" style="361" customWidth="1"/>
    <col min="8432" max="8432" width="21.5703125" style="361" customWidth="1"/>
    <col min="8433" max="8434" width="20.85546875" style="361" customWidth="1"/>
    <col min="8435" max="8435" width="4.7109375" style="361" customWidth="1"/>
    <col min="8436" max="8436" width="6.5703125" style="361" customWidth="1"/>
    <col min="8437" max="8437" width="14.85546875" style="361" bestFit="1" customWidth="1"/>
    <col min="8438" max="8438" width="21.5703125" style="361" customWidth="1"/>
    <col min="8439" max="8439" width="19.5703125" style="361" customWidth="1"/>
    <col min="8440" max="8440" width="15" style="361" customWidth="1"/>
    <col min="8441" max="8441" width="25.42578125" style="361" customWidth="1"/>
    <col min="8442" max="8683" width="12.5703125" style="361"/>
    <col min="8684" max="8684" width="67.7109375" style="361" customWidth="1"/>
    <col min="8685" max="8685" width="19.5703125" style="361" customWidth="1"/>
    <col min="8686" max="8686" width="2.5703125" style="361" customWidth="1"/>
    <col min="8687" max="8687" width="20.7109375" style="361" customWidth="1"/>
    <col min="8688" max="8688" width="21.5703125" style="361" customWidth="1"/>
    <col min="8689" max="8690" width="20.85546875" style="361" customWidth="1"/>
    <col min="8691" max="8691" width="4.7109375" style="361" customWidth="1"/>
    <col min="8692" max="8692" width="6.5703125" style="361" customWidth="1"/>
    <col min="8693" max="8693" width="14.85546875" style="361" bestFit="1" customWidth="1"/>
    <col min="8694" max="8694" width="21.5703125" style="361" customWidth="1"/>
    <col min="8695" max="8695" width="19.5703125" style="361" customWidth="1"/>
    <col min="8696" max="8696" width="15" style="361" customWidth="1"/>
    <col min="8697" max="8697" width="25.42578125" style="361" customWidth="1"/>
    <col min="8698" max="8939" width="12.5703125" style="361"/>
    <col min="8940" max="8940" width="67.7109375" style="361" customWidth="1"/>
    <col min="8941" max="8941" width="19.5703125" style="361" customWidth="1"/>
    <col min="8942" max="8942" width="2.5703125" style="361" customWidth="1"/>
    <col min="8943" max="8943" width="20.7109375" style="361" customWidth="1"/>
    <col min="8944" max="8944" width="21.5703125" style="361" customWidth="1"/>
    <col min="8945" max="8946" width="20.85546875" style="361" customWidth="1"/>
    <col min="8947" max="8947" width="4.7109375" style="361" customWidth="1"/>
    <col min="8948" max="8948" width="6.5703125" style="361" customWidth="1"/>
    <col min="8949" max="8949" width="14.85546875" style="361" bestFit="1" customWidth="1"/>
    <col min="8950" max="8950" width="21.5703125" style="361" customWidth="1"/>
    <col min="8951" max="8951" width="19.5703125" style="361" customWidth="1"/>
    <col min="8952" max="8952" width="15" style="361" customWidth="1"/>
    <col min="8953" max="8953" width="25.42578125" style="361" customWidth="1"/>
    <col min="8954" max="9195" width="12.5703125" style="361"/>
    <col min="9196" max="9196" width="67.7109375" style="361" customWidth="1"/>
    <col min="9197" max="9197" width="19.5703125" style="361" customWidth="1"/>
    <col min="9198" max="9198" width="2.5703125" style="361" customWidth="1"/>
    <col min="9199" max="9199" width="20.7109375" style="361" customWidth="1"/>
    <col min="9200" max="9200" width="21.5703125" style="361" customWidth="1"/>
    <col min="9201" max="9202" width="20.85546875" style="361" customWidth="1"/>
    <col min="9203" max="9203" width="4.7109375" style="361" customWidth="1"/>
    <col min="9204" max="9204" width="6.5703125" style="361" customWidth="1"/>
    <col min="9205" max="9205" width="14.85546875" style="361" bestFit="1" customWidth="1"/>
    <col min="9206" max="9206" width="21.5703125" style="361" customWidth="1"/>
    <col min="9207" max="9207" width="19.5703125" style="361" customWidth="1"/>
    <col min="9208" max="9208" width="15" style="361" customWidth="1"/>
    <col min="9209" max="9209" width="25.42578125" style="361" customWidth="1"/>
    <col min="9210" max="9451" width="12.5703125" style="361"/>
    <col min="9452" max="9452" width="67.7109375" style="361" customWidth="1"/>
    <col min="9453" max="9453" width="19.5703125" style="361" customWidth="1"/>
    <col min="9454" max="9454" width="2.5703125" style="361" customWidth="1"/>
    <col min="9455" max="9455" width="20.7109375" style="361" customWidth="1"/>
    <col min="9456" max="9456" width="21.5703125" style="361" customWidth="1"/>
    <col min="9457" max="9458" width="20.85546875" style="361" customWidth="1"/>
    <col min="9459" max="9459" width="4.7109375" style="361" customWidth="1"/>
    <col min="9460" max="9460" width="6.5703125" style="361" customWidth="1"/>
    <col min="9461" max="9461" width="14.85546875" style="361" bestFit="1" customWidth="1"/>
    <col min="9462" max="9462" width="21.5703125" style="361" customWidth="1"/>
    <col min="9463" max="9463" width="19.5703125" style="361" customWidth="1"/>
    <col min="9464" max="9464" width="15" style="361" customWidth="1"/>
    <col min="9465" max="9465" width="25.42578125" style="361" customWidth="1"/>
    <col min="9466" max="9707" width="12.5703125" style="361"/>
    <col min="9708" max="9708" width="67.7109375" style="361" customWidth="1"/>
    <col min="9709" max="9709" width="19.5703125" style="361" customWidth="1"/>
    <col min="9710" max="9710" width="2.5703125" style="361" customWidth="1"/>
    <col min="9711" max="9711" width="20.7109375" style="361" customWidth="1"/>
    <col min="9712" max="9712" width="21.5703125" style="361" customWidth="1"/>
    <col min="9713" max="9714" width="20.85546875" style="361" customWidth="1"/>
    <col min="9715" max="9715" width="4.7109375" style="361" customWidth="1"/>
    <col min="9716" max="9716" width="6.5703125" style="361" customWidth="1"/>
    <col min="9717" max="9717" width="14.85546875" style="361" bestFit="1" customWidth="1"/>
    <col min="9718" max="9718" width="21.5703125" style="361" customWidth="1"/>
    <col min="9719" max="9719" width="19.5703125" style="361" customWidth="1"/>
    <col min="9720" max="9720" width="15" style="361" customWidth="1"/>
    <col min="9721" max="9721" width="25.42578125" style="361" customWidth="1"/>
    <col min="9722" max="9963" width="12.5703125" style="361"/>
    <col min="9964" max="9964" width="67.7109375" style="361" customWidth="1"/>
    <col min="9965" max="9965" width="19.5703125" style="361" customWidth="1"/>
    <col min="9966" max="9966" width="2.5703125" style="361" customWidth="1"/>
    <col min="9967" max="9967" width="20.7109375" style="361" customWidth="1"/>
    <col min="9968" max="9968" width="21.5703125" style="361" customWidth="1"/>
    <col min="9969" max="9970" width="20.85546875" style="361" customWidth="1"/>
    <col min="9971" max="9971" width="4.7109375" style="361" customWidth="1"/>
    <col min="9972" max="9972" width="6.5703125" style="361" customWidth="1"/>
    <col min="9973" max="9973" width="14.85546875" style="361" bestFit="1" customWidth="1"/>
    <col min="9974" max="9974" width="21.5703125" style="361" customWidth="1"/>
    <col min="9975" max="9975" width="19.5703125" style="361" customWidth="1"/>
    <col min="9976" max="9976" width="15" style="361" customWidth="1"/>
    <col min="9977" max="9977" width="25.42578125" style="361" customWidth="1"/>
    <col min="9978" max="10219" width="12.5703125" style="361"/>
    <col min="10220" max="10220" width="67.7109375" style="361" customWidth="1"/>
    <col min="10221" max="10221" width="19.5703125" style="361" customWidth="1"/>
    <col min="10222" max="10222" width="2.5703125" style="361" customWidth="1"/>
    <col min="10223" max="10223" width="20.7109375" style="361" customWidth="1"/>
    <col min="10224" max="10224" width="21.5703125" style="361" customWidth="1"/>
    <col min="10225" max="10226" width="20.85546875" style="361" customWidth="1"/>
    <col min="10227" max="10227" width="4.7109375" style="361" customWidth="1"/>
    <col min="10228" max="10228" width="6.5703125" style="361" customWidth="1"/>
    <col min="10229" max="10229" width="14.85546875" style="361" bestFit="1" customWidth="1"/>
    <col min="10230" max="10230" width="21.5703125" style="361" customWidth="1"/>
    <col min="10231" max="10231" width="19.5703125" style="361" customWidth="1"/>
    <col min="10232" max="10232" width="15" style="361" customWidth="1"/>
    <col min="10233" max="10233" width="25.42578125" style="361" customWidth="1"/>
    <col min="10234" max="10475" width="12.5703125" style="361"/>
    <col min="10476" max="10476" width="67.7109375" style="361" customWidth="1"/>
    <col min="10477" max="10477" width="19.5703125" style="361" customWidth="1"/>
    <col min="10478" max="10478" width="2.5703125" style="361" customWidth="1"/>
    <col min="10479" max="10479" width="20.7109375" style="361" customWidth="1"/>
    <col min="10480" max="10480" width="21.5703125" style="361" customWidth="1"/>
    <col min="10481" max="10482" width="20.85546875" style="361" customWidth="1"/>
    <col min="10483" max="10483" width="4.7109375" style="361" customWidth="1"/>
    <col min="10484" max="10484" width="6.5703125" style="361" customWidth="1"/>
    <col min="10485" max="10485" width="14.85546875" style="361" bestFit="1" customWidth="1"/>
    <col min="10486" max="10486" width="21.5703125" style="361" customWidth="1"/>
    <col min="10487" max="10487" width="19.5703125" style="361" customWidth="1"/>
    <col min="10488" max="10488" width="15" style="361" customWidth="1"/>
    <col min="10489" max="10489" width="25.42578125" style="361" customWidth="1"/>
    <col min="10490" max="10731" width="12.5703125" style="361"/>
    <col min="10732" max="10732" width="67.7109375" style="361" customWidth="1"/>
    <col min="10733" max="10733" width="19.5703125" style="361" customWidth="1"/>
    <col min="10734" max="10734" width="2.5703125" style="361" customWidth="1"/>
    <col min="10735" max="10735" width="20.7109375" style="361" customWidth="1"/>
    <col min="10736" max="10736" width="21.5703125" style="361" customWidth="1"/>
    <col min="10737" max="10738" width="20.85546875" style="361" customWidth="1"/>
    <col min="10739" max="10739" width="4.7109375" style="361" customWidth="1"/>
    <col min="10740" max="10740" width="6.5703125" style="361" customWidth="1"/>
    <col min="10741" max="10741" width="14.85546875" style="361" bestFit="1" customWidth="1"/>
    <col min="10742" max="10742" width="21.5703125" style="361" customWidth="1"/>
    <col min="10743" max="10743" width="19.5703125" style="361" customWidth="1"/>
    <col min="10744" max="10744" width="15" style="361" customWidth="1"/>
    <col min="10745" max="10745" width="25.42578125" style="361" customWidth="1"/>
    <col min="10746" max="10987" width="12.5703125" style="361"/>
    <col min="10988" max="10988" width="67.7109375" style="361" customWidth="1"/>
    <col min="10989" max="10989" width="19.5703125" style="361" customWidth="1"/>
    <col min="10990" max="10990" width="2.5703125" style="361" customWidth="1"/>
    <col min="10991" max="10991" width="20.7109375" style="361" customWidth="1"/>
    <col min="10992" max="10992" width="21.5703125" style="361" customWidth="1"/>
    <col min="10993" max="10994" width="20.85546875" style="361" customWidth="1"/>
    <col min="10995" max="10995" width="4.7109375" style="361" customWidth="1"/>
    <col min="10996" max="10996" width="6.5703125" style="361" customWidth="1"/>
    <col min="10997" max="10997" width="14.85546875" style="361" bestFit="1" customWidth="1"/>
    <col min="10998" max="10998" width="21.5703125" style="361" customWidth="1"/>
    <col min="10999" max="10999" width="19.5703125" style="361" customWidth="1"/>
    <col min="11000" max="11000" width="15" style="361" customWidth="1"/>
    <col min="11001" max="11001" width="25.42578125" style="361" customWidth="1"/>
    <col min="11002" max="11243" width="12.5703125" style="361"/>
    <col min="11244" max="11244" width="67.7109375" style="361" customWidth="1"/>
    <col min="11245" max="11245" width="19.5703125" style="361" customWidth="1"/>
    <col min="11246" max="11246" width="2.5703125" style="361" customWidth="1"/>
    <col min="11247" max="11247" width="20.7109375" style="361" customWidth="1"/>
    <col min="11248" max="11248" width="21.5703125" style="361" customWidth="1"/>
    <col min="11249" max="11250" width="20.85546875" style="361" customWidth="1"/>
    <col min="11251" max="11251" width="4.7109375" style="361" customWidth="1"/>
    <col min="11252" max="11252" width="6.5703125" style="361" customWidth="1"/>
    <col min="11253" max="11253" width="14.85546875" style="361" bestFit="1" customWidth="1"/>
    <col min="11254" max="11254" width="21.5703125" style="361" customWidth="1"/>
    <col min="11255" max="11255" width="19.5703125" style="361" customWidth="1"/>
    <col min="11256" max="11256" width="15" style="361" customWidth="1"/>
    <col min="11257" max="11257" width="25.42578125" style="361" customWidth="1"/>
    <col min="11258" max="11499" width="12.5703125" style="361"/>
    <col min="11500" max="11500" width="67.7109375" style="361" customWidth="1"/>
    <col min="11501" max="11501" width="19.5703125" style="361" customWidth="1"/>
    <col min="11502" max="11502" width="2.5703125" style="361" customWidth="1"/>
    <col min="11503" max="11503" width="20.7109375" style="361" customWidth="1"/>
    <col min="11504" max="11504" width="21.5703125" style="361" customWidth="1"/>
    <col min="11505" max="11506" width="20.85546875" style="361" customWidth="1"/>
    <col min="11507" max="11507" width="4.7109375" style="361" customWidth="1"/>
    <col min="11508" max="11508" width="6.5703125" style="361" customWidth="1"/>
    <col min="11509" max="11509" width="14.85546875" style="361" bestFit="1" customWidth="1"/>
    <col min="11510" max="11510" width="21.5703125" style="361" customWidth="1"/>
    <col min="11511" max="11511" width="19.5703125" style="361" customWidth="1"/>
    <col min="11512" max="11512" width="15" style="361" customWidth="1"/>
    <col min="11513" max="11513" width="25.42578125" style="361" customWidth="1"/>
    <col min="11514" max="11755" width="12.5703125" style="361"/>
    <col min="11756" max="11756" width="67.7109375" style="361" customWidth="1"/>
    <col min="11757" max="11757" width="19.5703125" style="361" customWidth="1"/>
    <col min="11758" max="11758" width="2.5703125" style="361" customWidth="1"/>
    <col min="11759" max="11759" width="20.7109375" style="361" customWidth="1"/>
    <col min="11760" max="11760" width="21.5703125" style="361" customWidth="1"/>
    <col min="11761" max="11762" width="20.85546875" style="361" customWidth="1"/>
    <col min="11763" max="11763" width="4.7109375" style="361" customWidth="1"/>
    <col min="11764" max="11764" width="6.5703125" style="361" customWidth="1"/>
    <col min="11765" max="11765" width="14.85546875" style="361" bestFit="1" customWidth="1"/>
    <col min="11766" max="11766" width="21.5703125" style="361" customWidth="1"/>
    <col min="11767" max="11767" width="19.5703125" style="361" customWidth="1"/>
    <col min="11768" max="11768" width="15" style="361" customWidth="1"/>
    <col min="11769" max="11769" width="25.42578125" style="361" customWidth="1"/>
    <col min="11770" max="12011" width="12.5703125" style="361"/>
    <col min="12012" max="12012" width="67.7109375" style="361" customWidth="1"/>
    <col min="12013" max="12013" width="19.5703125" style="361" customWidth="1"/>
    <col min="12014" max="12014" width="2.5703125" style="361" customWidth="1"/>
    <col min="12015" max="12015" width="20.7109375" style="361" customWidth="1"/>
    <col min="12016" max="12016" width="21.5703125" style="361" customWidth="1"/>
    <col min="12017" max="12018" width="20.85546875" style="361" customWidth="1"/>
    <col min="12019" max="12019" width="4.7109375" style="361" customWidth="1"/>
    <col min="12020" max="12020" width="6.5703125" style="361" customWidth="1"/>
    <col min="12021" max="12021" width="14.85546875" style="361" bestFit="1" customWidth="1"/>
    <col min="12022" max="12022" width="21.5703125" style="361" customWidth="1"/>
    <col min="12023" max="12023" width="19.5703125" style="361" customWidth="1"/>
    <col min="12024" max="12024" width="15" style="361" customWidth="1"/>
    <col min="12025" max="12025" width="25.42578125" style="361" customWidth="1"/>
    <col min="12026" max="12267" width="12.5703125" style="361"/>
    <col min="12268" max="12268" width="67.7109375" style="361" customWidth="1"/>
    <col min="12269" max="12269" width="19.5703125" style="361" customWidth="1"/>
    <col min="12270" max="12270" width="2.5703125" style="361" customWidth="1"/>
    <col min="12271" max="12271" width="20.7109375" style="361" customWidth="1"/>
    <col min="12272" max="12272" width="21.5703125" style="361" customWidth="1"/>
    <col min="12273" max="12274" width="20.85546875" style="361" customWidth="1"/>
    <col min="12275" max="12275" width="4.7109375" style="361" customWidth="1"/>
    <col min="12276" max="12276" width="6.5703125" style="361" customWidth="1"/>
    <col min="12277" max="12277" width="14.85546875" style="361" bestFit="1" customWidth="1"/>
    <col min="12278" max="12278" width="21.5703125" style="361" customWidth="1"/>
    <col min="12279" max="12279" width="19.5703125" style="361" customWidth="1"/>
    <col min="12280" max="12280" width="15" style="361" customWidth="1"/>
    <col min="12281" max="12281" width="25.42578125" style="361" customWidth="1"/>
    <col min="12282" max="12523" width="12.5703125" style="361"/>
    <col min="12524" max="12524" width="67.7109375" style="361" customWidth="1"/>
    <col min="12525" max="12525" width="19.5703125" style="361" customWidth="1"/>
    <col min="12526" max="12526" width="2.5703125" style="361" customWidth="1"/>
    <col min="12527" max="12527" width="20.7109375" style="361" customWidth="1"/>
    <col min="12528" max="12528" width="21.5703125" style="361" customWidth="1"/>
    <col min="12529" max="12530" width="20.85546875" style="361" customWidth="1"/>
    <col min="12531" max="12531" width="4.7109375" style="361" customWidth="1"/>
    <col min="12532" max="12532" width="6.5703125" style="361" customWidth="1"/>
    <col min="12533" max="12533" width="14.85546875" style="361" bestFit="1" customWidth="1"/>
    <col min="12534" max="12534" width="21.5703125" style="361" customWidth="1"/>
    <col min="12535" max="12535" width="19.5703125" style="361" customWidth="1"/>
    <col min="12536" max="12536" width="15" style="361" customWidth="1"/>
    <col min="12537" max="12537" width="25.42578125" style="361" customWidth="1"/>
    <col min="12538" max="12779" width="12.5703125" style="361"/>
    <col min="12780" max="12780" width="67.7109375" style="361" customWidth="1"/>
    <col min="12781" max="12781" width="19.5703125" style="361" customWidth="1"/>
    <col min="12782" max="12782" width="2.5703125" style="361" customWidth="1"/>
    <col min="12783" max="12783" width="20.7109375" style="361" customWidth="1"/>
    <col min="12784" max="12784" width="21.5703125" style="361" customWidth="1"/>
    <col min="12785" max="12786" width="20.85546875" style="361" customWidth="1"/>
    <col min="12787" max="12787" width="4.7109375" style="361" customWidth="1"/>
    <col min="12788" max="12788" width="6.5703125" style="361" customWidth="1"/>
    <col min="12789" max="12789" width="14.85546875" style="361" bestFit="1" customWidth="1"/>
    <col min="12790" max="12790" width="21.5703125" style="361" customWidth="1"/>
    <col min="12791" max="12791" width="19.5703125" style="361" customWidth="1"/>
    <col min="12792" max="12792" width="15" style="361" customWidth="1"/>
    <col min="12793" max="12793" width="25.42578125" style="361" customWidth="1"/>
    <col min="12794" max="13035" width="12.5703125" style="361"/>
    <col min="13036" max="13036" width="67.7109375" style="361" customWidth="1"/>
    <col min="13037" max="13037" width="19.5703125" style="361" customWidth="1"/>
    <col min="13038" max="13038" width="2.5703125" style="361" customWidth="1"/>
    <col min="13039" max="13039" width="20.7109375" style="361" customWidth="1"/>
    <col min="13040" max="13040" width="21.5703125" style="361" customWidth="1"/>
    <col min="13041" max="13042" width="20.85546875" style="361" customWidth="1"/>
    <col min="13043" max="13043" width="4.7109375" style="361" customWidth="1"/>
    <col min="13044" max="13044" width="6.5703125" style="361" customWidth="1"/>
    <col min="13045" max="13045" width="14.85546875" style="361" bestFit="1" customWidth="1"/>
    <col min="13046" max="13046" width="21.5703125" style="361" customWidth="1"/>
    <col min="13047" max="13047" width="19.5703125" style="361" customWidth="1"/>
    <col min="13048" max="13048" width="15" style="361" customWidth="1"/>
    <col min="13049" max="13049" width="25.42578125" style="361" customWidth="1"/>
    <col min="13050" max="13291" width="12.5703125" style="361"/>
    <col min="13292" max="13292" width="67.7109375" style="361" customWidth="1"/>
    <col min="13293" max="13293" width="19.5703125" style="361" customWidth="1"/>
    <col min="13294" max="13294" width="2.5703125" style="361" customWidth="1"/>
    <col min="13295" max="13295" width="20.7109375" style="361" customWidth="1"/>
    <col min="13296" max="13296" width="21.5703125" style="361" customWidth="1"/>
    <col min="13297" max="13298" width="20.85546875" style="361" customWidth="1"/>
    <col min="13299" max="13299" width="4.7109375" style="361" customWidth="1"/>
    <col min="13300" max="13300" width="6.5703125" style="361" customWidth="1"/>
    <col min="13301" max="13301" width="14.85546875" style="361" bestFit="1" customWidth="1"/>
    <col min="13302" max="13302" width="21.5703125" style="361" customWidth="1"/>
    <col min="13303" max="13303" width="19.5703125" style="361" customWidth="1"/>
    <col min="13304" max="13304" width="15" style="361" customWidth="1"/>
    <col min="13305" max="13305" width="25.42578125" style="361" customWidth="1"/>
    <col min="13306" max="13547" width="12.5703125" style="361"/>
    <col min="13548" max="13548" width="67.7109375" style="361" customWidth="1"/>
    <col min="13549" max="13549" width="19.5703125" style="361" customWidth="1"/>
    <col min="13550" max="13550" width="2.5703125" style="361" customWidth="1"/>
    <col min="13551" max="13551" width="20.7109375" style="361" customWidth="1"/>
    <col min="13552" max="13552" width="21.5703125" style="361" customWidth="1"/>
    <col min="13553" max="13554" width="20.85546875" style="361" customWidth="1"/>
    <col min="13555" max="13555" width="4.7109375" style="361" customWidth="1"/>
    <col min="13556" max="13556" width="6.5703125" style="361" customWidth="1"/>
    <col min="13557" max="13557" width="14.85546875" style="361" bestFit="1" customWidth="1"/>
    <col min="13558" max="13558" width="21.5703125" style="361" customWidth="1"/>
    <col min="13559" max="13559" width="19.5703125" style="361" customWidth="1"/>
    <col min="13560" max="13560" width="15" style="361" customWidth="1"/>
    <col min="13561" max="13561" width="25.42578125" style="361" customWidth="1"/>
    <col min="13562" max="13803" width="12.5703125" style="361"/>
    <col min="13804" max="13804" width="67.7109375" style="361" customWidth="1"/>
    <col min="13805" max="13805" width="19.5703125" style="361" customWidth="1"/>
    <col min="13806" max="13806" width="2.5703125" style="361" customWidth="1"/>
    <col min="13807" max="13807" width="20.7109375" style="361" customWidth="1"/>
    <col min="13808" max="13808" width="21.5703125" style="361" customWidth="1"/>
    <col min="13809" max="13810" width="20.85546875" style="361" customWidth="1"/>
    <col min="13811" max="13811" width="4.7109375" style="361" customWidth="1"/>
    <col min="13812" max="13812" width="6.5703125" style="361" customWidth="1"/>
    <col min="13813" max="13813" width="14.85546875" style="361" bestFit="1" customWidth="1"/>
    <col min="13814" max="13814" width="21.5703125" style="361" customWidth="1"/>
    <col min="13815" max="13815" width="19.5703125" style="361" customWidth="1"/>
    <col min="13816" max="13816" width="15" style="361" customWidth="1"/>
    <col min="13817" max="13817" width="25.42578125" style="361" customWidth="1"/>
    <col min="13818" max="14059" width="12.5703125" style="361"/>
    <col min="14060" max="14060" width="67.7109375" style="361" customWidth="1"/>
    <col min="14061" max="14061" width="19.5703125" style="361" customWidth="1"/>
    <col min="14062" max="14062" width="2.5703125" style="361" customWidth="1"/>
    <col min="14063" max="14063" width="20.7109375" style="361" customWidth="1"/>
    <col min="14064" max="14064" width="21.5703125" style="361" customWidth="1"/>
    <col min="14065" max="14066" width="20.85546875" style="361" customWidth="1"/>
    <col min="14067" max="14067" width="4.7109375" style="361" customWidth="1"/>
    <col min="14068" max="14068" width="6.5703125" style="361" customWidth="1"/>
    <col min="14069" max="14069" width="14.85546875" style="361" bestFit="1" customWidth="1"/>
    <col min="14070" max="14070" width="21.5703125" style="361" customWidth="1"/>
    <col min="14071" max="14071" width="19.5703125" style="361" customWidth="1"/>
    <col min="14072" max="14072" width="15" style="361" customWidth="1"/>
    <col min="14073" max="14073" width="25.42578125" style="361" customWidth="1"/>
    <col min="14074" max="14315" width="12.5703125" style="361"/>
    <col min="14316" max="14316" width="67.7109375" style="361" customWidth="1"/>
    <col min="14317" max="14317" width="19.5703125" style="361" customWidth="1"/>
    <col min="14318" max="14318" width="2.5703125" style="361" customWidth="1"/>
    <col min="14319" max="14319" width="20.7109375" style="361" customWidth="1"/>
    <col min="14320" max="14320" width="21.5703125" style="361" customWidth="1"/>
    <col min="14321" max="14322" width="20.85546875" style="361" customWidth="1"/>
    <col min="14323" max="14323" width="4.7109375" style="361" customWidth="1"/>
    <col min="14324" max="14324" width="6.5703125" style="361" customWidth="1"/>
    <col min="14325" max="14325" width="14.85546875" style="361" bestFit="1" customWidth="1"/>
    <col min="14326" max="14326" width="21.5703125" style="361" customWidth="1"/>
    <col min="14327" max="14327" width="19.5703125" style="361" customWidth="1"/>
    <col min="14328" max="14328" width="15" style="361" customWidth="1"/>
    <col min="14329" max="14329" width="25.42578125" style="361" customWidth="1"/>
    <col min="14330" max="14571" width="12.5703125" style="361"/>
    <col min="14572" max="14572" width="67.7109375" style="361" customWidth="1"/>
    <col min="14573" max="14573" width="19.5703125" style="361" customWidth="1"/>
    <col min="14574" max="14574" width="2.5703125" style="361" customWidth="1"/>
    <col min="14575" max="14575" width="20.7109375" style="361" customWidth="1"/>
    <col min="14576" max="14576" width="21.5703125" style="361" customWidth="1"/>
    <col min="14577" max="14578" width="20.85546875" style="361" customWidth="1"/>
    <col min="14579" max="14579" width="4.7109375" style="361" customWidth="1"/>
    <col min="14580" max="14580" width="6.5703125" style="361" customWidth="1"/>
    <col min="14581" max="14581" width="14.85546875" style="361" bestFit="1" customWidth="1"/>
    <col min="14582" max="14582" width="21.5703125" style="361" customWidth="1"/>
    <col min="14583" max="14583" width="19.5703125" style="361" customWidth="1"/>
    <col min="14584" max="14584" width="15" style="361" customWidth="1"/>
    <col min="14585" max="14585" width="25.42578125" style="361" customWidth="1"/>
    <col min="14586" max="14827" width="12.5703125" style="361"/>
    <col min="14828" max="14828" width="67.7109375" style="361" customWidth="1"/>
    <col min="14829" max="14829" width="19.5703125" style="361" customWidth="1"/>
    <col min="14830" max="14830" width="2.5703125" style="361" customWidth="1"/>
    <col min="14831" max="14831" width="20.7109375" style="361" customWidth="1"/>
    <col min="14832" max="14832" width="21.5703125" style="361" customWidth="1"/>
    <col min="14833" max="14834" width="20.85546875" style="361" customWidth="1"/>
    <col min="14835" max="14835" width="4.7109375" style="361" customWidth="1"/>
    <col min="14836" max="14836" width="6.5703125" style="361" customWidth="1"/>
    <col min="14837" max="14837" width="14.85546875" style="361" bestFit="1" customWidth="1"/>
    <col min="14838" max="14838" width="21.5703125" style="361" customWidth="1"/>
    <col min="14839" max="14839" width="19.5703125" style="361" customWidth="1"/>
    <col min="14840" max="14840" width="15" style="361" customWidth="1"/>
    <col min="14841" max="14841" width="25.42578125" style="361" customWidth="1"/>
    <col min="14842" max="15083" width="12.5703125" style="361"/>
    <col min="15084" max="15084" width="67.7109375" style="361" customWidth="1"/>
    <col min="15085" max="15085" width="19.5703125" style="361" customWidth="1"/>
    <col min="15086" max="15086" width="2.5703125" style="361" customWidth="1"/>
    <col min="15087" max="15087" width="20.7109375" style="361" customWidth="1"/>
    <col min="15088" max="15088" width="21.5703125" style="361" customWidth="1"/>
    <col min="15089" max="15090" width="20.85546875" style="361" customWidth="1"/>
    <col min="15091" max="15091" width="4.7109375" style="361" customWidth="1"/>
    <col min="15092" max="15092" width="6.5703125" style="361" customWidth="1"/>
    <col min="15093" max="15093" width="14.85546875" style="361" bestFit="1" customWidth="1"/>
    <col min="15094" max="15094" width="21.5703125" style="361" customWidth="1"/>
    <col min="15095" max="15095" width="19.5703125" style="361" customWidth="1"/>
    <col min="15096" max="15096" width="15" style="361" customWidth="1"/>
    <col min="15097" max="15097" width="25.42578125" style="361" customWidth="1"/>
    <col min="15098" max="15339" width="12.5703125" style="361"/>
    <col min="15340" max="15340" width="67.7109375" style="361" customWidth="1"/>
    <col min="15341" max="15341" width="19.5703125" style="361" customWidth="1"/>
    <col min="15342" max="15342" width="2.5703125" style="361" customWidth="1"/>
    <col min="15343" max="15343" width="20.7109375" style="361" customWidth="1"/>
    <col min="15344" max="15344" width="21.5703125" style="361" customWidth="1"/>
    <col min="15345" max="15346" width="20.85546875" style="361" customWidth="1"/>
    <col min="15347" max="15347" width="4.7109375" style="361" customWidth="1"/>
    <col min="15348" max="15348" width="6.5703125" style="361" customWidth="1"/>
    <col min="15349" max="15349" width="14.85546875" style="361" bestFit="1" customWidth="1"/>
    <col min="15350" max="15350" width="21.5703125" style="361" customWidth="1"/>
    <col min="15351" max="15351" width="19.5703125" style="361" customWidth="1"/>
    <col min="15352" max="15352" width="15" style="361" customWidth="1"/>
    <col min="15353" max="15353" width="25.42578125" style="361" customWidth="1"/>
    <col min="15354" max="15595" width="12.5703125" style="361"/>
    <col min="15596" max="15596" width="67.7109375" style="361" customWidth="1"/>
    <col min="15597" max="15597" width="19.5703125" style="361" customWidth="1"/>
    <col min="15598" max="15598" width="2.5703125" style="361" customWidth="1"/>
    <col min="15599" max="15599" width="20.7109375" style="361" customWidth="1"/>
    <col min="15600" max="15600" width="21.5703125" style="361" customWidth="1"/>
    <col min="15601" max="15602" width="20.85546875" style="361" customWidth="1"/>
    <col min="15603" max="15603" width="4.7109375" style="361" customWidth="1"/>
    <col min="15604" max="15604" width="6.5703125" style="361" customWidth="1"/>
    <col min="15605" max="15605" width="14.85546875" style="361" bestFit="1" customWidth="1"/>
    <col min="15606" max="15606" width="21.5703125" style="361" customWidth="1"/>
    <col min="15607" max="15607" width="19.5703125" style="361" customWidth="1"/>
    <col min="15608" max="15608" width="15" style="361" customWidth="1"/>
    <col min="15609" max="15609" width="25.42578125" style="361" customWidth="1"/>
    <col min="15610" max="15851" width="12.5703125" style="361"/>
    <col min="15852" max="15852" width="67.7109375" style="361" customWidth="1"/>
    <col min="15853" max="15853" width="19.5703125" style="361" customWidth="1"/>
    <col min="15854" max="15854" width="2.5703125" style="361" customWidth="1"/>
    <col min="15855" max="15855" width="20.7109375" style="361" customWidth="1"/>
    <col min="15856" max="15856" width="21.5703125" style="361" customWidth="1"/>
    <col min="15857" max="15858" width="20.85546875" style="361" customWidth="1"/>
    <col min="15859" max="15859" width="4.7109375" style="361" customWidth="1"/>
    <col min="15860" max="15860" width="6.5703125" style="361" customWidth="1"/>
    <col min="15861" max="15861" width="14.85546875" style="361" bestFit="1" customWidth="1"/>
    <col min="15862" max="15862" width="21.5703125" style="361" customWidth="1"/>
    <col min="15863" max="15863" width="19.5703125" style="361" customWidth="1"/>
    <col min="15864" max="15864" width="15" style="361" customWidth="1"/>
    <col min="15865" max="15865" width="25.42578125" style="361" customWidth="1"/>
    <col min="15866" max="16107" width="12.5703125" style="361"/>
    <col min="16108" max="16108" width="67.7109375" style="361" customWidth="1"/>
    <col min="16109" max="16109" width="19.5703125" style="361" customWidth="1"/>
    <col min="16110" max="16110" width="2.5703125" style="361" customWidth="1"/>
    <col min="16111" max="16111" width="20.7109375" style="361" customWidth="1"/>
    <col min="16112" max="16112" width="21.5703125" style="361" customWidth="1"/>
    <col min="16113" max="16114" width="20.85546875" style="361" customWidth="1"/>
    <col min="16115" max="16115" width="4.7109375" style="361" customWidth="1"/>
    <col min="16116" max="16116" width="6.5703125" style="361" customWidth="1"/>
    <col min="16117" max="16117" width="14.85546875" style="361" bestFit="1" customWidth="1"/>
    <col min="16118" max="16118" width="21.5703125" style="361" customWidth="1"/>
    <col min="16119" max="16119" width="19.5703125" style="361" customWidth="1"/>
    <col min="16120" max="16120" width="15" style="361" customWidth="1"/>
    <col min="16121" max="16121" width="25.42578125" style="361" customWidth="1"/>
    <col min="16122" max="16384" width="12.5703125" style="361"/>
  </cols>
  <sheetData>
    <row r="1" spans="1:45" ht="16.5" customHeight="1">
      <c r="A1" s="358" t="s">
        <v>588</v>
      </c>
      <c r="B1" s="359"/>
      <c r="C1" s="359"/>
      <c r="D1" s="359"/>
      <c r="E1" s="359"/>
      <c r="F1" s="360"/>
      <c r="G1" s="360"/>
    </row>
    <row r="2" spans="1:45" ht="25.5" customHeight="1">
      <c r="A2" s="362" t="s">
        <v>589</v>
      </c>
      <c r="B2" s="363"/>
      <c r="C2" s="363"/>
      <c r="D2" s="363"/>
      <c r="E2" s="363"/>
      <c r="F2" s="364"/>
      <c r="G2" s="364"/>
    </row>
    <row r="3" spans="1:45" ht="21" customHeight="1">
      <c r="A3" s="362"/>
      <c r="B3" s="363"/>
      <c r="C3" s="363"/>
      <c r="D3" s="363"/>
      <c r="E3" s="363"/>
      <c r="F3" s="364"/>
      <c r="G3" s="365" t="s">
        <v>2</v>
      </c>
    </row>
    <row r="4" spans="1:45" ht="16.5" customHeight="1">
      <c r="A4" s="366"/>
      <c r="B4" s="1749" t="s">
        <v>562</v>
      </c>
      <c r="C4" s="1750"/>
      <c r="D4" s="1750"/>
      <c r="E4" s="1751"/>
      <c r="F4" s="1752" t="s">
        <v>563</v>
      </c>
      <c r="G4" s="1753"/>
    </row>
    <row r="5" spans="1:45" ht="15" customHeight="1">
      <c r="A5" s="367"/>
      <c r="B5" s="1743" t="s">
        <v>816</v>
      </c>
      <c r="C5" s="1744"/>
      <c r="D5" s="1744"/>
      <c r="E5" s="1745"/>
      <c r="F5" s="1743" t="s">
        <v>816</v>
      </c>
      <c r="G5" s="1745"/>
    </row>
    <row r="6" spans="1:45" ht="15.75">
      <c r="A6" s="368" t="s">
        <v>3</v>
      </c>
      <c r="B6" s="369"/>
      <c r="C6" s="370"/>
      <c r="D6" s="371" t="s">
        <v>564</v>
      </c>
      <c r="E6" s="372"/>
      <c r="F6" s="373" t="s">
        <v>4</v>
      </c>
      <c r="G6" s="374" t="s">
        <v>4</v>
      </c>
    </row>
    <row r="7" spans="1:45" ht="14.25" customHeight="1">
      <c r="A7" s="375"/>
      <c r="B7" s="376"/>
      <c r="C7" s="377"/>
      <c r="D7" s="378"/>
      <c r="E7" s="379" t="s">
        <v>564</v>
      </c>
      <c r="F7" s="380" t="s">
        <v>565</v>
      </c>
      <c r="G7" s="374" t="s">
        <v>566</v>
      </c>
    </row>
    <row r="8" spans="1:45" ht="14.25" customHeight="1">
      <c r="A8" s="381"/>
      <c r="B8" s="377" t="s">
        <v>567</v>
      </c>
      <c r="C8" s="377"/>
      <c r="D8" s="368" t="s">
        <v>568</v>
      </c>
      <c r="E8" s="382" t="s">
        <v>569</v>
      </c>
      <c r="F8" s="380" t="s">
        <v>570</v>
      </c>
      <c r="G8" s="374" t="s">
        <v>571</v>
      </c>
    </row>
    <row r="9" spans="1:45" ht="14.25" customHeight="1">
      <c r="A9" s="383"/>
      <c r="B9" s="384"/>
      <c r="C9" s="385"/>
      <c r="D9" s="386"/>
      <c r="E9" s="382" t="s">
        <v>572</v>
      </c>
      <c r="F9" s="387" t="s">
        <v>573</v>
      </c>
      <c r="G9" s="388"/>
    </row>
    <row r="10" spans="1:45" ht="9.9499999999999993" customHeight="1">
      <c r="A10" s="389" t="s">
        <v>439</v>
      </c>
      <c r="B10" s="390">
        <v>2</v>
      </c>
      <c r="C10" s="391"/>
      <c r="D10" s="391">
        <v>3</v>
      </c>
      <c r="E10" s="391">
        <v>4</v>
      </c>
      <c r="F10" s="392">
        <v>5</v>
      </c>
      <c r="G10" s="393">
        <v>6</v>
      </c>
    </row>
    <row r="11" spans="1:45" ht="12.75" customHeight="1">
      <c r="A11" s="394" t="s">
        <v>4</v>
      </c>
      <c r="B11" s="649" t="s">
        <v>4</v>
      </c>
      <c r="C11" s="649"/>
      <c r="D11" s="650" t="s">
        <v>124</v>
      </c>
      <c r="E11" s="651"/>
      <c r="F11" s="652" t="s">
        <v>4</v>
      </c>
      <c r="G11" s="653" t="s">
        <v>124</v>
      </c>
    </row>
    <row r="12" spans="1:45" ht="16.5" customHeight="1">
      <c r="A12" s="394" t="s">
        <v>590</v>
      </c>
      <c r="B12" s="710">
        <v>6398646677.5199976</v>
      </c>
      <c r="C12" s="710"/>
      <c r="D12" s="711">
        <v>861690110.04999995</v>
      </c>
      <c r="E12" s="711">
        <v>856999429.24000001</v>
      </c>
      <c r="F12" s="710">
        <v>677050629.4000001</v>
      </c>
      <c r="G12" s="711">
        <v>184639480.65000001</v>
      </c>
    </row>
    <row r="13" spans="1:45" s="395" customFormat="1" ht="21.75" customHeight="1">
      <c r="A13" s="654" t="s">
        <v>234</v>
      </c>
      <c r="B13" s="684">
        <v>8296317.7199999988</v>
      </c>
      <c r="C13" s="684"/>
      <c r="D13" s="712">
        <v>0</v>
      </c>
      <c r="E13" s="712">
        <v>0</v>
      </c>
      <c r="F13" s="713">
        <v>0</v>
      </c>
      <c r="G13" s="685">
        <v>0</v>
      </c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  <c r="AJ13" s="361"/>
      <c r="AK13" s="361"/>
      <c r="AL13" s="361"/>
      <c r="AM13" s="361"/>
      <c r="AN13" s="361"/>
      <c r="AO13" s="361"/>
      <c r="AP13" s="361"/>
      <c r="AQ13" s="361"/>
      <c r="AR13" s="361"/>
      <c r="AS13" s="361"/>
    </row>
    <row r="14" spans="1:45" s="395" customFormat="1" ht="21.75" customHeight="1">
      <c r="A14" s="654" t="s">
        <v>235</v>
      </c>
      <c r="B14" s="684">
        <v>17713114.649999999</v>
      </c>
      <c r="C14" s="684"/>
      <c r="D14" s="712">
        <v>0</v>
      </c>
      <c r="E14" s="712">
        <v>0</v>
      </c>
      <c r="F14" s="713">
        <v>0</v>
      </c>
      <c r="G14" s="685">
        <v>0</v>
      </c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  <c r="AF14" s="361"/>
      <c r="AG14" s="361"/>
      <c r="AH14" s="361"/>
      <c r="AI14" s="361"/>
      <c r="AJ14" s="361"/>
      <c r="AK14" s="361"/>
      <c r="AL14" s="361"/>
      <c r="AM14" s="361"/>
      <c r="AN14" s="361"/>
      <c r="AO14" s="361"/>
      <c r="AP14" s="361"/>
      <c r="AQ14" s="361"/>
      <c r="AR14" s="361"/>
      <c r="AS14" s="361"/>
    </row>
    <row r="15" spans="1:45" s="395" customFormat="1" ht="21.75" customHeight="1">
      <c r="A15" s="654" t="s">
        <v>236</v>
      </c>
      <c r="B15" s="684">
        <v>3541747.1999999997</v>
      </c>
      <c r="C15" s="684"/>
      <c r="D15" s="712">
        <v>0</v>
      </c>
      <c r="E15" s="712">
        <v>0</v>
      </c>
      <c r="F15" s="713">
        <v>0</v>
      </c>
      <c r="G15" s="685">
        <v>0</v>
      </c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1"/>
      <c r="AR15" s="361"/>
      <c r="AS15" s="361"/>
    </row>
    <row r="16" spans="1:45" s="395" customFormat="1" ht="21.75" customHeight="1">
      <c r="A16" s="654" t="s">
        <v>237</v>
      </c>
      <c r="B16" s="684">
        <v>7416824.5399999972</v>
      </c>
      <c r="C16" s="684"/>
      <c r="D16" s="712">
        <v>0</v>
      </c>
      <c r="E16" s="712">
        <v>0</v>
      </c>
      <c r="F16" s="713">
        <v>0</v>
      </c>
      <c r="G16" s="685">
        <v>0</v>
      </c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1"/>
      <c r="AN16" s="361"/>
      <c r="AO16" s="361"/>
      <c r="AP16" s="361"/>
      <c r="AQ16" s="361"/>
      <c r="AR16" s="361"/>
      <c r="AS16" s="361"/>
    </row>
    <row r="17" spans="1:52" s="395" customFormat="1" ht="21.75" customHeight="1">
      <c r="A17" s="654" t="s">
        <v>238</v>
      </c>
      <c r="B17" s="684">
        <v>27731660.419999998</v>
      </c>
      <c r="C17" s="684"/>
      <c r="D17" s="712">
        <v>0</v>
      </c>
      <c r="E17" s="712">
        <v>0</v>
      </c>
      <c r="F17" s="713">
        <v>0</v>
      </c>
      <c r="G17" s="685">
        <v>0</v>
      </c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</row>
    <row r="18" spans="1:52" s="395" customFormat="1" ht="21.75" customHeight="1">
      <c r="A18" s="654" t="s">
        <v>239</v>
      </c>
      <c r="B18" s="684">
        <v>1707688.31</v>
      </c>
      <c r="C18" s="684"/>
      <c r="D18" s="712">
        <v>0</v>
      </c>
      <c r="E18" s="712">
        <v>0</v>
      </c>
      <c r="F18" s="713">
        <v>0</v>
      </c>
      <c r="G18" s="685">
        <v>0</v>
      </c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1"/>
      <c r="AR18" s="361"/>
      <c r="AS18" s="361"/>
    </row>
    <row r="19" spans="1:52" s="395" customFormat="1" ht="21.75" customHeight="1">
      <c r="A19" s="654" t="s">
        <v>240</v>
      </c>
      <c r="B19" s="684">
        <v>18270674.100000005</v>
      </c>
      <c r="C19" s="684"/>
      <c r="D19" s="712">
        <v>0</v>
      </c>
      <c r="E19" s="712">
        <v>0</v>
      </c>
      <c r="F19" s="713">
        <v>0</v>
      </c>
      <c r="G19" s="685">
        <v>0</v>
      </c>
      <c r="H19" s="361"/>
      <c r="I19" s="361"/>
      <c r="J19" s="361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1"/>
      <c r="X19" s="361"/>
      <c r="Y19" s="361"/>
      <c r="Z19" s="361"/>
      <c r="AA19" s="361"/>
      <c r="AB19" s="361"/>
      <c r="AC19" s="361"/>
      <c r="AD19" s="361"/>
      <c r="AE19" s="361"/>
      <c r="AF19" s="361"/>
      <c r="AG19" s="361"/>
      <c r="AH19" s="361"/>
      <c r="AI19" s="361"/>
      <c r="AJ19" s="361"/>
      <c r="AK19" s="361"/>
      <c r="AL19" s="361"/>
      <c r="AM19" s="361"/>
      <c r="AN19" s="361"/>
      <c r="AO19" s="361"/>
      <c r="AP19" s="361"/>
      <c r="AQ19" s="361"/>
      <c r="AR19" s="361"/>
      <c r="AS19" s="361"/>
    </row>
    <row r="20" spans="1:52" s="395" customFormat="1" ht="21.75" customHeight="1">
      <c r="A20" s="654" t="s">
        <v>241</v>
      </c>
      <c r="B20" s="684">
        <v>2601795.86</v>
      </c>
      <c r="C20" s="684"/>
      <c r="D20" s="712">
        <v>0</v>
      </c>
      <c r="E20" s="712">
        <v>0</v>
      </c>
      <c r="F20" s="713">
        <v>0</v>
      </c>
      <c r="G20" s="685">
        <v>0</v>
      </c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</row>
    <row r="21" spans="1:52" s="395" customFormat="1" ht="21.75" customHeight="1">
      <c r="A21" s="654" t="s">
        <v>591</v>
      </c>
      <c r="B21" s="684">
        <v>1500049.7300000002</v>
      </c>
      <c r="C21" s="684"/>
      <c r="D21" s="712">
        <v>0</v>
      </c>
      <c r="E21" s="712">
        <v>0</v>
      </c>
      <c r="F21" s="713">
        <v>0</v>
      </c>
      <c r="G21" s="685">
        <v>0</v>
      </c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1"/>
      <c r="Z21" s="361"/>
      <c r="AA21" s="361"/>
      <c r="AB21" s="361"/>
      <c r="AC21" s="361"/>
      <c r="AD21" s="361"/>
      <c r="AE21" s="361"/>
      <c r="AF21" s="361"/>
      <c r="AG21" s="361"/>
      <c r="AH21" s="361"/>
      <c r="AI21" s="361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</row>
    <row r="22" spans="1:52" s="395" customFormat="1" ht="21.75" customHeight="1">
      <c r="A22" s="654" t="s">
        <v>711</v>
      </c>
      <c r="B22" s="684">
        <v>1824467.9500000002</v>
      </c>
      <c r="C22" s="684"/>
      <c r="D22" s="712">
        <v>0</v>
      </c>
      <c r="E22" s="712">
        <v>0</v>
      </c>
      <c r="F22" s="713">
        <v>0</v>
      </c>
      <c r="G22" s="685">
        <v>0</v>
      </c>
      <c r="H22" s="361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1"/>
      <c r="AN22" s="361"/>
      <c r="AO22" s="361"/>
      <c r="AP22" s="361"/>
      <c r="AQ22" s="361"/>
      <c r="AR22" s="361"/>
      <c r="AS22" s="361"/>
    </row>
    <row r="23" spans="1:52" ht="21.75" customHeight="1">
      <c r="A23" s="654" t="s">
        <v>243</v>
      </c>
      <c r="B23" s="684">
        <v>3632258.7899999996</v>
      </c>
      <c r="C23" s="684"/>
      <c r="D23" s="712">
        <v>0</v>
      </c>
      <c r="E23" s="712">
        <v>0</v>
      </c>
      <c r="F23" s="713">
        <v>0</v>
      </c>
      <c r="G23" s="685">
        <v>0</v>
      </c>
    </row>
    <row r="24" spans="1:52" s="395" customFormat="1" ht="23.25" customHeight="1">
      <c r="A24" s="654" t="s">
        <v>244</v>
      </c>
      <c r="B24" s="684">
        <v>22040302.379999995</v>
      </c>
      <c r="C24" s="684"/>
      <c r="D24" s="712">
        <v>0</v>
      </c>
      <c r="E24" s="712">
        <v>0</v>
      </c>
      <c r="F24" s="713">
        <v>0</v>
      </c>
      <c r="G24" s="685">
        <v>0</v>
      </c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1"/>
      <c r="AR24" s="361"/>
      <c r="AS24" s="361"/>
    </row>
    <row r="25" spans="1:52" s="397" customFormat="1" ht="39" customHeight="1">
      <c r="A25" s="1669" t="s">
        <v>967</v>
      </c>
      <c r="B25" s="684">
        <v>18319318.459999993</v>
      </c>
      <c r="C25" s="683"/>
      <c r="D25" s="712">
        <v>0</v>
      </c>
      <c r="E25" s="712">
        <v>0</v>
      </c>
      <c r="F25" s="714">
        <v>0</v>
      </c>
      <c r="G25" s="685">
        <v>0</v>
      </c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</row>
    <row r="26" spans="1:52" s="398" customFormat="1" ht="19.5" customHeight="1">
      <c r="A26" s="654" t="s">
        <v>246</v>
      </c>
      <c r="B26" s="684">
        <v>435600.49000000005</v>
      </c>
      <c r="C26" s="684"/>
      <c r="D26" s="712">
        <v>0</v>
      </c>
      <c r="E26" s="712">
        <v>0</v>
      </c>
      <c r="F26" s="713">
        <v>0</v>
      </c>
      <c r="G26" s="685">
        <v>0</v>
      </c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1"/>
      <c r="AP26" s="361"/>
      <c r="AQ26" s="361"/>
      <c r="AR26" s="361"/>
      <c r="AS26" s="361"/>
    </row>
    <row r="27" spans="1:52" s="398" customFormat="1" ht="21.75" customHeight="1">
      <c r="A27" s="654" t="s">
        <v>247</v>
      </c>
      <c r="B27" s="684">
        <v>592602874</v>
      </c>
      <c r="C27" s="684"/>
      <c r="D27" s="712">
        <v>765002.89</v>
      </c>
      <c r="E27" s="712">
        <v>7587.76</v>
      </c>
      <c r="F27" s="713">
        <v>763720.46</v>
      </c>
      <c r="G27" s="685">
        <v>1282.43</v>
      </c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361"/>
      <c r="AO27" s="361"/>
      <c r="AP27" s="361"/>
      <c r="AQ27" s="361"/>
      <c r="AR27" s="361"/>
      <c r="AS27" s="361"/>
      <c r="AT27" s="361"/>
      <c r="AU27" s="361"/>
      <c r="AV27" s="361"/>
      <c r="AW27" s="361"/>
      <c r="AX27" s="361"/>
      <c r="AY27" s="361"/>
      <c r="AZ27" s="361"/>
    </row>
    <row r="28" spans="1:52" s="398" customFormat="1" ht="21.75" customHeight="1">
      <c r="A28" s="654" t="s">
        <v>592</v>
      </c>
      <c r="B28" s="684">
        <v>17126336.249999996</v>
      </c>
      <c r="C28" s="684"/>
      <c r="D28" s="712">
        <v>0</v>
      </c>
      <c r="E28" s="712">
        <v>0</v>
      </c>
      <c r="F28" s="713">
        <v>0</v>
      </c>
      <c r="G28" s="685">
        <v>0</v>
      </c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1"/>
      <c r="AL28" s="361"/>
      <c r="AM28" s="361"/>
      <c r="AN28" s="361"/>
      <c r="AO28" s="361"/>
      <c r="AP28" s="361"/>
      <c r="AQ28" s="361"/>
      <c r="AR28" s="361"/>
      <c r="AS28" s="361"/>
      <c r="AT28" s="361"/>
      <c r="AU28" s="361"/>
      <c r="AV28" s="361"/>
      <c r="AW28" s="361"/>
      <c r="AX28" s="361"/>
      <c r="AY28" s="361"/>
      <c r="AZ28" s="361"/>
    </row>
    <row r="29" spans="1:52" s="398" customFormat="1" ht="21" customHeight="1">
      <c r="A29" s="654" t="s">
        <v>249</v>
      </c>
      <c r="B29" s="684">
        <v>2113415.29</v>
      </c>
      <c r="C29" s="684"/>
      <c r="D29" s="712">
        <v>0</v>
      </c>
      <c r="E29" s="712">
        <v>0</v>
      </c>
      <c r="F29" s="713">
        <v>0</v>
      </c>
      <c r="G29" s="685">
        <v>0</v>
      </c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  <c r="AH29" s="361"/>
      <c r="AI29" s="361"/>
      <c r="AJ29" s="361"/>
      <c r="AK29" s="361"/>
      <c r="AL29" s="361"/>
      <c r="AM29" s="361"/>
      <c r="AN29" s="361"/>
      <c r="AO29" s="361"/>
      <c r="AP29" s="361"/>
      <c r="AQ29" s="361"/>
      <c r="AR29" s="361"/>
      <c r="AS29" s="361"/>
      <c r="AT29" s="361"/>
      <c r="AU29" s="361"/>
      <c r="AV29" s="361"/>
      <c r="AW29" s="361"/>
      <c r="AX29" s="361"/>
      <c r="AY29" s="361"/>
      <c r="AZ29" s="361"/>
    </row>
    <row r="30" spans="1:52" s="395" customFormat="1" ht="31.5" customHeight="1">
      <c r="A30" s="396" t="s">
        <v>593</v>
      </c>
      <c r="B30" s="684">
        <v>5837959.8299999991</v>
      </c>
      <c r="C30" s="683"/>
      <c r="D30" s="712">
        <v>0</v>
      </c>
      <c r="E30" s="712">
        <v>0</v>
      </c>
      <c r="F30" s="713">
        <v>0</v>
      </c>
      <c r="G30" s="685">
        <v>0</v>
      </c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1"/>
      <c r="AL30" s="361"/>
      <c r="AM30" s="361"/>
      <c r="AN30" s="361"/>
      <c r="AO30" s="361"/>
      <c r="AP30" s="361"/>
      <c r="AQ30" s="361"/>
      <c r="AR30" s="361"/>
      <c r="AS30" s="361"/>
      <c r="AT30" s="361"/>
      <c r="AU30" s="361"/>
      <c r="AV30" s="361"/>
      <c r="AW30" s="361"/>
      <c r="AX30" s="361"/>
      <c r="AY30" s="361"/>
      <c r="AZ30" s="361"/>
    </row>
    <row r="31" spans="1:52" s="395" customFormat="1" ht="21" customHeight="1">
      <c r="A31" s="654" t="s">
        <v>251</v>
      </c>
      <c r="B31" s="684">
        <v>1395733179.1600001</v>
      </c>
      <c r="C31" s="684"/>
      <c r="D31" s="712">
        <v>860341746.23000002</v>
      </c>
      <c r="E31" s="712">
        <v>856984307</v>
      </c>
      <c r="F31" s="713">
        <v>675707295.43000007</v>
      </c>
      <c r="G31" s="685">
        <v>184634450.80000001</v>
      </c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1"/>
      <c r="AL31" s="361"/>
      <c r="AM31" s="361"/>
      <c r="AN31" s="361"/>
      <c r="AO31" s="361"/>
      <c r="AP31" s="361"/>
      <c r="AQ31" s="361"/>
      <c r="AR31" s="361"/>
      <c r="AS31" s="361"/>
      <c r="AT31" s="361"/>
      <c r="AU31" s="361"/>
      <c r="AV31" s="361"/>
      <c r="AW31" s="361"/>
      <c r="AX31" s="361"/>
      <c r="AY31" s="361"/>
      <c r="AZ31" s="361"/>
    </row>
    <row r="32" spans="1:52" s="395" customFormat="1" ht="23.25" customHeight="1">
      <c r="A32" s="654" t="s">
        <v>252</v>
      </c>
      <c r="B32" s="684">
        <v>8187105.4999999981</v>
      </c>
      <c r="C32" s="684"/>
      <c r="D32" s="712">
        <v>16109.25</v>
      </c>
      <c r="E32" s="712">
        <v>0</v>
      </c>
      <c r="F32" s="713">
        <v>16109.25</v>
      </c>
      <c r="G32" s="685">
        <v>0</v>
      </c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  <c r="AE32" s="361"/>
      <c r="AF32" s="361"/>
      <c r="AG32" s="361"/>
      <c r="AH32" s="361"/>
      <c r="AI32" s="361"/>
      <c r="AJ32" s="361"/>
      <c r="AK32" s="361"/>
      <c r="AL32" s="361"/>
      <c r="AM32" s="361"/>
      <c r="AN32" s="361"/>
      <c r="AO32" s="361"/>
      <c r="AP32" s="361"/>
      <c r="AQ32" s="361"/>
      <c r="AR32" s="361"/>
      <c r="AS32" s="361"/>
      <c r="AT32" s="361"/>
      <c r="AU32" s="361"/>
      <c r="AV32" s="361"/>
      <c r="AW32" s="361"/>
      <c r="AX32" s="361"/>
      <c r="AY32" s="361"/>
      <c r="AZ32" s="361"/>
    </row>
    <row r="33" spans="1:52" s="395" customFormat="1" ht="21.75" customHeight="1">
      <c r="A33" s="654" t="s">
        <v>253</v>
      </c>
      <c r="B33" s="684">
        <v>48671843.359999977</v>
      </c>
      <c r="C33" s="684"/>
      <c r="D33" s="712">
        <v>0</v>
      </c>
      <c r="E33" s="712">
        <v>0</v>
      </c>
      <c r="F33" s="713">
        <v>0</v>
      </c>
      <c r="G33" s="685">
        <v>0</v>
      </c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1"/>
      <c r="AJ33" s="361"/>
      <c r="AK33" s="361"/>
      <c r="AL33" s="361"/>
      <c r="AM33" s="361"/>
      <c r="AN33" s="361"/>
      <c r="AO33" s="361"/>
      <c r="AP33" s="361"/>
      <c r="AQ33" s="361"/>
      <c r="AR33" s="361"/>
      <c r="AS33" s="361"/>
      <c r="AT33" s="361"/>
      <c r="AU33" s="361"/>
      <c r="AV33" s="361"/>
      <c r="AW33" s="361"/>
      <c r="AX33" s="361"/>
      <c r="AY33" s="361"/>
      <c r="AZ33" s="361"/>
    </row>
    <row r="34" spans="1:52" s="395" customFormat="1" ht="21.95" customHeight="1">
      <c r="A34" s="654" t="s">
        <v>254</v>
      </c>
      <c r="B34" s="684">
        <v>905981.48000000021</v>
      </c>
      <c r="C34" s="684"/>
      <c r="D34" s="712">
        <v>0</v>
      </c>
      <c r="E34" s="712">
        <v>0</v>
      </c>
      <c r="F34" s="713">
        <v>0</v>
      </c>
      <c r="G34" s="685">
        <v>0</v>
      </c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  <c r="AM34" s="361"/>
      <c r="AN34" s="361"/>
      <c r="AO34" s="361"/>
      <c r="AP34" s="361"/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</row>
    <row r="35" spans="1:52" s="395" customFormat="1" ht="21.95" customHeight="1">
      <c r="A35" s="655" t="s">
        <v>255</v>
      </c>
      <c r="B35" s="684">
        <v>2348872.25</v>
      </c>
      <c r="C35" s="684"/>
      <c r="D35" s="712">
        <v>0</v>
      </c>
      <c r="E35" s="712">
        <v>0</v>
      </c>
      <c r="F35" s="713">
        <v>0</v>
      </c>
      <c r="G35" s="685">
        <v>0</v>
      </c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1"/>
      <c r="AI35" s="361"/>
      <c r="AJ35" s="361"/>
      <c r="AK35" s="361"/>
      <c r="AL35" s="361"/>
      <c r="AM35" s="361"/>
      <c r="AN35" s="361"/>
      <c r="AO35" s="361"/>
      <c r="AP35" s="361"/>
      <c r="AQ35" s="361"/>
      <c r="AR35" s="361"/>
      <c r="AS35" s="361"/>
      <c r="AT35" s="361"/>
      <c r="AU35" s="361"/>
      <c r="AV35" s="361"/>
      <c r="AW35" s="361"/>
      <c r="AX35" s="361"/>
      <c r="AY35" s="361"/>
      <c r="AZ35" s="361"/>
    </row>
    <row r="36" spans="1:52" s="395" customFormat="1" ht="21.95" customHeight="1">
      <c r="A36" s="654" t="s">
        <v>256</v>
      </c>
      <c r="B36" s="684">
        <v>85053923.330000043</v>
      </c>
      <c r="C36" s="684"/>
      <c r="D36" s="712">
        <v>112.89</v>
      </c>
      <c r="E36" s="712">
        <v>0</v>
      </c>
      <c r="F36" s="713">
        <v>112.89</v>
      </c>
      <c r="G36" s="685">
        <v>0</v>
      </c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  <c r="AM36" s="361"/>
      <c r="AN36" s="361"/>
      <c r="AO36" s="361"/>
      <c r="AP36" s="361"/>
      <c r="AQ36" s="361"/>
      <c r="AR36" s="361"/>
      <c r="AS36" s="361"/>
      <c r="AT36" s="361"/>
      <c r="AU36" s="361"/>
      <c r="AV36" s="361"/>
      <c r="AW36" s="361"/>
      <c r="AX36" s="361"/>
      <c r="AY36" s="361"/>
      <c r="AZ36" s="361"/>
    </row>
    <row r="37" spans="1:52" s="395" customFormat="1" ht="21.95" customHeight="1">
      <c r="A37" s="1670" t="s">
        <v>257</v>
      </c>
      <c r="B37" s="1671">
        <v>1479733.9299999997</v>
      </c>
      <c r="C37" s="1671"/>
      <c r="D37" s="723">
        <v>0</v>
      </c>
      <c r="E37" s="723">
        <v>0</v>
      </c>
      <c r="F37" s="1110">
        <v>0</v>
      </c>
      <c r="G37" s="725">
        <v>0</v>
      </c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1"/>
      <c r="AM37" s="361"/>
      <c r="AN37" s="361"/>
      <c r="AO37" s="361"/>
      <c r="AP37" s="361"/>
      <c r="AQ37" s="361"/>
      <c r="AR37" s="361"/>
      <c r="AS37" s="361"/>
      <c r="AT37" s="361"/>
      <c r="AU37" s="361"/>
      <c r="AV37" s="361"/>
      <c r="AW37" s="361"/>
      <c r="AX37" s="361"/>
      <c r="AY37" s="361"/>
      <c r="AZ37" s="361"/>
    </row>
    <row r="38" spans="1:52" s="395" customFormat="1" ht="21.95" customHeight="1">
      <c r="A38" s="654" t="s">
        <v>258</v>
      </c>
      <c r="B38" s="684">
        <v>99879.76</v>
      </c>
      <c r="C38" s="684"/>
      <c r="D38" s="712">
        <v>0</v>
      </c>
      <c r="E38" s="712">
        <v>0</v>
      </c>
      <c r="F38" s="713">
        <v>0</v>
      </c>
      <c r="G38" s="685">
        <v>0</v>
      </c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1"/>
      <c r="AK38" s="361"/>
      <c r="AL38" s="361"/>
      <c r="AM38" s="361"/>
      <c r="AN38" s="361"/>
      <c r="AO38" s="361"/>
      <c r="AP38" s="361"/>
      <c r="AQ38" s="361"/>
      <c r="AR38" s="361"/>
      <c r="AS38" s="361"/>
      <c r="AT38" s="361"/>
      <c r="AU38" s="361"/>
      <c r="AV38" s="361"/>
      <c r="AW38" s="361"/>
      <c r="AX38" s="361"/>
      <c r="AY38" s="361"/>
      <c r="AZ38" s="361"/>
    </row>
    <row r="39" spans="1:52" s="395" customFormat="1" ht="21.95" customHeight="1">
      <c r="A39" s="654" t="s">
        <v>259</v>
      </c>
      <c r="B39" s="684">
        <v>12921628.149999999</v>
      </c>
      <c r="C39" s="684"/>
      <c r="D39" s="712">
        <v>0</v>
      </c>
      <c r="E39" s="712">
        <v>0</v>
      </c>
      <c r="F39" s="713">
        <v>0</v>
      </c>
      <c r="G39" s="685">
        <v>0</v>
      </c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1"/>
      <c r="AK39" s="361"/>
      <c r="AL39" s="361"/>
      <c r="AM39" s="361"/>
      <c r="AN39" s="361"/>
      <c r="AO39" s="361"/>
      <c r="AP39" s="361"/>
      <c r="AQ39" s="361"/>
      <c r="AR39" s="361"/>
      <c r="AS39" s="361"/>
      <c r="AT39" s="361"/>
      <c r="AU39" s="361"/>
      <c r="AV39" s="361"/>
      <c r="AW39" s="361"/>
      <c r="AX39" s="361"/>
      <c r="AY39" s="361"/>
      <c r="AZ39" s="361"/>
    </row>
    <row r="40" spans="1:52" s="395" customFormat="1" ht="21.95" customHeight="1">
      <c r="A40" s="654" t="s">
        <v>709</v>
      </c>
      <c r="B40" s="684">
        <v>3756329.1200000006</v>
      </c>
      <c r="C40" s="684"/>
      <c r="D40" s="712">
        <v>0</v>
      </c>
      <c r="E40" s="712">
        <v>0</v>
      </c>
      <c r="F40" s="713">
        <v>0</v>
      </c>
      <c r="G40" s="685">
        <v>0</v>
      </c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1"/>
      <c r="AM40" s="361"/>
      <c r="AN40" s="361"/>
      <c r="AO40" s="361"/>
      <c r="AP40" s="361"/>
      <c r="AQ40" s="361"/>
      <c r="AR40" s="361"/>
      <c r="AS40" s="361"/>
      <c r="AT40" s="361"/>
      <c r="AU40" s="361"/>
      <c r="AV40" s="361"/>
      <c r="AW40" s="361"/>
      <c r="AX40" s="361"/>
      <c r="AY40" s="361"/>
      <c r="AZ40" s="361"/>
    </row>
    <row r="41" spans="1:52" s="395" customFormat="1" ht="21.95" customHeight="1">
      <c r="A41" s="654" t="s">
        <v>260</v>
      </c>
      <c r="B41" s="684">
        <v>1365092690.79</v>
      </c>
      <c r="C41" s="684"/>
      <c r="D41" s="712">
        <v>0</v>
      </c>
      <c r="E41" s="712">
        <v>0</v>
      </c>
      <c r="F41" s="713">
        <v>0</v>
      </c>
      <c r="G41" s="685">
        <v>0</v>
      </c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361"/>
      <c r="AI41" s="361"/>
      <c r="AJ41" s="361"/>
      <c r="AK41" s="361"/>
      <c r="AL41" s="361"/>
      <c r="AM41" s="361"/>
      <c r="AN41" s="361"/>
      <c r="AO41" s="361"/>
      <c r="AP41" s="361"/>
      <c r="AQ41" s="361"/>
      <c r="AR41" s="361"/>
      <c r="AS41" s="361"/>
      <c r="AT41" s="361"/>
      <c r="AU41" s="361"/>
      <c r="AV41" s="361"/>
      <c r="AW41" s="361"/>
      <c r="AX41" s="361"/>
      <c r="AY41" s="361"/>
      <c r="AZ41" s="361"/>
    </row>
    <row r="42" spans="1:52" s="395" customFormat="1" ht="21.95" customHeight="1">
      <c r="A42" s="654" t="s">
        <v>261</v>
      </c>
      <c r="B42" s="684">
        <v>9960010.6999999993</v>
      </c>
      <c r="C42" s="684"/>
      <c r="D42" s="712">
        <v>0</v>
      </c>
      <c r="E42" s="712">
        <v>0</v>
      </c>
      <c r="F42" s="713">
        <v>0</v>
      </c>
      <c r="G42" s="685">
        <v>0</v>
      </c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1"/>
      <c r="AI42" s="361"/>
      <c r="AJ42" s="361"/>
      <c r="AK42" s="361"/>
      <c r="AL42" s="361"/>
      <c r="AM42" s="361"/>
      <c r="AN42" s="361"/>
      <c r="AO42" s="361"/>
      <c r="AP42" s="361"/>
      <c r="AQ42" s="361"/>
      <c r="AR42" s="361"/>
      <c r="AS42" s="361"/>
      <c r="AT42" s="361"/>
      <c r="AU42" s="361"/>
      <c r="AV42" s="361"/>
      <c r="AW42" s="361"/>
      <c r="AX42" s="361"/>
      <c r="AY42" s="361"/>
      <c r="AZ42" s="361"/>
    </row>
    <row r="43" spans="1:52" s="395" customFormat="1" ht="21.95" customHeight="1">
      <c r="A43" s="654" t="s">
        <v>262</v>
      </c>
      <c r="B43" s="684">
        <v>15365021.229999997</v>
      </c>
      <c r="C43" s="684"/>
      <c r="D43" s="712">
        <v>0</v>
      </c>
      <c r="E43" s="712">
        <v>0</v>
      </c>
      <c r="F43" s="713">
        <v>0</v>
      </c>
      <c r="G43" s="685">
        <v>0</v>
      </c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  <c r="V43" s="361"/>
      <c r="W43" s="361"/>
      <c r="X43" s="361"/>
      <c r="Y43" s="361"/>
      <c r="Z43" s="361"/>
      <c r="AA43" s="361"/>
      <c r="AB43" s="361"/>
      <c r="AC43" s="361"/>
      <c r="AD43" s="361"/>
      <c r="AE43" s="361"/>
      <c r="AF43" s="361"/>
      <c r="AG43" s="361"/>
      <c r="AH43" s="361"/>
      <c r="AI43" s="361"/>
      <c r="AJ43" s="361"/>
      <c r="AK43" s="361"/>
      <c r="AL43" s="361"/>
      <c r="AM43" s="361"/>
      <c r="AN43" s="361"/>
      <c r="AO43" s="361"/>
      <c r="AP43" s="361"/>
      <c r="AQ43" s="361"/>
      <c r="AR43" s="361"/>
      <c r="AS43" s="361"/>
      <c r="AT43" s="361"/>
      <c r="AU43" s="361"/>
      <c r="AV43" s="361"/>
      <c r="AW43" s="361"/>
      <c r="AX43" s="361"/>
      <c r="AY43" s="361"/>
      <c r="AZ43" s="361"/>
    </row>
    <row r="44" spans="1:52" s="395" customFormat="1" ht="21.95" customHeight="1">
      <c r="A44" s="654" t="s">
        <v>263</v>
      </c>
      <c r="B44" s="684">
        <v>33651578.720000006</v>
      </c>
      <c r="C44" s="684"/>
      <c r="D44" s="712">
        <v>0</v>
      </c>
      <c r="E44" s="712">
        <v>0</v>
      </c>
      <c r="F44" s="713">
        <v>0</v>
      </c>
      <c r="G44" s="685">
        <v>0</v>
      </c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1"/>
      <c r="AI44" s="361"/>
      <c r="AJ44" s="361"/>
      <c r="AK44" s="361"/>
      <c r="AL44" s="361"/>
      <c r="AM44" s="361"/>
      <c r="AN44" s="361"/>
      <c r="AO44" s="361"/>
      <c r="AP44" s="361"/>
      <c r="AQ44" s="361"/>
      <c r="AR44" s="361"/>
      <c r="AS44" s="361"/>
      <c r="AT44" s="361"/>
      <c r="AU44" s="361"/>
      <c r="AV44" s="361"/>
      <c r="AW44" s="361"/>
      <c r="AX44" s="361"/>
      <c r="AY44" s="361"/>
      <c r="AZ44" s="361"/>
    </row>
    <row r="45" spans="1:52" s="395" customFormat="1" ht="21.95" customHeight="1">
      <c r="A45" s="654" t="s">
        <v>264</v>
      </c>
      <c r="B45" s="684">
        <v>1036105.59</v>
      </c>
      <c r="C45" s="684"/>
      <c r="D45" s="712">
        <v>10039</v>
      </c>
      <c r="E45" s="712">
        <v>0</v>
      </c>
      <c r="F45" s="713">
        <v>10039</v>
      </c>
      <c r="G45" s="685">
        <v>0</v>
      </c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1"/>
      <c r="AJ45" s="361"/>
      <c r="AK45" s="361"/>
      <c r="AL45" s="361"/>
      <c r="AM45" s="361"/>
      <c r="AN45" s="361"/>
      <c r="AO45" s="361"/>
      <c r="AP45" s="361"/>
      <c r="AQ45" s="361"/>
      <c r="AR45" s="361"/>
      <c r="AS45" s="361"/>
      <c r="AT45" s="361"/>
      <c r="AU45" s="361"/>
      <c r="AV45" s="361"/>
      <c r="AW45" s="361"/>
      <c r="AX45" s="361"/>
      <c r="AY45" s="361"/>
      <c r="AZ45" s="361"/>
    </row>
    <row r="46" spans="1:52" s="395" customFormat="1" ht="21.95" customHeight="1">
      <c r="A46" s="654" t="s">
        <v>265</v>
      </c>
      <c r="B46" s="684">
        <v>17264414.710000005</v>
      </c>
      <c r="C46" s="684"/>
      <c r="D46" s="712">
        <v>38223.17</v>
      </c>
      <c r="E46" s="712">
        <v>0</v>
      </c>
      <c r="F46" s="713">
        <v>36465.17</v>
      </c>
      <c r="G46" s="685">
        <v>1758</v>
      </c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1"/>
      <c r="AI46" s="361"/>
      <c r="AJ46" s="361"/>
      <c r="AK46" s="361"/>
      <c r="AL46" s="361"/>
      <c r="AM46" s="361"/>
      <c r="AN46" s="361"/>
      <c r="AO46" s="361"/>
      <c r="AP46" s="361"/>
      <c r="AQ46" s="361"/>
      <c r="AR46" s="361"/>
      <c r="AS46" s="361"/>
      <c r="AT46" s="361"/>
      <c r="AU46" s="361"/>
      <c r="AV46" s="361"/>
      <c r="AW46" s="361"/>
      <c r="AX46" s="361"/>
      <c r="AY46" s="361"/>
      <c r="AZ46" s="361"/>
    </row>
    <row r="47" spans="1:52" s="395" customFormat="1" ht="21.95" customHeight="1">
      <c r="A47" s="654" t="s">
        <v>266</v>
      </c>
      <c r="B47" s="684">
        <v>2188267.6999999997</v>
      </c>
      <c r="C47" s="684"/>
      <c r="D47" s="712">
        <v>0</v>
      </c>
      <c r="E47" s="712">
        <v>0</v>
      </c>
      <c r="F47" s="713">
        <v>0</v>
      </c>
      <c r="G47" s="685">
        <v>0</v>
      </c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1"/>
      <c r="AJ47" s="361"/>
      <c r="AK47" s="361"/>
      <c r="AL47" s="361"/>
      <c r="AM47" s="361"/>
      <c r="AN47" s="361"/>
      <c r="AO47" s="361"/>
      <c r="AP47" s="361"/>
      <c r="AQ47" s="361"/>
      <c r="AR47" s="361"/>
      <c r="AS47" s="361"/>
      <c r="AT47" s="361"/>
      <c r="AU47" s="361"/>
      <c r="AV47" s="361"/>
      <c r="AW47" s="361"/>
      <c r="AX47" s="361"/>
      <c r="AY47" s="361"/>
      <c r="AZ47" s="361"/>
    </row>
    <row r="48" spans="1:52" s="395" customFormat="1" ht="21.95" customHeight="1">
      <c r="A48" s="654" t="s">
        <v>267</v>
      </c>
      <c r="B48" s="684">
        <v>234395870.06999993</v>
      </c>
      <c r="C48" s="684"/>
      <c r="D48" s="712">
        <v>199.69</v>
      </c>
      <c r="E48" s="712">
        <v>0</v>
      </c>
      <c r="F48" s="713">
        <v>199.69</v>
      </c>
      <c r="G48" s="685">
        <v>0</v>
      </c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1"/>
      <c r="AI48" s="361"/>
      <c r="AJ48" s="361"/>
      <c r="AK48" s="361"/>
      <c r="AL48" s="361"/>
      <c r="AM48" s="361"/>
      <c r="AN48" s="361"/>
      <c r="AO48" s="361"/>
      <c r="AP48" s="361"/>
      <c r="AQ48" s="361"/>
      <c r="AR48" s="361"/>
      <c r="AS48" s="361"/>
      <c r="AT48" s="361"/>
      <c r="AU48" s="361"/>
      <c r="AV48" s="361"/>
      <c r="AW48" s="361"/>
      <c r="AX48" s="361"/>
      <c r="AY48" s="361"/>
      <c r="AZ48" s="361"/>
    </row>
    <row r="49" spans="1:52" s="395" customFormat="1" ht="21.95" customHeight="1">
      <c r="A49" s="654" t="s">
        <v>268</v>
      </c>
      <c r="B49" s="684">
        <v>261920838.03</v>
      </c>
      <c r="C49" s="684"/>
      <c r="D49" s="712">
        <v>100</v>
      </c>
      <c r="E49" s="712">
        <v>0</v>
      </c>
      <c r="F49" s="713">
        <v>100</v>
      </c>
      <c r="G49" s="685">
        <v>0</v>
      </c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1"/>
      <c r="AH49" s="361"/>
      <c r="AI49" s="361"/>
      <c r="AJ49" s="361"/>
      <c r="AK49" s="361"/>
      <c r="AL49" s="361"/>
      <c r="AM49" s="361"/>
      <c r="AN49" s="361"/>
      <c r="AO49" s="361"/>
      <c r="AP49" s="361"/>
      <c r="AQ49" s="361"/>
      <c r="AR49" s="361"/>
      <c r="AS49" s="361"/>
      <c r="AT49" s="361"/>
      <c r="AU49" s="361"/>
      <c r="AV49" s="361"/>
      <c r="AW49" s="361"/>
      <c r="AX49" s="361"/>
      <c r="AY49" s="361"/>
      <c r="AZ49" s="361"/>
    </row>
    <row r="50" spans="1:52" s="395" customFormat="1" ht="21.95" customHeight="1">
      <c r="A50" s="654" t="s">
        <v>269</v>
      </c>
      <c r="B50" s="684">
        <v>245158.73</v>
      </c>
      <c r="C50" s="684"/>
      <c r="D50" s="712">
        <v>0</v>
      </c>
      <c r="E50" s="712">
        <v>0</v>
      </c>
      <c r="F50" s="713">
        <v>0</v>
      </c>
      <c r="G50" s="685">
        <v>0</v>
      </c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/>
      <c r="AH50" s="361"/>
      <c r="AI50" s="361"/>
      <c r="AJ50" s="361"/>
      <c r="AK50" s="361"/>
      <c r="AL50" s="361"/>
      <c r="AM50" s="361"/>
      <c r="AN50" s="361"/>
      <c r="AO50" s="361"/>
      <c r="AP50" s="361"/>
      <c r="AQ50" s="361"/>
      <c r="AR50" s="361"/>
      <c r="AS50" s="361"/>
      <c r="AT50" s="361"/>
      <c r="AU50" s="361"/>
      <c r="AV50" s="361"/>
      <c r="AW50" s="361"/>
      <c r="AX50" s="361"/>
      <c r="AY50" s="361"/>
      <c r="AZ50" s="361"/>
    </row>
    <row r="51" spans="1:52" s="395" customFormat="1" ht="21.95" customHeight="1">
      <c r="A51" s="654" t="s">
        <v>270</v>
      </c>
      <c r="B51" s="684">
        <v>18289724.829999998</v>
      </c>
      <c r="C51" s="684"/>
      <c r="D51" s="712">
        <v>9807.41</v>
      </c>
      <c r="E51" s="712">
        <v>0</v>
      </c>
      <c r="F51" s="713">
        <v>7828.9</v>
      </c>
      <c r="G51" s="685">
        <v>1978.51</v>
      </c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1"/>
      <c r="U51" s="361"/>
      <c r="V51" s="361"/>
      <c r="W51" s="361"/>
      <c r="X51" s="361"/>
      <c r="Y51" s="361"/>
      <c r="Z51" s="361"/>
      <c r="AA51" s="361"/>
      <c r="AB51" s="361"/>
      <c r="AC51" s="361"/>
      <c r="AD51" s="361"/>
      <c r="AE51" s="361"/>
      <c r="AF51" s="361"/>
      <c r="AG51" s="361"/>
      <c r="AH51" s="361"/>
      <c r="AI51" s="361"/>
      <c r="AJ51" s="361"/>
      <c r="AK51" s="361"/>
      <c r="AL51" s="361"/>
      <c r="AM51" s="361"/>
      <c r="AN51" s="361"/>
      <c r="AO51" s="361"/>
      <c r="AP51" s="361"/>
      <c r="AQ51" s="361"/>
      <c r="AR51" s="361"/>
      <c r="AS51" s="361"/>
      <c r="AT51" s="361"/>
      <c r="AU51" s="361"/>
      <c r="AV51" s="361"/>
      <c r="AW51" s="361"/>
      <c r="AX51" s="361"/>
      <c r="AY51" s="361"/>
      <c r="AZ51" s="361"/>
    </row>
    <row r="52" spans="1:52" s="395" customFormat="1" ht="21.95" customHeight="1">
      <c r="A52" s="654" t="s">
        <v>271</v>
      </c>
      <c r="B52" s="684">
        <v>1100777928.9799995</v>
      </c>
      <c r="C52" s="684"/>
      <c r="D52" s="712">
        <v>0</v>
      </c>
      <c r="E52" s="712">
        <v>0</v>
      </c>
      <c r="F52" s="713">
        <v>0</v>
      </c>
      <c r="G52" s="685">
        <v>0</v>
      </c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</row>
    <row r="53" spans="1:52" s="395" customFormat="1" ht="21.95" customHeight="1">
      <c r="A53" s="654" t="s">
        <v>594</v>
      </c>
      <c r="B53" s="684">
        <v>15240423.560000001</v>
      </c>
      <c r="C53" s="684"/>
      <c r="D53" s="712">
        <v>0</v>
      </c>
      <c r="E53" s="712">
        <v>0</v>
      </c>
      <c r="F53" s="713">
        <v>0</v>
      </c>
      <c r="G53" s="685">
        <v>0</v>
      </c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  <c r="AT53" s="361"/>
      <c r="AU53" s="361"/>
      <c r="AV53" s="361"/>
      <c r="AW53" s="361"/>
      <c r="AX53" s="361"/>
      <c r="AY53" s="361"/>
      <c r="AZ53" s="361"/>
    </row>
    <row r="54" spans="1:52" s="395" customFormat="1" ht="21.95" customHeight="1">
      <c r="A54" s="654" t="s">
        <v>273</v>
      </c>
      <c r="B54" s="684">
        <v>3322905.94</v>
      </c>
      <c r="C54" s="684"/>
      <c r="D54" s="712">
        <v>0</v>
      </c>
      <c r="E54" s="712">
        <v>0</v>
      </c>
      <c r="F54" s="713">
        <v>0</v>
      </c>
      <c r="G54" s="685">
        <v>0</v>
      </c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1"/>
      <c r="Z54" s="361"/>
      <c r="AA54" s="361"/>
      <c r="AB54" s="361"/>
      <c r="AC54" s="361"/>
      <c r="AD54" s="361"/>
      <c r="AE54" s="361"/>
      <c r="AF54" s="361"/>
      <c r="AG54" s="361"/>
      <c r="AH54" s="361"/>
      <c r="AI54" s="361"/>
      <c r="AJ54" s="361"/>
      <c r="AK54" s="361"/>
      <c r="AL54" s="361"/>
      <c r="AM54" s="361"/>
      <c r="AN54" s="361"/>
      <c r="AO54" s="361"/>
      <c r="AP54" s="361"/>
      <c r="AQ54" s="361"/>
      <c r="AR54" s="361"/>
      <c r="AS54" s="361"/>
      <c r="AT54" s="361"/>
      <c r="AU54" s="361"/>
      <c r="AV54" s="361"/>
      <c r="AW54" s="361"/>
      <c r="AX54" s="361"/>
      <c r="AY54" s="361"/>
      <c r="AZ54" s="361"/>
    </row>
    <row r="55" spans="1:52" s="395" customFormat="1" ht="21.95" customHeight="1">
      <c r="A55" s="656" t="s">
        <v>274</v>
      </c>
      <c r="B55" s="684">
        <v>219145530.30000001</v>
      </c>
      <c r="C55" s="684"/>
      <c r="D55" s="712">
        <v>300</v>
      </c>
      <c r="E55" s="712">
        <v>0</v>
      </c>
      <c r="F55" s="713">
        <v>300</v>
      </c>
      <c r="G55" s="685">
        <v>0</v>
      </c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1"/>
      <c r="AE55" s="361"/>
      <c r="AF55" s="361"/>
      <c r="AG55" s="361"/>
      <c r="AH55" s="361"/>
      <c r="AI55" s="361"/>
      <c r="AJ55" s="361"/>
      <c r="AK55" s="361"/>
      <c r="AL55" s="361"/>
      <c r="AM55" s="361"/>
      <c r="AN55" s="361"/>
      <c r="AO55" s="361"/>
      <c r="AP55" s="361"/>
      <c r="AQ55" s="361"/>
      <c r="AR55" s="361"/>
      <c r="AS55" s="361"/>
      <c r="AT55" s="361"/>
      <c r="AU55" s="361"/>
      <c r="AV55" s="361"/>
      <c r="AW55" s="361"/>
      <c r="AX55" s="361"/>
      <c r="AY55" s="361"/>
      <c r="AZ55" s="361"/>
    </row>
    <row r="56" spans="1:52" s="395" customFormat="1" ht="21.75" customHeight="1">
      <c r="A56" s="654" t="s">
        <v>275</v>
      </c>
      <c r="B56" s="684">
        <v>36533842.610000007</v>
      </c>
      <c r="C56" s="684"/>
      <c r="D56" s="712">
        <v>0</v>
      </c>
      <c r="E56" s="712">
        <v>0</v>
      </c>
      <c r="F56" s="713">
        <v>0</v>
      </c>
      <c r="G56" s="685">
        <v>0</v>
      </c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361"/>
      <c r="AI56" s="361"/>
      <c r="AJ56" s="361"/>
      <c r="AK56" s="361"/>
      <c r="AL56" s="361"/>
      <c r="AM56" s="361"/>
      <c r="AN56" s="361"/>
      <c r="AO56" s="361"/>
      <c r="AP56" s="361"/>
      <c r="AQ56" s="361"/>
      <c r="AR56" s="361"/>
      <c r="AS56" s="361"/>
      <c r="AT56" s="361"/>
      <c r="AU56" s="361"/>
      <c r="AV56" s="361"/>
      <c r="AW56" s="361"/>
      <c r="AX56" s="361"/>
      <c r="AY56" s="361"/>
      <c r="AZ56" s="361"/>
    </row>
    <row r="57" spans="1:52" s="395" customFormat="1" ht="21.75" customHeight="1">
      <c r="A57" s="654" t="s">
        <v>276</v>
      </c>
      <c r="B57" s="684">
        <v>22078176.269999992</v>
      </c>
      <c r="C57" s="684"/>
      <c r="D57" s="712">
        <v>370.4</v>
      </c>
      <c r="E57" s="712">
        <v>0</v>
      </c>
      <c r="F57" s="713">
        <v>370.4</v>
      </c>
      <c r="G57" s="685">
        <v>0</v>
      </c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361"/>
      <c r="AI57" s="361"/>
      <c r="AJ57" s="361"/>
      <c r="AK57" s="361"/>
      <c r="AL57" s="361"/>
      <c r="AM57" s="361"/>
      <c r="AN57" s="361"/>
      <c r="AO57" s="361"/>
      <c r="AP57" s="361"/>
      <c r="AQ57" s="361"/>
      <c r="AR57" s="361"/>
      <c r="AS57" s="361"/>
      <c r="AT57" s="361"/>
      <c r="AU57" s="361"/>
      <c r="AV57" s="361"/>
      <c r="AW57" s="361"/>
      <c r="AX57" s="361"/>
      <c r="AY57" s="361"/>
      <c r="AZ57" s="361"/>
    </row>
    <row r="58" spans="1:52" s="395" customFormat="1" ht="21.75" customHeight="1">
      <c r="A58" s="655" t="s">
        <v>277</v>
      </c>
      <c r="B58" s="684">
        <v>313416.66000000003</v>
      </c>
      <c r="C58" s="684"/>
      <c r="D58" s="712">
        <v>0</v>
      </c>
      <c r="E58" s="712">
        <v>0</v>
      </c>
      <c r="F58" s="713">
        <v>0</v>
      </c>
      <c r="G58" s="685">
        <v>0</v>
      </c>
      <c r="H58" s="361"/>
      <c r="I58" s="361"/>
      <c r="J58" s="361"/>
      <c r="K58" s="361"/>
      <c r="L58" s="361"/>
      <c r="M58" s="361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61"/>
      <c r="AH58" s="361"/>
      <c r="AI58" s="361"/>
      <c r="AJ58" s="361"/>
      <c r="AK58" s="361"/>
      <c r="AL58" s="361"/>
      <c r="AM58" s="361"/>
      <c r="AN58" s="361"/>
      <c r="AO58" s="361"/>
      <c r="AP58" s="361"/>
      <c r="AQ58" s="361"/>
      <c r="AR58" s="361"/>
      <c r="AS58" s="361"/>
      <c r="AT58" s="361"/>
      <c r="AU58" s="361"/>
      <c r="AV58" s="361"/>
      <c r="AW58" s="361"/>
      <c r="AX58" s="361"/>
      <c r="AY58" s="361"/>
      <c r="AZ58" s="361"/>
    </row>
    <row r="59" spans="1:52" s="395" customFormat="1" ht="21.75" customHeight="1">
      <c r="A59" s="654" t="s">
        <v>278</v>
      </c>
      <c r="B59" s="684">
        <v>2831402.2300000004</v>
      </c>
      <c r="C59" s="684"/>
      <c r="D59" s="712">
        <v>0</v>
      </c>
      <c r="E59" s="712">
        <v>0</v>
      </c>
      <c r="F59" s="713">
        <v>0</v>
      </c>
      <c r="G59" s="685">
        <v>0</v>
      </c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1"/>
      <c r="S59" s="361"/>
      <c r="T59" s="361"/>
      <c r="U59" s="361"/>
      <c r="V59" s="361"/>
      <c r="W59" s="361"/>
      <c r="X59" s="361"/>
      <c r="Y59" s="361"/>
      <c r="Z59" s="361"/>
      <c r="AA59" s="361"/>
      <c r="AB59" s="361"/>
      <c r="AC59" s="361"/>
      <c r="AD59" s="361"/>
      <c r="AE59" s="361"/>
      <c r="AF59" s="361"/>
      <c r="AG59" s="361"/>
      <c r="AH59" s="361"/>
      <c r="AI59" s="361"/>
      <c r="AJ59" s="361"/>
      <c r="AK59" s="361"/>
      <c r="AL59" s="361"/>
      <c r="AM59" s="361"/>
      <c r="AN59" s="361"/>
      <c r="AO59" s="361"/>
      <c r="AP59" s="361"/>
      <c r="AQ59" s="361"/>
      <c r="AR59" s="361"/>
      <c r="AS59" s="361"/>
      <c r="AT59" s="361"/>
      <c r="AU59" s="361"/>
      <c r="AV59" s="361"/>
      <c r="AW59" s="361"/>
      <c r="AX59" s="361"/>
      <c r="AY59" s="361"/>
      <c r="AZ59" s="361"/>
    </row>
    <row r="60" spans="1:52" s="395" customFormat="1" ht="21.75" customHeight="1">
      <c r="A60" s="654" t="s">
        <v>279</v>
      </c>
      <c r="B60" s="684">
        <v>3015248.15</v>
      </c>
      <c r="C60" s="684"/>
      <c r="D60" s="712">
        <v>0</v>
      </c>
      <c r="E60" s="712">
        <v>0</v>
      </c>
      <c r="F60" s="713">
        <v>0</v>
      </c>
      <c r="G60" s="685">
        <v>0</v>
      </c>
      <c r="H60" s="361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  <c r="Y60" s="361"/>
      <c r="Z60" s="361"/>
      <c r="AA60" s="361"/>
      <c r="AB60" s="361"/>
      <c r="AC60" s="361"/>
      <c r="AD60" s="361"/>
      <c r="AE60" s="361"/>
      <c r="AF60" s="361"/>
      <c r="AG60" s="361"/>
      <c r="AH60" s="361"/>
      <c r="AI60" s="361"/>
      <c r="AJ60" s="361"/>
      <c r="AK60" s="361"/>
      <c r="AL60" s="361"/>
      <c r="AM60" s="361"/>
      <c r="AN60" s="361"/>
      <c r="AO60" s="361"/>
      <c r="AP60" s="361"/>
      <c r="AQ60" s="361"/>
      <c r="AR60" s="361"/>
      <c r="AS60" s="361"/>
      <c r="AT60" s="361"/>
      <c r="AU60" s="361"/>
      <c r="AV60" s="361"/>
      <c r="AW60" s="361"/>
      <c r="AX60" s="361"/>
      <c r="AY60" s="361"/>
      <c r="AZ60" s="361"/>
    </row>
    <row r="61" spans="1:52" s="395" customFormat="1" ht="21.75" customHeight="1">
      <c r="A61" s="654" t="s">
        <v>770</v>
      </c>
      <c r="B61" s="684">
        <v>17278350.879999995</v>
      </c>
      <c r="C61" s="684"/>
      <c r="D61" s="712">
        <v>0</v>
      </c>
      <c r="E61" s="712">
        <v>0</v>
      </c>
      <c r="F61" s="713">
        <v>0</v>
      </c>
      <c r="G61" s="685">
        <v>0</v>
      </c>
      <c r="H61" s="361"/>
      <c r="I61" s="361"/>
      <c r="J61" s="361"/>
      <c r="K61" s="361"/>
      <c r="L61" s="361"/>
      <c r="M61" s="361"/>
      <c r="N61" s="361"/>
      <c r="O61" s="361"/>
      <c r="P61" s="361"/>
      <c r="Q61" s="361"/>
      <c r="R61" s="361"/>
      <c r="S61" s="361"/>
      <c r="T61" s="361"/>
      <c r="U61" s="361"/>
      <c r="V61" s="361"/>
      <c r="W61" s="361"/>
      <c r="X61" s="361"/>
      <c r="Y61" s="361"/>
      <c r="Z61" s="361"/>
      <c r="AA61" s="361"/>
      <c r="AB61" s="361"/>
      <c r="AC61" s="361"/>
      <c r="AD61" s="361"/>
      <c r="AE61" s="361"/>
      <c r="AF61" s="361"/>
      <c r="AG61" s="361"/>
      <c r="AH61" s="361"/>
      <c r="AI61" s="361"/>
      <c r="AJ61" s="361"/>
      <c r="AK61" s="361"/>
      <c r="AL61" s="361"/>
      <c r="AM61" s="361"/>
      <c r="AN61" s="361"/>
      <c r="AO61" s="361"/>
      <c r="AP61" s="361"/>
      <c r="AQ61" s="361"/>
      <c r="AR61" s="361"/>
      <c r="AS61" s="361"/>
      <c r="AT61" s="361"/>
      <c r="AU61" s="361"/>
      <c r="AV61" s="361"/>
      <c r="AW61" s="361"/>
      <c r="AX61" s="361"/>
      <c r="AY61" s="361"/>
      <c r="AZ61" s="361"/>
    </row>
    <row r="62" spans="1:52" s="395" customFormat="1" ht="21.75" customHeight="1">
      <c r="A62" s="654" t="s">
        <v>280</v>
      </c>
      <c r="B62" s="684">
        <v>538208.22000000009</v>
      </c>
      <c r="C62" s="684"/>
      <c r="D62" s="712">
        <v>0</v>
      </c>
      <c r="E62" s="712">
        <v>0</v>
      </c>
      <c r="F62" s="713">
        <v>0</v>
      </c>
      <c r="G62" s="685">
        <v>0</v>
      </c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1"/>
      <c r="S62" s="361"/>
      <c r="T62" s="361"/>
      <c r="U62" s="361"/>
      <c r="V62" s="361"/>
      <c r="W62" s="361"/>
      <c r="X62" s="361"/>
      <c r="Y62" s="361"/>
      <c r="Z62" s="361"/>
      <c r="AA62" s="361"/>
      <c r="AB62" s="361"/>
      <c r="AC62" s="361"/>
      <c r="AD62" s="361"/>
      <c r="AE62" s="361"/>
      <c r="AF62" s="361"/>
      <c r="AG62" s="361"/>
      <c r="AH62" s="361"/>
      <c r="AI62" s="361"/>
      <c r="AJ62" s="361"/>
      <c r="AK62" s="361"/>
      <c r="AL62" s="361"/>
      <c r="AM62" s="361"/>
      <c r="AN62" s="361"/>
      <c r="AO62" s="361"/>
      <c r="AP62" s="361"/>
      <c r="AQ62" s="361"/>
      <c r="AR62" s="361"/>
      <c r="AS62" s="361"/>
      <c r="AT62" s="361"/>
      <c r="AU62" s="361"/>
      <c r="AV62" s="361"/>
      <c r="AW62" s="361"/>
      <c r="AX62" s="361"/>
      <c r="AY62" s="361"/>
      <c r="AZ62" s="361"/>
    </row>
    <row r="63" spans="1:52" s="395" customFormat="1" ht="21.75" customHeight="1">
      <c r="A63" s="654" t="s">
        <v>595</v>
      </c>
      <c r="B63" s="684">
        <v>5478574.8500000006</v>
      </c>
      <c r="C63" s="684"/>
      <c r="D63" s="712">
        <v>0</v>
      </c>
      <c r="E63" s="712">
        <v>0</v>
      </c>
      <c r="F63" s="713">
        <v>0</v>
      </c>
      <c r="G63" s="685">
        <v>0</v>
      </c>
      <c r="H63" s="361"/>
      <c r="I63" s="361"/>
      <c r="J63" s="361"/>
      <c r="K63" s="361"/>
      <c r="L63" s="361"/>
      <c r="M63" s="361"/>
      <c r="N63" s="361"/>
      <c r="O63" s="361"/>
      <c r="P63" s="361"/>
      <c r="Q63" s="361"/>
      <c r="R63" s="361"/>
      <c r="S63" s="361"/>
      <c r="T63" s="361"/>
      <c r="U63" s="361"/>
      <c r="V63" s="361"/>
      <c r="W63" s="361"/>
      <c r="X63" s="361"/>
      <c r="Y63" s="361"/>
      <c r="Z63" s="361"/>
      <c r="AA63" s="361"/>
      <c r="AB63" s="361"/>
      <c r="AC63" s="361"/>
      <c r="AD63" s="361"/>
      <c r="AE63" s="361"/>
      <c r="AF63" s="361"/>
      <c r="AG63" s="361"/>
      <c r="AH63" s="361"/>
      <c r="AI63" s="361"/>
      <c r="AJ63" s="361"/>
      <c r="AK63" s="361"/>
      <c r="AL63" s="361"/>
      <c r="AM63" s="361"/>
      <c r="AN63" s="361"/>
      <c r="AO63" s="361"/>
      <c r="AP63" s="361"/>
      <c r="AQ63" s="361"/>
      <c r="AR63" s="361"/>
      <c r="AS63" s="361"/>
      <c r="AT63" s="361"/>
      <c r="AU63" s="361"/>
      <c r="AV63" s="361"/>
      <c r="AW63" s="361"/>
      <c r="AX63" s="361"/>
      <c r="AY63" s="361"/>
      <c r="AZ63" s="361"/>
    </row>
    <row r="64" spans="1:52" s="395" customFormat="1" ht="21.75" customHeight="1">
      <c r="A64" s="654" t="s">
        <v>282</v>
      </c>
      <c r="B64" s="684">
        <v>13683697.030000001</v>
      </c>
      <c r="C64" s="684"/>
      <c r="D64" s="712">
        <v>0</v>
      </c>
      <c r="E64" s="712">
        <v>0</v>
      </c>
      <c r="F64" s="713">
        <v>0</v>
      </c>
      <c r="G64" s="685">
        <v>0</v>
      </c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61"/>
      <c r="AD64" s="361"/>
      <c r="AE64" s="361"/>
      <c r="AF64" s="361"/>
      <c r="AG64" s="361"/>
      <c r="AH64" s="361"/>
      <c r="AI64" s="361"/>
      <c r="AJ64" s="361"/>
      <c r="AK64" s="361"/>
      <c r="AL64" s="361"/>
      <c r="AM64" s="361"/>
      <c r="AN64" s="361"/>
      <c r="AO64" s="361"/>
      <c r="AP64" s="361"/>
      <c r="AQ64" s="361"/>
      <c r="AR64" s="361"/>
      <c r="AS64" s="361"/>
      <c r="AT64" s="361"/>
      <c r="AU64" s="361"/>
      <c r="AV64" s="361"/>
      <c r="AW64" s="361"/>
      <c r="AX64" s="361"/>
      <c r="AY64" s="361"/>
      <c r="AZ64" s="361"/>
    </row>
    <row r="65" spans="1:54" s="395" customFormat="1" ht="21.75" customHeight="1">
      <c r="A65" s="1670" t="s">
        <v>774</v>
      </c>
      <c r="B65" s="1671">
        <v>4086626.0400000005</v>
      </c>
      <c r="C65" s="1671"/>
      <c r="D65" s="723">
        <v>0</v>
      </c>
      <c r="E65" s="723">
        <v>0</v>
      </c>
      <c r="F65" s="1110">
        <v>0</v>
      </c>
      <c r="G65" s="725">
        <v>0</v>
      </c>
      <c r="H65" s="361"/>
      <c r="I65" s="361"/>
      <c r="J65" s="361"/>
      <c r="K65" s="361"/>
      <c r="L65" s="361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1"/>
      <c r="AA65" s="361"/>
      <c r="AB65" s="361"/>
      <c r="AC65" s="361"/>
      <c r="AD65" s="361"/>
      <c r="AE65" s="361"/>
      <c r="AF65" s="361"/>
      <c r="AG65" s="361"/>
      <c r="AH65" s="361"/>
      <c r="AI65" s="361"/>
      <c r="AJ65" s="361"/>
      <c r="AK65" s="361"/>
      <c r="AL65" s="361"/>
      <c r="AM65" s="361"/>
      <c r="AN65" s="361"/>
      <c r="AO65" s="361"/>
      <c r="AP65" s="361"/>
      <c r="AQ65" s="361"/>
      <c r="AR65" s="361"/>
      <c r="AS65" s="361"/>
      <c r="AT65" s="361"/>
      <c r="AU65" s="361"/>
      <c r="AV65" s="361"/>
      <c r="AW65" s="361"/>
      <c r="AX65" s="361"/>
      <c r="AY65" s="361"/>
      <c r="AZ65" s="361"/>
    </row>
    <row r="66" spans="1:54" s="395" customFormat="1" ht="21.75" customHeight="1">
      <c r="A66" s="654" t="s">
        <v>283</v>
      </c>
      <c r="B66" s="684">
        <v>11060159.319999998</v>
      </c>
      <c r="C66" s="684"/>
      <c r="D66" s="712">
        <v>0</v>
      </c>
      <c r="E66" s="712">
        <v>0</v>
      </c>
      <c r="F66" s="713">
        <v>0</v>
      </c>
      <c r="G66" s="685">
        <v>0</v>
      </c>
      <c r="H66" s="361"/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1"/>
      <c r="AD66" s="361"/>
      <c r="AE66" s="361"/>
      <c r="AF66" s="361"/>
      <c r="AG66" s="361"/>
      <c r="AH66" s="361"/>
      <c r="AI66" s="361"/>
      <c r="AJ66" s="361"/>
      <c r="AK66" s="361"/>
      <c r="AL66" s="361"/>
      <c r="AM66" s="361"/>
      <c r="AN66" s="361"/>
      <c r="AO66" s="361"/>
      <c r="AP66" s="361"/>
      <c r="AQ66" s="361"/>
      <c r="AR66" s="361"/>
      <c r="AS66" s="361"/>
      <c r="AT66" s="361"/>
      <c r="AU66" s="361"/>
      <c r="AV66" s="361"/>
      <c r="AW66" s="361"/>
      <c r="AX66" s="361"/>
      <c r="AY66" s="361"/>
      <c r="AZ66" s="361"/>
    </row>
    <row r="67" spans="1:54" s="395" customFormat="1" ht="21.95" customHeight="1">
      <c r="A67" s="654" t="s">
        <v>284</v>
      </c>
      <c r="B67" s="684">
        <v>11720601.939999998</v>
      </c>
      <c r="C67" s="684"/>
      <c r="D67" s="712">
        <v>0</v>
      </c>
      <c r="E67" s="712">
        <v>0</v>
      </c>
      <c r="F67" s="713">
        <v>0</v>
      </c>
      <c r="G67" s="685">
        <v>0</v>
      </c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1"/>
      <c r="AC67" s="361"/>
      <c r="AD67" s="361"/>
      <c r="AE67" s="361"/>
      <c r="AF67" s="361"/>
      <c r="AG67" s="361"/>
      <c r="AH67" s="361"/>
      <c r="AI67" s="361"/>
      <c r="AJ67" s="361"/>
      <c r="AK67" s="361"/>
      <c r="AL67" s="361"/>
      <c r="AM67" s="361"/>
      <c r="AN67" s="361"/>
      <c r="AO67" s="361"/>
      <c r="AP67" s="361"/>
      <c r="AQ67" s="361"/>
      <c r="AR67" s="361"/>
      <c r="AS67" s="361"/>
      <c r="AT67" s="361"/>
      <c r="AU67" s="361"/>
      <c r="AV67" s="361"/>
      <c r="AW67" s="361"/>
      <c r="AX67" s="361"/>
      <c r="AY67" s="361"/>
      <c r="AZ67" s="361"/>
    </row>
    <row r="68" spans="1:54" s="395" customFormat="1" ht="21.95" customHeight="1">
      <c r="A68" s="654" t="s">
        <v>285</v>
      </c>
      <c r="B68" s="684">
        <v>30083340.400000013</v>
      </c>
      <c r="C68" s="684"/>
      <c r="D68" s="712">
        <v>428800.1</v>
      </c>
      <c r="E68" s="712">
        <v>0</v>
      </c>
      <c r="F68" s="713">
        <v>428800.1</v>
      </c>
      <c r="G68" s="685">
        <v>0</v>
      </c>
      <c r="H68" s="361"/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1"/>
      <c r="AC68" s="361"/>
      <c r="AD68" s="361"/>
      <c r="AE68" s="361"/>
      <c r="AF68" s="361"/>
      <c r="AG68" s="361"/>
      <c r="AH68" s="361"/>
      <c r="AI68" s="361"/>
      <c r="AJ68" s="361"/>
      <c r="AK68" s="361"/>
      <c r="AL68" s="361"/>
      <c r="AM68" s="361"/>
      <c r="AN68" s="361"/>
      <c r="AO68" s="361"/>
      <c r="AP68" s="361"/>
      <c r="AQ68" s="361"/>
      <c r="AR68" s="361"/>
      <c r="AS68" s="361"/>
      <c r="AT68" s="361"/>
      <c r="AU68" s="361"/>
      <c r="AV68" s="361"/>
      <c r="AW68" s="361"/>
      <c r="AX68" s="361"/>
      <c r="AY68" s="361"/>
      <c r="AZ68" s="361"/>
    </row>
    <row r="69" spans="1:54" s="395" customFormat="1" ht="21.95" customHeight="1">
      <c r="A69" s="654" t="s">
        <v>286</v>
      </c>
      <c r="B69" s="684">
        <v>981932.42999999993</v>
      </c>
      <c r="C69" s="684"/>
      <c r="D69" s="712">
        <v>0</v>
      </c>
      <c r="E69" s="712">
        <v>0</v>
      </c>
      <c r="F69" s="713">
        <v>0</v>
      </c>
      <c r="G69" s="685">
        <v>0</v>
      </c>
      <c r="H69" s="361"/>
      <c r="I69" s="361"/>
      <c r="J69" s="361"/>
      <c r="K69" s="361"/>
      <c r="L69" s="361"/>
      <c r="M69" s="361"/>
      <c r="N69" s="361"/>
      <c r="O69" s="361"/>
      <c r="P69" s="361"/>
      <c r="Q69" s="361"/>
      <c r="R69" s="361"/>
      <c r="S69" s="361"/>
      <c r="T69" s="361"/>
      <c r="U69" s="361"/>
      <c r="V69" s="361"/>
      <c r="W69" s="361"/>
      <c r="X69" s="361"/>
      <c r="Y69" s="361"/>
      <c r="Z69" s="361"/>
      <c r="AA69" s="361"/>
      <c r="AB69" s="361"/>
      <c r="AC69" s="361"/>
      <c r="AD69" s="361"/>
      <c r="AE69" s="361"/>
      <c r="AF69" s="361"/>
      <c r="AG69" s="361"/>
      <c r="AH69" s="361"/>
      <c r="AI69" s="361"/>
      <c r="AJ69" s="361"/>
      <c r="AK69" s="361"/>
      <c r="AL69" s="361"/>
      <c r="AM69" s="361"/>
      <c r="AN69" s="361"/>
      <c r="AO69" s="361"/>
      <c r="AP69" s="361"/>
      <c r="AQ69" s="361"/>
      <c r="AR69" s="361"/>
      <c r="AS69" s="361"/>
      <c r="AT69" s="361"/>
      <c r="AU69" s="361"/>
      <c r="AV69" s="361"/>
      <c r="AW69" s="361"/>
      <c r="AX69" s="361"/>
      <c r="AY69" s="361"/>
      <c r="AZ69" s="361"/>
    </row>
    <row r="70" spans="1:54" s="395" customFormat="1" ht="21.95" customHeight="1">
      <c r="A70" s="654" t="s">
        <v>287</v>
      </c>
      <c r="B70" s="684">
        <v>4061535.7399999993</v>
      </c>
      <c r="C70" s="684"/>
      <c r="D70" s="712">
        <v>0</v>
      </c>
      <c r="E70" s="712">
        <v>0</v>
      </c>
      <c r="F70" s="713">
        <v>0</v>
      </c>
      <c r="G70" s="685">
        <v>0</v>
      </c>
      <c r="H70" s="361"/>
      <c r="I70" s="361"/>
      <c r="J70" s="361"/>
      <c r="K70" s="361"/>
      <c r="L70" s="361"/>
      <c r="M70" s="361"/>
      <c r="N70" s="361"/>
      <c r="O70" s="361"/>
      <c r="P70" s="361"/>
      <c r="Q70" s="361"/>
      <c r="R70" s="361"/>
      <c r="S70" s="361"/>
      <c r="T70" s="361"/>
      <c r="U70" s="361"/>
      <c r="V70" s="361"/>
      <c r="W70" s="361"/>
      <c r="X70" s="361"/>
      <c r="Y70" s="361"/>
      <c r="Z70" s="361"/>
      <c r="AA70" s="361"/>
      <c r="AB70" s="361"/>
      <c r="AC70" s="361"/>
      <c r="AD70" s="361"/>
      <c r="AE70" s="361"/>
      <c r="AF70" s="361"/>
      <c r="AG70" s="361"/>
      <c r="AH70" s="361"/>
      <c r="AI70" s="361"/>
      <c r="AJ70" s="361"/>
      <c r="AK70" s="361"/>
      <c r="AL70" s="361"/>
      <c r="AM70" s="361"/>
      <c r="AN70" s="361"/>
      <c r="AO70" s="361"/>
      <c r="AP70" s="361"/>
      <c r="AQ70" s="361"/>
      <c r="AR70" s="361"/>
      <c r="AS70" s="361"/>
      <c r="AT70" s="361"/>
      <c r="AU70" s="361"/>
      <c r="AV70" s="361"/>
      <c r="AW70" s="361"/>
      <c r="AX70" s="361"/>
      <c r="AY70" s="361"/>
      <c r="AZ70" s="361"/>
    </row>
    <row r="71" spans="1:54" s="395" customFormat="1" ht="21.95" customHeight="1">
      <c r="A71" s="654" t="s">
        <v>288</v>
      </c>
      <c r="B71" s="684">
        <v>4263612.3599999994</v>
      </c>
      <c r="C71" s="684"/>
      <c r="D71" s="712">
        <v>0</v>
      </c>
      <c r="E71" s="712">
        <v>0</v>
      </c>
      <c r="F71" s="713">
        <v>0</v>
      </c>
      <c r="G71" s="685">
        <v>0</v>
      </c>
      <c r="H71" s="361"/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1"/>
      <c r="T71" s="361"/>
      <c r="U71" s="361"/>
      <c r="V71" s="361"/>
      <c r="W71" s="361"/>
      <c r="X71" s="361"/>
      <c r="Y71" s="361"/>
      <c r="Z71" s="361"/>
      <c r="AA71" s="361"/>
      <c r="AB71" s="361"/>
      <c r="AC71" s="361"/>
      <c r="AD71" s="361"/>
      <c r="AE71" s="361"/>
      <c r="AF71" s="361"/>
      <c r="AG71" s="361"/>
      <c r="AH71" s="361"/>
      <c r="AI71" s="361"/>
      <c r="AJ71" s="361"/>
      <c r="AK71" s="361"/>
      <c r="AL71" s="361"/>
      <c r="AM71" s="361"/>
      <c r="AN71" s="361"/>
      <c r="AO71" s="361"/>
      <c r="AP71" s="361"/>
      <c r="AQ71" s="361"/>
      <c r="AR71" s="361"/>
      <c r="AS71" s="361"/>
      <c r="AT71" s="361"/>
      <c r="AU71" s="361"/>
      <c r="AV71" s="361"/>
      <c r="AW71" s="361"/>
      <c r="AX71" s="361"/>
      <c r="AY71" s="361"/>
      <c r="AZ71" s="361"/>
    </row>
    <row r="72" spans="1:54" s="395" customFormat="1" ht="21.95" customHeight="1">
      <c r="A72" s="880" t="s">
        <v>289</v>
      </c>
      <c r="B72" s="684">
        <v>1601197.8499999994</v>
      </c>
      <c r="C72" s="684"/>
      <c r="D72" s="712">
        <v>0</v>
      </c>
      <c r="E72" s="712">
        <v>0</v>
      </c>
      <c r="F72" s="713">
        <v>0</v>
      </c>
      <c r="G72" s="685">
        <v>0</v>
      </c>
      <c r="H72" s="361"/>
      <c r="I72" s="361"/>
      <c r="J72" s="361"/>
      <c r="K72" s="361"/>
      <c r="L72" s="361"/>
      <c r="M72" s="361"/>
      <c r="N72" s="361"/>
      <c r="O72" s="361"/>
      <c r="P72" s="361"/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361"/>
      <c r="AB72" s="361"/>
      <c r="AC72" s="361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1"/>
      <c r="AO72" s="361"/>
      <c r="AP72" s="361"/>
      <c r="AQ72" s="361"/>
      <c r="AR72" s="361"/>
      <c r="AS72" s="361"/>
      <c r="AT72" s="361"/>
      <c r="AU72" s="361"/>
      <c r="AV72" s="361"/>
      <c r="AW72" s="361"/>
      <c r="AX72" s="361"/>
      <c r="AY72" s="361"/>
      <c r="AZ72" s="361"/>
    </row>
    <row r="73" spans="1:54" s="395" customFormat="1" ht="21.95" customHeight="1">
      <c r="A73" s="880" t="s">
        <v>290</v>
      </c>
      <c r="B73" s="684">
        <v>495443.13</v>
      </c>
      <c r="C73" s="684"/>
      <c r="D73" s="712">
        <v>0</v>
      </c>
      <c r="E73" s="712">
        <v>0</v>
      </c>
      <c r="F73" s="713">
        <v>0</v>
      </c>
      <c r="G73" s="685">
        <v>0</v>
      </c>
      <c r="H73" s="361"/>
      <c r="I73" s="361"/>
      <c r="J73" s="361"/>
      <c r="K73" s="361"/>
      <c r="L73" s="361"/>
      <c r="M73" s="361"/>
      <c r="N73" s="361"/>
      <c r="O73" s="361"/>
      <c r="P73" s="361"/>
      <c r="Q73" s="361"/>
      <c r="R73" s="361"/>
      <c r="S73" s="361"/>
      <c r="T73" s="361"/>
      <c r="U73" s="361"/>
      <c r="V73" s="361"/>
      <c r="W73" s="361"/>
      <c r="X73" s="361"/>
      <c r="Y73" s="361"/>
      <c r="Z73" s="361"/>
      <c r="AA73" s="361"/>
      <c r="AB73" s="361"/>
      <c r="AC73" s="361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361"/>
      <c r="AO73" s="361"/>
      <c r="AP73" s="361"/>
      <c r="AQ73" s="361"/>
      <c r="AR73" s="361"/>
      <c r="AS73" s="361"/>
      <c r="AT73" s="361"/>
      <c r="AU73" s="361"/>
      <c r="AV73" s="361"/>
      <c r="AW73" s="361"/>
      <c r="AX73" s="361"/>
      <c r="AY73" s="361"/>
      <c r="AZ73" s="361"/>
    </row>
    <row r="74" spans="1:54" s="395" customFormat="1" ht="21.95" customHeight="1">
      <c r="A74" s="880" t="s">
        <v>291</v>
      </c>
      <c r="B74" s="684">
        <v>10870861.350000001</v>
      </c>
      <c r="C74" s="684"/>
      <c r="D74" s="712">
        <v>0</v>
      </c>
      <c r="E74" s="712">
        <v>0</v>
      </c>
      <c r="F74" s="713">
        <v>0</v>
      </c>
      <c r="G74" s="685">
        <v>0</v>
      </c>
      <c r="H74" s="361"/>
      <c r="I74" s="361"/>
      <c r="J74" s="361"/>
      <c r="K74" s="361"/>
      <c r="L74" s="361"/>
      <c r="M74" s="361"/>
      <c r="N74" s="361"/>
      <c r="O74" s="361"/>
      <c r="P74" s="361"/>
      <c r="Q74" s="361"/>
      <c r="R74" s="361"/>
      <c r="S74" s="361"/>
      <c r="T74" s="361"/>
      <c r="U74" s="361"/>
      <c r="V74" s="361"/>
      <c r="W74" s="361"/>
      <c r="X74" s="361"/>
      <c r="Y74" s="361"/>
      <c r="Z74" s="361"/>
      <c r="AA74" s="361"/>
      <c r="AB74" s="361"/>
      <c r="AC74" s="361"/>
      <c r="AD74" s="361"/>
      <c r="AE74" s="361"/>
      <c r="AF74" s="361"/>
      <c r="AG74" s="361"/>
      <c r="AH74" s="361"/>
      <c r="AI74" s="361"/>
      <c r="AJ74" s="361"/>
      <c r="AK74" s="361"/>
      <c r="AL74" s="361"/>
      <c r="AM74" s="361"/>
      <c r="AN74" s="361"/>
      <c r="AO74" s="361"/>
      <c r="AP74" s="361"/>
      <c r="AQ74" s="361"/>
      <c r="AR74" s="361"/>
      <c r="AS74" s="361"/>
      <c r="AT74" s="361"/>
      <c r="AU74" s="361"/>
      <c r="AV74" s="361"/>
      <c r="AW74" s="361"/>
      <c r="AX74" s="361"/>
      <c r="AY74" s="361"/>
      <c r="AZ74" s="361"/>
    </row>
    <row r="75" spans="1:54" s="395" customFormat="1" ht="21.95" customHeight="1">
      <c r="A75" s="880" t="s">
        <v>292</v>
      </c>
      <c r="B75" s="684">
        <v>2688445.9099999997</v>
      </c>
      <c r="C75" s="684"/>
      <c r="D75" s="712">
        <v>0</v>
      </c>
      <c r="E75" s="712">
        <v>0</v>
      </c>
      <c r="F75" s="713">
        <v>0</v>
      </c>
      <c r="G75" s="685">
        <v>0</v>
      </c>
      <c r="H75" s="361"/>
      <c r="I75" s="361"/>
      <c r="J75" s="361"/>
      <c r="K75" s="361"/>
      <c r="L75" s="361"/>
      <c r="M75" s="361"/>
      <c r="N75" s="361"/>
      <c r="O75" s="361"/>
      <c r="P75" s="361"/>
      <c r="Q75" s="361"/>
      <c r="R75" s="361"/>
      <c r="S75" s="361"/>
      <c r="T75" s="361"/>
      <c r="U75" s="361"/>
      <c r="V75" s="361"/>
      <c r="W75" s="361"/>
      <c r="X75" s="361"/>
      <c r="Y75" s="361"/>
      <c r="Z75" s="361"/>
      <c r="AA75" s="361"/>
      <c r="AB75" s="361"/>
      <c r="AC75" s="361"/>
      <c r="AD75" s="361"/>
      <c r="AE75" s="361"/>
      <c r="AF75" s="361"/>
      <c r="AG75" s="361"/>
      <c r="AH75" s="361"/>
      <c r="AI75" s="361"/>
      <c r="AJ75" s="361"/>
      <c r="AK75" s="361"/>
      <c r="AL75" s="361"/>
      <c r="AM75" s="361"/>
      <c r="AN75" s="361"/>
      <c r="AO75" s="361"/>
      <c r="AP75" s="361"/>
      <c r="AQ75" s="361"/>
      <c r="AR75" s="361"/>
      <c r="AS75" s="361"/>
      <c r="AT75" s="361"/>
      <c r="AU75" s="361"/>
      <c r="AV75" s="361"/>
      <c r="AW75" s="361"/>
      <c r="AX75" s="361"/>
      <c r="AY75" s="361"/>
      <c r="AZ75" s="361"/>
    </row>
    <row r="76" spans="1:54" s="395" customFormat="1" ht="21.95" customHeight="1">
      <c r="A76" s="880" t="s">
        <v>293</v>
      </c>
      <c r="B76" s="684">
        <v>908219.72999999986</v>
      </c>
      <c r="C76" s="684"/>
      <c r="D76" s="712">
        <v>0</v>
      </c>
      <c r="E76" s="712">
        <v>0</v>
      </c>
      <c r="F76" s="713">
        <v>0</v>
      </c>
      <c r="G76" s="685">
        <v>0</v>
      </c>
      <c r="H76" s="361"/>
      <c r="I76" s="361"/>
      <c r="J76" s="361"/>
      <c r="K76" s="361"/>
      <c r="L76" s="361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61"/>
      <c r="X76" s="361"/>
      <c r="Y76" s="361"/>
      <c r="Z76" s="361"/>
      <c r="AA76" s="361"/>
      <c r="AB76" s="361"/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1"/>
      <c r="AN76" s="361"/>
      <c r="AO76" s="361"/>
      <c r="AP76" s="361"/>
      <c r="AQ76" s="361"/>
      <c r="AR76" s="361"/>
      <c r="AS76" s="361"/>
      <c r="AT76" s="361"/>
      <c r="AU76" s="361"/>
      <c r="AV76" s="361"/>
      <c r="AW76" s="361"/>
      <c r="AX76" s="361"/>
      <c r="AY76" s="361"/>
      <c r="AZ76" s="361"/>
    </row>
    <row r="77" spans="1:54" s="395" customFormat="1" ht="21.95" hidden="1" customHeight="1">
      <c r="A77" s="654" t="s">
        <v>294</v>
      </c>
      <c r="B77" s="684">
        <v>0</v>
      </c>
      <c r="C77" s="684"/>
      <c r="D77" s="712">
        <v>0</v>
      </c>
      <c r="E77" s="712">
        <v>0</v>
      </c>
      <c r="F77" s="713">
        <v>0</v>
      </c>
      <c r="G77" s="685">
        <v>0</v>
      </c>
      <c r="H77" s="361"/>
      <c r="I77" s="361"/>
      <c r="J77" s="361"/>
      <c r="K77" s="361"/>
      <c r="L77" s="361"/>
      <c r="M77" s="361"/>
      <c r="N77" s="361"/>
      <c r="O77" s="361"/>
      <c r="P77" s="361"/>
      <c r="Q77" s="361"/>
      <c r="R77" s="361"/>
      <c r="S77" s="361"/>
      <c r="T77" s="361"/>
      <c r="U77" s="361"/>
      <c r="V77" s="361"/>
      <c r="W77" s="361"/>
      <c r="X77" s="361"/>
      <c r="Y77" s="361"/>
      <c r="Z77" s="361"/>
      <c r="AA77" s="361"/>
      <c r="AB77" s="361"/>
      <c r="AC77" s="361"/>
      <c r="AD77" s="361"/>
      <c r="AE77" s="361"/>
      <c r="AF77" s="361"/>
      <c r="AG77" s="361"/>
      <c r="AH77" s="361"/>
      <c r="AI77" s="361"/>
      <c r="AJ77" s="361"/>
      <c r="AK77" s="361"/>
      <c r="AL77" s="361"/>
      <c r="AM77" s="361"/>
      <c r="AN77" s="361"/>
      <c r="AO77" s="361"/>
      <c r="AP77" s="361"/>
      <c r="AQ77" s="361"/>
      <c r="AR77" s="361"/>
      <c r="AS77" s="361"/>
      <c r="AT77" s="361"/>
      <c r="AU77" s="361"/>
      <c r="AV77" s="361"/>
      <c r="AW77" s="361"/>
      <c r="AX77" s="361"/>
      <c r="AY77" s="361"/>
      <c r="AZ77" s="361"/>
    </row>
    <row r="78" spans="1:54" s="395" customFormat="1" ht="21.95" customHeight="1">
      <c r="A78" s="654" t="s">
        <v>295</v>
      </c>
      <c r="B78" s="684">
        <v>859663.58999999985</v>
      </c>
      <c r="C78" s="684"/>
      <c r="D78" s="712">
        <v>0</v>
      </c>
      <c r="E78" s="712">
        <v>0</v>
      </c>
      <c r="F78" s="713">
        <v>0</v>
      </c>
      <c r="G78" s="685">
        <v>0</v>
      </c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/>
      <c r="AH78" s="361"/>
      <c r="AI78" s="361"/>
      <c r="AJ78" s="361"/>
      <c r="AK78" s="361"/>
      <c r="AL78" s="361"/>
      <c r="AM78" s="361"/>
      <c r="AN78" s="361"/>
      <c r="AO78" s="361"/>
      <c r="AP78" s="361"/>
      <c r="AQ78" s="361"/>
      <c r="AR78" s="361"/>
      <c r="AS78" s="361"/>
      <c r="AT78" s="361"/>
      <c r="AU78" s="361"/>
      <c r="AV78" s="361"/>
      <c r="AW78" s="361"/>
      <c r="AX78" s="361"/>
      <c r="AY78" s="361"/>
      <c r="AZ78" s="361"/>
    </row>
    <row r="79" spans="1:54" s="395" customFormat="1" ht="21.95" customHeight="1">
      <c r="A79" s="655" t="s">
        <v>296</v>
      </c>
      <c r="B79" s="684">
        <v>961727.2200000002</v>
      </c>
      <c r="C79" s="684"/>
      <c r="D79" s="712">
        <v>0</v>
      </c>
      <c r="E79" s="712">
        <v>0</v>
      </c>
      <c r="F79" s="713">
        <v>0</v>
      </c>
      <c r="G79" s="685">
        <v>0</v>
      </c>
      <c r="H79" s="361"/>
      <c r="I79" s="361"/>
      <c r="J79" s="361"/>
      <c r="K79" s="361"/>
      <c r="L79" s="361"/>
      <c r="M79" s="361"/>
      <c r="N79" s="361"/>
      <c r="O79" s="361"/>
      <c r="P79" s="361"/>
      <c r="Q79" s="361"/>
      <c r="R79" s="361"/>
      <c r="S79" s="361"/>
      <c r="T79" s="361"/>
      <c r="U79" s="361"/>
      <c r="V79" s="361"/>
      <c r="W79" s="361"/>
      <c r="X79" s="361"/>
      <c r="Y79" s="361"/>
      <c r="Z79" s="361"/>
      <c r="AA79" s="361"/>
      <c r="AB79" s="361"/>
      <c r="AC79" s="361"/>
      <c r="AD79" s="361"/>
      <c r="AE79" s="361"/>
      <c r="AF79" s="361"/>
      <c r="AG79" s="361"/>
      <c r="AH79" s="361"/>
      <c r="AI79" s="361"/>
      <c r="AJ79" s="361"/>
      <c r="AK79" s="361"/>
      <c r="AL79" s="361"/>
      <c r="AM79" s="361"/>
      <c r="AN79" s="361"/>
      <c r="AO79" s="361"/>
      <c r="AP79" s="361"/>
      <c r="AQ79" s="361"/>
      <c r="AR79" s="361"/>
      <c r="AS79" s="361"/>
      <c r="AT79" s="361"/>
      <c r="AU79" s="361"/>
      <c r="AV79" s="361"/>
      <c r="AW79" s="361"/>
      <c r="AX79" s="361"/>
      <c r="AY79" s="361"/>
      <c r="AZ79" s="361"/>
      <c r="BA79" s="361"/>
      <c r="BB79" s="361"/>
    </row>
    <row r="80" spans="1:54" s="395" customFormat="1" ht="21.95" customHeight="1">
      <c r="A80" s="654" t="s">
        <v>297</v>
      </c>
      <c r="B80" s="684">
        <v>3907094.3699999996</v>
      </c>
      <c r="C80" s="684"/>
      <c r="D80" s="712">
        <v>0</v>
      </c>
      <c r="E80" s="712">
        <v>0</v>
      </c>
      <c r="F80" s="713">
        <v>0</v>
      </c>
      <c r="G80" s="685">
        <v>0</v>
      </c>
      <c r="H80" s="361"/>
      <c r="I80" s="361"/>
      <c r="J80" s="361"/>
      <c r="K80" s="361"/>
      <c r="L80" s="361"/>
      <c r="M80" s="361"/>
      <c r="N80" s="361"/>
      <c r="O80" s="361"/>
      <c r="P80" s="361"/>
      <c r="Q80" s="361"/>
      <c r="R80" s="361"/>
      <c r="S80" s="361"/>
      <c r="T80" s="361"/>
      <c r="U80" s="361"/>
      <c r="V80" s="361"/>
      <c r="W80" s="361"/>
      <c r="X80" s="361"/>
      <c r="Y80" s="361"/>
      <c r="Z80" s="361"/>
      <c r="AA80" s="361"/>
      <c r="AB80" s="361"/>
      <c r="AC80" s="361"/>
      <c r="AD80" s="361"/>
      <c r="AE80" s="361"/>
      <c r="AF80" s="361"/>
      <c r="AG80" s="361"/>
      <c r="AH80" s="361"/>
      <c r="AI80" s="361"/>
      <c r="AJ80" s="361"/>
      <c r="AK80" s="361"/>
      <c r="AL80" s="361"/>
      <c r="AM80" s="361"/>
      <c r="AN80" s="361"/>
      <c r="AO80" s="361"/>
      <c r="AP80" s="361"/>
      <c r="AQ80" s="361"/>
      <c r="AR80" s="361"/>
      <c r="AS80" s="361"/>
      <c r="AT80" s="361"/>
      <c r="AU80" s="361"/>
      <c r="AV80" s="361"/>
      <c r="AW80" s="361"/>
      <c r="AX80" s="361"/>
      <c r="AY80" s="361"/>
      <c r="AZ80" s="361"/>
      <c r="BA80" s="361"/>
      <c r="BB80" s="361"/>
    </row>
    <row r="81" spans="1:54" s="395" customFormat="1" ht="21.95" customHeight="1">
      <c r="A81" s="654" t="s">
        <v>298</v>
      </c>
      <c r="B81" s="684">
        <v>825756.07000000007</v>
      </c>
      <c r="C81" s="684"/>
      <c r="D81" s="712">
        <v>0</v>
      </c>
      <c r="E81" s="712">
        <v>0</v>
      </c>
      <c r="F81" s="713">
        <v>0</v>
      </c>
      <c r="G81" s="685">
        <v>0</v>
      </c>
      <c r="H81" s="361"/>
      <c r="I81" s="361"/>
      <c r="J81" s="361"/>
      <c r="K81" s="361"/>
      <c r="L81" s="361"/>
      <c r="M81" s="361"/>
      <c r="N81" s="361"/>
      <c r="O81" s="361"/>
      <c r="P81" s="361"/>
      <c r="Q81" s="361"/>
      <c r="R81" s="361"/>
      <c r="S81" s="361"/>
      <c r="T81" s="361"/>
      <c r="U81" s="361"/>
      <c r="V81" s="361"/>
      <c r="W81" s="361"/>
      <c r="X81" s="361"/>
      <c r="Y81" s="361"/>
      <c r="Z81" s="361"/>
      <c r="AA81" s="361"/>
      <c r="AB81" s="361"/>
      <c r="AC81" s="361"/>
      <c r="AD81" s="361"/>
      <c r="AE81" s="361"/>
      <c r="AF81" s="361"/>
      <c r="AG81" s="361"/>
      <c r="AH81" s="361"/>
      <c r="AI81" s="361"/>
      <c r="AJ81" s="361"/>
      <c r="AK81" s="361"/>
      <c r="AL81" s="361"/>
      <c r="AM81" s="361"/>
      <c r="AN81" s="361"/>
      <c r="AO81" s="361"/>
      <c r="AP81" s="361"/>
      <c r="AQ81" s="361"/>
      <c r="AR81" s="361"/>
      <c r="AS81" s="361"/>
      <c r="AT81" s="361"/>
      <c r="AU81" s="361"/>
      <c r="AV81" s="361"/>
      <c r="AW81" s="361"/>
      <c r="AX81" s="361"/>
      <c r="AY81" s="361"/>
      <c r="AZ81" s="361"/>
      <c r="BA81" s="361"/>
      <c r="BB81" s="361"/>
    </row>
    <row r="82" spans="1:54" s="395" customFormat="1" ht="21.95" hidden="1" customHeight="1">
      <c r="A82" s="654" t="s">
        <v>299</v>
      </c>
      <c r="B82" s="684">
        <v>0</v>
      </c>
      <c r="C82" s="684"/>
      <c r="D82" s="712">
        <v>0</v>
      </c>
      <c r="E82" s="712">
        <v>0</v>
      </c>
      <c r="F82" s="713">
        <v>0</v>
      </c>
      <c r="G82" s="685">
        <v>0</v>
      </c>
      <c r="H82" s="361"/>
      <c r="I82" s="361"/>
      <c r="J82" s="361"/>
      <c r="K82" s="361"/>
      <c r="L82" s="361"/>
      <c r="M82" s="361"/>
      <c r="N82" s="361"/>
      <c r="O82" s="361"/>
      <c r="P82" s="361"/>
      <c r="Q82" s="361"/>
      <c r="R82" s="361"/>
      <c r="S82" s="361"/>
      <c r="T82" s="361"/>
      <c r="U82" s="361"/>
      <c r="V82" s="361"/>
      <c r="W82" s="361"/>
      <c r="X82" s="361"/>
      <c r="Y82" s="361"/>
      <c r="Z82" s="361"/>
      <c r="AA82" s="361"/>
      <c r="AB82" s="361"/>
      <c r="AC82" s="361"/>
      <c r="AD82" s="361"/>
      <c r="AE82" s="361"/>
      <c r="AF82" s="361"/>
      <c r="AG82" s="361"/>
      <c r="AH82" s="361"/>
      <c r="AI82" s="361"/>
      <c r="AJ82" s="361"/>
      <c r="AK82" s="361"/>
      <c r="AL82" s="361"/>
      <c r="AM82" s="361"/>
      <c r="AN82" s="361"/>
      <c r="AO82" s="361"/>
      <c r="AP82" s="361"/>
      <c r="AQ82" s="361"/>
      <c r="AR82" s="361"/>
      <c r="AS82" s="361"/>
      <c r="AT82" s="361"/>
      <c r="AU82" s="361"/>
      <c r="AV82" s="361"/>
      <c r="AW82" s="361"/>
      <c r="AX82" s="361"/>
      <c r="AY82" s="361"/>
      <c r="AZ82" s="361"/>
      <c r="BA82" s="361"/>
      <c r="BB82" s="361"/>
    </row>
    <row r="83" spans="1:54" s="395" customFormat="1" ht="21.95" customHeight="1">
      <c r="A83" s="654" t="s">
        <v>347</v>
      </c>
      <c r="B83" s="684">
        <v>2931219.61</v>
      </c>
      <c r="C83" s="684"/>
      <c r="D83" s="712">
        <v>0</v>
      </c>
      <c r="E83" s="712">
        <v>0</v>
      </c>
      <c r="F83" s="713">
        <v>0</v>
      </c>
      <c r="G83" s="685">
        <v>0</v>
      </c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361"/>
      <c r="V83" s="361"/>
      <c r="W83" s="361"/>
      <c r="X83" s="361"/>
      <c r="Y83" s="361"/>
      <c r="Z83" s="361"/>
      <c r="AA83" s="361"/>
      <c r="AB83" s="361"/>
      <c r="AC83" s="361"/>
      <c r="AD83" s="361"/>
      <c r="AE83" s="361"/>
      <c r="AF83" s="361"/>
      <c r="AG83" s="361"/>
      <c r="AH83" s="361"/>
      <c r="AI83" s="361"/>
      <c r="AJ83" s="361"/>
      <c r="AK83" s="361"/>
      <c r="AL83" s="361"/>
      <c r="AM83" s="361"/>
      <c r="AN83" s="361"/>
      <c r="AO83" s="361"/>
      <c r="AP83" s="361"/>
      <c r="AQ83" s="361"/>
      <c r="AR83" s="361"/>
      <c r="AS83" s="361"/>
      <c r="AT83" s="361"/>
      <c r="AU83" s="361"/>
      <c r="AV83" s="361"/>
      <c r="AW83" s="361"/>
      <c r="AX83" s="361"/>
      <c r="AY83" s="361"/>
      <c r="AZ83" s="361"/>
      <c r="BA83" s="361"/>
      <c r="BB83" s="361"/>
    </row>
    <row r="84" spans="1:54" s="395" customFormat="1" ht="21.95" customHeight="1">
      <c r="A84" s="654" t="s">
        <v>300</v>
      </c>
      <c r="B84" s="684">
        <v>2060392.71</v>
      </c>
      <c r="C84" s="684"/>
      <c r="D84" s="712">
        <v>0</v>
      </c>
      <c r="E84" s="712">
        <v>0</v>
      </c>
      <c r="F84" s="713">
        <v>0</v>
      </c>
      <c r="G84" s="685">
        <v>0</v>
      </c>
      <c r="H84" s="361"/>
      <c r="I84" s="361"/>
      <c r="J84" s="361"/>
      <c r="K84" s="361"/>
      <c r="L84" s="361"/>
      <c r="M84" s="361"/>
      <c r="N84" s="361"/>
      <c r="O84" s="361"/>
      <c r="P84" s="361"/>
      <c r="Q84" s="361"/>
      <c r="R84" s="361"/>
      <c r="S84" s="361"/>
      <c r="T84" s="361"/>
      <c r="U84" s="361"/>
      <c r="V84" s="361"/>
      <c r="W84" s="361"/>
      <c r="X84" s="361"/>
      <c r="Y84" s="361"/>
      <c r="Z84" s="361"/>
      <c r="AA84" s="361"/>
      <c r="AB84" s="361"/>
      <c r="AC84" s="361"/>
      <c r="AD84" s="361"/>
      <c r="AE84" s="361"/>
      <c r="AF84" s="361"/>
      <c r="AG84" s="361"/>
      <c r="AH84" s="361"/>
      <c r="AI84" s="361"/>
      <c r="AJ84" s="361"/>
      <c r="AK84" s="361"/>
      <c r="AL84" s="361"/>
      <c r="AM84" s="361"/>
      <c r="AN84" s="361"/>
      <c r="AO84" s="361"/>
      <c r="AP84" s="361"/>
      <c r="AQ84" s="361"/>
      <c r="AR84" s="361"/>
      <c r="AS84" s="361"/>
      <c r="AT84" s="361"/>
      <c r="AU84" s="361"/>
      <c r="AV84" s="361"/>
      <c r="AW84" s="361"/>
      <c r="AX84" s="361"/>
      <c r="AY84" s="361"/>
      <c r="AZ84" s="361"/>
      <c r="BA84" s="361"/>
      <c r="BB84" s="361"/>
    </row>
    <row r="85" spans="1:54" s="395" customFormat="1" ht="21.95" customHeight="1">
      <c r="A85" s="657" t="s">
        <v>301</v>
      </c>
      <c r="B85" s="684">
        <v>5805754.6700000018</v>
      </c>
      <c r="C85" s="684"/>
      <c r="D85" s="712">
        <v>201.63</v>
      </c>
      <c r="E85" s="712">
        <v>0</v>
      </c>
      <c r="F85" s="713">
        <v>201.63</v>
      </c>
      <c r="G85" s="685">
        <v>0</v>
      </c>
      <c r="H85" s="361"/>
      <c r="I85" s="361"/>
      <c r="J85" s="361"/>
      <c r="K85" s="361"/>
      <c r="L85" s="361"/>
      <c r="M85" s="361"/>
      <c r="N85" s="361"/>
      <c r="O85" s="361"/>
      <c r="P85" s="361"/>
      <c r="Q85" s="361"/>
      <c r="R85" s="361"/>
      <c r="S85" s="361"/>
      <c r="T85" s="361"/>
      <c r="U85" s="361"/>
      <c r="V85" s="361"/>
      <c r="W85" s="361"/>
      <c r="X85" s="361"/>
      <c r="Y85" s="361"/>
      <c r="Z85" s="361"/>
      <c r="AA85" s="361"/>
      <c r="AB85" s="361"/>
      <c r="AC85" s="361"/>
      <c r="AD85" s="361"/>
      <c r="AE85" s="361"/>
      <c r="AF85" s="361"/>
      <c r="AG85" s="361"/>
      <c r="AH85" s="361"/>
      <c r="AI85" s="361"/>
      <c r="AJ85" s="361"/>
      <c r="AK85" s="361"/>
      <c r="AL85" s="361"/>
      <c r="AM85" s="361"/>
      <c r="AN85" s="361"/>
      <c r="AO85" s="361"/>
      <c r="AP85" s="361"/>
      <c r="AQ85" s="361"/>
      <c r="AR85" s="361"/>
      <c r="AS85" s="361"/>
      <c r="AT85" s="361"/>
      <c r="AU85" s="361"/>
      <c r="AV85" s="361"/>
      <c r="AW85" s="361"/>
      <c r="AX85" s="361"/>
      <c r="AY85" s="361"/>
      <c r="AZ85" s="361"/>
      <c r="BA85" s="361"/>
      <c r="BB85" s="361"/>
    </row>
    <row r="86" spans="1:54" s="395" customFormat="1" ht="21.95" customHeight="1">
      <c r="A86" s="654" t="s">
        <v>304</v>
      </c>
      <c r="B86" s="684">
        <v>8354894.75</v>
      </c>
      <c r="C86" s="684"/>
      <c r="D86" s="712">
        <v>0</v>
      </c>
      <c r="E86" s="712">
        <v>0</v>
      </c>
      <c r="F86" s="713">
        <v>0</v>
      </c>
      <c r="G86" s="685">
        <v>0</v>
      </c>
      <c r="H86" s="361"/>
      <c r="I86" s="361"/>
      <c r="J86" s="361"/>
      <c r="K86" s="361"/>
      <c r="L86" s="361"/>
      <c r="M86" s="361"/>
      <c r="N86" s="361"/>
      <c r="O86" s="361"/>
      <c r="P86" s="361"/>
      <c r="Q86" s="361"/>
      <c r="R86" s="361"/>
      <c r="S86" s="361"/>
      <c r="T86" s="361"/>
      <c r="U86" s="361"/>
      <c r="V86" s="361"/>
      <c r="W86" s="361"/>
      <c r="X86" s="361"/>
      <c r="Y86" s="361"/>
      <c r="Z86" s="361"/>
      <c r="AA86" s="361"/>
      <c r="AB86" s="361"/>
      <c r="AC86" s="361"/>
      <c r="AD86" s="361"/>
      <c r="AE86" s="361"/>
      <c r="AF86" s="361"/>
      <c r="AG86" s="361"/>
      <c r="AH86" s="361"/>
      <c r="AI86" s="361"/>
      <c r="AJ86" s="361"/>
      <c r="AK86" s="361"/>
      <c r="AL86" s="361"/>
      <c r="AM86" s="361"/>
      <c r="AN86" s="361"/>
      <c r="AO86" s="361"/>
      <c r="AP86" s="361"/>
      <c r="AQ86" s="361"/>
      <c r="AR86" s="361"/>
      <c r="AS86" s="361"/>
      <c r="AT86" s="361"/>
      <c r="AU86" s="361"/>
      <c r="AV86" s="361"/>
      <c r="AW86" s="361"/>
      <c r="AX86" s="361"/>
      <c r="AY86" s="361"/>
      <c r="AZ86" s="361"/>
      <c r="BA86" s="361"/>
      <c r="BB86" s="361"/>
    </row>
    <row r="87" spans="1:54" s="395" customFormat="1" ht="21.95" customHeight="1">
      <c r="A87" s="654" t="s">
        <v>306</v>
      </c>
      <c r="B87" s="684">
        <v>12775.44</v>
      </c>
      <c r="C87" s="684"/>
      <c r="D87" s="712">
        <v>0</v>
      </c>
      <c r="E87" s="712">
        <v>0</v>
      </c>
      <c r="F87" s="713">
        <v>0</v>
      </c>
      <c r="G87" s="685">
        <v>0</v>
      </c>
      <c r="H87" s="361"/>
      <c r="I87" s="361"/>
      <c r="J87" s="361"/>
      <c r="K87" s="361"/>
      <c r="L87" s="361"/>
      <c r="M87" s="361"/>
      <c r="N87" s="361"/>
      <c r="O87" s="361"/>
      <c r="P87" s="361"/>
      <c r="Q87" s="361"/>
      <c r="R87" s="361"/>
      <c r="S87" s="361"/>
      <c r="T87" s="361"/>
      <c r="U87" s="361"/>
      <c r="V87" s="361"/>
      <c r="W87" s="361"/>
      <c r="X87" s="361"/>
      <c r="Y87" s="361"/>
      <c r="Z87" s="361"/>
      <c r="AA87" s="361"/>
      <c r="AB87" s="361"/>
      <c r="AC87" s="361"/>
      <c r="AD87" s="361"/>
      <c r="AE87" s="361"/>
      <c r="AF87" s="361"/>
      <c r="AG87" s="361"/>
      <c r="AH87" s="361"/>
      <c r="AI87" s="361"/>
      <c r="AJ87" s="361"/>
      <c r="AK87" s="361"/>
      <c r="AL87" s="361"/>
      <c r="AM87" s="361"/>
      <c r="AN87" s="361"/>
      <c r="AO87" s="361"/>
      <c r="AP87" s="361"/>
      <c r="AQ87" s="361"/>
      <c r="AR87" s="361"/>
      <c r="AS87" s="361"/>
      <c r="AT87" s="361"/>
      <c r="AU87" s="361"/>
      <c r="AV87" s="361"/>
      <c r="AW87" s="361"/>
      <c r="AX87" s="361"/>
      <c r="AY87" s="361"/>
      <c r="AZ87" s="361"/>
      <c r="BA87" s="361"/>
      <c r="BB87" s="361"/>
    </row>
    <row r="88" spans="1:54" ht="21.95" customHeight="1">
      <c r="A88" s="654" t="s">
        <v>307</v>
      </c>
      <c r="B88" s="684">
        <v>395744375.82999998</v>
      </c>
      <c r="C88" s="684"/>
      <c r="D88" s="712">
        <v>28864.39</v>
      </c>
      <c r="E88" s="712">
        <v>3146.48</v>
      </c>
      <c r="F88" s="713">
        <v>28853.48</v>
      </c>
      <c r="G88" s="685">
        <v>10.91</v>
      </c>
    </row>
    <row r="89" spans="1:54" ht="21.95" customHeight="1">
      <c r="A89" s="654" t="s">
        <v>308</v>
      </c>
      <c r="B89" s="684">
        <v>8649478.8499999959</v>
      </c>
      <c r="C89" s="684"/>
      <c r="D89" s="712">
        <v>50233</v>
      </c>
      <c r="E89" s="712">
        <v>4388</v>
      </c>
      <c r="F89" s="713">
        <v>50233</v>
      </c>
      <c r="G89" s="685">
        <v>0</v>
      </c>
    </row>
    <row r="90" spans="1:54" s="395" customFormat="1" ht="21.95" customHeight="1">
      <c r="A90" s="654" t="s">
        <v>309</v>
      </c>
      <c r="B90" s="684">
        <v>173801444.21000001</v>
      </c>
      <c r="C90" s="715"/>
      <c r="D90" s="712">
        <v>0</v>
      </c>
      <c r="E90" s="716">
        <v>0</v>
      </c>
      <c r="F90" s="713">
        <v>0</v>
      </c>
      <c r="G90" s="685">
        <v>0</v>
      </c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  <c r="AG90" s="361"/>
      <c r="AH90" s="361"/>
      <c r="AI90" s="361"/>
      <c r="AJ90" s="361"/>
      <c r="AK90" s="361"/>
      <c r="AL90" s="361"/>
      <c r="AM90" s="361"/>
      <c r="AN90" s="361"/>
      <c r="AO90" s="361"/>
      <c r="AP90" s="361"/>
      <c r="AQ90" s="361"/>
      <c r="AR90" s="361"/>
      <c r="AS90" s="361"/>
      <c r="AT90" s="361"/>
      <c r="AU90" s="361"/>
      <c r="AV90" s="361"/>
      <c r="AW90" s="361"/>
      <c r="AX90" s="361"/>
      <c r="AY90" s="361"/>
      <c r="AZ90" s="361"/>
      <c r="BA90" s="361"/>
      <c r="BB90" s="361"/>
    </row>
    <row r="91" spans="1:54" s="395" customFormat="1" ht="47.25" customHeight="1" thickBot="1">
      <c r="A91" s="396" t="s">
        <v>782</v>
      </c>
      <c r="B91" s="683">
        <v>391855.21</v>
      </c>
      <c r="C91" s="715"/>
      <c r="D91" s="1151">
        <v>0</v>
      </c>
      <c r="E91" s="1152">
        <v>0</v>
      </c>
      <c r="F91" s="714">
        <v>0</v>
      </c>
      <c r="G91" s="688">
        <v>0</v>
      </c>
      <c r="H91" s="361"/>
      <c r="I91" s="361"/>
      <c r="J91" s="361"/>
      <c r="K91" s="361"/>
      <c r="L91" s="361"/>
      <c r="M91" s="361"/>
      <c r="N91" s="361"/>
      <c r="O91" s="361"/>
      <c r="P91" s="361"/>
      <c r="Q91" s="361"/>
      <c r="R91" s="361"/>
      <c r="S91" s="361"/>
      <c r="T91" s="361"/>
      <c r="U91" s="361"/>
      <c r="V91" s="361"/>
      <c r="W91" s="361"/>
      <c r="X91" s="361"/>
      <c r="Y91" s="361"/>
      <c r="Z91" s="361"/>
      <c r="AA91" s="361"/>
      <c r="AB91" s="361"/>
      <c r="AC91" s="361"/>
      <c r="AD91" s="361"/>
      <c r="AE91" s="361"/>
      <c r="AF91" s="361"/>
      <c r="AG91" s="361"/>
      <c r="AH91" s="361"/>
      <c r="AI91" s="361"/>
      <c r="AJ91" s="361"/>
      <c r="AK91" s="361"/>
      <c r="AL91" s="361"/>
      <c r="AM91" s="361"/>
      <c r="AN91" s="361"/>
      <c r="AO91" s="361"/>
      <c r="AP91" s="361"/>
      <c r="AQ91" s="361"/>
      <c r="AR91" s="361"/>
      <c r="AS91" s="361"/>
      <c r="AT91" s="361"/>
      <c r="AU91" s="361"/>
      <c r="AV91" s="361"/>
      <c r="AW91" s="361"/>
      <c r="AX91" s="361"/>
      <c r="AY91" s="361"/>
      <c r="AZ91" s="361"/>
      <c r="BA91" s="361"/>
      <c r="BB91" s="361"/>
    </row>
    <row r="92" spans="1:54" s="395" customFormat="1" ht="21.95" customHeight="1" thickTop="1">
      <c r="A92" s="658" t="s">
        <v>587</v>
      </c>
      <c r="B92" s="717"/>
      <c r="C92" s="718"/>
      <c r="D92" s="719"/>
      <c r="E92" s="720"/>
      <c r="F92" s="721"/>
      <c r="G92" s="690"/>
      <c r="H92" s="361"/>
      <c r="I92" s="361"/>
      <c r="J92" s="361"/>
      <c r="K92" s="361"/>
      <c r="L92" s="361"/>
      <c r="M92" s="361"/>
      <c r="N92" s="361"/>
      <c r="O92" s="361"/>
      <c r="P92" s="361"/>
      <c r="Q92" s="361"/>
      <c r="R92" s="361"/>
      <c r="S92" s="361"/>
      <c r="T92" s="361"/>
      <c r="U92" s="361"/>
      <c r="V92" s="361"/>
      <c r="W92" s="361"/>
      <c r="X92" s="361"/>
      <c r="Y92" s="361"/>
      <c r="Z92" s="361"/>
      <c r="AA92" s="361"/>
      <c r="AB92" s="361"/>
      <c r="AC92" s="361"/>
      <c r="AD92" s="361"/>
      <c r="AE92" s="361"/>
      <c r="AF92" s="361"/>
      <c r="AG92" s="361"/>
      <c r="AH92" s="361"/>
      <c r="AI92" s="361"/>
      <c r="AJ92" s="361"/>
      <c r="AK92" s="361"/>
      <c r="AL92" s="361"/>
      <c r="AM92" s="361"/>
      <c r="AN92" s="361"/>
      <c r="AO92" s="361"/>
      <c r="AP92" s="361"/>
      <c r="AQ92" s="361"/>
      <c r="AR92" s="361"/>
      <c r="AS92" s="361"/>
      <c r="AT92" s="361"/>
      <c r="AU92" s="361"/>
      <c r="AV92" s="361"/>
      <c r="AW92" s="361"/>
      <c r="AX92" s="361"/>
      <c r="AY92" s="361"/>
      <c r="AZ92" s="361"/>
      <c r="BA92" s="361"/>
      <c r="BB92" s="361"/>
    </row>
    <row r="93" spans="1:54" s="395" customFormat="1" ht="21.95" customHeight="1">
      <c r="A93" s="399" t="s">
        <v>596</v>
      </c>
      <c r="B93" s="722">
        <v>16749310016.349998</v>
      </c>
      <c r="C93" s="691" t="s">
        <v>705</v>
      </c>
      <c r="D93" s="723">
        <v>0</v>
      </c>
      <c r="E93" s="724">
        <v>0</v>
      </c>
      <c r="F93" s="1110">
        <v>0</v>
      </c>
      <c r="G93" s="725">
        <v>0</v>
      </c>
      <c r="H93" s="361"/>
      <c r="I93" s="361"/>
      <c r="J93" s="361"/>
      <c r="K93" s="361"/>
      <c r="L93" s="361"/>
      <c r="M93" s="361"/>
      <c r="N93" s="361"/>
      <c r="O93" s="361"/>
      <c r="P93" s="361"/>
      <c r="Q93" s="361"/>
      <c r="R93" s="361"/>
      <c r="S93" s="361"/>
      <c r="T93" s="361"/>
      <c r="U93" s="361"/>
      <c r="V93" s="361"/>
      <c r="W93" s="361"/>
      <c r="X93" s="361"/>
      <c r="Y93" s="361"/>
      <c r="Z93" s="361"/>
      <c r="AA93" s="361"/>
      <c r="AB93" s="361"/>
      <c r="AC93" s="361"/>
      <c r="AD93" s="361"/>
      <c r="AE93" s="361"/>
      <c r="AF93" s="361"/>
      <c r="AG93" s="361"/>
      <c r="AH93" s="361"/>
      <c r="AI93" s="361"/>
      <c r="AJ93" s="361"/>
      <c r="AK93" s="361"/>
      <c r="AL93" s="361"/>
      <c r="AM93" s="361"/>
      <c r="AN93" s="361"/>
      <c r="AO93" s="361"/>
      <c r="AP93" s="361"/>
      <c r="AQ93" s="361"/>
      <c r="AR93" s="361"/>
      <c r="AS93" s="361"/>
      <c r="AT93" s="361"/>
      <c r="AU93" s="361"/>
      <c r="AV93" s="361"/>
      <c r="AW93" s="361"/>
      <c r="AX93" s="361"/>
      <c r="AY93" s="361"/>
      <c r="AZ93" s="361"/>
      <c r="BA93" s="361"/>
      <c r="BB93" s="361"/>
    </row>
    <row r="94" spans="1:54" s="398" customFormat="1" ht="13.5" customHeight="1">
      <c r="H94" s="361"/>
      <c r="I94" s="361"/>
      <c r="J94" s="361"/>
      <c r="K94" s="361"/>
      <c r="L94" s="361"/>
      <c r="M94" s="361"/>
      <c r="N94" s="361"/>
      <c r="O94" s="361"/>
      <c r="P94" s="361"/>
      <c r="Q94" s="361"/>
      <c r="R94" s="361"/>
      <c r="S94" s="361"/>
      <c r="T94" s="361"/>
      <c r="U94" s="361"/>
      <c r="V94" s="361"/>
      <c r="W94" s="361"/>
      <c r="X94" s="361"/>
    </row>
    <row r="95" spans="1:54" s="1186" customFormat="1" ht="18" customHeight="1">
      <c r="A95" s="1191" t="s">
        <v>803</v>
      </c>
      <c r="B95" s="1185"/>
      <c r="C95" s="1185"/>
      <c r="D95" s="1185"/>
      <c r="E95" s="1185"/>
      <c r="H95" s="1187"/>
      <c r="I95" s="1187"/>
      <c r="J95" s="1187"/>
      <c r="K95" s="1187"/>
      <c r="L95" s="1187"/>
      <c r="M95" s="1187"/>
      <c r="N95" s="1187"/>
      <c r="O95" s="1187"/>
      <c r="P95" s="1187"/>
      <c r="Q95" s="1187"/>
      <c r="R95" s="1187"/>
      <c r="S95" s="1187"/>
      <c r="T95" s="1187"/>
      <c r="U95" s="1187"/>
      <c r="V95" s="1187"/>
      <c r="W95" s="1187"/>
      <c r="X95" s="1187"/>
    </row>
    <row r="96" spans="1:54" s="1186" customFormat="1" ht="13.5" customHeight="1">
      <c r="A96" s="1326" t="s">
        <v>923</v>
      </c>
      <c r="B96" s="1185"/>
      <c r="C96" s="1185"/>
      <c r="D96" s="1185"/>
      <c r="E96" s="1185"/>
      <c r="H96" s="1187"/>
      <c r="I96" s="1187"/>
      <c r="J96" s="1187"/>
      <c r="K96" s="1187"/>
      <c r="L96" s="1187"/>
      <c r="M96" s="1187"/>
      <c r="N96" s="1187"/>
      <c r="O96" s="1187"/>
      <c r="P96" s="1187"/>
      <c r="Q96" s="1187"/>
      <c r="R96" s="1187"/>
      <c r="S96" s="1187"/>
      <c r="T96" s="1187"/>
      <c r="U96" s="1187"/>
      <c r="V96" s="1187"/>
      <c r="W96" s="1187"/>
      <c r="X96" s="1187"/>
    </row>
    <row r="97" spans="1:230" s="659" customFormat="1" ht="18" customHeight="1">
      <c r="A97" s="400"/>
      <c r="B97" s="400"/>
      <c r="C97" s="400"/>
      <c r="D97" s="400"/>
      <c r="E97" s="400"/>
      <c r="F97" s="400"/>
      <c r="G97" s="400"/>
      <c r="H97" s="361"/>
      <c r="I97" s="361"/>
      <c r="J97" s="361"/>
      <c r="K97" s="361"/>
      <c r="L97" s="361"/>
      <c r="M97" s="361"/>
      <c r="N97" s="361"/>
      <c r="O97" s="361"/>
      <c r="P97" s="361"/>
      <c r="Q97" s="361"/>
      <c r="R97" s="361"/>
      <c r="S97" s="361"/>
      <c r="T97" s="361"/>
      <c r="U97" s="361"/>
      <c r="V97" s="361"/>
      <c r="W97" s="361"/>
      <c r="X97" s="361"/>
      <c r="Y97" s="361"/>
      <c r="Z97" s="361"/>
      <c r="AA97" s="361"/>
      <c r="AB97" s="361"/>
      <c r="AC97" s="361"/>
      <c r="AD97" s="361"/>
      <c r="AE97" s="361"/>
      <c r="AF97" s="361"/>
      <c r="AG97" s="361"/>
      <c r="AH97" s="361"/>
      <c r="AI97" s="361"/>
      <c r="AJ97" s="361"/>
      <c r="AK97" s="361"/>
      <c r="AL97" s="361"/>
      <c r="AM97" s="361"/>
      <c r="AN97" s="361"/>
      <c r="AO97" s="361"/>
      <c r="AP97" s="361"/>
      <c r="AQ97" s="361"/>
      <c r="AR97" s="361"/>
      <c r="AS97" s="361"/>
      <c r="AT97" s="361"/>
      <c r="AU97" s="361"/>
      <c r="AV97" s="361"/>
      <c r="AW97" s="361"/>
      <c r="AX97" s="361"/>
      <c r="AY97" s="361"/>
      <c r="AZ97" s="361"/>
      <c r="BA97" s="361"/>
      <c r="BB97" s="361"/>
      <c r="BC97" s="361"/>
      <c r="BD97" s="361"/>
      <c r="BE97" s="361"/>
      <c r="BF97" s="361"/>
      <c r="BG97" s="361"/>
      <c r="BH97" s="361"/>
      <c r="BI97" s="361"/>
      <c r="BJ97" s="361"/>
      <c r="BK97" s="361"/>
      <c r="BL97" s="361"/>
      <c r="BM97" s="361"/>
      <c r="BN97" s="361"/>
      <c r="BO97" s="361"/>
      <c r="BP97" s="361"/>
      <c r="BQ97" s="361"/>
      <c r="BR97" s="361"/>
      <c r="BS97" s="361"/>
      <c r="BT97" s="361"/>
      <c r="BU97" s="361"/>
      <c r="BV97" s="361"/>
      <c r="BW97" s="361"/>
      <c r="BX97" s="361"/>
      <c r="BY97" s="361"/>
      <c r="BZ97" s="361"/>
      <c r="CA97" s="361"/>
      <c r="CB97" s="361"/>
      <c r="CC97" s="361"/>
      <c r="CD97" s="361"/>
      <c r="CE97" s="361"/>
      <c r="CF97" s="361"/>
      <c r="CG97" s="361"/>
      <c r="CH97" s="361"/>
      <c r="CI97" s="361"/>
      <c r="CJ97" s="361"/>
      <c r="CK97" s="361"/>
      <c r="CL97" s="361"/>
      <c r="CM97" s="361"/>
      <c r="CN97" s="361"/>
      <c r="CO97" s="361"/>
      <c r="CP97" s="361"/>
      <c r="CQ97" s="361"/>
      <c r="CR97" s="361"/>
      <c r="CS97" s="361"/>
      <c r="CT97" s="361"/>
      <c r="CU97" s="361"/>
      <c r="CV97" s="361"/>
      <c r="CW97" s="361"/>
      <c r="CX97" s="361"/>
      <c r="CY97" s="361"/>
      <c r="CZ97" s="361"/>
      <c r="DA97" s="361"/>
      <c r="DB97" s="361"/>
      <c r="DC97" s="361"/>
      <c r="DD97" s="361"/>
      <c r="DE97" s="361"/>
      <c r="DF97" s="361"/>
      <c r="DG97" s="361"/>
      <c r="DH97" s="361"/>
      <c r="DI97" s="361"/>
      <c r="DJ97" s="361"/>
      <c r="DK97" s="361"/>
      <c r="DL97" s="361"/>
      <c r="DM97" s="361"/>
      <c r="DN97" s="361"/>
      <c r="DO97" s="361"/>
      <c r="DP97" s="361"/>
      <c r="DQ97" s="361"/>
      <c r="DR97" s="361"/>
      <c r="DS97" s="361"/>
      <c r="DT97" s="361"/>
      <c r="DU97" s="361"/>
      <c r="DV97" s="361"/>
      <c r="DW97" s="361"/>
      <c r="DX97" s="361"/>
      <c r="DY97" s="361"/>
      <c r="DZ97" s="361"/>
      <c r="EA97" s="361"/>
      <c r="EB97" s="361"/>
      <c r="EC97" s="361"/>
      <c r="ED97" s="361"/>
      <c r="EE97" s="361"/>
      <c r="EF97" s="361"/>
      <c r="EG97" s="361"/>
      <c r="EH97" s="361"/>
      <c r="EI97" s="361"/>
      <c r="EJ97" s="361"/>
      <c r="EK97" s="361"/>
      <c r="EL97" s="361"/>
      <c r="EM97" s="361"/>
      <c r="EN97" s="361"/>
      <c r="EO97" s="361"/>
      <c r="EP97" s="361"/>
      <c r="EQ97" s="361"/>
      <c r="ER97" s="361"/>
      <c r="ES97" s="361"/>
      <c r="ET97" s="361"/>
      <c r="EU97" s="361"/>
      <c r="EV97" s="361"/>
      <c r="EW97" s="361"/>
      <c r="EX97" s="361"/>
      <c r="EY97" s="361"/>
      <c r="EZ97" s="361"/>
      <c r="FA97" s="361"/>
      <c r="FB97" s="361"/>
      <c r="FC97" s="361"/>
      <c r="FD97" s="361"/>
      <c r="FE97" s="361"/>
      <c r="FF97" s="361"/>
      <c r="FG97" s="361"/>
      <c r="FH97" s="361"/>
      <c r="FI97" s="361"/>
      <c r="FJ97" s="361"/>
      <c r="FK97" s="361"/>
      <c r="FL97" s="361"/>
      <c r="FM97" s="361"/>
      <c r="FN97" s="361"/>
      <c r="FO97" s="361"/>
      <c r="FP97" s="361"/>
      <c r="FQ97" s="361"/>
      <c r="FR97" s="361"/>
      <c r="FS97" s="361"/>
      <c r="FT97" s="361"/>
      <c r="FU97" s="361"/>
      <c r="FV97" s="361"/>
      <c r="FW97" s="361"/>
      <c r="FX97" s="361"/>
      <c r="FY97" s="361"/>
      <c r="FZ97" s="361"/>
      <c r="GA97" s="361"/>
      <c r="GB97" s="361"/>
      <c r="GC97" s="361"/>
      <c r="GD97" s="361"/>
      <c r="GE97" s="361"/>
      <c r="GF97" s="361"/>
      <c r="GG97" s="361"/>
      <c r="GH97" s="361"/>
      <c r="GI97" s="361"/>
      <c r="GJ97" s="361"/>
      <c r="GK97" s="361"/>
      <c r="GL97" s="361"/>
      <c r="GM97" s="361"/>
      <c r="GN97" s="361"/>
      <c r="GO97" s="361"/>
      <c r="GP97" s="361"/>
      <c r="GQ97" s="361"/>
      <c r="GR97" s="361"/>
      <c r="GS97" s="361"/>
      <c r="GT97" s="361"/>
      <c r="GU97" s="361"/>
      <c r="GV97" s="361"/>
      <c r="GW97" s="361"/>
      <c r="GX97" s="361"/>
      <c r="GY97" s="361"/>
      <c r="GZ97" s="361"/>
      <c r="HA97" s="361"/>
      <c r="HB97" s="361"/>
      <c r="HC97" s="361"/>
      <c r="HD97" s="361"/>
      <c r="HE97" s="361"/>
      <c r="HF97" s="361"/>
      <c r="HG97" s="361"/>
      <c r="HH97" s="361"/>
      <c r="HI97" s="361"/>
      <c r="HJ97" s="361"/>
      <c r="HK97" s="361"/>
      <c r="HL97" s="361"/>
      <c r="HM97" s="361"/>
      <c r="HN97" s="361"/>
      <c r="HO97" s="361"/>
      <c r="HP97" s="361"/>
      <c r="HQ97" s="361"/>
      <c r="HR97" s="361"/>
      <c r="HS97" s="361"/>
      <c r="HT97" s="361"/>
      <c r="HU97" s="361"/>
      <c r="HV97" s="361"/>
    </row>
    <row r="98" spans="1:230">
      <c r="A98" s="401"/>
      <c r="B98" s="401"/>
      <c r="C98" s="401"/>
      <c r="D98" s="401"/>
      <c r="E98" s="401"/>
      <c r="F98" s="401"/>
      <c r="G98" s="401"/>
    </row>
    <row r="99" spans="1:230">
      <c r="A99" s="660" t="s">
        <v>4</v>
      </c>
    </row>
    <row r="109" spans="1:230">
      <c r="B109" s="402" t="s">
        <v>4</v>
      </c>
      <c r="C109" s="402"/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68" firstPageNumber="57" orientation="landscape" useFirstPageNumber="1" r:id="rId1"/>
  <headerFooter alignWithMargins="0">
    <oddHeader>&amp;C&amp;"Arial,Normalny"&amp;11- &amp;P -</oddHeader>
  </headerFooter>
  <rowBreaks count="2" manualBreakCount="2">
    <brk id="37" max="6" man="1"/>
    <brk id="65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E573"/>
  <sheetViews>
    <sheetView showGridLines="0" zoomScale="60" zoomScaleNormal="60" workbookViewId="0">
      <selection activeCell="I2" sqref="I2"/>
    </sheetView>
  </sheetViews>
  <sheetFormatPr defaultColWidth="12.5703125" defaultRowHeight="15"/>
  <cols>
    <col min="1" max="1" width="6" style="405" bestFit="1" customWidth="1"/>
    <col min="2" max="2" width="2" style="405" customWidth="1"/>
    <col min="3" max="3" width="57.140625" style="405" customWidth="1"/>
    <col min="4" max="4" width="20.140625" style="405" customWidth="1"/>
    <col min="5" max="8" width="21.42578125" style="405" customWidth="1"/>
    <col min="9" max="9" width="16.7109375" style="405" customWidth="1"/>
    <col min="10" max="248" width="12.5703125" style="405"/>
    <col min="249" max="249" width="5" style="405" customWidth="1"/>
    <col min="250" max="250" width="2" style="405" customWidth="1"/>
    <col min="251" max="251" width="57.140625" style="405" customWidth="1"/>
    <col min="252" max="252" width="20.140625" style="405" customWidth="1"/>
    <col min="253" max="256" width="21.42578125" style="405" customWidth="1"/>
    <col min="257" max="257" width="16.7109375" style="405" customWidth="1"/>
    <col min="258" max="258" width="12.5703125" style="405"/>
    <col min="259" max="259" width="16.7109375" style="405" customWidth="1"/>
    <col min="260" max="260" width="22.85546875" style="405" customWidth="1"/>
    <col min="261" max="504" width="12.5703125" style="405"/>
    <col min="505" max="505" width="5" style="405" customWidth="1"/>
    <col min="506" max="506" width="2" style="405" customWidth="1"/>
    <col min="507" max="507" width="57.140625" style="405" customWidth="1"/>
    <col min="508" max="508" width="20.140625" style="405" customWidth="1"/>
    <col min="509" max="512" width="21.42578125" style="405" customWidth="1"/>
    <col min="513" max="513" width="16.7109375" style="405" customWidth="1"/>
    <col min="514" max="514" width="12.5703125" style="405"/>
    <col min="515" max="515" width="16.7109375" style="405" customWidth="1"/>
    <col min="516" max="516" width="22.85546875" style="405" customWidth="1"/>
    <col min="517" max="760" width="12.5703125" style="405"/>
    <col min="761" max="761" width="5" style="405" customWidth="1"/>
    <col min="762" max="762" width="2" style="405" customWidth="1"/>
    <col min="763" max="763" width="57.140625" style="405" customWidth="1"/>
    <col min="764" max="764" width="20.140625" style="405" customWidth="1"/>
    <col min="765" max="768" width="21.42578125" style="405" customWidth="1"/>
    <col min="769" max="769" width="16.7109375" style="405" customWidth="1"/>
    <col min="770" max="770" width="12.5703125" style="405"/>
    <col min="771" max="771" width="16.7109375" style="405" customWidth="1"/>
    <col min="772" max="772" width="22.85546875" style="405" customWidth="1"/>
    <col min="773" max="1016" width="12.5703125" style="405"/>
    <col min="1017" max="1017" width="5" style="405" customWidth="1"/>
    <col min="1018" max="1018" width="2" style="405" customWidth="1"/>
    <col min="1019" max="1019" width="57.140625" style="405" customWidth="1"/>
    <col min="1020" max="1020" width="20.140625" style="405" customWidth="1"/>
    <col min="1021" max="1024" width="21.42578125" style="405" customWidth="1"/>
    <col min="1025" max="1025" width="16.7109375" style="405" customWidth="1"/>
    <col min="1026" max="1026" width="12.5703125" style="405"/>
    <col min="1027" max="1027" width="16.7109375" style="405" customWidth="1"/>
    <col min="1028" max="1028" width="22.85546875" style="405" customWidth="1"/>
    <col min="1029" max="1272" width="12.5703125" style="405"/>
    <col min="1273" max="1273" width="5" style="405" customWidth="1"/>
    <col min="1274" max="1274" width="2" style="405" customWidth="1"/>
    <col min="1275" max="1275" width="57.140625" style="405" customWidth="1"/>
    <col min="1276" max="1276" width="20.140625" style="405" customWidth="1"/>
    <col min="1277" max="1280" width="21.42578125" style="405" customWidth="1"/>
    <col min="1281" max="1281" width="16.7109375" style="405" customWidth="1"/>
    <col min="1282" max="1282" width="12.5703125" style="405"/>
    <col min="1283" max="1283" width="16.7109375" style="405" customWidth="1"/>
    <col min="1284" max="1284" width="22.85546875" style="405" customWidth="1"/>
    <col min="1285" max="1528" width="12.5703125" style="405"/>
    <col min="1529" max="1529" width="5" style="405" customWidth="1"/>
    <col min="1530" max="1530" width="2" style="405" customWidth="1"/>
    <col min="1531" max="1531" width="57.140625" style="405" customWidth="1"/>
    <col min="1532" max="1532" width="20.140625" style="405" customWidth="1"/>
    <col min="1533" max="1536" width="21.42578125" style="405" customWidth="1"/>
    <col min="1537" max="1537" width="16.7109375" style="405" customWidth="1"/>
    <col min="1538" max="1538" width="12.5703125" style="405"/>
    <col min="1539" max="1539" width="16.7109375" style="405" customWidth="1"/>
    <col min="1540" max="1540" width="22.85546875" style="405" customWidth="1"/>
    <col min="1541" max="1784" width="12.5703125" style="405"/>
    <col min="1785" max="1785" width="5" style="405" customWidth="1"/>
    <col min="1786" max="1786" width="2" style="405" customWidth="1"/>
    <col min="1787" max="1787" width="57.140625" style="405" customWidth="1"/>
    <col min="1788" max="1788" width="20.140625" style="405" customWidth="1"/>
    <col min="1789" max="1792" width="21.42578125" style="405" customWidth="1"/>
    <col min="1793" max="1793" width="16.7109375" style="405" customWidth="1"/>
    <col min="1794" max="1794" width="12.5703125" style="405"/>
    <col min="1795" max="1795" width="16.7109375" style="405" customWidth="1"/>
    <col min="1796" max="1796" width="22.85546875" style="405" customWidth="1"/>
    <col min="1797" max="2040" width="12.5703125" style="405"/>
    <col min="2041" max="2041" width="5" style="405" customWidth="1"/>
    <col min="2042" max="2042" width="2" style="405" customWidth="1"/>
    <col min="2043" max="2043" width="57.140625" style="405" customWidth="1"/>
    <col min="2044" max="2044" width="20.140625" style="405" customWidth="1"/>
    <col min="2045" max="2048" width="21.42578125" style="405" customWidth="1"/>
    <col min="2049" max="2049" width="16.7109375" style="405" customWidth="1"/>
    <col min="2050" max="2050" width="12.5703125" style="405"/>
    <col min="2051" max="2051" width="16.7109375" style="405" customWidth="1"/>
    <col min="2052" max="2052" width="22.85546875" style="405" customWidth="1"/>
    <col min="2053" max="2296" width="12.5703125" style="405"/>
    <col min="2297" max="2297" width="5" style="405" customWidth="1"/>
    <col min="2298" max="2298" width="2" style="405" customWidth="1"/>
    <col min="2299" max="2299" width="57.140625" style="405" customWidth="1"/>
    <col min="2300" max="2300" width="20.140625" style="405" customWidth="1"/>
    <col min="2301" max="2304" width="21.42578125" style="405" customWidth="1"/>
    <col min="2305" max="2305" width="16.7109375" style="405" customWidth="1"/>
    <col min="2306" max="2306" width="12.5703125" style="405"/>
    <col min="2307" max="2307" width="16.7109375" style="405" customWidth="1"/>
    <col min="2308" max="2308" width="22.85546875" style="405" customWidth="1"/>
    <col min="2309" max="2552" width="12.5703125" style="405"/>
    <col min="2553" max="2553" width="5" style="405" customWidth="1"/>
    <col min="2554" max="2554" width="2" style="405" customWidth="1"/>
    <col min="2555" max="2555" width="57.140625" style="405" customWidth="1"/>
    <col min="2556" max="2556" width="20.140625" style="405" customWidth="1"/>
    <col min="2557" max="2560" width="21.42578125" style="405" customWidth="1"/>
    <col min="2561" max="2561" width="16.7109375" style="405" customWidth="1"/>
    <col min="2562" max="2562" width="12.5703125" style="405"/>
    <col min="2563" max="2563" width="16.7109375" style="405" customWidth="1"/>
    <col min="2564" max="2564" width="22.85546875" style="405" customWidth="1"/>
    <col min="2565" max="2808" width="12.5703125" style="405"/>
    <col min="2809" max="2809" width="5" style="405" customWidth="1"/>
    <col min="2810" max="2810" width="2" style="405" customWidth="1"/>
    <col min="2811" max="2811" width="57.140625" style="405" customWidth="1"/>
    <col min="2812" max="2812" width="20.140625" style="405" customWidth="1"/>
    <col min="2813" max="2816" width="21.42578125" style="405" customWidth="1"/>
    <col min="2817" max="2817" width="16.7109375" style="405" customWidth="1"/>
    <col min="2818" max="2818" width="12.5703125" style="405"/>
    <col min="2819" max="2819" width="16.7109375" style="405" customWidth="1"/>
    <col min="2820" max="2820" width="22.85546875" style="405" customWidth="1"/>
    <col min="2821" max="3064" width="12.5703125" style="405"/>
    <col min="3065" max="3065" width="5" style="405" customWidth="1"/>
    <col min="3066" max="3066" width="2" style="405" customWidth="1"/>
    <col min="3067" max="3067" width="57.140625" style="405" customWidth="1"/>
    <col min="3068" max="3068" width="20.140625" style="405" customWidth="1"/>
    <col min="3069" max="3072" width="21.42578125" style="405" customWidth="1"/>
    <col min="3073" max="3073" width="16.7109375" style="405" customWidth="1"/>
    <col min="3074" max="3074" width="12.5703125" style="405"/>
    <col min="3075" max="3075" width="16.7109375" style="405" customWidth="1"/>
    <col min="3076" max="3076" width="22.85546875" style="405" customWidth="1"/>
    <col min="3077" max="3320" width="12.5703125" style="405"/>
    <col min="3321" max="3321" width="5" style="405" customWidth="1"/>
    <col min="3322" max="3322" width="2" style="405" customWidth="1"/>
    <col min="3323" max="3323" width="57.140625" style="405" customWidth="1"/>
    <col min="3324" max="3324" width="20.140625" style="405" customWidth="1"/>
    <col min="3325" max="3328" width="21.42578125" style="405" customWidth="1"/>
    <col min="3329" max="3329" width="16.7109375" style="405" customWidth="1"/>
    <col min="3330" max="3330" width="12.5703125" style="405"/>
    <col min="3331" max="3331" width="16.7109375" style="405" customWidth="1"/>
    <col min="3332" max="3332" width="22.85546875" style="405" customWidth="1"/>
    <col min="3333" max="3576" width="12.5703125" style="405"/>
    <col min="3577" max="3577" width="5" style="405" customWidth="1"/>
    <col min="3578" max="3578" width="2" style="405" customWidth="1"/>
    <col min="3579" max="3579" width="57.140625" style="405" customWidth="1"/>
    <col min="3580" max="3580" width="20.140625" style="405" customWidth="1"/>
    <col min="3581" max="3584" width="21.42578125" style="405" customWidth="1"/>
    <col min="3585" max="3585" width="16.7109375" style="405" customWidth="1"/>
    <col min="3586" max="3586" width="12.5703125" style="405"/>
    <col min="3587" max="3587" width="16.7109375" style="405" customWidth="1"/>
    <col min="3588" max="3588" width="22.85546875" style="405" customWidth="1"/>
    <col min="3589" max="3832" width="12.5703125" style="405"/>
    <col min="3833" max="3833" width="5" style="405" customWidth="1"/>
    <col min="3834" max="3834" width="2" style="405" customWidth="1"/>
    <col min="3835" max="3835" width="57.140625" style="405" customWidth="1"/>
    <col min="3836" max="3836" width="20.140625" style="405" customWidth="1"/>
    <col min="3837" max="3840" width="21.42578125" style="405" customWidth="1"/>
    <col min="3841" max="3841" width="16.7109375" style="405" customWidth="1"/>
    <col min="3842" max="3842" width="12.5703125" style="405"/>
    <col min="3843" max="3843" width="16.7109375" style="405" customWidth="1"/>
    <col min="3844" max="3844" width="22.85546875" style="405" customWidth="1"/>
    <col min="3845" max="4088" width="12.5703125" style="405"/>
    <col min="4089" max="4089" width="5" style="405" customWidth="1"/>
    <col min="4090" max="4090" width="2" style="405" customWidth="1"/>
    <col min="4091" max="4091" width="57.140625" style="405" customWidth="1"/>
    <col min="4092" max="4092" width="20.140625" style="405" customWidth="1"/>
    <col min="4093" max="4096" width="21.42578125" style="405" customWidth="1"/>
    <col min="4097" max="4097" width="16.7109375" style="405" customWidth="1"/>
    <col min="4098" max="4098" width="12.5703125" style="405"/>
    <col min="4099" max="4099" width="16.7109375" style="405" customWidth="1"/>
    <col min="4100" max="4100" width="22.85546875" style="405" customWidth="1"/>
    <col min="4101" max="4344" width="12.5703125" style="405"/>
    <col min="4345" max="4345" width="5" style="405" customWidth="1"/>
    <col min="4346" max="4346" width="2" style="405" customWidth="1"/>
    <col min="4347" max="4347" width="57.140625" style="405" customWidth="1"/>
    <col min="4348" max="4348" width="20.140625" style="405" customWidth="1"/>
    <col min="4349" max="4352" width="21.42578125" style="405" customWidth="1"/>
    <col min="4353" max="4353" width="16.7109375" style="405" customWidth="1"/>
    <col min="4354" max="4354" width="12.5703125" style="405"/>
    <col min="4355" max="4355" width="16.7109375" style="405" customWidth="1"/>
    <col min="4356" max="4356" width="22.85546875" style="405" customWidth="1"/>
    <col min="4357" max="4600" width="12.5703125" style="405"/>
    <col min="4601" max="4601" width="5" style="405" customWidth="1"/>
    <col min="4602" max="4602" width="2" style="405" customWidth="1"/>
    <col min="4603" max="4603" width="57.140625" style="405" customWidth="1"/>
    <col min="4604" max="4604" width="20.140625" style="405" customWidth="1"/>
    <col min="4605" max="4608" width="21.42578125" style="405" customWidth="1"/>
    <col min="4609" max="4609" width="16.7109375" style="405" customWidth="1"/>
    <col min="4610" max="4610" width="12.5703125" style="405"/>
    <col min="4611" max="4611" width="16.7109375" style="405" customWidth="1"/>
    <col min="4612" max="4612" width="22.85546875" style="405" customWidth="1"/>
    <col min="4613" max="4856" width="12.5703125" style="405"/>
    <col min="4857" max="4857" width="5" style="405" customWidth="1"/>
    <col min="4858" max="4858" width="2" style="405" customWidth="1"/>
    <col min="4859" max="4859" width="57.140625" style="405" customWidth="1"/>
    <col min="4860" max="4860" width="20.140625" style="405" customWidth="1"/>
    <col min="4861" max="4864" width="21.42578125" style="405" customWidth="1"/>
    <col min="4865" max="4865" width="16.7109375" style="405" customWidth="1"/>
    <col min="4866" max="4866" width="12.5703125" style="405"/>
    <col min="4867" max="4867" width="16.7109375" style="405" customWidth="1"/>
    <col min="4868" max="4868" width="22.85546875" style="405" customWidth="1"/>
    <col min="4869" max="5112" width="12.5703125" style="405"/>
    <col min="5113" max="5113" width="5" style="405" customWidth="1"/>
    <col min="5114" max="5114" width="2" style="405" customWidth="1"/>
    <col min="5115" max="5115" width="57.140625" style="405" customWidth="1"/>
    <col min="5116" max="5116" width="20.140625" style="405" customWidth="1"/>
    <col min="5117" max="5120" width="21.42578125" style="405" customWidth="1"/>
    <col min="5121" max="5121" width="16.7109375" style="405" customWidth="1"/>
    <col min="5122" max="5122" width="12.5703125" style="405"/>
    <col min="5123" max="5123" width="16.7109375" style="405" customWidth="1"/>
    <col min="5124" max="5124" width="22.85546875" style="405" customWidth="1"/>
    <col min="5125" max="5368" width="12.5703125" style="405"/>
    <col min="5369" max="5369" width="5" style="405" customWidth="1"/>
    <col min="5370" max="5370" width="2" style="405" customWidth="1"/>
    <col min="5371" max="5371" width="57.140625" style="405" customWidth="1"/>
    <col min="5372" max="5372" width="20.140625" style="405" customWidth="1"/>
    <col min="5373" max="5376" width="21.42578125" style="405" customWidth="1"/>
    <col min="5377" max="5377" width="16.7109375" style="405" customWidth="1"/>
    <col min="5378" max="5378" width="12.5703125" style="405"/>
    <col min="5379" max="5379" width="16.7109375" style="405" customWidth="1"/>
    <col min="5380" max="5380" width="22.85546875" style="405" customWidth="1"/>
    <col min="5381" max="5624" width="12.5703125" style="405"/>
    <col min="5625" max="5625" width="5" style="405" customWidth="1"/>
    <col min="5626" max="5626" width="2" style="405" customWidth="1"/>
    <col min="5627" max="5627" width="57.140625" style="405" customWidth="1"/>
    <col min="5628" max="5628" width="20.140625" style="405" customWidth="1"/>
    <col min="5629" max="5632" width="21.42578125" style="405" customWidth="1"/>
    <col min="5633" max="5633" width="16.7109375" style="405" customWidth="1"/>
    <col min="5634" max="5634" width="12.5703125" style="405"/>
    <col min="5635" max="5635" width="16.7109375" style="405" customWidth="1"/>
    <col min="5636" max="5636" width="22.85546875" style="405" customWidth="1"/>
    <col min="5637" max="5880" width="12.5703125" style="405"/>
    <col min="5881" max="5881" width="5" style="405" customWidth="1"/>
    <col min="5882" max="5882" width="2" style="405" customWidth="1"/>
    <col min="5883" max="5883" width="57.140625" style="405" customWidth="1"/>
    <col min="5884" max="5884" width="20.140625" style="405" customWidth="1"/>
    <col min="5885" max="5888" width="21.42578125" style="405" customWidth="1"/>
    <col min="5889" max="5889" width="16.7109375" style="405" customWidth="1"/>
    <col min="5890" max="5890" width="12.5703125" style="405"/>
    <col min="5891" max="5891" width="16.7109375" style="405" customWidth="1"/>
    <col min="5892" max="5892" width="22.85546875" style="405" customWidth="1"/>
    <col min="5893" max="6136" width="12.5703125" style="405"/>
    <col min="6137" max="6137" width="5" style="405" customWidth="1"/>
    <col min="6138" max="6138" width="2" style="405" customWidth="1"/>
    <col min="6139" max="6139" width="57.140625" style="405" customWidth="1"/>
    <col min="6140" max="6140" width="20.140625" style="405" customWidth="1"/>
    <col min="6141" max="6144" width="21.42578125" style="405" customWidth="1"/>
    <col min="6145" max="6145" width="16.7109375" style="405" customWidth="1"/>
    <col min="6146" max="6146" width="12.5703125" style="405"/>
    <col min="6147" max="6147" width="16.7109375" style="405" customWidth="1"/>
    <col min="6148" max="6148" width="22.85546875" style="405" customWidth="1"/>
    <col min="6149" max="6392" width="12.5703125" style="405"/>
    <col min="6393" max="6393" width="5" style="405" customWidth="1"/>
    <col min="6394" max="6394" width="2" style="405" customWidth="1"/>
    <col min="6395" max="6395" width="57.140625" style="405" customWidth="1"/>
    <col min="6396" max="6396" width="20.140625" style="405" customWidth="1"/>
    <col min="6397" max="6400" width="21.42578125" style="405" customWidth="1"/>
    <col min="6401" max="6401" width="16.7109375" style="405" customWidth="1"/>
    <col min="6402" max="6402" width="12.5703125" style="405"/>
    <col min="6403" max="6403" width="16.7109375" style="405" customWidth="1"/>
    <col min="6404" max="6404" width="22.85546875" style="405" customWidth="1"/>
    <col min="6405" max="6648" width="12.5703125" style="405"/>
    <col min="6649" max="6649" width="5" style="405" customWidth="1"/>
    <col min="6650" max="6650" width="2" style="405" customWidth="1"/>
    <col min="6651" max="6651" width="57.140625" style="405" customWidth="1"/>
    <col min="6652" max="6652" width="20.140625" style="405" customWidth="1"/>
    <col min="6653" max="6656" width="21.42578125" style="405" customWidth="1"/>
    <col min="6657" max="6657" width="16.7109375" style="405" customWidth="1"/>
    <col min="6658" max="6658" width="12.5703125" style="405"/>
    <col min="6659" max="6659" width="16.7109375" style="405" customWidth="1"/>
    <col min="6660" max="6660" width="22.85546875" style="405" customWidth="1"/>
    <col min="6661" max="6904" width="12.5703125" style="405"/>
    <col min="6905" max="6905" width="5" style="405" customWidth="1"/>
    <col min="6906" max="6906" width="2" style="405" customWidth="1"/>
    <col min="6907" max="6907" width="57.140625" style="405" customWidth="1"/>
    <col min="6908" max="6908" width="20.140625" style="405" customWidth="1"/>
    <col min="6909" max="6912" width="21.42578125" style="405" customWidth="1"/>
    <col min="6913" max="6913" width="16.7109375" style="405" customWidth="1"/>
    <col min="6914" max="6914" width="12.5703125" style="405"/>
    <col min="6915" max="6915" width="16.7109375" style="405" customWidth="1"/>
    <col min="6916" max="6916" width="22.85546875" style="405" customWidth="1"/>
    <col min="6917" max="7160" width="12.5703125" style="405"/>
    <col min="7161" max="7161" width="5" style="405" customWidth="1"/>
    <col min="7162" max="7162" width="2" style="405" customWidth="1"/>
    <col min="7163" max="7163" width="57.140625" style="405" customWidth="1"/>
    <col min="7164" max="7164" width="20.140625" style="405" customWidth="1"/>
    <col min="7165" max="7168" width="21.42578125" style="405" customWidth="1"/>
    <col min="7169" max="7169" width="16.7109375" style="405" customWidth="1"/>
    <col min="7170" max="7170" width="12.5703125" style="405"/>
    <col min="7171" max="7171" width="16.7109375" style="405" customWidth="1"/>
    <col min="7172" max="7172" width="22.85546875" style="405" customWidth="1"/>
    <col min="7173" max="7416" width="12.5703125" style="405"/>
    <col min="7417" max="7417" width="5" style="405" customWidth="1"/>
    <col min="7418" max="7418" width="2" style="405" customWidth="1"/>
    <col min="7419" max="7419" width="57.140625" style="405" customWidth="1"/>
    <col min="7420" max="7420" width="20.140625" style="405" customWidth="1"/>
    <col min="7421" max="7424" width="21.42578125" style="405" customWidth="1"/>
    <col min="7425" max="7425" width="16.7109375" style="405" customWidth="1"/>
    <col min="7426" max="7426" width="12.5703125" style="405"/>
    <col min="7427" max="7427" width="16.7109375" style="405" customWidth="1"/>
    <col min="7428" max="7428" width="22.85546875" style="405" customWidth="1"/>
    <col min="7429" max="7672" width="12.5703125" style="405"/>
    <col min="7673" max="7673" width="5" style="405" customWidth="1"/>
    <col min="7674" max="7674" width="2" style="405" customWidth="1"/>
    <col min="7675" max="7675" width="57.140625" style="405" customWidth="1"/>
    <col min="7676" max="7676" width="20.140625" style="405" customWidth="1"/>
    <col min="7677" max="7680" width="21.42578125" style="405" customWidth="1"/>
    <col min="7681" max="7681" width="16.7109375" style="405" customWidth="1"/>
    <col min="7682" max="7682" width="12.5703125" style="405"/>
    <col min="7683" max="7683" width="16.7109375" style="405" customWidth="1"/>
    <col min="7684" max="7684" width="22.85546875" style="405" customWidth="1"/>
    <col min="7685" max="7928" width="12.5703125" style="405"/>
    <col min="7929" max="7929" width="5" style="405" customWidth="1"/>
    <col min="7930" max="7930" width="2" style="405" customWidth="1"/>
    <col min="7931" max="7931" width="57.140625" style="405" customWidth="1"/>
    <col min="7932" max="7932" width="20.140625" style="405" customWidth="1"/>
    <col min="7933" max="7936" width="21.42578125" style="405" customWidth="1"/>
    <col min="7937" max="7937" width="16.7109375" style="405" customWidth="1"/>
    <col min="7938" max="7938" width="12.5703125" style="405"/>
    <col min="7939" max="7939" width="16.7109375" style="405" customWidth="1"/>
    <col min="7940" max="7940" width="22.85546875" style="405" customWidth="1"/>
    <col min="7941" max="8184" width="12.5703125" style="405"/>
    <col min="8185" max="8185" width="5" style="405" customWidth="1"/>
    <col min="8186" max="8186" width="2" style="405" customWidth="1"/>
    <col min="8187" max="8187" width="57.140625" style="405" customWidth="1"/>
    <col min="8188" max="8188" width="20.140625" style="405" customWidth="1"/>
    <col min="8189" max="8192" width="21.42578125" style="405" customWidth="1"/>
    <col min="8193" max="8193" width="16.7109375" style="405" customWidth="1"/>
    <col min="8194" max="8194" width="12.5703125" style="405"/>
    <col min="8195" max="8195" width="16.7109375" style="405" customWidth="1"/>
    <col min="8196" max="8196" width="22.85546875" style="405" customWidth="1"/>
    <col min="8197" max="8440" width="12.5703125" style="405"/>
    <col min="8441" max="8441" width="5" style="405" customWidth="1"/>
    <col min="8442" max="8442" width="2" style="405" customWidth="1"/>
    <col min="8443" max="8443" width="57.140625" style="405" customWidth="1"/>
    <col min="8444" max="8444" width="20.140625" style="405" customWidth="1"/>
    <col min="8445" max="8448" width="21.42578125" style="405" customWidth="1"/>
    <col min="8449" max="8449" width="16.7109375" style="405" customWidth="1"/>
    <col min="8450" max="8450" width="12.5703125" style="405"/>
    <col min="8451" max="8451" width="16.7109375" style="405" customWidth="1"/>
    <col min="8452" max="8452" width="22.85546875" style="405" customWidth="1"/>
    <col min="8453" max="8696" width="12.5703125" style="405"/>
    <col min="8697" max="8697" width="5" style="405" customWidth="1"/>
    <col min="8698" max="8698" width="2" style="405" customWidth="1"/>
    <col min="8699" max="8699" width="57.140625" style="405" customWidth="1"/>
    <col min="8700" max="8700" width="20.140625" style="405" customWidth="1"/>
    <col min="8701" max="8704" width="21.42578125" style="405" customWidth="1"/>
    <col min="8705" max="8705" width="16.7109375" style="405" customWidth="1"/>
    <col min="8706" max="8706" width="12.5703125" style="405"/>
    <col min="8707" max="8707" width="16.7109375" style="405" customWidth="1"/>
    <col min="8708" max="8708" width="22.85546875" style="405" customWidth="1"/>
    <col min="8709" max="8952" width="12.5703125" style="405"/>
    <col min="8953" max="8953" width="5" style="405" customWidth="1"/>
    <col min="8954" max="8954" width="2" style="405" customWidth="1"/>
    <col min="8955" max="8955" width="57.140625" style="405" customWidth="1"/>
    <col min="8956" max="8956" width="20.140625" style="405" customWidth="1"/>
    <col min="8957" max="8960" width="21.42578125" style="405" customWidth="1"/>
    <col min="8961" max="8961" width="16.7109375" style="405" customWidth="1"/>
    <col min="8962" max="8962" width="12.5703125" style="405"/>
    <col min="8963" max="8963" width="16.7109375" style="405" customWidth="1"/>
    <col min="8964" max="8964" width="22.85546875" style="405" customWidth="1"/>
    <col min="8965" max="9208" width="12.5703125" style="405"/>
    <col min="9209" max="9209" width="5" style="405" customWidth="1"/>
    <col min="9210" max="9210" width="2" style="405" customWidth="1"/>
    <col min="9211" max="9211" width="57.140625" style="405" customWidth="1"/>
    <col min="9212" max="9212" width="20.140625" style="405" customWidth="1"/>
    <col min="9213" max="9216" width="21.42578125" style="405" customWidth="1"/>
    <col min="9217" max="9217" width="16.7109375" style="405" customWidth="1"/>
    <col min="9218" max="9218" width="12.5703125" style="405"/>
    <col min="9219" max="9219" width="16.7109375" style="405" customWidth="1"/>
    <col min="9220" max="9220" width="22.85546875" style="405" customWidth="1"/>
    <col min="9221" max="9464" width="12.5703125" style="405"/>
    <col min="9465" max="9465" width="5" style="405" customWidth="1"/>
    <col min="9466" max="9466" width="2" style="405" customWidth="1"/>
    <col min="9467" max="9467" width="57.140625" style="405" customWidth="1"/>
    <col min="9468" max="9468" width="20.140625" style="405" customWidth="1"/>
    <col min="9469" max="9472" width="21.42578125" style="405" customWidth="1"/>
    <col min="9473" max="9473" width="16.7109375" style="405" customWidth="1"/>
    <col min="9474" max="9474" width="12.5703125" style="405"/>
    <col min="9475" max="9475" width="16.7109375" style="405" customWidth="1"/>
    <col min="9476" max="9476" width="22.85546875" style="405" customWidth="1"/>
    <col min="9477" max="9720" width="12.5703125" style="405"/>
    <col min="9721" max="9721" width="5" style="405" customWidth="1"/>
    <col min="9722" max="9722" width="2" style="405" customWidth="1"/>
    <col min="9723" max="9723" width="57.140625" style="405" customWidth="1"/>
    <col min="9724" max="9724" width="20.140625" style="405" customWidth="1"/>
    <col min="9725" max="9728" width="21.42578125" style="405" customWidth="1"/>
    <col min="9729" max="9729" width="16.7109375" style="405" customWidth="1"/>
    <col min="9730" max="9730" width="12.5703125" style="405"/>
    <col min="9731" max="9731" width="16.7109375" style="405" customWidth="1"/>
    <col min="9732" max="9732" width="22.85546875" style="405" customWidth="1"/>
    <col min="9733" max="9976" width="12.5703125" style="405"/>
    <col min="9977" max="9977" width="5" style="405" customWidth="1"/>
    <col min="9978" max="9978" width="2" style="405" customWidth="1"/>
    <col min="9979" max="9979" width="57.140625" style="405" customWidth="1"/>
    <col min="9980" max="9980" width="20.140625" style="405" customWidth="1"/>
    <col min="9981" max="9984" width="21.42578125" style="405" customWidth="1"/>
    <col min="9985" max="9985" width="16.7109375" style="405" customWidth="1"/>
    <col min="9986" max="9986" width="12.5703125" style="405"/>
    <col min="9987" max="9987" width="16.7109375" style="405" customWidth="1"/>
    <col min="9988" max="9988" width="22.85546875" style="405" customWidth="1"/>
    <col min="9989" max="10232" width="12.5703125" style="405"/>
    <col min="10233" max="10233" width="5" style="405" customWidth="1"/>
    <col min="10234" max="10234" width="2" style="405" customWidth="1"/>
    <col min="10235" max="10235" width="57.140625" style="405" customWidth="1"/>
    <col min="10236" max="10236" width="20.140625" style="405" customWidth="1"/>
    <col min="10237" max="10240" width="21.42578125" style="405" customWidth="1"/>
    <col min="10241" max="10241" width="16.7109375" style="405" customWidth="1"/>
    <col min="10242" max="10242" width="12.5703125" style="405"/>
    <col min="10243" max="10243" width="16.7109375" style="405" customWidth="1"/>
    <col min="10244" max="10244" width="22.85546875" style="405" customWidth="1"/>
    <col min="10245" max="10488" width="12.5703125" style="405"/>
    <col min="10489" max="10489" width="5" style="405" customWidth="1"/>
    <col min="10490" max="10490" width="2" style="405" customWidth="1"/>
    <col min="10491" max="10491" width="57.140625" style="405" customWidth="1"/>
    <col min="10492" max="10492" width="20.140625" style="405" customWidth="1"/>
    <col min="10493" max="10496" width="21.42578125" style="405" customWidth="1"/>
    <col min="10497" max="10497" width="16.7109375" style="405" customWidth="1"/>
    <col min="10498" max="10498" width="12.5703125" style="405"/>
    <col min="10499" max="10499" width="16.7109375" style="405" customWidth="1"/>
    <col min="10500" max="10500" width="22.85546875" style="405" customWidth="1"/>
    <col min="10501" max="10744" width="12.5703125" style="405"/>
    <col min="10745" max="10745" width="5" style="405" customWidth="1"/>
    <col min="10746" max="10746" width="2" style="405" customWidth="1"/>
    <col min="10747" max="10747" width="57.140625" style="405" customWidth="1"/>
    <col min="10748" max="10748" width="20.140625" style="405" customWidth="1"/>
    <col min="10749" max="10752" width="21.42578125" style="405" customWidth="1"/>
    <col min="10753" max="10753" width="16.7109375" style="405" customWidth="1"/>
    <col min="10754" max="10754" width="12.5703125" style="405"/>
    <col min="10755" max="10755" width="16.7109375" style="405" customWidth="1"/>
    <col min="10756" max="10756" width="22.85546875" style="405" customWidth="1"/>
    <col min="10757" max="11000" width="12.5703125" style="405"/>
    <col min="11001" max="11001" width="5" style="405" customWidth="1"/>
    <col min="11002" max="11002" width="2" style="405" customWidth="1"/>
    <col min="11003" max="11003" width="57.140625" style="405" customWidth="1"/>
    <col min="11004" max="11004" width="20.140625" style="405" customWidth="1"/>
    <col min="11005" max="11008" width="21.42578125" style="405" customWidth="1"/>
    <col min="11009" max="11009" width="16.7109375" style="405" customWidth="1"/>
    <col min="11010" max="11010" width="12.5703125" style="405"/>
    <col min="11011" max="11011" width="16.7109375" style="405" customWidth="1"/>
    <col min="11012" max="11012" width="22.85546875" style="405" customWidth="1"/>
    <col min="11013" max="11256" width="12.5703125" style="405"/>
    <col min="11257" max="11257" width="5" style="405" customWidth="1"/>
    <col min="11258" max="11258" width="2" style="405" customWidth="1"/>
    <col min="11259" max="11259" width="57.140625" style="405" customWidth="1"/>
    <col min="11260" max="11260" width="20.140625" style="405" customWidth="1"/>
    <col min="11261" max="11264" width="21.42578125" style="405" customWidth="1"/>
    <col min="11265" max="11265" width="16.7109375" style="405" customWidth="1"/>
    <col min="11266" max="11266" width="12.5703125" style="405"/>
    <col min="11267" max="11267" width="16.7109375" style="405" customWidth="1"/>
    <col min="11268" max="11268" width="22.85546875" style="405" customWidth="1"/>
    <col min="11269" max="11512" width="12.5703125" style="405"/>
    <col min="11513" max="11513" width="5" style="405" customWidth="1"/>
    <col min="11514" max="11514" width="2" style="405" customWidth="1"/>
    <col min="11515" max="11515" width="57.140625" style="405" customWidth="1"/>
    <col min="11516" max="11516" width="20.140625" style="405" customWidth="1"/>
    <col min="11517" max="11520" width="21.42578125" style="405" customWidth="1"/>
    <col min="11521" max="11521" width="16.7109375" style="405" customWidth="1"/>
    <col min="11522" max="11522" width="12.5703125" style="405"/>
    <col min="11523" max="11523" width="16.7109375" style="405" customWidth="1"/>
    <col min="11524" max="11524" width="22.85546875" style="405" customWidth="1"/>
    <col min="11525" max="11768" width="12.5703125" style="405"/>
    <col min="11769" max="11769" width="5" style="405" customWidth="1"/>
    <col min="11770" max="11770" width="2" style="405" customWidth="1"/>
    <col min="11771" max="11771" width="57.140625" style="405" customWidth="1"/>
    <col min="11772" max="11772" width="20.140625" style="405" customWidth="1"/>
    <col min="11773" max="11776" width="21.42578125" style="405" customWidth="1"/>
    <col min="11777" max="11777" width="16.7109375" style="405" customWidth="1"/>
    <col min="11778" max="11778" width="12.5703125" style="405"/>
    <col min="11779" max="11779" width="16.7109375" style="405" customWidth="1"/>
    <col min="11780" max="11780" width="22.85546875" style="405" customWidth="1"/>
    <col min="11781" max="12024" width="12.5703125" style="405"/>
    <col min="12025" max="12025" width="5" style="405" customWidth="1"/>
    <col min="12026" max="12026" width="2" style="405" customWidth="1"/>
    <col min="12027" max="12027" width="57.140625" style="405" customWidth="1"/>
    <col min="12028" max="12028" width="20.140625" style="405" customWidth="1"/>
    <col min="12029" max="12032" width="21.42578125" style="405" customWidth="1"/>
    <col min="12033" max="12033" width="16.7109375" style="405" customWidth="1"/>
    <col min="12034" max="12034" width="12.5703125" style="405"/>
    <col min="12035" max="12035" width="16.7109375" style="405" customWidth="1"/>
    <col min="12036" max="12036" width="22.85546875" style="405" customWidth="1"/>
    <col min="12037" max="12280" width="12.5703125" style="405"/>
    <col min="12281" max="12281" width="5" style="405" customWidth="1"/>
    <col min="12282" max="12282" width="2" style="405" customWidth="1"/>
    <col min="12283" max="12283" width="57.140625" style="405" customWidth="1"/>
    <col min="12284" max="12284" width="20.140625" style="405" customWidth="1"/>
    <col min="12285" max="12288" width="21.42578125" style="405" customWidth="1"/>
    <col min="12289" max="12289" width="16.7109375" style="405" customWidth="1"/>
    <col min="12290" max="12290" width="12.5703125" style="405"/>
    <col min="12291" max="12291" width="16.7109375" style="405" customWidth="1"/>
    <col min="12292" max="12292" width="22.85546875" style="405" customWidth="1"/>
    <col min="12293" max="12536" width="12.5703125" style="405"/>
    <col min="12537" max="12537" width="5" style="405" customWidth="1"/>
    <col min="12538" max="12538" width="2" style="405" customWidth="1"/>
    <col min="12539" max="12539" width="57.140625" style="405" customWidth="1"/>
    <col min="12540" max="12540" width="20.140625" style="405" customWidth="1"/>
    <col min="12541" max="12544" width="21.42578125" style="405" customWidth="1"/>
    <col min="12545" max="12545" width="16.7109375" style="405" customWidth="1"/>
    <col min="12546" max="12546" width="12.5703125" style="405"/>
    <col min="12547" max="12547" width="16.7109375" style="405" customWidth="1"/>
    <col min="12548" max="12548" width="22.85546875" style="405" customWidth="1"/>
    <col min="12549" max="12792" width="12.5703125" style="405"/>
    <col min="12793" max="12793" width="5" style="405" customWidth="1"/>
    <col min="12794" max="12794" width="2" style="405" customWidth="1"/>
    <col min="12795" max="12795" width="57.140625" style="405" customWidth="1"/>
    <col min="12796" max="12796" width="20.140625" style="405" customWidth="1"/>
    <col min="12797" max="12800" width="21.42578125" style="405" customWidth="1"/>
    <col min="12801" max="12801" width="16.7109375" style="405" customWidth="1"/>
    <col min="12802" max="12802" width="12.5703125" style="405"/>
    <col min="12803" max="12803" width="16.7109375" style="405" customWidth="1"/>
    <col min="12804" max="12804" width="22.85546875" style="405" customWidth="1"/>
    <col min="12805" max="13048" width="12.5703125" style="405"/>
    <col min="13049" max="13049" width="5" style="405" customWidth="1"/>
    <col min="13050" max="13050" width="2" style="405" customWidth="1"/>
    <col min="13051" max="13051" width="57.140625" style="405" customWidth="1"/>
    <col min="13052" max="13052" width="20.140625" style="405" customWidth="1"/>
    <col min="13053" max="13056" width="21.42578125" style="405" customWidth="1"/>
    <col min="13057" max="13057" width="16.7109375" style="405" customWidth="1"/>
    <col min="13058" max="13058" width="12.5703125" style="405"/>
    <col min="13059" max="13059" width="16.7109375" style="405" customWidth="1"/>
    <col min="13060" max="13060" width="22.85546875" style="405" customWidth="1"/>
    <col min="13061" max="13304" width="12.5703125" style="405"/>
    <col min="13305" max="13305" width="5" style="405" customWidth="1"/>
    <col min="13306" max="13306" width="2" style="405" customWidth="1"/>
    <col min="13307" max="13307" width="57.140625" style="405" customWidth="1"/>
    <col min="13308" max="13308" width="20.140625" style="405" customWidth="1"/>
    <col min="13309" max="13312" width="21.42578125" style="405" customWidth="1"/>
    <col min="13313" max="13313" width="16.7109375" style="405" customWidth="1"/>
    <col min="13314" max="13314" width="12.5703125" style="405"/>
    <col min="13315" max="13315" width="16.7109375" style="405" customWidth="1"/>
    <col min="13316" max="13316" width="22.85546875" style="405" customWidth="1"/>
    <col min="13317" max="13560" width="12.5703125" style="405"/>
    <col min="13561" max="13561" width="5" style="405" customWidth="1"/>
    <col min="13562" max="13562" width="2" style="405" customWidth="1"/>
    <col min="13563" max="13563" width="57.140625" style="405" customWidth="1"/>
    <col min="13564" max="13564" width="20.140625" style="405" customWidth="1"/>
    <col min="13565" max="13568" width="21.42578125" style="405" customWidth="1"/>
    <col min="13569" max="13569" width="16.7109375" style="405" customWidth="1"/>
    <col min="13570" max="13570" width="12.5703125" style="405"/>
    <col min="13571" max="13571" width="16.7109375" style="405" customWidth="1"/>
    <col min="13572" max="13572" width="22.85546875" style="405" customWidth="1"/>
    <col min="13573" max="13816" width="12.5703125" style="405"/>
    <col min="13817" max="13817" width="5" style="405" customWidth="1"/>
    <col min="13818" max="13818" width="2" style="405" customWidth="1"/>
    <col min="13819" max="13819" width="57.140625" style="405" customWidth="1"/>
    <col min="13820" max="13820" width="20.140625" style="405" customWidth="1"/>
    <col min="13821" max="13824" width="21.42578125" style="405" customWidth="1"/>
    <col min="13825" max="13825" width="16.7109375" style="405" customWidth="1"/>
    <col min="13826" max="13826" width="12.5703125" style="405"/>
    <col min="13827" max="13827" width="16.7109375" style="405" customWidth="1"/>
    <col min="13828" max="13828" width="22.85546875" style="405" customWidth="1"/>
    <col min="13829" max="14072" width="12.5703125" style="405"/>
    <col min="14073" max="14073" width="5" style="405" customWidth="1"/>
    <col min="14074" max="14074" width="2" style="405" customWidth="1"/>
    <col min="14075" max="14075" width="57.140625" style="405" customWidth="1"/>
    <col min="14076" max="14076" width="20.140625" style="405" customWidth="1"/>
    <col min="14077" max="14080" width="21.42578125" style="405" customWidth="1"/>
    <col min="14081" max="14081" width="16.7109375" style="405" customWidth="1"/>
    <col min="14082" max="14082" width="12.5703125" style="405"/>
    <col min="14083" max="14083" width="16.7109375" style="405" customWidth="1"/>
    <col min="14084" max="14084" width="22.85546875" style="405" customWidth="1"/>
    <col min="14085" max="14328" width="12.5703125" style="405"/>
    <col min="14329" max="14329" width="5" style="405" customWidth="1"/>
    <col min="14330" max="14330" width="2" style="405" customWidth="1"/>
    <col min="14331" max="14331" width="57.140625" style="405" customWidth="1"/>
    <col min="14332" max="14332" width="20.140625" style="405" customWidth="1"/>
    <col min="14333" max="14336" width="21.42578125" style="405" customWidth="1"/>
    <col min="14337" max="14337" width="16.7109375" style="405" customWidth="1"/>
    <col min="14338" max="14338" width="12.5703125" style="405"/>
    <col min="14339" max="14339" width="16.7109375" style="405" customWidth="1"/>
    <col min="14340" max="14340" width="22.85546875" style="405" customWidth="1"/>
    <col min="14341" max="14584" width="12.5703125" style="405"/>
    <col min="14585" max="14585" width="5" style="405" customWidth="1"/>
    <col min="14586" max="14586" width="2" style="405" customWidth="1"/>
    <col min="14587" max="14587" width="57.140625" style="405" customWidth="1"/>
    <col min="14588" max="14588" width="20.140625" style="405" customWidth="1"/>
    <col min="14589" max="14592" width="21.42578125" style="405" customWidth="1"/>
    <col min="14593" max="14593" width="16.7109375" style="405" customWidth="1"/>
    <col min="14594" max="14594" width="12.5703125" style="405"/>
    <col min="14595" max="14595" width="16.7109375" style="405" customWidth="1"/>
    <col min="14596" max="14596" width="22.85546875" style="405" customWidth="1"/>
    <col min="14597" max="14840" width="12.5703125" style="405"/>
    <col min="14841" max="14841" width="5" style="405" customWidth="1"/>
    <col min="14842" max="14842" width="2" style="405" customWidth="1"/>
    <col min="14843" max="14843" width="57.140625" style="405" customWidth="1"/>
    <col min="14844" max="14844" width="20.140625" style="405" customWidth="1"/>
    <col min="14845" max="14848" width="21.42578125" style="405" customWidth="1"/>
    <col min="14849" max="14849" width="16.7109375" style="405" customWidth="1"/>
    <col min="14850" max="14850" width="12.5703125" style="405"/>
    <col min="14851" max="14851" width="16.7109375" style="405" customWidth="1"/>
    <col min="14852" max="14852" width="22.85546875" style="405" customWidth="1"/>
    <col min="14853" max="15096" width="12.5703125" style="405"/>
    <col min="15097" max="15097" width="5" style="405" customWidth="1"/>
    <col min="15098" max="15098" width="2" style="405" customWidth="1"/>
    <col min="15099" max="15099" width="57.140625" style="405" customWidth="1"/>
    <col min="15100" max="15100" width="20.140625" style="405" customWidth="1"/>
    <col min="15101" max="15104" width="21.42578125" style="405" customWidth="1"/>
    <col min="15105" max="15105" width="16.7109375" style="405" customWidth="1"/>
    <col min="15106" max="15106" width="12.5703125" style="405"/>
    <col min="15107" max="15107" width="16.7109375" style="405" customWidth="1"/>
    <col min="15108" max="15108" width="22.85546875" style="405" customWidth="1"/>
    <col min="15109" max="15352" width="12.5703125" style="405"/>
    <col min="15353" max="15353" width="5" style="405" customWidth="1"/>
    <col min="15354" max="15354" width="2" style="405" customWidth="1"/>
    <col min="15355" max="15355" width="57.140625" style="405" customWidth="1"/>
    <col min="15356" max="15356" width="20.140625" style="405" customWidth="1"/>
    <col min="15357" max="15360" width="21.42578125" style="405" customWidth="1"/>
    <col min="15361" max="15361" width="16.7109375" style="405" customWidth="1"/>
    <col min="15362" max="15362" width="12.5703125" style="405"/>
    <col min="15363" max="15363" width="16.7109375" style="405" customWidth="1"/>
    <col min="15364" max="15364" width="22.85546875" style="405" customWidth="1"/>
    <col min="15365" max="15608" width="12.5703125" style="405"/>
    <col min="15609" max="15609" width="5" style="405" customWidth="1"/>
    <col min="15610" max="15610" width="2" style="405" customWidth="1"/>
    <col min="15611" max="15611" width="57.140625" style="405" customWidth="1"/>
    <col min="15612" max="15612" width="20.140625" style="405" customWidth="1"/>
    <col min="15613" max="15616" width="21.42578125" style="405" customWidth="1"/>
    <col min="15617" max="15617" width="16.7109375" style="405" customWidth="1"/>
    <col min="15618" max="15618" width="12.5703125" style="405"/>
    <col min="15619" max="15619" width="16.7109375" style="405" customWidth="1"/>
    <col min="15620" max="15620" width="22.85546875" style="405" customWidth="1"/>
    <col min="15621" max="15864" width="12.5703125" style="405"/>
    <col min="15865" max="15865" width="5" style="405" customWidth="1"/>
    <col min="15866" max="15866" width="2" style="405" customWidth="1"/>
    <col min="15867" max="15867" width="57.140625" style="405" customWidth="1"/>
    <col min="15868" max="15868" width="20.140625" style="405" customWidth="1"/>
    <col min="15869" max="15872" width="21.42578125" style="405" customWidth="1"/>
    <col min="15873" max="15873" width="16.7109375" style="405" customWidth="1"/>
    <col min="15874" max="15874" width="12.5703125" style="405"/>
    <col min="15875" max="15875" width="16.7109375" style="405" customWidth="1"/>
    <col min="15876" max="15876" width="22.85546875" style="405" customWidth="1"/>
    <col min="15877" max="16120" width="12.5703125" style="405"/>
    <col min="16121" max="16121" width="5" style="405" customWidth="1"/>
    <col min="16122" max="16122" width="2" style="405" customWidth="1"/>
    <col min="16123" max="16123" width="57.140625" style="405" customWidth="1"/>
    <col min="16124" max="16124" width="20.140625" style="405" customWidth="1"/>
    <col min="16125" max="16128" width="21.42578125" style="405" customWidth="1"/>
    <col min="16129" max="16129" width="16.7109375" style="405" customWidth="1"/>
    <col min="16130" max="16130" width="12.5703125" style="405"/>
    <col min="16131" max="16131" width="16.7109375" style="405" customWidth="1"/>
    <col min="16132" max="16132" width="22.85546875" style="405" customWidth="1"/>
    <col min="16133" max="16384" width="12.5703125" style="405"/>
  </cols>
  <sheetData>
    <row r="1" spans="1:57" ht="15.75" customHeight="1">
      <c r="A1" s="1757" t="s">
        <v>597</v>
      </c>
      <c r="B1" s="1757"/>
      <c r="C1" s="1757"/>
      <c r="D1" s="403"/>
      <c r="E1" s="403"/>
      <c r="F1" s="403"/>
      <c r="G1" s="404"/>
      <c r="H1" s="404"/>
    </row>
    <row r="2" spans="1:57" ht="26.25" customHeight="1">
      <c r="A2" s="1758" t="s">
        <v>598</v>
      </c>
      <c r="B2" s="1758"/>
      <c r="C2" s="1758"/>
      <c r="D2" s="1758"/>
      <c r="E2" s="1758"/>
      <c r="F2" s="1758"/>
      <c r="G2" s="1758"/>
      <c r="H2" s="1758"/>
    </row>
    <row r="3" spans="1:57" ht="12" customHeight="1">
      <c r="A3" s="403"/>
      <c r="B3" s="403"/>
      <c r="C3" s="406"/>
      <c r="D3" s="407"/>
      <c r="E3" s="407"/>
      <c r="F3" s="407"/>
      <c r="G3" s="408"/>
      <c r="H3" s="408"/>
    </row>
    <row r="4" spans="1:57" ht="15" customHeight="1">
      <c r="A4" s="409"/>
      <c r="B4" s="409"/>
      <c r="C4" s="406"/>
      <c r="D4" s="407"/>
      <c r="E4" s="407"/>
      <c r="F4" s="407"/>
      <c r="G4" s="408"/>
      <c r="H4" s="410" t="s">
        <v>2</v>
      </c>
    </row>
    <row r="5" spans="1:57" ht="16.5" customHeight="1">
      <c r="A5" s="411"/>
      <c r="B5" s="404"/>
      <c r="C5" s="412"/>
      <c r="D5" s="1759" t="s">
        <v>562</v>
      </c>
      <c r="E5" s="1760"/>
      <c r="F5" s="1761"/>
      <c r="G5" s="1762" t="s">
        <v>563</v>
      </c>
      <c r="H5" s="1763"/>
    </row>
    <row r="6" spans="1:57" ht="15" customHeight="1">
      <c r="A6" s="413"/>
      <c r="B6" s="404"/>
      <c r="C6" s="414"/>
      <c r="D6" s="1764" t="s">
        <v>816</v>
      </c>
      <c r="E6" s="1765"/>
      <c r="F6" s="1766"/>
      <c r="G6" s="1743" t="s">
        <v>816</v>
      </c>
      <c r="H6" s="1745"/>
    </row>
    <row r="7" spans="1:57" ht="15.75">
      <c r="A7" s="413"/>
      <c r="B7" s="404"/>
      <c r="C7" s="415" t="s">
        <v>3</v>
      </c>
      <c r="D7" s="416"/>
      <c r="E7" s="417" t="s">
        <v>564</v>
      </c>
      <c r="F7" s="418"/>
      <c r="G7" s="419" t="s">
        <v>4</v>
      </c>
      <c r="H7" s="420" t="s">
        <v>4</v>
      </c>
    </row>
    <row r="8" spans="1:57" ht="14.25" customHeight="1">
      <c r="A8" s="413"/>
      <c r="B8" s="404"/>
      <c r="C8" s="421"/>
      <c r="D8" s="422"/>
      <c r="E8" s="423"/>
      <c r="F8" s="424" t="s">
        <v>564</v>
      </c>
      <c r="G8" s="425" t="s">
        <v>565</v>
      </c>
      <c r="H8" s="420" t="s">
        <v>566</v>
      </c>
    </row>
    <row r="9" spans="1:57" ht="14.25" customHeight="1">
      <c r="A9" s="413"/>
      <c r="B9" s="404"/>
      <c r="C9" s="426"/>
      <c r="D9" s="427" t="s">
        <v>567</v>
      </c>
      <c r="E9" s="428" t="s">
        <v>568</v>
      </c>
      <c r="F9" s="429" t="s">
        <v>569</v>
      </c>
      <c r="G9" s="425" t="s">
        <v>570</v>
      </c>
      <c r="H9" s="420" t="s">
        <v>571</v>
      </c>
    </row>
    <row r="10" spans="1:57" ht="14.25" customHeight="1">
      <c r="A10" s="430"/>
      <c r="B10" s="409"/>
      <c r="C10" s="431"/>
      <c r="D10" s="432"/>
      <c r="E10" s="433"/>
      <c r="F10" s="429" t="s">
        <v>572</v>
      </c>
      <c r="G10" s="434" t="s">
        <v>573</v>
      </c>
      <c r="H10" s="435"/>
    </row>
    <row r="11" spans="1:57" ht="9.9499999999999993" customHeight="1">
      <c r="A11" s="1767" t="s">
        <v>439</v>
      </c>
      <c r="B11" s="1768"/>
      <c r="C11" s="1769"/>
      <c r="D11" s="1237">
        <v>2</v>
      </c>
      <c r="E11" s="1238">
        <v>3</v>
      </c>
      <c r="F11" s="1238">
        <v>4</v>
      </c>
      <c r="G11" s="1246">
        <v>5</v>
      </c>
      <c r="H11" s="1247">
        <v>6</v>
      </c>
    </row>
    <row r="12" spans="1:57" ht="15.75" customHeight="1">
      <c r="A12" s="411"/>
      <c r="B12" s="436"/>
      <c r="C12" s="1236" t="s">
        <v>4</v>
      </c>
      <c r="D12" s="1240" t="s">
        <v>4</v>
      </c>
      <c r="E12" s="1244" t="s">
        <v>124</v>
      </c>
      <c r="F12" s="1240"/>
      <c r="G12" s="1248" t="s">
        <v>4</v>
      </c>
      <c r="H12" s="1249" t="s">
        <v>124</v>
      </c>
    </row>
    <row r="13" spans="1:57" ht="15.75">
      <c r="A13" s="1754" t="s">
        <v>40</v>
      </c>
      <c r="B13" s="1755"/>
      <c r="C13" s="1755"/>
      <c r="D13" s="1241">
        <v>395744375.83000004</v>
      </c>
      <c r="E13" s="726">
        <v>28864.39</v>
      </c>
      <c r="F13" s="1241">
        <v>3146.48</v>
      </c>
      <c r="G13" s="1250">
        <v>28853.48</v>
      </c>
      <c r="H13" s="727">
        <v>10.91</v>
      </c>
    </row>
    <row r="14" spans="1:57" s="437" customFormat="1" ht="24" customHeight="1">
      <c r="A14" s="661" t="s">
        <v>350</v>
      </c>
      <c r="B14" s="662" t="s">
        <v>47</v>
      </c>
      <c r="C14" s="445" t="s">
        <v>351</v>
      </c>
      <c r="D14" s="728">
        <v>101542686.56000014</v>
      </c>
      <c r="E14" s="1239">
        <v>0</v>
      </c>
      <c r="F14" s="728">
        <v>0</v>
      </c>
      <c r="G14" s="728">
        <v>0</v>
      </c>
      <c r="H14" s="729">
        <v>0</v>
      </c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405"/>
      <c r="BA14" s="405"/>
      <c r="BB14" s="405"/>
      <c r="BC14" s="405"/>
      <c r="BD14" s="405"/>
      <c r="BE14" s="405"/>
    </row>
    <row r="15" spans="1:57" s="437" customFormat="1" ht="24" hidden="1" customHeight="1">
      <c r="A15" s="661" t="s">
        <v>352</v>
      </c>
      <c r="B15" s="662" t="s">
        <v>47</v>
      </c>
      <c r="C15" s="445" t="s">
        <v>353</v>
      </c>
      <c r="D15" s="728">
        <v>0</v>
      </c>
      <c r="E15" s="1239">
        <v>0</v>
      </c>
      <c r="F15" s="728">
        <v>0</v>
      </c>
      <c r="G15" s="730">
        <v>0</v>
      </c>
      <c r="H15" s="729">
        <v>0</v>
      </c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5"/>
      <c r="Z15" s="405"/>
      <c r="AA15" s="405"/>
      <c r="AB15" s="405"/>
      <c r="AC15" s="405"/>
      <c r="AD15" s="405"/>
      <c r="AE15" s="405"/>
      <c r="AF15" s="405"/>
      <c r="AG15" s="405"/>
      <c r="AH15" s="405"/>
      <c r="AI15" s="405"/>
      <c r="AJ15" s="405"/>
      <c r="AK15" s="405"/>
      <c r="AL15" s="405"/>
      <c r="AM15" s="405"/>
      <c r="AN15" s="405"/>
      <c r="AO15" s="405"/>
      <c r="AP15" s="405"/>
      <c r="AQ15" s="405"/>
      <c r="AR15" s="405"/>
      <c r="AS15" s="405"/>
      <c r="AT15" s="405"/>
      <c r="AU15" s="405"/>
      <c r="AV15" s="405"/>
      <c r="AW15" s="405"/>
      <c r="AX15" s="405"/>
      <c r="AY15" s="405"/>
      <c r="AZ15" s="405"/>
      <c r="BA15" s="405"/>
      <c r="BB15" s="405"/>
      <c r="BC15" s="405"/>
      <c r="BD15" s="405"/>
      <c r="BE15" s="405"/>
    </row>
    <row r="16" spans="1:57" s="437" customFormat="1" ht="24" customHeight="1">
      <c r="A16" s="661" t="s">
        <v>354</v>
      </c>
      <c r="B16" s="662" t="s">
        <v>47</v>
      </c>
      <c r="C16" s="445" t="s">
        <v>355</v>
      </c>
      <c r="D16" s="728">
        <v>1828508.6499999994</v>
      </c>
      <c r="E16" s="1239">
        <v>0</v>
      </c>
      <c r="F16" s="728">
        <v>0</v>
      </c>
      <c r="G16" s="730">
        <v>0</v>
      </c>
      <c r="H16" s="729">
        <v>0</v>
      </c>
      <c r="I16" s="405"/>
      <c r="J16" s="405"/>
      <c r="K16" s="405"/>
      <c r="L16" s="405"/>
      <c r="M16" s="405"/>
      <c r="N16" s="405"/>
      <c r="O16" s="405"/>
      <c r="P16" s="405"/>
      <c r="Q16" s="405"/>
      <c r="R16" s="405"/>
      <c r="S16" s="405"/>
      <c r="T16" s="405"/>
      <c r="U16" s="405"/>
      <c r="V16" s="405"/>
      <c r="W16" s="405"/>
      <c r="X16" s="405"/>
      <c r="Y16" s="405"/>
      <c r="Z16" s="405"/>
      <c r="AA16" s="405"/>
      <c r="AB16" s="405"/>
      <c r="AC16" s="405"/>
      <c r="AD16" s="405"/>
      <c r="AE16" s="405"/>
      <c r="AF16" s="405"/>
      <c r="AG16" s="405"/>
      <c r="AH16" s="405"/>
      <c r="AI16" s="405"/>
      <c r="AJ16" s="405"/>
      <c r="AK16" s="405"/>
      <c r="AL16" s="405"/>
      <c r="AM16" s="405"/>
      <c r="AN16" s="405"/>
      <c r="AO16" s="405"/>
      <c r="AP16" s="405"/>
      <c r="AQ16" s="405"/>
      <c r="AR16" s="405"/>
      <c r="AS16" s="405"/>
      <c r="AT16" s="405"/>
      <c r="AU16" s="405"/>
      <c r="AV16" s="405"/>
      <c r="AW16" s="405"/>
      <c r="AX16" s="405"/>
      <c r="AY16" s="405"/>
      <c r="AZ16" s="405"/>
      <c r="BA16" s="405"/>
      <c r="BB16" s="405"/>
      <c r="BC16" s="405"/>
      <c r="BD16" s="405"/>
      <c r="BE16" s="405"/>
    </row>
    <row r="17" spans="1:57" s="890" customFormat="1" ht="37.5" hidden="1" customHeight="1">
      <c r="A17" s="884" t="s">
        <v>360</v>
      </c>
      <c r="B17" s="881" t="s">
        <v>47</v>
      </c>
      <c r="C17" s="1233" t="s">
        <v>759</v>
      </c>
      <c r="D17" s="728">
        <v>0</v>
      </c>
      <c r="E17" s="1239">
        <v>0</v>
      </c>
      <c r="F17" s="728">
        <v>0</v>
      </c>
      <c r="G17" s="730">
        <v>0</v>
      </c>
      <c r="H17" s="729">
        <v>0</v>
      </c>
      <c r="I17" s="889"/>
      <c r="J17" s="889"/>
      <c r="K17" s="889"/>
      <c r="L17" s="889"/>
      <c r="M17" s="889"/>
      <c r="N17" s="889"/>
      <c r="O17" s="889"/>
      <c r="P17" s="889"/>
      <c r="Q17" s="889"/>
      <c r="R17" s="889"/>
      <c r="S17" s="889"/>
      <c r="T17" s="889"/>
      <c r="U17" s="889"/>
      <c r="V17" s="889"/>
      <c r="W17" s="889"/>
      <c r="X17" s="889"/>
      <c r="Y17" s="889"/>
      <c r="Z17" s="889"/>
      <c r="AA17" s="889"/>
      <c r="AB17" s="889"/>
      <c r="AC17" s="889"/>
      <c r="AD17" s="889"/>
      <c r="AE17" s="889"/>
      <c r="AF17" s="889"/>
      <c r="AG17" s="889"/>
      <c r="AH17" s="889"/>
      <c r="AI17" s="889"/>
      <c r="AJ17" s="889"/>
      <c r="AK17" s="889"/>
      <c r="AL17" s="889"/>
      <c r="AM17" s="889"/>
      <c r="AN17" s="889"/>
      <c r="AO17" s="889"/>
      <c r="AP17" s="889"/>
      <c r="AQ17" s="889"/>
      <c r="AR17" s="889"/>
      <c r="AS17" s="889"/>
      <c r="AT17" s="889"/>
      <c r="AU17" s="889"/>
      <c r="AV17" s="889"/>
      <c r="AW17" s="889"/>
      <c r="AX17" s="889"/>
      <c r="AY17" s="889"/>
      <c r="AZ17" s="889"/>
      <c r="BA17" s="889"/>
      <c r="BB17" s="889"/>
      <c r="BC17" s="889"/>
      <c r="BD17" s="889"/>
      <c r="BE17" s="889"/>
    </row>
    <row r="18" spans="1:57" s="437" customFormat="1" ht="24" customHeight="1">
      <c r="A18" s="661" t="s">
        <v>363</v>
      </c>
      <c r="B18" s="662" t="s">
        <v>47</v>
      </c>
      <c r="C18" s="445" t="s">
        <v>364</v>
      </c>
      <c r="D18" s="728">
        <v>5338083.7700000005</v>
      </c>
      <c r="E18" s="1239">
        <v>0</v>
      </c>
      <c r="F18" s="728">
        <v>0</v>
      </c>
      <c r="G18" s="730">
        <v>0</v>
      </c>
      <c r="H18" s="729">
        <v>0</v>
      </c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5"/>
      <c r="AA18" s="405"/>
      <c r="AB18" s="405"/>
      <c r="AC18" s="405"/>
      <c r="AD18" s="405"/>
      <c r="AE18" s="405"/>
      <c r="AF18" s="405"/>
      <c r="AG18" s="405"/>
      <c r="AH18" s="405"/>
      <c r="AI18" s="405"/>
      <c r="AJ18" s="405"/>
      <c r="AK18" s="405"/>
      <c r="AL18" s="405"/>
      <c r="AM18" s="405"/>
      <c r="AN18" s="405"/>
      <c r="AO18" s="405"/>
      <c r="AP18" s="405"/>
      <c r="AQ18" s="405"/>
      <c r="AR18" s="405"/>
      <c r="AS18" s="405"/>
      <c r="AT18" s="405"/>
      <c r="AU18" s="405"/>
      <c r="AV18" s="405"/>
      <c r="AW18" s="405"/>
      <c r="AX18" s="405"/>
      <c r="AY18" s="405"/>
      <c r="AZ18" s="405"/>
      <c r="BA18" s="405"/>
      <c r="BB18" s="405"/>
      <c r="BC18" s="405"/>
      <c r="BD18" s="405"/>
      <c r="BE18" s="405"/>
    </row>
    <row r="19" spans="1:57" s="890" customFormat="1" ht="24" hidden="1" customHeight="1">
      <c r="A19" s="661" t="s">
        <v>365</v>
      </c>
      <c r="B19" s="662" t="s">
        <v>47</v>
      </c>
      <c r="C19" s="445" t="s">
        <v>366</v>
      </c>
      <c r="D19" s="728">
        <v>0</v>
      </c>
      <c r="E19" s="1239">
        <v>0</v>
      </c>
      <c r="F19" s="728">
        <v>0</v>
      </c>
      <c r="G19" s="730">
        <v>0</v>
      </c>
      <c r="H19" s="729">
        <v>0</v>
      </c>
      <c r="I19" s="889"/>
      <c r="J19" s="889"/>
      <c r="K19" s="889"/>
      <c r="L19" s="889"/>
      <c r="M19" s="889"/>
      <c r="N19" s="889"/>
      <c r="O19" s="889"/>
      <c r="P19" s="889"/>
      <c r="Q19" s="889"/>
      <c r="R19" s="889"/>
      <c r="S19" s="889"/>
      <c r="T19" s="889"/>
      <c r="U19" s="889"/>
      <c r="V19" s="889"/>
      <c r="W19" s="889"/>
      <c r="X19" s="889"/>
      <c r="Y19" s="889"/>
      <c r="Z19" s="889"/>
      <c r="AA19" s="889"/>
      <c r="AB19" s="889"/>
      <c r="AC19" s="889"/>
      <c r="AD19" s="889"/>
      <c r="AE19" s="889"/>
      <c r="AF19" s="889"/>
      <c r="AG19" s="889"/>
      <c r="AH19" s="889"/>
      <c r="AI19" s="889"/>
      <c r="AJ19" s="889"/>
      <c r="AK19" s="889"/>
      <c r="AL19" s="889"/>
      <c r="AM19" s="889"/>
      <c r="AN19" s="889"/>
      <c r="AO19" s="889"/>
      <c r="AP19" s="889"/>
      <c r="AQ19" s="889"/>
      <c r="AR19" s="889"/>
      <c r="AS19" s="889"/>
      <c r="AT19" s="889"/>
      <c r="AU19" s="889"/>
      <c r="AV19" s="889"/>
      <c r="AW19" s="889"/>
      <c r="AX19" s="889"/>
      <c r="AY19" s="889"/>
      <c r="AZ19" s="889"/>
      <c r="BA19" s="889"/>
      <c r="BB19" s="889"/>
      <c r="BC19" s="889"/>
      <c r="BD19" s="889"/>
      <c r="BE19" s="889"/>
    </row>
    <row r="20" spans="1:57" s="437" customFormat="1" ht="24" customHeight="1">
      <c r="A20" s="661" t="s">
        <v>367</v>
      </c>
      <c r="B20" s="662" t="s">
        <v>47</v>
      </c>
      <c r="C20" s="445" t="s">
        <v>368</v>
      </c>
      <c r="D20" s="728">
        <v>11568370.999999989</v>
      </c>
      <c r="E20" s="1239">
        <v>0</v>
      </c>
      <c r="F20" s="728">
        <v>0</v>
      </c>
      <c r="G20" s="730">
        <v>0</v>
      </c>
      <c r="H20" s="729">
        <v>0</v>
      </c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5"/>
      <c r="AA20" s="405"/>
      <c r="AB20" s="405"/>
      <c r="AC20" s="405"/>
      <c r="AD20" s="405"/>
      <c r="AE20" s="405"/>
      <c r="AF20" s="405"/>
      <c r="AG20" s="405"/>
      <c r="AH20" s="405"/>
      <c r="AI20" s="405"/>
      <c r="AJ20" s="405"/>
      <c r="AK20" s="405"/>
      <c r="AL20" s="405"/>
      <c r="AM20" s="405"/>
      <c r="AN20" s="405"/>
      <c r="AO20" s="405"/>
      <c r="AP20" s="405"/>
      <c r="AQ20" s="405"/>
      <c r="AR20" s="405"/>
      <c r="AS20" s="405"/>
      <c r="AT20" s="405"/>
      <c r="AU20" s="405"/>
      <c r="AV20" s="405"/>
      <c r="AW20" s="405"/>
      <c r="AX20" s="405"/>
      <c r="AY20" s="405"/>
      <c r="AZ20" s="405"/>
      <c r="BA20" s="405"/>
      <c r="BB20" s="405"/>
      <c r="BC20" s="405"/>
      <c r="BD20" s="405"/>
      <c r="BE20" s="405"/>
    </row>
    <row r="21" spans="1:57" s="439" customFormat="1" ht="24" hidden="1" customHeight="1">
      <c r="A21" s="663" t="s">
        <v>369</v>
      </c>
      <c r="B21" s="664" t="s">
        <v>47</v>
      </c>
      <c r="C21" s="1234" t="s">
        <v>132</v>
      </c>
      <c r="D21" s="728">
        <v>0</v>
      </c>
      <c r="E21" s="1239">
        <v>0</v>
      </c>
      <c r="F21" s="728">
        <v>0</v>
      </c>
      <c r="G21" s="731">
        <v>0</v>
      </c>
      <c r="H21" s="729">
        <v>0</v>
      </c>
      <c r="I21" s="438"/>
      <c r="J21" s="438"/>
      <c r="K21" s="438"/>
      <c r="L21" s="438"/>
      <c r="M21" s="438"/>
      <c r="N21" s="438"/>
      <c r="O21" s="438"/>
      <c r="P21" s="438"/>
      <c r="Q21" s="438"/>
      <c r="R21" s="438"/>
      <c r="S21" s="438"/>
      <c r="T21" s="438"/>
      <c r="U21" s="438"/>
      <c r="V21" s="438"/>
      <c r="W21" s="438"/>
      <c r="X21" s="438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438"/>
      <c r="AM21" s="438"/>
      <c r="AN21" s="438"/>
      <c r="AO21" s="438"/>
      <c r="AP21" s="438"/>
      <c r="AQ21" s="438"/>
      <c r="AR21" s="438"/>
      <c r="AS21" s="438"/>
      <c r="AT21" s="438"/>
      <c r="AU21" s="438"/>
      <c r="AV21" s="438"/>
      <c r="AW21" s="438"/>
      <c r="AX21" s="438"/>
      <c r="AY21" s="438"/>
      <c r="AZ21" s="438"/>
      <c r="BA21" s="438"/>
      <c r="BB21" s="438"/>
      <c r="BC21" s="438"/>
      <c r="BD21" s="438"/>
      <c r="BE21" s="438"/>
    </row>
    <row r="22" spans="1:57" s="439" customFormat="1" ht="24" customHeight="1">
      <c r="A22" s="663" t="s">
        <v>370</v>
      </c>
      <c r="B22" s="665" t="s">
        <v>47</v>
      </c>
      <c r="C22" s="1234" t="s">
        <v>371</v>
      </c>
      <c r="D22" s="728">
        <v>7158243.3600000003</v>
      </c>
      <c r="E22" s="1239">
        <v>0</v>
      </c>
      <c r="F22" s="728">
        <v>0</v>
      </c>
      <c r="G22" s="731">
        <v>0</v>
      </c>
      <c r="H22" s="729">
        <v>0</v>
      </c>
      <c r="I22" s="438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38"/>
      <c r="AA22" s="438"/>
      <c r="AB22" s="438"/>
      <c r="AC22" s="438"/>
      <c r="AD22" s="438"/>
      <c r="AE22" s="438"/>
      <c r="AF22" s="438"/>
      <c r="AG22" s="438"/>
      <c r="AH22" s="438"/>
      <c r="AI22" s="438"/>
      <c r="AJ22" s="438"/>
      <c r="AK22" s="438"/>
      <c r="AL22" s="438"/>
      <c r="AM22" s="438"/>
      <c r="AN22" s="438"/>
      <c r="AO22" s="438"/>
      <c r="AP22" s="438"/>
      <c r="AQ22" s="438"/>
      <c r="AR22" s="438"/>
      <c r="AS22" s="438"/>
      <c r="AT22" s="438"/>
      <c r="AU22" s="438"/>
      <c r="AV22" s="438"/>
      <c r="AW22" s="438"/>
      <c r="AX22" s="438"/>
      <c r="AY22" s="438"/>
      <c r="AZ22" s="438"/>
      <c r="BA22" s="438"/>
      <c r="BB22" s="438"/>
      <c r="BC22" s="438"/>
      <c r="BD22" s="438"/>
      <c r="BE22" s="438"/>
    </row>
    <row r="23" spans="1:57" s="439" customFormat="1" ht="24" customHeight="1">
      <c r="A23" s="663" t="s">
        <v>372</v>
      </c>
      <c r="B23" s="665" t="s">
        <v>47</v>
      </c>
      <c r="C23" s="1234" t="s">
        <v>373</v>
      </c>
      <c r="D23" s="728">
        <v>3157180.19</v>
      </c>
      <c r="E23" s="1239">
        <v>1432</v>
      </c>
      <c r="F23" s="728">
        <v>0</v>
      </c>
      <c r="G23" s="731">
        <v>1432</v>
      </c>
      <c r="H23" s="729">
        <v>0</v>
      </c>
      <c r="I23" s="438"/>
      <c r="J23" s="438"/>
      <c r="K23" s="438"/>
      <c r="L23" s="438"/>
      <c r="M23" s="438"/>
      <c r="N23" s="438"/>
      <c r="O23" s="438"/>
      <c r="P23" s="438"/>
      <c r="Q23" s="438"/>
      <c r="R23" s="438"/>
      <c r="S23" s="438"/>
      <c r="T23" s="438"/>
      <c r="U23" s="438"/>
      <c r="V23" s="438"/>
      <c r="W23" s="438"/>
      <c r="X23" s="438"/>
      <c r="Y23" s="438"/>
      <c r="Z23" s="438"/>
      <c r="AA23" s="438"/>
      <c r="AB23" s="438"/>
      <c r="AC23" s="438"/>
      <c r="AD23" s="438"/>
      <c r="AE23" s="438"/>
      <c r="AF23" s="438"/>
      <c r="AG23" s="438"/>
      <c r="AH23" s="438"/>
      <c r="AI23" s="438"/>
      <c r="AJ23" s="438"/>
      <c r="AK23" s="438"/>
      <c r="AL23" s="438"/>
      <c r="AM23" s="438"/>
      <c r="AN23" s="438"/>
      <c r="AO23" s="438"/>
      <c r="AP23" s="438"/>
      <c r="AQ23" s="438"/>
      <c r="AR23" s="438"/>
      <c r="AS23" s="438"/>
      <c r="AT23" s="438"/>
      <c r="AU23" s="438"/>
      <c r="AV23" s="438"/>
      <c r="AW23" s="438"/>
      <c r="AX23" s="438"/>
      <c r="AY23" s="438"/>
      <c r="AZ23" s="438"/>
      <c r="BA23" s="438"/>
      <c r="BB23" s="438"/>
      <c r="BC23" s="438"/>
      <c r="BD23" s="438"/>
      <c r="BE23" s="438"/>
    </row>
    <row r="24" spans="1:57" s="438" customFormat="1" ht="24" hidden="1" customHeight="1">
      <c r="A24" s="663" t="s">
        <v>374</v>
      </c>
      <c r="B24" s="665" t="s">
        <v>47</v>
      </c>
      <c r="C24" s="1234" t="s">
        <v>375</v>
      </c>
      <c r="D24" s="728">
        <v>0</v>
      </c>
      <c r="E24" s="1239">
        <v>0</v>
      </c>
      <c r="F24" s="728">
        <v>0</v>
      </c>
      <c r="G24" s="731">
        <v>0</v>
      </c>
      <c r="H24" s="729">
        <v>0</v>
      </c>
    </row>
    <row r="25" spans="1:57" s="439" customFormat="1" ht="24" customHeight="1">
      <c r="A25" s="663" t="s">
        <v>377</v>
      </c>
      <c r="B25" s="665" t="s">
        <v>47</v>
      </c>
      <c r="C25" s="1234" t="s">
        <v>83</v>
      </c>
      <c r="D25" s="728">
        <v>83383049.200000018</v>
      </c>
      <c r="E25" s="1239">
        <v>20890.48</v>
      </c>
      <c r="F25" s="728">
        <v>699.48</v>
      </c>
      <c r="G25" s="731">
        <v>20890.48</v>
      </c>
      <c r="H25" s="729">
        <v>0</v>
      </c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438"/>
      <c r="V25" s="438"/>
      <c r="W25" s="438"/>
      <c r="X25" s="438"/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38"/>
      <c r="AK25" s="438"/>
      <c r="AL25" s="438"/>
      <c r="AM25" s="438"/>
      <c r="AN25" s="438"/>
      <c r="AO25" s="438"/>
      <c r="AP25" s="438"/>
      <c r="AQ25" s="438"/>
      <c r="AR25" s="438"/>
      <c r="AS25" s="438"/>
      <c r="AT25" s="438"/>
      <c r="AU25" s="438"/>
      <c r="AV25" s="438"/>
      <c r="AW25" s="438"/>
      <c r="AX25" s="438"/>
      <c r="AY25" s="438"/>
      <c r="AZ25" s="438"/>
      <c r="BA25" s="438"/>
      <c r="BB25" s="438"/>
      <c r="BC25" s="438"/>
      <c r="BD25" s="438"/>
      <c r="BE25" s="438"/>
    </row>
    <row r="26" spans="1:57" s="440" customFormat="1" ht="24" customHeight="1">
      <c r="A26" s="663" t="s">
        <v>383</v>
      </c>
      <c r="B26" s="665" t="s">
        <v>47</v>
      </c>
      <c r="C26" s="1234" t="s">
        <v>113</v>
      </c>
      <c r="D26" s="728">
        <v>18283.36</v>
      </c>
      <c r="E26" s="1239">
        <v>0</v>
      </c>
      <c r="F26" s="728">
        <v>0</v>
      </c>
      <c r="G26" s="731">
        <v>0</v>
      </c>
      <c r="H26" s="729">
        <v>0</v>
      </c>
      <c r="I26" s="438"/>
      <c r="J26" s="438"/>
      <c r="K26" s="438"/>
      <c r="L26" s="438"/>
      <c r="M26" s="438"/>
      <c r="N26" s="438"/>
      <c r="O26" s="438"/>
      <c r="P26" s="438"/>
      <c r="Q26" s="438"/>
      <c r="R26" s="438"/>
      <c r="S26" s="438"/>
      <c r="T26" s="438"/>
      <c r="U26" s="438"/>
      <c r="V26" s="438"/>
      <c r="W26" s="438"/>
      <c r="X26" s="438"/>
      <c r="Y26" s="438"/>
      <c r="Z26" s="438"/>
      <c r="AA26" s="438"/>
      <c r="AB26" s="438"/>
      <c r="AC26" s="438"/>
      <c r="AD26" s="438"/>
      <c r="AE26" s="438"/>
      <c r="AF26" s="438"/>
      <c r="AG26" s="438"/>
      <c r="AH26" s="438"/>
      <c r="AI26" s="438"/>
      <c r="AJ26" s="438"/>
      <c r="AK26" s="438"/>
      <c r="AL26" s="438"/>
      <c r="AM26" s="438"/>
      <c r="AN26" s="438"/>
      <c r="AO26" s="438"/>
      <c r="AP26" s="438"/>
      <c r="AQ26" s="438"/>
      <c r="AR26" s="438"/>
      <c r="AS26" s="438"/>
      <c r="AT26" s="438"/>
      <c r="AU26" s="438"/>
      <c r="AV26" s="438"/>
      <c r="AW26" s="438"/>
      <c r="AX26" s="438"/>
      <c r="AY26" s="438"/>
      <c r="AZ26" s="438"/>
      <c r="BA26" s="438"/>
      <c r="BB26" s="438"/>
      <c r="BC26" s="438"/>
      <c r="BD26" s="438"/>
      <c r="BE26" s="438"/>
    </row>
    <row r="27" spans="1:57" s="441" customFormat="1" ht="24" customHeight="1">
      <c r="A27" s="663" t="s">
        <v>387</v>
      </c>
      <c r="B27" s="665" t="s">
        <v>47</v>
      </c>
      <c r="C27" s="1234" t="s">
        <v>579</v>
      </c>
      <c r="D27" s="728">
        <v>12722471.829999998</v>
      </c>
      <c r="E27" s="1239">
        <v>2447</v>
      </c>
      <c r="F27" s="728">
        <v>2447</v>
      </c>
      <c r="G27" s="731">
        <v>2447</v>
      </c>
      <c r="H27" s="729">
        <v>0</v>
      </c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438"/>
      <c r="W27" s="438"/>
      <c r="X27" s="438"/>
      <c r="Y27" s="438"/>
      <c r="Z27" s="438"/>
      <c r="AA27" s="438"/>
      <c r="AB27" s="438"/>
      <c r="AC27" s="438"/>
      <c r="AD27" s="438"/>
      <c r="AE27" s="438"/>
      <c r="AF27" s="438"/>
      <c r="AG27" s="438"/>
      <c r="AH27" s="438"/>
      <c r="AI27" s="438"/>
      <c r="AJ27" s="438"/>
      <c r="AK27" s="438"/>
      <c r="AL27" s="438"/>
      <c r="AM27" s="438"/>
      <c r="AN27" s="438"/>
      <c r="AO27" s="438"/>
      <c r="AP27" s="438"/>
      <c r="AQ27" s="438"/>
      <c r="AR27" s="438"/>
      <c r="AS27" s="438"/>
      <c r="AT27" s="438"/>
      <c r="AU27" s="438"/>
      <c r="AV27" s="438"/>
      <c r="AW27" s="438"/>
      <c r="AX27" s="438"/>
      <c r="AY27" s="438"/>
      <c r="AZ27" s="438"/>
      <c r="BA27" s="438"/>
      <c r="BB27" s="438"/>
      <c r="BC27" s="438"/>
      <c r="BD27" s="438"/>
      <c r="BE27" s="438"/>
    </row>
    <row r="28" spans="1:57" s="441" customFormat="1" ht="24" hidden="1" customHeight="1">
      <c r="A28" s="663" t="s">
        <v>390</v>
      </c>
      <c r="B28" s="665" t="s">
        <v>47</v>
      </c>
      <c r="C28" s="1234" t="s">
        <v>391</v>
      </c>
      <c r="D28" s="728">
        <v>0</v>
      </c>
      <c r="E28" s="1239">
        <v>0</v>
      </c>
      <c r="F28" s="728">
        <v>0</v>
      </c>
      <c r="G28" s="731">
        <v>0</v>
      </c>
      <c r="H28" s="729">
        <v>0</v>
      </c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  <c r="AF28" s="438"/>
      <c r="AG28" s="438"/>
      <c r="AH28" s="438"/>
      <c r="AI28" s="438"/>
      <c r="AJ28" s="438"/>
      <c r="AK28" s="438"/>
      <c r="AL28" s="438"/>
      <c r="AM28" s="438"/>
      <c r="AN28" s="438"/>
      <c r="AO28" s="438"/>
      <c r="AP28" s="438"/>
      <c r="AQ28" s="438"/>
      <c r="AR28" s="438"/>
      <c r="AS28" s="438"/>
      <c r="AT28" s="438"/>
      <c r="AU28" s="438"/>
      <c r="AV28" s="438"/>
      <c r="AW28" s="438"/>
      <c r="AX28" s="438"/>
      <c r="AY28" s="438"/>
      <c r="AZ28" s="438"/>
      <c r="BA28" s="438"/>
      <c r="BB28" s="438"/>
      <c r="BC28" s="438"/>
      <c r="BD28" s="438"/>
      <c r="BE28" s="438"/>
    </row>
    <row r="29" spans="1:57" s="442" customFormat="1" ht="24" customHeight="1">
      <c r="A29" s="661" t="s">
        <v>400</v>
      </c>
      <c r="B29" s="662" t="s">
        <v>47</v>
      </c>
      <c r="C29" s="445" t="s">
        <v>401</v>
      </c>
      <c r="D29" s="728">
        <v>450</v>
      </c>
      <c r="E29" s="1239">
        <v>0</v>
      </c>
      <c r="F29" s="728">
        <v>0</v>
      </c>
      <c r="G29" s="730">
        <v>0</v>
      </c>
      <c r="H29" s="729">
        <v>0</v>
      </c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  <c r="AL29" s="405"/>
      <c r="AM29" s="405"/>
      <c r="AN29" s="405"/>
      <c r="AO29" s="405"/>
      <c r="AP29" s="405"/>
      <c r="AQ29" s="405"/>
      <c r="AR29" s="405"/>
      <c r="AS29" s="405"/>
      <c r="AT29" s="405"/>
      <c r="AU29" s="405"/>
      <c r="AV29" s="405"/>
      <c r="AW29" s="405"/>
      <c r="AX29" s="405"/>
      <c r="AY29" s="405"/>
      <c r="AZ29" s="405"/>
      <c r="BA29" s="405"/>
      <c r="BB29" s="405"/>
      <c r="BC29" s="405"/>
      <c r="BD29" s="405"/>
      <c r="BE29" s="405"/>
    </row>
    <row r="30" spans="1:57" s="442" customFormat="1" ht="24" customHeight="1">
      <c r="A30" s="661" t="s">
        <v>402</v>
      </c>
      <c r="B30" s="662" t="s">
        <v>47</v>
      </c>
      <c r="C30" s="445" t="s">
        <v>115</v>
      </c>
      <c r="D30" s="728">
        <v>13587629.609999999</v>
      </c>
      <c r="E30" s="1239">
        <v>0</v>
      </c>
      <c r="F30" s="728">
        <v>0</v>
      </c>
      <c r="G30" s="730">
        <v>0</v>
      </c>
      <c r="H30" s="729">
        <v>0</v>
      </c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5"/>
      <c r="AA30" s="405"/>
      <c r="AB30" s="405"/>
      <c r="AC30" s="405"/>
      <c r="AD30" s="405"/>
      <c r="AE30" s="405"/>
      <c r="AF30" s="405"/>
      <c r="AG30" s="405"/>
      <c r="AH30" s="405"/>
      <c r="AI30" s="405"/>
      <c r="AJ30" s="405"/>
      <c r="AK30" s="405"/>
      <c r="AL30" s="405"/>
      <c r="AM30" s="405"/>
      <c r="AN30" s="405"/>
      <c r="AO30" s="405"/>
      <c r="AP30" s="405"/>
      <c r="AQ30" s="405"/>
      <c r="AR30" s="405"/>
      <c r="AS30" s="405"/>
      <c r="AT30" s="405"/>
      <c r="AU30" s="405"/>
      <c r="AV30" s="405"/>
      <c r="AW30" s="405"/>
      <c r="AX30" s="405"/>
      <c r="AY30" s="405"/>
      <c r="AZ30" s="405"/>
      <c r="BA30" s="405"/>
      <c r="BB30" s="405"/>
      <c r="BC30" s="405"/>
      <c r="BD30" s="405"/>
      <c r="BE30" s="405"/>
    </row>
    <row r="31" spans="1:57" s="443" customFormat="1" ht="24" customHeight="1">
      <c r="A31" s="661" t="s">
        <v>403</v>
      </c>
      <c r="B31" s="662" t="s">
        <v>47</v>
      </c>
      <c r="C31" s="445" t="s">
        <v>404</v>
      </c>
      <c r="D31" s="728">
        <v>134659310.5399999</v>
      </c>
      <c r="E31" s="1239">
        <v>904</v>
      </c>
      <c r="F31" s="728">
        <v>0</v>
      </c>
      <c r="G31" s="730">
        <v>904</v>
      </c>
      <c r="H31" s="729">
        <v>0</v>
      </c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  <c r="AG31" s="405"/>
      <c r="AH31" s="405"/>
      <c r="AI31" s="405"/>
      <c r="AJ31" s="405"/>
      <c r="AK31" s="405"/>
      <c r="AL31" s="405"/>
      <c r="AM31" s="405"/>
      <c r="AN31" s="405"/>
      <c r="AO31" s="405"/>
      <c r="AP31" s="405"/>
      <c r="AQ31" s="405"/>
      <c r="AR31" s="405"/>
      <c r="AS31" s="405"/>
      <c r="AT31" s="405"/>
      <c r="AU31" s="405"/>
      <c r="AV31" s="405"/>
      <c r="AW31" s="405"/>
      <c r="AX31" s="405"/>
      <c r="AY31" s="405"/>
      <c r="AZ31" s="405"/>
      <c r="BA31" s="405"/>
      <c r="BB31" s="405"/>
      <c r="BC31" s="405"/>
      <c r="BD31" s="405"/>
      <c r="BE31" s="405"/>
    </row>
    <row r="32" spans="1:57" s="442" customFormat="1" ht="24" customHeight="1">
      <c r="A32" s="661" t="s">
        <v>405</v>
      </c>
      <c r="B32" s="662" t="s">
        <v>47</v>
      </c>
      <c r="C32" s="445" t="s">
        <v>406</v>
      </c>
      <c r="D32" s="728">
        <v>60</v>
      </c>
      <c r="E32" s="1239">
        <v>0</v>
      </c>
      <c r="F32" s="728">
        <v>0</v>
      </c>
      <c r="G32" s="730">
        <v>0</v>
      </c>
      <c r="H32" s="729">
        <v>0</v>
      </c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  <c r="AG32" s="405"/>
      <c r="AH32" s="405"/>
      <c r="AI32" s="405"/>
      <c r="AJ32" s="405"/>
      <c r="AK32" s="405"/>
      <c r="AL32" s="405"/>
      <c r="AM32" s="405"/>
      <c r="AN32" s="405"/>
      <c r="AO32" s="405"/>
      <c r="AP32" s="405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405"/>
      <c r="BC32" s="405"/>
      <c r="BD32" s="405"/>
      <c r="BE32" s="405"/>
    </row>
    <row r="33" spans="1:8" s="442" customFormat="1" ht="24" customHeight="1">
      <c r="A33" s="661" t="s">
        <v>407</v>
      </c>
      <c r="B33" s="662" t="s">
        <v>47</v>
      </c>
      <c r="C33" s="445" t="s">
        <v>582</v>
      </c>
      <c r="D33" s="728">
        <v>580695.57999999996</v>
      </c>
      <c r="E33" s="1239">
        <v>3190.91</v>
      </c>
      <c r="F33" s="728">
        <v>0</v>
      </c>
      <c r="G33" s="730">
        <v>3180</v>
      </c>
      <c r="H33" s="729">
        <v>10.91</v>
      </c>
    </row>
    <row r="34" spans="1:8" s="437" customFormat="1" ht="24" hidden="1" customHeight="1">
      <c r="A34" s="661" t="s">
        <v>410</v>
      </c>
      <c r="B34" s="662" t="s">
        <v>47</v>
      </c>
      <c r="C34" s="445" t="s">
        <v>583</v>
      </c>
      <c r="D34" s="728">
        <v>0</v>
      </c>
      <c r="E34" s="1239">
        <v>0</v>
      </c>
      <c r="F34" s="728">
        <v>0</v>
      </c>
      <c r="G34" s="730">
        <v>0</v>
      </c>
      <c r="H34" s="729">
        <v>0</v>
      </c>
    </row>
    <row r="35" spans="1:8" s="437" customFormat="1" ht="24" customHeight="1">
      <c r="A35" s="661" t="s">
        <v>426</v>
      </c>
      <c r="B35" s="662" t="s">
        <v>47</v>
      </c>
      <c r="C35" s="445" t="s">
        <v>178</v>
      </c>
      <c r="D35" s="728">
        <v>3570000.649999999</v>
      </c>
      <c r="E35" s="1239">
        <v>0</v>
      </c>
      <c r="F35" s="728">
        <v>0</v>
      </c>
      <c r="G35" s="730">
        <v>0</v>
      </c>
      <c r="H35" s="729">
        <v>0</v>
      </c>
    </row>
    <row r="36" spans="1:8" s="437" customFormat="1" ht="24" customHeight="1">
      <c r="A36" s="661" t="s">
        <v>413</v>
      </c>
      <c r="B36" s="662" t="s">
        <v>47</v>
      </c>
      <c r="C36" s="445" t="s">
        <v>584</v>
      </c>
      <c r="D36" s="728">
        <v>11244982.160000004</v>
      </c>
      <c r="E36" s="1239">
        <v>0</v>
      </c>
      <c r="F36" s="728">
        <v>0</v>
      </c>
      <c r="G36" s="730">
        <v>0</v>
      </c>
      <c r="H36" s="729">
        <v>0</v>
      </c>
    </row>
    <row r="37" spans="1:8" s="437" customFormat="1" ht="24" customHeight="1">
      <c r="A37" s="1235" t="s">
        <v>416</v>
      </c>
      <c r="B37" s="1333" t="s">
        <v>47</v>
      </c>
      <c r="C37" s="1334" t="s">
        <v>585</v>
      </c>
      <c r="D37" s="1252">
        <v>5384369.3700000029</v>
      </c>
      <c r="E37" s="1253">
        <v>0</v>
      </c>
      <c r="F37" s="1252">
        <v>0</v>
      </c>
      <c r="G37" s="732">
        <v>0</v>
      </c>
      <c r="H37" s="1254">
        <v>0</v>
      </c>
    </row>
    <row r="38" spans="1:8" s="437" customFormat="1" ht="30.75" hidden="1" customHeight="1">
      <c r="A38" s="1327" t="s">
        <v>419</v>
      </c>
      <c r="B38" s="444" t="s">
        <v>47</v>
      </c>
      <c r="C38" s="1328" t="s">
        <v>586</v>
      </c>
      <c r="D38" s="1252">
        <v>0</v>
      </c>
      <c r="E38" s="1253">
        <v>0</v>
      </c>
      <c r="F38" s="1252">
        <v>0</v>
      </c>
      <c r="G38" s="732">
        <v>0</v>
      </c>
      <c r="H38" s="1254">
        <v>0</v>
      </c>
    </row>
    <row r="39" spans="1:8" s="437" customFormat="1" ht="15.75" hidden="1" customHeight="1">
      <c r="A39" s="1235" t="s">
        <v>424</v>
      </c>
      <c r="B39" s="444" t="s">
        <v>47</v>
      </c>
      <c r="C39" s="987" t="s">
        <v>425</v>
      </c>
      <c r="D39" s="1242">
        <v>0</v>
      </c>
      <c r="E39" s="1245">
        <v>0</v>
      </c>
      <c r="F39" s="1242">
        <v>0</v>
      </c>
      <c r="G39" s="1251">
        <v>0</v>
      </c>
      <c r="H39" s="1243">
        <v>0</v>
      </c>
    </row>
    <row r="40" spans="1:8" ht="22.5" customHeight="1">
      <c r="B40" s="1756"/>
      <c r="C40" s="1756"/>
    </row>
    <row r="41" spans="1:8">
      <c r="D41" s="405" t="s">
        <v>4</v>
      </c>
    </row>
    <row r="42" spans="1:8">
      <c r="D42" s="405" t="s">
        <v>4</v>
      </c>
    </row>
    <row r="43" spans="1:8">
      <c r="D43" s="405" t="s">
        <v>4</v>
      </c>
    </row>
    <row r="44" spans="1:8">
      <c r="D44" s="405" t="s">
        <v>4</v>
      </c>
    </row>
    <row r="45" spans="1:8">
      <c r="D45" s="405" t="s">
        <v>4</v>
      </c>
    </row>
    <row r="46" spans="1:8">
      <c r="D46" s="446" t="s">
        <v>4</v>
      </c>
    </row>
    <row r="47" spans="1:8">
      <c r="D47" s="405" t="s">
        <v>4</v>
      </c>
    </row>
    <row r="48" spans="1:8">
      <c r="D48" s="405" t="s">
        <v>4</v>
      </c>
    </row>
    <row r="49" spans="4:4">
      <c r="D49" s="405" t="s">
        <v>4</v>
      </c>
    </row>
    <row r="50" spans="4:4">
      <c r="D50" s="405" t="s">
        <v>4</v>
      </c>
    </row>
    <row r="51" spans="4:4">
      <c r="D51" s="405" t="s">
        <v>4</v>
      </c>
    </row>
    <row r="52" spans="4:4">
      <c r="D52" s="405" t="s">
        <v>4</v>
      </c>
    </row>
    <row r="53" spans="4:4">
      <c r="D53" s="405" t="s">
        <v>4</v>
      </c>
    </row>
    <row r="54" spans="4:4">
      <c r="D54" s="447" t="s">
        <v>4</v>
      </c>
    </row>
    <row r="55" spans="4:4">
      <c r="D55" s="447" t="s">
        <v>4</v>
      </c>
    </row>
    <row r="56" spans="4:4">
      <c r="D56" s="447" t="s">
        <v>4</v>
      </c>
    </row>
    <row r="57" spans="4:4">
      <c r="D57" s="447" t="s">
        <v>4</v>
      </c>
    </row>
    <row r="58" spans="4:4">
      <c r="D58" s="447" t="s">
        <v>4</v>
      </c>
    </row>
    <row r="59" spans="4:4">
      <c r="D59" s="447" t="s">
        <v>4</v>
      </c>
    </row>
    <row r="60" spans="4:4">
      <c r="D60" s="447" t="s">
        <v>4</v>
      </c>
    </row>
    <row r="61" spans="4:4">
      <c r="D61" s="447" t="s">
        <v>4</v>
      </c>
    </row>
    <row r="62" spans="4:4">
      <c r="D62" s="447" t="s">
        <v>4</v>
      </c>
    </row>
    <row r="63" spans="4:4">
      <c r="D63" s="447" t="s">
        <v>4</v>
      </c>
    </row>
    <row r="64" spans="4:4">
      <c r="D64" s="447" t="s">
        <v>4</v>
      </c>
    </row>
    <row r="65" spans="4:4">
      <c r="D65" s="447" t="s">
        <v>4</v>
      </c>
    </row>
    <row r="66" spans="4:4">
      <c r="D66" s="447" t="s">
        <v>4</v>
      </c>
    </row>
    <row r="67" spans="4:4">
      <c r="D67" s="447" t="s">
        <v>4</v>
      </c>
    </row>
    <row r="68" spans="4:4">
      <c r="D68" s="447" t="s">
        <v>4</v>
      </c>
    </row>
    <row r="69" spans="4:4">
      <c r="D69" s="447" t="s">
        <v>4</v>
      </c>
    </row>
    <row r="70" spans="4:4">
      <c r="D70" s="447" t="s">
        <v>4</v>
      </c>
    </row>
    <row r="71" spans="4:4">
      <c r="D71" s="447" t="s">
        <v>4</v>
      </c>
    </row>
    <row r="72" spans="4:4">
      <c r="D72" s="447" t="s">
        <v>4</v>
      </c>
    </row>
    <row r="73" spans="4:4">
      <c r="D73" s="447" t="s">
        <v>4</v>
      </c>
    </row>
    <row r="74" spans="4:4">
      <c r="D74" s="447" t="s">
        <v>4</v>
      </c>
    </row>
    <row r="75" spans="4:4">
      <c r="D75" s="447" t="s">
        <v>4</v>
      </c>
    </row>
    <row r="76" spans="4:4">
      <c r="D76" s="447" t="s">
        <v>4</v>
      </c>
    </row>
    <row r="77" spans="4:4">
      <c r="D77" s="447" t="s">
        <v>4</v>
      </c>
    </row>
    <row r="78" spans="4:4">
      <c r="D78" s="447" t="s">
        <v>4</v>
      </c>
    </row>
    <row r="79" spans="4:4">
      <c r="D79" s="447" t="s">
        <v>4</v>
      </c>
    </row>
    <row r="80" spans="4:4">
      <c r="D80" s="447" t="s">
        <v>4</v>
      </c>
    </row>
    <row r="81" spans="4:4">
      <c r="D81" s="447" t="s">
        <v>4</v>
      </c>
    </row>
    <row r="82" spans="4:4">
      <c r="D82" s="447" t="s">
        <v>4</v>
      </c>
    </row>
    <row r="83" spans="4:4">
      <c r="D83" s="447" t="s">
        <v>4</v>
      </c>
    </row>
    <row r="84" spans="4:4">
      <c r="D84" s="447" t="s">
        <v>4</v>
      </c>
    </row>
    <row r="85" spans="4:4">
      <c r="D85" s="447" t="s">
        <v>4</v>
      </c>
    </row>
    <row r="86" spans="4:4">
      <c r="D86" s="447" t="s">
        <v>4</v>
      </c>
    </row>
    <row r="87" spans="4:4">
      <c r="D87" s="447" t="s">
        <v>4</v>
      </c>
    </row>
    <row r="88" spans="4:4">
      <c r="D88" s="447" t="s">
        <v>4</v>
      </c>
    </row>
    <row r="89" spans="4:4">
      <c r="D89" s="447" t="s">
        <v>4</v>
      </c>
    </row>
    <row r="90" spans="4:4">
      <c r="D90" s="447" t="s">
        <v>4</v>
      </c>
    </row>
    <row r="91" spans="4:4">
      <c r="D91" s="447" t="s">
        <v>4</v>
      </c>
    </row>
    <row r="92" spans="4:4">
      <c r="D92" s="447" t="s">
        <v>4</v>
      </c>
    </row>
    <row r="93" spans="4:4">
      <c r="D93" s="447" t="s">
        <v>4</v>
      </c>
    </row>
    <row r="94" spans="4:4">
      <c r="D94" s="447" t="s">
        <v>4</v>
      </c>
    </row>
    <row r="95" spans="4:4">
      <c r="D95" s="447" t="s">
        <v>4</v>
      </c>
    </row>
    <row r="96" spans="4:4">
      <c r="D96" s="447" t="s">
        <v>4</v>
      </c>
    </row>
    <row r="97" spans="4:4">
      <c r="D97" s="447" t="s">
        <v>4</v>
      </c>
    </row>
    <row r="98" spans="4:4">
      <c r="D98" s="447" t="s">
        <v>4</v>
      </c>
    </row>
    <row r="99" spans="4:4">
      <c r="D99" s="447" t="s">
        <v>4</v>
      </c>
    </row>
    <row r="100" spans="4:4">
      <c r="D100" s="447" t="s">
        <v>4</v>
      </c>
    </row>
    <row r="101" spans="4:4">
      <c r="D101" s="447" t="s">
        <v>4</v>
      </c>
    </row>
    <row r="102" spans="4:4">
      <c r="D102" s="447" t="s">
        <v>4</v>
      </c>
    </row>
    <row r="103" spans="4:4">
      <c r="D103" s="447" t="s">
        <v>4</v>
      </c>
    </row>
    <row r="104" spans="4:4">
      <c r="D104" s="447" t="s">
        <v>4</v>
      </c>
    </row>
    <row r="105" spans="4:4">
      <c r="D105" s="447" t="s">
        <v>4</v>
      </c>
    </row>
    <row r="106" spans="4:4">
      <c r="D106" s="447" t="s">
        <v>4</v>
      </c>
    </row>
    <row r="107" spans="4:4">
      <c r="D107" s="447" t="s">
        <v>4</v>
      </c>
    </row>
    <row r="108" spans="4:4">
      <c r="D108" s="447" t="s">
        <v>4</v>
      </c>
    </row>
    <row r="109" spans="4:4">
      <c r="D109" s="447" t="s">
        <v>4</v>
      </c>
    </row>
    <row r="110" spans="4:4">
      <c r="D110" s="447" t="s">
        <v>4</v>
      </c>
    </row>
    <row r="111" spans="4:4">
      <c r="D111" s="447" t="s">
        <v>4</v>
      </c>
    </row>
    <row r="112" spans="4:4">
      <c r="D112" s="447" t="s">
        <v>4</v>
      </c>
    </row>
    <row r="113" spans="4:4">
      <c r="D113" s="447" t="s">
        <v>4</v>
      </c>
    </row>
    <row r="114" spans="4:4">
      <c r="D114" s="447" t="s">
        <v>4</v>
      </c>
    </row>
    <row r="115" spans="4:4">
      <c r="D115" s="447" t="s">
        <v>4</v>
      </c>
    </row>
    <row r="116" spans="4:4">
      <c r="D116" s="447" t="s">
        <v>4</v>
      </c>
    </row>
    <row r="117" spans="4:4">
      <c r="D117" s="447" t="s">
        <v>4</v>
      </c>
    </row>
    <row r="118" spans="4:4">
      <c r="D118" s="447" t="s">
        <v>4</v>
      </c>
    </row>
    <row r="119" spans="4:4">
      <c r="D119" s="447" t="s">
        <v>4</v>
      </c>
    </row>
    <row r="120" spans="4:4">
      <c r="D120" s="447" t="s">
        <v>4</v>
      </c>
    </row>
    <row r="121" spans="4:4">
      <c r="D121" s="447" t="s">
        <v>4</v>
      </c>
    </row>
    <row r="122" spans="4:4">
      <c r="D122" s="447" t="s">
        <v>4</v>
      </c>
    </row>
    <row r="123" spans="4:4">
      <c r="D123" s="447" t="s">
        <v>4</v>
      </c>
    </row>
    <row r="124" spans="4:4">
      <c r="D124" s="447" t="s">
        <v>4</v>
      </c>
    </row>
    <row r="125" spans="4:4">
      <c r="D125" s="447" t="s">
        <v>4</v>
      </c>
    </row>
    <row r="126" spans="4:4">
      <c r="D126" s="447" t="s">
        <v>4</v>
      </c>
    </row>
    <row r="127" spans="4:4">
      <c r="D127" s="447" t="s">
        <v>4</v>
      </c>
    </row>
    <row r="128" spans="4:4">
      <c r="D128" s="447" t="s">
        <v>4</v>
      </c>
    </row>
    <row r="129" spans="4:4">
      <c r="D129" s="447" t="s">
        <v>4</v>
      </c>
    </row>
    <row r="130" spans="4:4">
      <c r="D130" s="447" t="s">
        <v>4</v>
      </c>
    </row>
    <row r="131" spans="4:4">
      <c r="D131" s="447" t="s">
        <v>4</v>
      </c>
    </row>
    <row r="132" spans="4:4">
      <c r="D132" s="447" t="s">
        <v>4</v>
      </c>
    </row>
    <row r="133" spans="4:4">
      <c r="D133" s="447" t="s">
        <v>4</v>
      </c>
    </row>
    <row r="134" spans="4:4">
      <c r="D134" s="447" t="s">
        <v>4</v>
      </c>
    </row>
    <row r="135" spans="4:4">
      <c r="D135" s="447" t="s">
        <v>4</v>
      </c>
    </row>
    <row r="136" spans="4:4">
      <c r="D136" s="447" t="s">
        <v>4</v>
      </c>
    </row>
    <row r="137" spans="4:4">
      <c r="D137" s="447" t="s">
        <v>4</v>
      </c>
    </row>
    <row r="138" spans="4:4">
      <c r="D138" s="447" t="s">
        <v>4</v>
      </c>
    </row>
    <row r="139" spans="4:4">
      <c r="D139" s="447" t="s">
        <v>4</v>
      </c>
    </row>
    <row r="140" spans="4:4">
      <c r="D140" s="447" t="s">
        <v>4</v>
      </c>
    </row>
    <row r="141" spans="4:4">
      <c r="D141" s="447" t="s">
        <v>4</v>
      </c>
    </row>
    <row r="142" spans="4:4">
      <c r="D142" s="447" t="s">
        <v>4</v>
      </c>
    </row>
    <row r="143" spans="4:4">
      <c r="D143" s="447" t="s">
        <v>4</v>
      </c>
    </row>
    <row r="144" spans="4:4">
      <c r="D144" s="447" t="s">
        <v>4</v>
      </c>
    </row>
    <row r="145" spans="4:4">
      <c r="D145" s="447" t="s">
        <v>4</v>
      </c>
    </row>
    <row r="146" spans="4:4">
      <c r="D146" s="447" t="s">
        <v>4</v>
      </c>
    </row>
    <row r="147" spans="4:4">
      <c r="D147" s="447" t="s">
        <v>4</v>
      </c>
    </row>
    <row r="148" spans="4:4">
      <c r="D148" s="447" t="s">
        <v>4</v>
      </c>
    </row>
    <row r="149" spans="4:4">
      <c r="D149" s="447" t="s">
        <v>4</v>
      </c>
    </row>
    <row r="150" spans="4:4">
      <c r="D150" s="447" t="s">
        <v>4</v>
      </c>
    </row>
    <row r="151" spans="4:4">
      <c r="D151" s="447" t="s">
        <v>4</v>
      </c>
    </row>
    <row r="152" spans="4:4">
      <c r="D152" s="447" t="s">
        <v>4</v>
      </c>
    </row>
    <row r="153" spans="4:4">
      <c r="D153" s="447" t="s">
        <v>4</v>
      </c>
    </row>
    <row r="154" spans="4:4">
      <c r="D154" s="447" t="s">
        <v>4</v>
      </c>
    </row>
    <row r="155" spans="4:4">
      <c r="D155" s="447" t="s">
        <v>4</v>
      </c>
    </row>
    <row r="156" spans="4:4">
      <c r="D156" s="447" t="s">
        <v>4</v>
      </c>
    </row>
    <row r="157" spans="4:4">
      <c r="D157" s="447" t="s">
        <v>4</v>
      </c>
    </row>
    <row r="158" spans="4:4">
      <c r="D158" s="447" t="s">
        <v>4</v>
      </c>
    </row>
    <row r="159" spans="4:4">
      <c r="D159" s="447" t="s">
        <v>4</v>
      </c>
    </row>
    <row r="160" spans="4:4">
      <c r="D160" s="447" t="s">
        <v>4</v>
      </c>
    </row>
    <row r="161" spans="4:4">
      <c r="D161" s="447" t="s">
        <v>4</v>
      </c>
    </row>
    <row r="162" spans="4:4">
      <c r="D162" s="447" t="s">
        <v>4</v>
      </c>
    </row>
    <row r="163" spans="4:4">
      <c r="D163" s="447" t="s">
        <v>4</v>
      </c>
    </row>
    <row r="164" spans="4:4">
      <c r="D164" s="447" t="s">
        <v>4</v>
      </c>
    </row>
    <row r="165" spans="4:4">
      <c r="D165" s="447" t="s">
        <v>4</v>
      </c>
    </row>
    <row r="166" spans="4:4">
      <c r="D166" s="447" t="s">
        <v>4</v>
      </c>
    </row>
    <row r="167" spans="4:4">
      <c r="D167" s="447" t="s">
        <v>4</v>
      </c>
    </row>
    <row r="168" spans="4:4">
      <c r="D168" s="447" t="s">
        <v>4</v>
      </c>
    </row>
    <row r="169" spans="4:4">
      <c r="D169" s="447" t="s">
        <v>4</v>
      </c>
    </row>
    <row r="170" spans="4:4">
      <c r="D170" s="447" t="s">
        <v>4</v>
      </c>
    </row>
    <row r="171" spans="4:4">
      <c r="D171" s="447" t="s">
        <v>4</v>
      </c>
    </row>
    <row r="172" spans="4:4">
      <c r="D172" s="447" t="s">
        <v>4</v>
      </c>
    </row>
    <row r="173" spans="4:4">
      <c r="D173" s="447" t="s">
        <v>4</v>
      </c>
    </row>
    <row r="174" spans="4:4">
      <c r="D174" s="447" t="s">
        <v>4</v>
      </c>
    </row>
    <row r="175" spans="4:4">
      <c r="D175" s="447" t="s">
        <v>4</v>
      </c>
    </row>
    <row r="176" spans="4:4">
      <c r="D176" s="447" t="s">
        <v>4</v>
      </c>
    </row>
    <row r="177" spans="4:4">
      <c r="D177" s="447" t="s">
        <v>4</v>
      </c>
    </row>
    <row r="178" spans="4:4">
      <c r="D178" s="447" t="s">
        <v>4</v>
      </c>
    </row>
    <row r="179" spans="4:4">
      <c r="D179" s="447" t="s">
        <v>4</v>
      </c>
    </row>
    <row r="180" spans="4:4">
      <c r="D180" s="447" t="s">
        <v>4</v>
      </c>
    </row>
    <row r="181" spans="4:4">
      <c r="D181" s="447" t="s">
        <v>4</v>
      </c>
    </row>
    <row r="182" spans="4:4">
      <c r="D182" s="447" t="s">
        <v>4</v>
      </c>
    </row>
    <row r="183" spans="4:4">
      <c r="D183" s="447" t="s">
        <v>4</v>
      </c>
    </row>
    <row r="184" spans="4:4">
      <c r="D184" s="447" t="s">
        <v>4</v>
      </c>
    </row>
    <row r="185" spans="4:4">
      <c r="D185" s="447" t="s">
        <v>4</v>
      </c>
    </row>
    <row r="186" spans="4:4">
      <c r="D186" s="447" t="s">
        <v>4</v>
      </c>
    </row>
    <row r="187" spans="4:4">
      <c r="D187" s="447" t="s">
        <v>4</v>
      </c>
    </row>
    <row r="188" spans="4:4">
      <c r="D188" s="447" t="s">
        <v>4</v>
      </c>
    </row>
    <row r="189" spans="4:4">
      <c r="D189" s="447" t="s">
        <v>4</v>
      </c>
    </row>
    <row r="190" spans="4:4">
      <c r="D190" s="447" t="s">
        <v>4</v>
      </c>
    </row>
    <row r="191" spans="4:4">
      <c r="D191" s="447" t="s">
        <v>4</v>
      </c>
    </row>
    <row r="192" spans="4:4">
      <c r="D192" s="447" t="s">
        <v>4</v>
      </c>
    </row>
    <row r="193" spans="4:4">
      <c r="D193" s="447" t="s">
        <v>4</v>
      </c>
    </row>
    <row r="194" spans="4:4">
      <c r="D194" s="447" t="s">
        <v>4</v>
      </c>
    </row>
    <row r="195" spans="4:4">
      <c r="D195" s="447" t="s">
        <v>4</v>
      </c>
    </row>
    <row r="196" spans="4:4">
      <c r="D196" s="447" t="s">
        <v>4</v>
      </c>
    </row>
    <row r="197" spans="4:4">
      <c r="D197" s="447" t="s">
        <v>4</v>
      </c>
    </row>
    <row r="198" spans="4:4">
      <c r="D198" s="447" t="s">
        <v>4</v>
      </c>
    </row>
    <row r="199" spans="4:4">
      <c r="D199" s="447" t="s">
        <v>4</v>
      </c>
    </row>
    <row r="200" spans="4:4">
      <c r="D200" s="447" t="s">
        <v>4</v>
      </c>
    </row>
    <row r="201" spans="4:4">
      <c r="D201" s="447" t="s">
        <v>4</v>
      </c>
    </row>
    <row r="202" spans="4:4">
      <c r="D202" s="447" t="s">
        <v>4</v>
      </c>
    </row>
    <row r="203" spans="4:4">
      <c r="D203" s="447" t="s">
        <v>4</v>
      </c>
    </row>
    <row r="204" spans="4:4">
      <c r="D204" s="447" t="s">
        <v>4</v>
      </c>
    </row>
    <row r="205" spans="4:4">
      <c r="D205" s="447" t="s">
        <v>4</v>
      </c>
    </row>
    <row r="206" spans="4:4">
      <c r="D206" s="447" t="s">
        <v>4</v>
      </c>
    </row>
    <row r="207" spans="4:4">
      <c r="D207" s="447" t="s">
        <v>4</v>
      </c>
    </row>
    <row r="208" spans="4:4">
      <c r="D208" s="447" t="s">
        <v>4</v>
      </c>
    </row>
    <row r="209" spans="4:4">
      <c r="D209" s="447" t="s">
        <v>4</v>
      </c>
    </row>
    <row r="210" spans="4:4">
      <c r="D210" s="447" t="s">
        <v>4</v>
      </c>
    </row>
    <row r="211" spans="4:4">
      <c r="D211" s="447" t="s">
        <v>4</v>
      </c>
    </row>
    <row r="212" spans="4:4">
      <c r="D212" s="447" t="s">
        <v>4</v>
      </c>
    </row>
    <row r="213" spans="4:4">
      <c r="D213" s="447" t="s">
        <v>4</v>
      </c>
    </row>
    <row r="214" spans="4:4">
      <c r="D214" s="447" t="s">
        <v>4</v>
      </c>
    </row>
    <row r="215" spans="4:4">
      <c r="D215" s="447" t="s">
        <v>4</v>
      </c>
    </row>
    <row r="216" spans="4:4">
      <c r="D216" s="447" t="s">
        <v>4</v>
      </c>
    </row>
    <row r="217" spans="4:4">
      <c r="D217" s="447" t="s">
        <v>4</v>
      </c>
    </row>
    <row r="218" spans="4:4">
      <c r="D218" s="447" t="s">
        <v>4</v>
      </c>
    </row>
    <row r="219" spans="4:4">
      <c r="D219" s="447" t="s">
        <v>4</v>
      </c>
    </row>
    <row r="220" spans="4:4">
      <c r="D220" s="447" t="s">
        <v>4</v>
      </c>
    </row>
    <row r="221" spans="4:4">
      <c r="D221" s="447" t="s">
        <v>4</v>
      </c>
    </row>
    <row r="222" spans="4:4">
      <c r="D222" s="447" t="s">
        <v>4</v>
      </c>
    </row>
    <row r="223" spans="4:4">
      <c r="D223" s="447" t="s">
        <v>4</v>
      </c>
    </row>
    <row r="224" spans="4:4">
      <c r="D224" s="447" t="s">
        <v>4</v>
      </c>
    </row>
    <row r="225" spans="4:4">
      <c r="D225" s="447" t="s">
        <v>4</v>
      </c>
    </row>
    <row r="226" spans="4:4">
      <c r="D226" s="447" t="s">
        <v>4</v>
      </c>
    </row>
    <row r="227" spans="4:4">
      <c r="D227" s="447" t="s">
        <v>4</v>
      </c>
    </row>
    <row r="228" spans="4:4">
      <c r="D228" s="447" t="s">
        <v>4</v>
      </c>
    </row>
    <row r="229" spans="4:4">
      <c r="D229" s="447" t="s">
        <v>4</v>
      </c>
    </row>
    <row r="230" spans="4:4">
      <c r="D230" s="447" t="s">
        <v>4</v>
      </c>
    </row>
    <row r="231" spans="4:4">
      <c r="D231" s="447" t="s">
        <v>4</v>
      </c>
    </row>
    <row r="232" spans="4:4">
      <c r="D232" s="447" t="s">
        <v>4</v>
      </c>
    </row>
    <row r="233" spans="4:4">
      <c r="D233" s="447" t="s">
        <v>4</v>
      </c>
    </row>
    <row r="234" spans="4:4">
      <c r="D234" s="447" t="s">
        <v>4</v>
      </c>
    </row>
    <row r="235" spans="4:4">
      <c r="D235" s="447" t="s">
        <v>4</v>
      </c>
    </row>
    <row r="236" spans="4:4">
      <c r="D236" s="447" t="s">
        <v>4</v>
      </c>
    </row>
    <row r="237" spans="4:4">
      <c r="D237" s="447" t="s">
        <v>4</v>
      </c>
    </row>
    <row r="238" spans="4:4">
      <c r="D238" s="447" t="s">
        <v>4</v>
      </c>
    </row>
    <row r="239" spans="4:4">
      <c r="D239" s="447" t="s">
        <v>4</v>
      </c>
    </row>
    <row r="240" spans="4:4">
      <c r="D240" s="447" t="s">
        <v>4</v>
      </c>
    </row>
    <row r="241" spans="4:4">
      <c r="D241" s="447" t="s">
        <v>4</v>
      </c>
    </row>
    <row r="242" spans="4:4">
      <c r="D242" s="447" t="s">
        <v>4</v>
      </c>
    </row>
    <row r="243" spans="4:4">
      <c r="D243" s="447" t="s">
        <v>4</v>
      </c>
    </row>
    <row r="244" spans="4:4">
      <c r="D244" s="447" t="s">
        <v>4</v>
      </c>
    </row>
    <row r="245" spans="4:4">
      <c r="D245" s="447" t="s">
        <v>4</v>
      </c>
    </row>
    <row r="246" spans="4:4">
      <c r="D246" s="447" t="s">
        <v>4</v>
      </c>
    </row>
    <row r="247" spans="4:4">
      <c r="D247" s="447" t="s">
        <v>4</v>
      </c>
    </row>
    <row r="248" spans="4:4">
      <c r="D248" s="447" t="s">
        <v>4</v>
      </c>
    </row>
    <row r="249" spans="4:4">
      <c r="D249" s="447" t="s">
        <v>4</v>
      </c>
    </row>
    <row r="250" spans="4:4">
      <c r="D250" s="447" t="s">
        <v>4</v>
      </c>
    </row>
    <row r="251" spans="4:4">
      <c r="D251" s="447" t="s">
        <v>4</v>
      </c>
    </row>
    <row r="252" spans="4:4">
      <c r="D252" s="447" t="s">
        <v>4</v>
      </c>
    </row>
    <row r="253" spans="4:4">
      <c r="D253" s="447" t="s">
        <v>4</v>
      </c>
    </row>
    <row r="254" spans="4:4">
      <c r="D254" s="447" t="s">
        <v>4</v>
      </c>
    </row>
    <row r="255" spans="4:4">
      <c r="D255" s="447" t="s">
        <v>4</v>
      </c>
    </row>
    <row r="256" spans="4:4">
      <c r="D256" s="447" t="s">
        <v>4</v>
      </c>
    </row>
    <row r="257" spans="4:4">
      <c r="D257" s="447" t="s">
        <v>4</v>
      </c>
    </row>
    <row r="258" spans="4:4">
      <c r="D258" s="447" t="s">
        <v>4</v>
      </c>
    </row>
    <row r="259" spans="4:4">
      <c r="D259" s="447" t="s">
        <v>4</v>
      </c>
    </row>
    <row r="260" spans="4:4">
      <c r="D260" s="447" t="s">
        <v>4</v>
      </c>
    </row>
    <row r="261" spans="4:4">
      <c r="D261" s="447" t="s">
        <v>4</v>
      </c>
    </row>
    <row r="262" spans="4:4">
      <c r="D262" s="447" t="s">
        <v>4</v>
      </c>
    </row>
    <row r="263" spans="4:4">
      <c r="D263" s="447" t="s">
        <v>4</v>
      </c>
    </row>
    <row r="264" spans="4:4">
      <c r="D264" s="447" t="s">
        <v>4</v>
      </c>
    </row>
    <row r="265" spans="4:4">
      <c r="D265" s="447" t="s">
        <v>4</v>
      </c>
    </row>
    <row r="266" spans="4:4">
      <c r="D266" s="447" t="s">
        <v>4</v>
      </c>
    </row>
    <row r="267" spans="4:4">
      <c r="D267" s="447" t="s">
        <v>4</v>
      </c>
    </row>
    <row r="268" spans="4:4">
      <c r="D268" s="447" t="s">
        <v>4</v>
      </c>
    </row>
    <row r="269" spans="4:4">
      <c r="D269" s="447" t="s">
        <v>4</v>
      </c>
    </row>
    <row r="270" spans="4:4">
      <c r="D270" s="447" t="s">
        <v>4</v>
      </c>
    </row>
    <row r="271" spans="4:4">
      <c r="D271" s="447" t="s">
        <v>4</v>
      </c>
    </row>
    <row r="272" spans="4:4">
      <c r="D272" s="447" t="s">
        <v>4</v>
      </c>
    </row>
    <row r="273" spans="4:4">
      <c r="D273" s="447" t="s">
        <v>4</v>
      </c>
    </row>
    <row r="274" spans="4:4">
      <c r="D274" s="447" t="s">
        <v>4</v>
      </c>
    </row>
    <row r="275" spans="4:4">
      <c r="D275" s="447" t="s">
        <v>4</v>
      </c>
    </row>
    <row r="276" spans="4:4">
      <c r="D276" s="447" t="s">
        <v>4</v>
      </c>
    </row>
    <row r="277" spans="4:4">
      <c r="D277" s="447" t="s">
        <v>4</v>
      </c>
    </row>
    <row r="278" spans="4:4">
      <c r="D278" s="447" t="s">
        <v>4</v>
      </c>
    </row>
    <row r="279" spans="4:4">
      <c r="D279" s="447" t="s">
        <v>4</v>
      </c>
    </row>
    <row r="280" spans="4:4">
      <c r="D280" s="447" t="s">
        <v>4</v>
      </c>
    </row>
    <row r="281" spans="4:4">
      <c r="D281" s="447" t="s">
        <v>4</v>
      </c>
    </row>
    <row r="282" spans="4:4">
      <c r="D282" s="447" t="s">
        <v>4</v>
      </c>
    </row>
    <row r="283" spans="4:4">
      <c r="D283" s="447" t="s">
        <v>4</v>
      </c>
    </row>
    <row r="284" spans="4:4">
      <c r="D284" s="447" t="s">
        <v>4</v>
      </c>
    </row>
    <row r="285" spans="4:4">
      <c r="D285" s="447" t="s">
        <v>4</v>
      </c>
    </row>
    <row r="286" spans="4:4">
      <c r="D286" s="447" t="s">
        <v>4</v>
      </c>
    </row>
    <row r="287" spans="4:4">
      <c r="D287" s="447" t="s">
        <v>4</v>
      </c>
    </row>
    <row r="288" spans="4:4">
      <c r="D288" s="447" t="s">
        <v>4</v>
      </c>
    </row>
    <row r="289" spans="4:4">
      <c r="D289" s="447" t="s">
        <v>4</v>
      </c>
    </row>
    <row r="290" spans="4:4">
      <c r="D290" s="447" t="s">
        <v>4</v>
      </c>
    </row>
    <row r="291" spans="4:4">
      <c r="D291" s="447" t="s">
        <v>4</v>
      </c>
    </row>
    <row r="292" spans="4:4">
      <c r="D292" s="447" t="s">
        <v>4</v>
      </c>
    </row>
    <row r="293" spans="4:4">
      <c r="D293" s="447" t="s">
        <v>4</v>
      </c>
    </row>
    <row r="294" spans="4:4">
      <c r="D294" s="447" t="s">
        <v>4</v>
      </c>
    </row>
    <row r="295" spans="4:4">
      <c r="D295" s="447" t="s">
        <v>4</v>
      </c>
    </row>
    <row r="296" spans="4:4">
      <c r="D296" s="447" t="s">
        <v>4</v>
      </c>
    </row>
    <row r="297" spans="4:4">
      <c r="D297" s="447" t="s">
        <v>4</v>
      </c>
    </row>
    <row r="298" spans="4:4">
      <c r="D298" s="447" t="s">
        <v>4</v>
      </c>
    </row>
    <row r="299" spans="4:4">
      <c r="D299" s="447" t="s">
        <v>4</v>
      </c>
    </row>
    <row r="300" spans="4:4">
      <c r="D300" s="447" t="s">
        <v>4</v>
      </c>
    </row>
    <row r="301" spans="4:4">
      <c r="D301" s="447" t="s">
        <v>4</v>
      </c>
    </row>
    <row r="302" spans="4:4">
      <c r="D302" s="447" t="s">
        <v>4</v>
      </c>
    </row>
    <row r="303" spans="4:4">
      <c r="D303" s="447" t="s">
        <v>4</v>
      </c>
    </row>
    <row r="304" spans="4:4">
      <c r="D304" s="447" t="s">
        <v>4</v>
      </c>
    </row>
    <row r="305" spans="4:4">
      <c r="D305" s="447" t="s">
        <v>4</v>
      </c>
    </row>
    <row r="306" spans="4:4">
      <c r="D306" s="447" t="s">
        <v>4</v>
      </c>
    </row>
    <row r="307" spans="4:4">
      <c r="D307" s="447" t="s">
        <v>4</v>
      </c>
    </row>
    <row r="308" spans="4:4">
      <c r="D308" s="447" t="s">
        <v>4</v>
      </c>
    </row>
    <row r="309" spans="4:4">
      <c r="D309" s="447" t="s">
        <v>4</v>
      </c>
    </row>
    <row r="310" spans="4:4">
      <c r="D310" s="447" t="s">
        <v>4</v>
      </c>
    </row>
    <row r="311" spans="4:4">
      <c r="D311" s="447" t="s">
        <v>4</v>
      </c>
    </row>
    <row r="312" spans="4:4">
      <c r="D312" s="447" t="s">
        <v>4</v>
      </c>
    </row>
    <row r="313" spans="4:4">
      <c r="D313" s="447" t="s">
        <v>4</v>
      </c>
    </row>
    <row r="314" spans="4:4">
      <c r="D314" s="447" t="s">
        <v>4</v>
      </c>
    </row>
    <row r="315" spans="4:4">
      <c r="D315" s="447" t="s">
        <v>4</v>
      </c>
    </row>
    <row r="316" spans="4:4">
      <c r="D316" s="447" t="s">
        <v>4</v>
      </c>
    </row>
    <row r="317" spans="4:4">
      <c r="D317" s="447" t="s">
        <v>4</v>
      </c>
    </row>
    <row r="318" spans="4:4">
      <c r="D318" s="447" t="s">
        <v>4</v>
      </c>
    </row>
    <row r="319" spans="4:4">
      <c r="D319" s="447" t="s">
        <v>4</v>
      </c>
    </row>
    <row r="320" spans="4:4">
      <c r="D320" s="447" t="s">
        <v>4</v>
      </c>
    </row>
    <row r="321" spans="4:4">
      <c r="D321" s="447" t="s">
        <v>4</v>
      </c>
    </row>
    <row r="322" spans="4:4">
      <c r="D322" s="447" t="s">
        <v>4</v>
      </c>
    </row>
    <row r="323" spans="4:4">
      <c r="D323" s="447" t="s">
        <v>4</v>
      </c>
    </row>
    <row r="324" spans="4:4">
      <c r="D324" s="447" t="s">
        <v>4</v>
      </c>
    </row>
    <row r="325" spans="4:4">
      <c r="D325" s="447" t="s">
        <v>4</v>
      </c>
    </row>
    <row r="326" spans="4:4">
      <c r="D326" s="447" t="s">
        <v>4</v>
      </c>
    </row>
    <row r="327" spans="4:4">
      <c r="D327" s="447" t="s">
        <v>4</v>
      </c>
    </row>
    <row r="328" spans="4:4">
      <c r="D328" s="447" t="s">
        <v>4</v>
      </c>
    </row>
    <row r="329" spans="4:4">
      <c r="D329" s="447" t="s">
        <v>4</v>
      </c>
    </row>
    <row r="330" spans="4:4">
      <c r="D330" s="447" t="s">
        <v>4</v>
      </c>
    </row>
    <row r="331" spans="4:4">
      <c r="D331" s="447" t="s">
        <v>4</v>
      </c>
    </row>
    <row r="332" spans="4:4">
      <c r="D332" s="447" t="s">
        <v>4</v>
      </c>
    </row>
    <row r="333" spans="4:4">
      <c r="D333" s="447" t="s">
        <v>4</v>
      </c>
    </row>
    <row r="334" spans="4:4">
      <c r="D334" s="447" t="s">
        <v>4</v>
      </c>
    </row>
    <row r="335" spans="4:4">
      <c r="D335" s="447" t="s">
        <v>4</v>
      </c>
    </row>
    <row r="336" spans="4:4">
      <c r="D336" s="447" t="s">
        <v>4</v>
      </c>
    </row>
    <row r="337" spans="4:4">
      <c r="D337" s="447" t="s">
        <v>4</v>
      </c>
    </row>
    <row r="338" spans="4:4">
      <c r="D338" s="447" t="s">
        <v>4</v>
      </c>
    </row>
    <row r="339" spans="4:4">
      <c r="D339" s="447" t="s">
        <v>4</v>
      </c>
    </row>
    <row r="340" spans="4:4">
      <c r="D340" s="447" t="s">
        <v>4</v>
      </c>
    </row>
    <row r="341" spans="4:4">
      <c r="D341" s="447" t="s">
        <v>4</v>
      </c>
    </row>
    <row r="342" spans="4:4">
      <c r="D342" s="447" t="s">
        <v>4</v>
      </c>
    </row>
    <row r="343" spans="4:4">
      <c r="D343" s="447" t="s">
        <v>4</v>
      </c>
    </row>
    <row r="344" spans="4:4">
      <c r="D344" s="447" t="s">
        <v>4</v>
      </c>
    </row>
    <row r="345" spans="4:4">
      <c r="D345" s="447" t="s">
        <v>4</v>
      </c>
    </row>
    <row r="346" spans="4:4">
      <c r="D346" s="447" t="s">
        <v>4</v>
      </c>
    </row>
    <row r="347" spans="4:4">
      <c r="D347" s="447" t="s">
        <v>4</v>
      </c>
    </row>
    <row r="348" spans="4:4">
      <c r="D348" s="447" t="s">
        <v>4</v>
      </c>
    </row>
    <row r="349" spans="4:4">
      <c r="D349" s="447" t="s">
        <v>4</v>
      </c>
    </row>
    <row r="350" spans="4:4">
      <c r="D350" s="447" t="s">
        <v>4</v>
      </c>
    </row>
    <row r="351" spans="4:4">
      <c r="D351" s="447" t="s">
        <v>4</v>
      </c>
    </row>
    <row r="352" spans="4:4">
      <c r="D352" s="447" t="s">
        <v>4</v>
      </c>
    </row>
    <row r="353" spans="4:4">
      <c r="D353" s="447" t="s">
        <v>4</v>
      </c>
    </row>
    <row r="354" spans="4:4">
      <c r="D354" s="447" t="s">
        <v>4</v>
      </c>
    </row>
    <row r="355" spans="4:4">
      <c r="D355" s="447" t="s">
        <v>4</v>
      </c>
    </row>
    <row r="356" spans="4:4">
      <c r="D356" s="447" t="s">
        <v>4</v>
      </c>
    </row>
    <row r="357" spans="4:4">
      <c r="D357" s="447" t="s">
        <v>4</v>
      </c>
    </row>
    <row r="358" spans="4:4">
      <c r="D358" s="447" t="s">
        <v>4</v>
      </c>
    </row>
    <row r="359" spans="4:4">
      <c r="D359" s="447" t="s">
        <v>4</v>
      </c>
    </row>
    <row r="360" spans="4:4">
      <c r="D360" s="447" t="s">
        <v>4</v>
      </c>
    </row>
    <row r="361" spans="4:4">
      <c r="D361" s="447" t="s">
        <v>4</v>
      </c>
    </row>
    <row r="362" spans="4:4">
      <c r="D362" s="447" t="s">
        <v>4</v>
      </c>
    </row>
    <row r="363" spans="4:4">
      <c r="D363" s="447" t="s">
        <v>4</v>
      </c>
    </row>
    <row r="364" spans="4:4">
      <c r="D364" s="447" t="s">
        <v>4</v>
      </c>
    </row>
    <row r="365" spans="4:4">
      <c r="D365" s="447" t="s">
        <v>4</v>
      </c>
    </row>
    <row r="366" spans="4:4">
      <c r="D366" s="447" t="s">
        <v>4</v>
      </c>
    </row>
    <row r="367" spans="4:4">
      <c r="D367" s="447" t="s">
        <v>4</v>
      </c>
    </row>
    <row r="368" spans="4:4">
      <c r="D368" s="447" t="s">
        <v>4</v>
      </c>
    </row>
    <row r="369" spans="4:4">
      <c r="D369" s="447" t="s">
        <v>4</v>
      </c>
    </row>
    <row r="370" spans="4:4">
      <c r="D370" s="447" t="s">
        <v>4</v>
      </c>
    </row>
    <row r="371" spans="4:4">
      <c r="D371" s="447" t="s">
        <v>4</v>
      </c>
    </row>
    <row r="372" spans="4:4">
      <c r="D372" s="447" t="s">
        <v>4</v>
      </c>
    </row>
    <row r="373" spans="4:4">
      <c r="D373" s="447" t="s">
        <v>4</v>
      </c>
    </row>
    <row r="374" spans="4:4">
      <c r="D374" s="447" t="s">
        <v>4</v>
      </c>
    </row>
    <row r="375" spans="4:4">
      <c r="D375" s="447" t="s">
        <v>4</v>
      </c>
    </row>
    <row r="376" spans="4:4">
      <c r="D376" s="447" t="s">
        <v>4</v>
      </c>
    </row>
    <row r="377" spans="4:4">
      <c r="D377" s="447" t="s">
        <v>4</v>
      </c>
    </row>
    <row r="378" spans="4:4">
      <c r="D378" s="447" t="s">
        <v>4</v>
      </c>
    </row>
    <row r="379" spans="4:4">
      <c r="D379" s="447" t="s">
        <v>4</v>
      </c>
    </row>
    <row r="380" spans="4:4">
      <c r="D380" s="447" t="s">
        <v>4</v>
      </c>
    </row>
    <row r="381" spans="4:4">
      <c r="D381" s="447" t="s">
        <v>4</v>
      </c>
    </row>
    <row r="382" spans="4:4">
      <c r="D382" s="447" t="s">
        <v>4</v>
      </c>
    </row>
    <row r="383" spans="4:4">
      <c r="D383" s="447" t="s">
        <v>4</v>
      </c>
    </row>
    <row r="384" spans="4:4">
      <c r="D384" s="447" t="s">
        <v>4</v>
      </c>
    </row>
    <row r="385" spans="4:4">
      <c r="D385" s="447" t="s">
        <v>4</v>
      </c>
    </row>
    <row r="386" spans="4:4">
      <c r="D386" s="447" t="s">
        <v>4</v>
      </c>
    </row>
    <row r="387" spans="4:4">
      <c r="D387" s="447" t="s">
        <v>4</v>
      </c>
    </row>
    <row r="388" spans="4:4">
      <c r="D388" s="447" t="s">
        <v>4</v>
      </c>
    </row>
    <row r="389" spans="4:4">
      <c r="D389" s="447" t="s">
        <v>4</v>
      </c>
    </row>
    <row r="390" spans="4:4">
      <c r="D390" s="447" t="s">
        <v>4</v>
      </c>
    </row>
    <row r="391" spans="4:4">
      <c r="D391" s="447" t="s">
        <v>4</v>
      </c>
    </row>
    <row r="392" spans="4:4">
      <c r="D392" s="447" t="s">
        <v>4</v>
      </c>
    </row>
    <row r="393" spans="4:4">
      <c r="D393" s="447" t="s">
        <v>4</v>
      </c>
    </row>
    <row r="394" spans="4:4">
      <c r="D394" s="447" t="s">
        <v>4</v>
      </c>
    </row>
    <row r="395" spans="4:4">
      <c r="D395" s="447" t="s">
        <v>4</v>
      </c>
    </row>
    <row r="396" spans="4:4">
      <c r="D396" s="447" t="s">
        <v>4</v>
      </c>
    </row>
    <row r="397" spans="4:4">
      <c r="D397" s="447" t="s">
        <v>4</v>
      </c>
    </row>
    <row r="398" spans="4:4">
      <c r="D398" s="447" t="s">
        <v>4</v>
      </c>
    </row>
    <row r="399" spans="4:4">
      <c r="D399" s="447" t="s">
        <v>4</v>
      </c>
    </row>
    <row r="400" spans="4:4">
      <c r="D400" s="447" t="s">
        <v>4</v>
      </c>
    </row>
    <row r="401" spans="4:4">
      <c r="D401" s="447" t="s">
        <v>4</v>
      </c>
    </row>
    <row r="402" spans="4:4">
      <c r="D402" s="447" t="s">
        <v>4</v>
      </c>
    </row>
    <row r="403" spans="4:4">
      <c r="D403" s="447" t="s">
        <v>4</v>
      </c>
    </row>
    <row r="404" spans="4:4">
      <c r="D404" s="447" t="s">
        <v>4</v>
      </c>
    </row>
    <row r="405" spans="4:4">
      <c r="D405" s="447" t="s">
        <v>4</v>
      </c>
    </row>
    <row r="406" spans="4:4">
      <c r="D406" s="447" t="s">
        <v>4</v>
      </c>
    </row>
    <row r="407" spans="4:4">
      <c r="D407" s="447" t="s">
        <v>4</v>
      </c>
    </row>
    <row r="408" spans="4:4">
      <c r="D408" s="447" t="s">
        <v>4</v>
      </c>
    </row>
    <row r="409" spans="4:4">
      <c r="D409" s="447" t="s">
        <v>4</v>
      </c>
    </row>
    <row r="410" spans="4:4">
      <c r="D410" s="447" t="s">
        <v>4</v>
      </c>
    </row>
    <row r="411" spans="4:4">
      <c r="D411" s="447" t="s">
        <v>4</v>
      </c>
    </row>
    <row r="412" spans="4:4">
      <c r="D412" s="447" t="s">
        <v>4</v>
      </c>
    </row>
    <row r="413" spans="4:4">
      <c r="D413" s="447" t="s">
        <v>4</v>
      </c>
    </row>
    <row r="414" spans="4:4">
      <c r="D414" s="447" t="s">
        <v>4</v>
      </c>
    </row>
    <row r="415" spans="4:4">
      <c r="D415" s="447" t="s">
        <v>4</v>
      </c>
    </row>
    <row r="416" spans="4:4">
      <c r="D416" s="447" t="s">
        <v>4</v>
      </c>
    </row>
    <row r="417" spans="4:4">
      <c r="D417" s="447" t="s">
        <v>4</v>
      </c>
    </row>
    <row r="418" spans="4:4">
      <c r="D418" s="447" t="s">
        <v>4</v>
      </c>
    </row>
    <row r="419" spans="4:4">
      <c r="D419" s="447" t="s">
        <v>4</v>
      </c>
    </row>
    <row r="420" spans="4:4">
      <c r="D420" s="447" t="s">
        <v>4</v>
      </c>
    </row>
    <row r="421" spans="4:4">
      <c r="D421" s="447" t="s">
        <v>4</v>
      </c>
    </row>
    <row r="422" spans="4:4">
      <c r="D422" s="447" t="s">
        <v>4</v>
      </c>
    </row>
    <row r="423" spans="4:4">
      <c r="D423" s="447" t="s">
        <v>4</v>
      </c>
    </row>
    <row r="424" spans="4:4">
      <c r="D424" s="447" t="s">
        <v>4</v>
      </c>
    </row>
    <row r="425" spans="4:4">
      <c r="D425" s="447" t="s">
        <v>4</v>
      </c>
    </row>
    <row r="426" spans="4:4">
      <c r="D426" s="447" t="s">
        <v>4</v>
      </c>
    </row>
    <row r="427" spans="4:4">
      <c r="D427" s="447" t="s">
        <v>4</v>
      </c>
    </row>
    <row r="428" spans="4:4">
      <c r="D428" s="447" t="s">
        <v>4</v>
      </c>
    </row>
    <row r="429" spans="4:4">
      <c r="D429" s="447" t="s">
        <v>4</v>
      </c>
    </row>
    <row r="430" spans="4:4">
      <c r="D430" s="447" t="s">
        <v>4</v>
      </c>
    </row>
    <row r="431" spans="4:4">
      <c r="D431" s="447" t="s">
        <v>4</v>
      </c>
    </row>
    <row r="432" spans="4:4">
      <c r="D432" s="447" t="s">
        <v>4</v>
      </c>
    </row>
    <row r="433" spans="4:4">
      <c r="D433" s="447" t="s">
        <v>4</v>
      </c>
    </row>
    <row r="434" spans="4:4">
      <c r="D434" s="447" t="s">
        <v>4</v>
      </c>
    </row>
    <row r="435" spans="4:4">
      <c r="D435" s="447" t="s">
        <v>4</v>
      </c>
    </row>
    <row r="436" spans="4:4">
      <c r="D436" s="447" t="s">
        <v>4</v>
      </c>
    </row>
    <row r="437" spans="4:4">
      <c r="D437" s="447" t="s">
        <v>4</v>
      </c>
    </row>
    <row r="438" spans="4:4">
      <c r="D438" s="447" t="s">
        <v>4</v>
      </c>
    </row>
    <row r="439" spans="4:4">
      <c r="D439" s="447" t="s">
        <v>4</v>
      </c>
    </row>
    <row r="440" spans="4:4">
      <c r="D440" s="447" t="s">
        <v>4</v>
      </c>
    </row>
    <row r="441" spans="4:4">
      <c r="D441" s="447" t="s">
        <v>4</v>
      </c>
    </row>
    <row r="442" spans="4:4">
      <c r="D442" s="447" t="s">
        <v>4</v>
      </c>
    </row>
    <row r="443" spans="4:4">
      <c r="D443" s="447" t="s">
        <v>4</v>
      </c>
    </row>
    <row r="444" spans="4:4">
      <c r="D444" s="447" t="s">
        <v>4</v>
      </c>
    </row>
    <row r="445" spans="4:4">
      <c r="D445" s="447" t="s">
        <v>4</v>
      </c>
    </row>
    <row r="446" spans="4:4">
      <c r="D446" s="447" t="s">
        <v>4</v>
      </c>
    </row>
    <row r="447" spans="4:4">
      <c r="D447" s="447" t="s">
        <v>4</v>
      </c>
    </row>
    <row r="448" spans="4:4">
      <c r="D448" s="447" t="s">
        <v>4</v>
      </c>
    </row>
    <row r="449" spans="4:4">
      <c r="D449" s="447" t="s">
        <v>4</v>
      </c>
    </row>
    <row r="450" spans="4:4">
      <c r="D450" s="447" t="s">
        <v>4</v>
      </c>
    </row>
    <row r="451" spans="4:4">
      <c r="D451" s="447" t="s">
        <v>4</v>
      </c>
    </row>
    <row r="452" spans="4:4">
      <c r="D452" s="447" t="s">
        <v>4</v>
      </c>
    </row>
    <row r="453" spans="4:4">
      <c r="D453" s="447" t="s">
        <v>4</v>
      </c>
    </row>
    <row r="454" spans="4:4">
      <c r="D454" s="447" t="s">
        <v>4</v>
      </c>
    </row>
    <row r="455" spans="4:4">
      <c r="D455" s="447" t="s">
        <v>4</v>
      </c>
    </row>
    <row r="456" spans="4:4">
      <c r="D456" s="447" t="s">
        <v>4</v>
      </c>
    </row>
    <row r="457" spans="4:4">
      <c r="D457" s="447" t="s">
        <v>4</v>
      </c>
    </row>
    <row r="458" spans="4:4">
      <c r="D458" s="447" t="s">
        <v>4</v>
      </c>
    </row>
    <row r="459" spans="4:4">
      <c r="D459" s="447" t="s">
        <v>4</v>
      </c>
    </row>
    <row r="460" spans="4:4">
      <c r="D460" s="447" t="s">
        <v>4</v>
      </c>
    </row>
    <row r="461" spans="4:4">
      <c r="D461" s="447" t="s">
        <v>4</v>
      </c>
    </row>
    <row r="462" spans="4:4">
      <c r="D462" s="447" t="s">
        <v>4</v>
      </c>
    </row>
    <row r="463" spans="4:4">
      <c r="D463" s="447" t="s">
        <v>4</v>
      </c>
    </row>
    <row r="464" spans="4:4">
      <c r="D464" s="447" t="s">
        <v>4</v>
      </c>
    </row>
    <row r="465" spans="4:4">
      <c r="D465" s="447" t="s">
        <v>4</v>
      </c>
    </row>
    <row r="466" spans="4:4">
      <c r="D466" s="447" t="s">
        <v>4</v>
      </c>
    </row>
    <row r="467" spans="4:4">
      <c r="D467" s="447" t="s">
        <v>4</v>
      </c>
    </row>
    <row r="468" spans="4:4">
      <c r="D468" s="447" t="s">
        <v>4</v>
      </c>
    </row>
    <row r="469" spans="4:4">
      <c r="D469" s="447" t="s">
        <v>4</v>
      </c>
    </row>
    <row r="470" spans="4:4">
      <c r="D470" s="447" t="s">
        <v>4</v>
      </c>
    </row>
    <row r="471" spans="4:4">
      <c r="D471" s="447" t="s">
        <v>4</v>
      </c>
    </row>
    <row r="472" spans="4:4">
      <c r="D472" s="447" t="s">
        <v>4</v>
      </c>
    </row>
    <row r="473" spans="4:4">
      <c r="D473" s="447" t="s">
        <v>4</v>
      </c>
    </row>
    <row r="474" spans="4:4">
      <c r="D474" s="447" t="s">
        <v>4</v>
      </c>
    </row>
    <row r="475" spans="4:4">
      <c r="D475" s="447" t="s">
        <v>4</v>
      </c>
    </row>
    <row r="476" spans="4:4">
      <c r="D476" s="447" t="s">
        <v>4</v>
      </c>
    </row>
    <row r="477" spans="4:4">
      <c r="D477" s="447" t="s">
        <v>4</v>
      </c>
    </row>
    <row r="478" spans="4:4">
      <c r="D478" s="447" t="s">
        <v>4</v>
      </c>
    </row>
    <row r="479" spans="4:4">
      <c r="D479" s="447" t="s">
        <v>4</v>
      </c>
    </row>
    <row r="480" spans="4:4">
      <c r="D480" s="447" t="s">
        <v>4</v>
      </c>
    </row>
    <row r="481" spans="4:4">
      <c r="D481" s="447" t="s">
        <v>4</v>
      </c>
    </row>
    <row r="482" spans="4:4">
      <c r="D482" s="447" t="s">
        <v>4</v>
      </c>
    </row>
    <row r="483" spans="4:4">
      <c r="D483" s="447" t="s">
        <v>4</v>
      </c>
    </row>
    <row r="484" spans="4:4">
      <c r="D484" s="447" t="s">
        <v>4</v>
      </c>
    </row>
    <row r="485" spans="4:4">
      <c r="D485" s="447" t="s">
        <v>4</v>
      </c>
    </row>
    <row r="486" spans="4:4">
      <c r="D486" s="447" t="s">
        <v>4</v>
      </c>
    </row>
    <row r="487" spans="4:4">
      <c r="D487" s="447" t="s">
        <v>4</v>
      </c>
    </row>
    <row r="488" spans="4:4">
      <c r="D488" s="447" t="s">
        <v>4</v>
      </c>
    </row>
    <row r="489" spans="4:4">
      <c r="D489" s="447" t="s">
        <v>4</v>
      </c>
    </row>
    <row r="490" spans="4:4">
      <c r="D490" s="447" t="s">
        <v>4</v>
      </c>
    </row>
    <row r="491" spans="4:4">
      <c r="D491" s="447" t="s">
        <v>4</v>
      </c>
    </row>
    <row r="492" spans="4:4">
      <c r="D492" s="447" t="s">
        <v>4</v>
      </c>
    </row>
    <row r="493" spans="4:4">
      <c r="D493" s="447" t="s">
        <v>4</v>
      </c>
    </row>
    <row r="494" spans="4:4">
      <c r="D494" s="447" t="s">
        <v>4</v>
      </c>
    </row>
    <row r="495" spans="4:4">
      <c r="D495" s="447" t="s">
        <v>4</v>
      </c>
    </row>
    <row r="496" spans="4:4">
      <c r="D496" s="447" t="s">
        <v>4</v>
      </c>
    </row>
    <row r="497" spans="4:4">
      <c r="D497" s="447" t="s">
        <v>4</v>
      </c>
    </row>
    <row r="498" spans="4:4">
      <c r="D498" s="447" t="s">
        <v>4</v>
      </c>
    </row>
    <row r="499" spans="4:4">
      <c r="D499" s="447" t="s">
        <v>4</v>
      </c>
    </row>
    <row r="500" spans="4:4">
      <c r="D500" s="447" t="s">
        <v>4</v>
      </c>
    </row>
    <row r="501" spans="4:4">
      <c r="D501" s="447" t="s">
        <v>4</v>
      </c>
    </row>
    <row r="502" spans="4:4">
      <c r="D502" s="447" t="s">
        <v>4</v>
      </c>
    </row>
    <row r="503" spans="4:4">
      <c r="D503" s="447" t="s">
        <v>4</v>
      </c>
    </row>
    <row r="504" spans="4:4">
      <c r="D504" s="447" t="s">
        <v>4</v>
      </c>
    </row>
    <row r="505" spans="4:4">
      <c r="D505" s="447" t="s">
        <v>4</v>
      </c>
    </row>
    <row r="506" spans="4:4">
      <c r="D506" s="447" t="s">
        <v>4</v>
      </c>
    </row>
    <row r="507" spans="4:4">
      <c r="D507" s="447" t="s">
        <v>4</v>
      </c>
    </row>
    <row r="508" spans="4:4">
      <c r="D508" s="447" t="s">
        <v>4</v>
      </c>
    </row>
    <row r="509" spans="4:4">
      <c r="D509" s="447" t="s">
        <v>4</v>
      </c>
    </row>
    <row r="510" spans="4:4">
      <c r="D510" s="447" t="s">
        <v>4</v>
      </c>
    </row>
    <row r="511" spans="4:4">
      <c r="D511" s="447" t="s">
        <v>4</v>
      </c>
    </row>
    <row r="512" spans="4:4">
      <c r="D512" s="447" t="s">
        <v>4</v>
      </c>
    </row>
    <row r="513" spans="4:4">
      <c r="D513" s="447" t="s">
        <v>4</v>
      </c>
    </row>
    <row r="514" spans="4:4">
      <c r="D514" s="447" t="s">
        <v>4</v>
      </c>
    </row>
    <row r="515" spans="4:4">
      <c r="D515" s="447" t="s">
        <v>4</v>
      </c>
    </row>
    <row r="516" spans="4:4">
      <c r="D516" s="447" t="s">
        <v>4</v>
      </c>
    </row>
    <row r="517" spans="4:4">
      <c r="D517" s="447" t="s">
        <v>4</v>
      </c>
    </row>
    <row r="518" spans="4:4">
      <c r="D518" s="447" t="s">
        <v>4</v>
      </c>
    </row>
    <row r="519" spans="4:4">
      <c r="D519" s="447" t="s">
        <v>4</v>
      </c>
    </row>
    <row r="520" spans="4:4">
      <c r="D520" s="447" t="s">
        <v>4</v>
      </c>
    </row>
    <row r="521" spans="4:4">
      <c r="D521" s="447" t="s">
        <v>4</v>
      </c>
    </row>
    <row r="522" spans="4:4">
      <c r="D522" s="447" t="s">
        <v>4</v>
      </c>
    </row>
    <row r="523" spans="4:4">
      <c r="D523" s="447" t="s">
        <v>4</v>
      </c>
    </row>
    <row r="524" spans="4:4">
      <c r="D524" s="447" t="s">
        <v>4</v>
      </c>
    </row>
    <row r="525" spans="4:4">
      <c r="D525" s="447" t="s">
        <v>4</v>
      </c>
    </row>
    <row r="526" spans="4:4">
      <c r="D526" s="447" t="s">
        <v>4</v>
      </c>
    </row>
    <row r="527" spans="4:4">
      <c r="D527" s="447" t="s">
        <v>4</v>
      </c>
    </row>
    <row r="528" spans="4:4">
      <c r="D528" s="447" t="s">
        <v>4</v>
      </c>
    </row>
    <row r="529" spans="4:4">
      <c r="D529" s="447" t="s">
        <v>4</v>
      </c>
    </row>
    <row r="530" spans="4:4">
      <c r="D530" s="447" t="s">
        <v>4</v>
      </c>
    </row>
    <row r="531" spans="4:4">
      <c r="D531" s="447" t="s">
        <v>4</v>
      </c>
    </row>
    <row r="532" spans="4:4">
      <c r="D532" s="447" t="s">
        <v>4</v>
      </c>
    </row>
    <row r="533" spans="4:4">
      <c r="D533" s="447" t="s">
        <v>4</v>
      </c>
    </row>
    <row r="534" spans="4:4">
      <c r="D534" s="447" t="s">
        <v>4</v>
      </c>
    </row>
    <row r="535" spans="4:4">
      <c r="D535" s="447" t="s">
        <v>4</v>
      </c>
    </row>
    <row r="536" spans="4:4">
      <c r="D536" s="447" t="s">
        <v>4</v>
      </c>
    </row>
    <row r="537" spans="4:4">
      <c r="D537" s="447" t="s">
        <v>4</v>
      </c>
    </row>
    <row r="538" spans="4:4">
      <c r="D538" s="447" t="s">
        <v>4</v>
      </c>
    </row>
    <row r="539" spans="4:4">
      <c r="D539" s="447" t="s">
        <v>4</v>
      </c>
    </row>
    <row r="540" spans="4:4">
      <c r="D540" s="447" t="s">
        <v>4</v>
      </c>
    </row>
    <row r="541" spans="4:4">
      <c r="D541" s="447" t="s">
        <v>4</v>
      </c>
    </row>
    <row r="542" spans="4:4">
      <c r="D542" s="447" t="s">
        <v>4</v>
      </c>
    </row>
    <row r="543" spans="4:4">
      <c r="D543" s="447" t="s">
        <v>4</v>
      </c>
    </row>
    <row r="544" spans="4:4">
      <c r="D544" s="447" t="s">
        <v>4</v>
      </c>
    </row>
    <row r="545" spans="4:4">
      <c r="D545" s="447" t="s">
        <v>4</v>
      </c>
    </row>
    <row r="546" spans="4:4">
      <c r="D546" s="447" t="s">
        <v>4</v>
      </c>
    </row>
    <row r="547" spans="4:4">
      <c r="D547" s="447" t="s">
        <v>4</v>
      </c>
    </row>
    <row r="548" spans="4:4">
      <c r="D548" s="447" t="s">
        <v>4</v>
      </c>
    </row>
    <row r="549" spans="4:4">
      <c r="D549" s="447" t="s">
        <v>4</v>
      </c>
    </row>
    <row r="550" spans="4:4">
      <c r="D550" s="447" t="s">
        <v>4</v>
      </c>
    </row>
    <row r="551" spans="4:4">
      <c r="D551" s="447" t="s">
        <v>4</v>
      </c>
    </row>
    <row r="552" spans="4:4">
      <c r="D552" s="447" t="s">
        <v>4</v>
      </c>
    </row>
    <row r="553" spans="4:4">
      <c r="D553" s="447" t="s">
        <v>4</v>
      </c>
    </row>
    <row r="554" spans="4:4">
      <c r="D554" s="447" t="s">
        <v>4</v>
      </c>
    </row>
    <row r="555" spans="4:4">
      <c r="D555" s="447" t="s">
        <v>4</v>
      </c>
    </row>
    <row r="556" spans="4:4">
      <c r="D556" s="447" t="s">
        <v>4</v>
      </c>
    </row>
    <row r="557" spans="4:4">
      <c r="D557" s="447" t="s">
        <v>4</v>
      </c>
    </row>
    <row r="558" spans="4:4">
      <c r="D558" s="447" t="s">
        <v>4</v>
      </c>
    </row>
    <row r="559" spans="4:4">
      <c r="D559" s="447" t="s">
        <v>4</v>
      </c>
    </row>
    <row r="560" spans="4:4">
      <c r="D560" s="447" t="s">
        <v>4</v>
      </c>
    </row>
    <row r="561" spans="4:4">
      <c r="D561" s="447" t="s">
        <v>4</v>
      </c>
    </row>
    <row r="562" spans="4:4">
      <c r="D562" s="447" t="s">
        <v>4</v>
      </c>
    </row>
    <row r="563" spans="4:4">
      <c r="D563" s="447" t="s">
        <v>4</v>
      </c>
    </row>
    <row r="564" spans="4:4">
      <c r="D564" s="447" t="s">
        <v>4</v>
      </c>
    </row>
    <row r="565" spans="4:4">
      <c r="D565" s="447" t="s">
        <v>4</v>
      </c>
    </row>
    <row r="566" spans="4:4">
      <c r="D566" s="447" t="s">
        <v>4</v>
      </c>
    </row>
    <row r="567" spans="4:4">
      <c r="D567" s="447" t="s">
        <v>4</v>
      </c>
    </row>
    <row r="568" spans="4:4">
      <c r="D568" s="447" t="s">
        <v>4</v>
      </c>
    </row>
    <row r="569" spans="4:4">
      <c r="D569" s="447" t="s">
        <v>4</v>
      </c>
    </row>
    <row r="570" spans="4:4">
      <c r="D570" s="447" t="s">
        <v>4</v>
      </c>
    </row>
    <row r="571" spans="4:4">
      <c r="D571" s="447" t="s">
        <v>4</v>
      </c>
    </row>
    <row r="572" spans="4:4">
      <c r="D572" s="447" t="s">
        <v>4</v>
      </c>
    </row>
    <row r="573" spans="4:4">
      <c r="D573" s="447" t="s">
        <v>4</v>
      </c>
    </row>
  </sheetData>
  <mergeCells count="9">
    <mergeCell ref="A13:C13"/>
    <mergeCell ref="B40:C40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60" orientation="landscape" useFirstPageNumber="1" r:id="rId1"/>
  <headerFooter alignWithMargins="0">
    <oddHeader>&amp;C&amp;"Arial,Normalny"&amp;11- &amp;P -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0" zoomScaleNormal="70" workbookViewId="0">
      <selection activeCell="I1" sqref="I1"/>
    </sheetView>
  </sheetViews>
  <sheetFormatPr defaultColWidth="12.5703125" defaultRowHeight="15"/>
  <cols>
    <col min="1" max="1" width="4.85546875" style="450" customWidth="1"/>
    <col min="2" max="2" width="1.7109375" style="450" customWidth="1"/>
    <col min="3" max="3" width="55" style="450" customWidth="1"/>
    <col min="4" max="4" width="20.140625" style="450" customWidth="1"/>
    <col min="5" max="8" width="21.42578125" style="450" customWidth="1"/>
    <col min="9" max="256" width="12.5703125" style="450"/>
    <col min="257" max="257" width="4.85546875" style="450" customWidth="1"/>
    <col min="258" max="258" width="1.7109375" style="450" customWidth="1"/>
    <col min="259" max="259" width="55" style="450" customWidth="1"/>
    <col min="260" max="260" width="20.140625" style="450" customWidth="1"/>
    <col min="261" max="264" width="21.42578125" style="450" customWidth="1"/>
    <col min="265" max="512" width="12.5703125" style="450"/>
    <col min="513" max="513" width="4.85546875" style="450" customWidth="1"/>
    <col min="514" max="514" width="1.7109375" style="450" customWidth="1"/>
    <col min="515" max="515" width="55" style="450" customWidth="1"/>
    <col min="516" max="516" width="20.140625" style="450" customWidth="1"/>
    <col min="517" max="520" width="21.42578125" style="450" customWidth="1"/>
    <col min="521" max="768" width="12.5703125" style="450"/>
    <col min="769" max="769" width="4.85546875" style="450" customWidth="1"/>
    <col min="770" max="770" width="1.7109375" style="450" customWidth="1"/>
    <col min="771" max="771" width="55" style="450" customWidth="1"/>
    <col min="772" max="772" width="20.140625" style="450" customWidth="1"/>
    <col min="773" max="776" width="21.42578125" style="450" customWidth="1"/>
    <col min="777" max="1024" width="12.5703125" style="450"/>
    <col min="1025" max="1025" width="4.85546875" style="450" customWidth="1"/>
    <col min="1026" max="1026" width="1.7109375" style="450" customWidth="1"/>
    <col min="1027" max="1027" width="55" style="450" customWidth="1"/>
    <col min="1028" max="1028" width="20.140625" style="450" customWidth="1"/>
    <col min="1029" max="1032" width="21.42578125" style="450" customWidth="1"/>
    <col min="1033" max="1280" width="12.5703125" style="450"/>
    <col min="1281" max="1281" width="4.85546875" style="450" customWidth="1"/>
    <col min="1282" max="1282" width="1.7109375" style="450" customWidth="1"/>
    <col min="1283" max="1283" width="55" style="450" customWidth="1"/>
    <col min="1284" max="1284" width="20.140625" style="450" customWidth="1"/>
    <col min="1285" max="1288" width="21.42578125" style="450" customWidth="1"/>
    <col min="1289" max="1536" width="12.5703125" style="450"/>
    <col min="1537" max="1537" width="4.85546875" style="450" customWidth="1"/>
    <col min="1538" max="1538" width="1.7109375" style="450" customWidth="1"/>
    <col min="1539" max="1539" width="55" style="450" customWidth="1"/>
    <col min="1540" max="1540" width="20.140625" style="450" customWidth="1"/>
    <col min="1541" max="1544" width="21.42578125" style="450" customWidth="1"/>
    <col min="1545" max="1792" width="12.5703125" style="450"/>
    <col min="1793" max="1793" width="4.85546875" style="450" customWidth="1"/>
    <col min="1794" max="1794" width="1.7109375" style="450" customWidth="1"/>
    <col min="1795" max="1795" width="55" style="450" customWidth="1"/>
    <col min="1796" max="1796" width="20.140625" style="450" customWidth="1"/>
    <col min="1797" max="1800" width="21.42578125" style="450" customWidth="1"/>
    <col min="1801" max="2048" width="12.5703125" style="450"/>
    <col min="2049" max="2049" width="4.85546875" style="450" customWidth="1"/>
    <col min="2050" max="2050" width="1.7109375" style="450" customWidth="1"/>
    <col min="2051" max="2051" width="55" style="450" customWidth="1"/>
    <col min="2052" max="2052" width="20.140625" style="450" customWidth="1"/>
    <col min="2053" max="2056" width="21.42578125" style="450" customWidth="1"/>
    <col min="2057" max="2304" width="12.5703125" style="450"/>
    <col min="2305" max="2305" width="4.85546875" style="450" customWidth="1"/>
    <col min="2306" max="2306" width="1.7109375" style="450" customWidth="1"/>
    <col min="2307" max="2307" width="55" style="450" customWidth="1"/>
    <col min="2308" max="2308" width="20.140625" style="450" customWidth="1"/>
    <col min="2309" max="2312" width="21.42578125" style="450" customWidth="1"/>
    <col min="2313" max="2560" width="12.5703125" style="450"/>
    <col min="2561" max="2561" width="4.85546875" style="450" customWidth="1"/>
    <col min="2562" max="2562" width="1.7109375" style="450" customWidth="1"/>
    <col min="2563" max="2563" width="55" style="450" customWidth="1"/>
    <col min="2564" max="2564" width="20.140625" style="450" customWidth="1"/>
    <col min="2565" max="2568" width="21.42578125" style="450" customWidth="1"/>
    <col min="2569" max="2816" width="12.5703125" style="450"/>
    <col min="2817" max="2817" width="4.85546875" style="450" customWidth="1"/>
    <col min="2818" max="2818" width="1.7109375" style="450" customWidth="1"/>
    <col min="2819" max="2819" width="55" style="450" customWidth="1"/>
    <col min="2820" max="2820" width="20.140625" style="450" customWidth="1"/>
    <col min="2821" max="2824" width="21.42578125" style="450" customWidth="1"/>
    <col min="2825" max="3072" width="12.5703125" style="450"/>
    <col min="3073" max="3073" width="4.85546875" style="450" customWidth="1"/>
    <col min="3074" max="3074" width="1.7109375" style="450" customWidth="1"/>
    <col min="3075" max="3075" width="55" style="450" customWidth="1"/>
    <col min="3076" max="3076" width="20.140625" style="450" customWidth="1"/>
    <col min="3077" max="3080" width="21.42578125" style="450" customWidth="1"/>
    <col min="3081" max="3328" width="12.5703125" style="450"/>
    <col min="3329" max="3329" width="4.85546875" style="450" customWidth="1"/>
    <col min="3330" max="3330" width="1.7109375" style="450" customWidth="1"/>
    <col min="3331" max="3331" width="55" style="450" customWidth="1"/>
    <col min="3332" max="3332" width="20.140625" style="450" customWidth="1"/>
    <col min="3333" max="3336" width="21.42578125" style="450" customWidth="1"/>
    <col min="3337" max="3584" width="12.5703125" style="450"/>
    <col min="3585" max="3585" width="4.85546875" style="450" customWidth="1"/>
    <col min="3586" max="3586" width="1.7109375" style="450" customWidth="1"/>
    <col min="3587" max="3587" width="55" style="450" customWidth="1"/>
    <col min="3588" max="3588" width="20.140625" style="450" customWidth="1"/>
    <col min="3589" max="3592" width="21.42578125" style="450" customWidth="1"/>
    <col min="3593" max="3840" width="12.5703125" style="450"/>
    <col min="3841" max="3841" width="4.85546875" style="450" customWidth="1"/>
    <col min="3842" max="3842" width="1.7109375" style="450" customWidth="1"/>
    <col min="3843" max="3843" width="55" style="450" customWidth="1"/>
    <col min="3844" max="3844" width="20.140625" style="450" customWidth="1"/>
    <col min="3845" max="3848" width="21.42578125" style="450" customWidth="1"/>
    <col min="3849" max="4096" width="12.5703125" style="450"/>
    <col min="4097" max="4097" width="4.85546875" style="450" customWidth="1"/>
    <col min="4098" max="4098" width="1.7109375" style="450" customWidth="1"/>
    <col min="4099" max="4099" width="55" style="450" customWidth="1"/>
    <col min="4100" max="4100" width="20.140625" style="450" customWidth="1"/>
    <col min="4101" max="4104" width="21.42578125" style="450" customWidth="1"/>
    <col min="4105" max="4352" width="12.5703125" style="450"/>
    <col min="4353" max="4353" width="4.85546875" style="450" customWidth="1"/>
    <col min="4354" max="4354" width="1.7109375" style="450" customWidth="1"/>
    <col min="4355" max="4355" width="55" style="450" customWidth="1"/>
    <col min="4356" max="4356" width="20.140625" style="450" customWidth="1"/>
    <col min="4357" max="4360" width="21.42578125" style="450" customWidth="1"/>
    <col min="4361" max="4608" width="12.5703125" style="450"/>
    <col min="4609" max="4609" width="4.85546875" style="450" customWidth="1"/>
    <col min="4610" max="4610" width="1.7109375" style="450" customWidth="1"/>
    <col min="4611" max="4611" width="55" style="450" customWidth="1"/>
    <col min="4612" max="4612" width="20.140625" style="450" customWidth="1"/>
    <col min="4613" max="4616" width="21.42578125" style="450" customWidth="1"/>
    <col min="4617" max="4864" width="12.5703125" style="450"/>
    <col min="4865" max="4865" width="4.85546875" style="450" customWidth="1"/>
    <col min="4866" max="4866" width="1.7109375" style="450" customWidth="1"/>
    <col min="4867" max="4867" width="55" style="450" customWidth="1"/>
    <col min="4868" max="4868" width="20.140625" style="450" customWidth="1"/>
    <col min="4869" max="4872" width="21.42578125" style="450" customWidth="1"/>
    <col min="4873" max="5120" width="12.5703125" style="450"/>
    <col min="5121" max="5121" width="4.85546875" style="450" customWidth="1"/>
    <col min="5122" max="5122" width="1.7109375" style="450" customWidth="1"/>
    <col min="5123" max="5123" width="55" style="450" customWidth="1"/>
    <col min="5124" max="5124" width="20.140625" style="450" customWidth="1"/>
    <col min="5125" max="5128" width="21.42578125" style="450" customWidth="1"/>
    <col min="5129" max="5376" width="12.5703125" style="450"/>
    <col min="5377" max="5377" width="4.85546875" style="450" customWidth="1"/>
    <col min="5378" max="5378" width="1.7109375" style="450" customWidth="1"/>
    <col min="5379" max="5379" width="55" style="450" customWidth="1"/>
    <col min="5380" max="5380" width="20.140625" style="450" customWidth="1"/>
    <col min="5381" max="5384" width="21.42578125" style="450" customWidth="1"/>
    <col min="5385" max="5632" width="12.5703125" style="450"/>
    <col min="5633" max="5633" width="4.85546875" style="450" customWidth="1"/>
    <col min="5634" max="5634" width="1.7109375" style="450" customWidth="1"/>
    <col min="5635" max="5635" width="55" style="450" customWidth="1"/>
    <col min="5636" max="5636" width="20.140625" style="450" customWidth="1"/>
    <col min="5637" max="5640" width="21.42578125" style="450" customWidth="1"/>
    <col min="5641" max="5888" width="12.5703125" style="450"/>
    <col min="5889" max="5889" width="4.85546875" style="450" customWidth="1"/>
    <col min="5890" max="5890" width="1.7109375" style="450" customWidth="1"/>
    <col min="5891" max="5891" width="55" style="450" customWidth="1"/>
    <col min="5892" max="5892" width="20.140625" style="450" customWidth="1"/>
    <col min="5893" max="5896" width="21.42578125" style="450" customWidth="1"/>
    <col min="5897" max="6144" width="12.5703125" style="450"/>
    <col min="6145" max="6145" width="4.85546875" style="450" customWidth="1"/>
    <col min="6146" max="6146" width="1.7109375" style="450" customWidth="1"/>
    <col min="6147" max="6147" width="55" style="450" customWidth="1"/>
    <col min="6148" max="6148" width="20.140625" style="450" customWidth="1"/>
    <col min="6149" max="6152" width="21.42578125" style="450" customWidth="1"/>
    <col min="6153" max="6400" width="12.5703125" style="450"/>
    <col min="6401" max="6401" width="4.85546875" style="450" customWidth="1"/>
    <col min="6402" max="6402" width="1.7109375" style="450" customWidth="1"/>
    <col min="6403" max="6403" width="55" style="450" customWidth="1"/>
    <col min="6404" max="6404" width="20.140625" style="450" customWidth="1"/>
    <col min="6405" max="6408" width="21.42578125" style="450" customWidth="1"/>
    <col min="6409" max="6656" width="12.5703125" style="450"/>
    <col min="6657" max="6657" width="4.85546875" style="450" customWidth="1"/>
    <col min="6658" max="6658" width="1.7109375" style="450" customWidth="1"/>
    <col min="6659" max="6659" width="55" style="450" customWidth="1"/>
    <col min="6660" max="6660" width="20.140625" style="450" customWidth="1"/>
    <col min="6661" max="6664" width="21.42578125" style="450" customWidth="1"/>
    <col min="6665" max="6912" width="12.5703125" style="450"/>
    <col min="6913" max="6913" width="4.85546875" style="450" customWidth="1"/>
    <col min="6914" max="6914" width="1.7109375" style="450" customWidth="1"/>
    <col min="6915" max="6915" width="55" style="450" customWidth="1"/>
    <col min="6916" max="6916" width="20.140625" style="450" customWidth="1"/>
    <col min="6917" max="6920" width="21.42578125" style="450" customWidth="1"/>
    <col min="6921" max="7168" width="12.5703125" style="450"/>
    <col min="7169" max="7169" width="4.85546875" style="450" customWidth="1"/>
    <col min="7170" max="7170" width="1.7109375" style="450" customWidth="1"/>
    <col min="7171" max="7171" width="55" style="450" customWidth="1"/>
    <col min="7172" max="7172" width="20.140625" style="450" customWidth="1"/>
    <col min="7173" max="7176" width="21.42578125" style="450" customWidth="1"/>
    <col min="7177" max="7424" width="12.5703125" style="450"/>
    <col min="7425" max="7425" width="4.85546875" style="450" customWidth="1"/>
    <col min="7426" max="7426" width="1.7109375" style="450" customWidth="1"/>
    <col min="7427" max="7427" width="55" style="450" customWidth="1"/>
    <col min="7428" max="7428" width="20.140625" style="450" customWidth="1"/>
    <col min="7429" max="7432" width="21.42578125" style="450" customWidth="1"/>
    <col min="7433" max="7680" width="12.5703125" style="450"/>
    <col min="7681" max="7681" width="4.85546875" style="450" customWidth="1"/>
    <col min="7682" max="7682" width="1.7109375" style="450" customWidth="1"/>
    <col min="7683" max="7683" width="55" style="450" customWidth="1"/>
    <col min="7684" max="7684" width="20.140625" style="450" customWidth="1"/>
    <col min="7685" max="7688" width="21.42578125" style="450" customWidth="1"/>
    <col min="7689" max="7936" width="12.5703125" style="450"/>
    <col min="7937" max="7937" width="4.85546875" style="450" customWidth="1"/>
    <col min="7938" max="7938" width="1.7109375" style="450" customWidth="1"/>
    <col min="7939" max="7939" width="55" style="450" customWidth="1"/>
    <col min="7940" max="7940" width="20.140625" style="450" customWidth="1"/>
    <col min="7941" max="7944" width="21.42578125" style="450" customWidth="1"/>
    <col min="7945" max="8192" width="12.5703125" style="450"/>
    <col min="8193" max="8193" width="4.85546875" style="450" customWidth="1"/>
    <col min="8194" max="8194" width="1.7109375" style="450" customWidth="1"/>
    <col min="8195" max="8195" width="55" style="450" customWidth="1"/>
    <col min="8196" max="8196" width="20.140625" style="450" customWidth="1"/>
    <col min="8197" max="8200" width="21.42578125" style="450" customWidth="1"/>
    <col min="8201" max="8448" width="12.5703125" style="450"/>
    <col min="8449" max="8449" width="4.85546875" style="450" customWidth="1"/>
    <col min="8450" max="8450" width="1.7109375" style="450" customWidth="1"/>
    <col min="8451" max="8451" width="55" style="450" customWidth="1"/>
    <col min="8452" max="8452" width="20.140625" style="450" customWidth="1"/>
    <col min="8453" max="8456" width="21.42578125" style="450" customWidth="1"/>
    <col min="8457" max="8704" width="12.5703125" style="450"/>
    <col min="8705" max="8705" width="4.85546875" style="450" customWidth="1"/>
    <col min="8706" max="8706" width="1.7109375" style="450" customWidth="1"/>
    <col min="8707" max="8707" width="55" style="450" customWidth="1"/>
    <col min="8708" max="8708" width="20.140625" style="450" customWidth="1"/>
    <col min="8709" max="8712" width="21.42578125" style="450" customWidth="1"/>
    <col min="8713" max="8960" width="12.5703125" style="450"/>
    <col min="8961" max="8961" width="4.85546875" style="450" customWidth="1"/>
    <col min="8962" max="8962" width="1.7109375" style="450" customWidth="1"/>
    <col min="8963" max="8963" width="55" style="450" customWidth="1"/>
    <col min="8964" max="8964" width="20.140625" style="450" customWidth="1"/>
    <col min="8965" max="8968" width="21.42578125" style="450" customWidth="1"/>
    <col min="8969" max="9216" width="12.5703125" style="450"/>
    <col min="9217" max="9217" width="4.85546875" style="450" customWidth="1"/>
    <col min="9218" max="9218" width="1.7109375" style="450" customWidth="1"/>
    <col min="9219" max="9219" width="55" style="450" customWidth="1"/>
    <col min="9220" max="9220" width="20.140625" style="450" customWidth="1"/>
    <col min="9221" max="9224" width="21.42578125" style="450" customWidth="1"/>
    <col min="9225" max="9472" width="12.5703125" style="450"/>
    <col min="9473" max="9473" width="4.85546875" style="450" customWidth="1"/>
    <col min="9474" max="9474" width="1.7109375" style="450" customWidth="1"/>
    <col min="9475" max="9475" width="55" style="450" customWidth="1"/>
    <col min="9476" max="9476" width="20.140625" style="450" customWidth="1"/>
    <col min="9477" max="9480" width="21.42578125" style="450" customWidth="1"/>
    <col min="9481" max="9728" width="12.5703125" style="450"/>
    <col min="9729" max="9729" width="4.85546875" style="450" customWidth="1"/>
    <col min="9730" max="9730" width="1.7109375" style="450" customWidth="1"/>
    <col min="9731" max="9731" width="55" style="450" customWidth="1"/>
    <col min="9732" max="9732" width="20.140625" style="450" customWidth="1"/>
    <col min="9733" max="9736" width="21.42578125" style="450" customWidth="1"/>
    <col min="9737" max="9984" width="12.5703125" style="450"/>
    <col min="9985" max="9985" width="4.85546875" style="450" customWidth="1"/>
    <col min="9986" max="9986" width="1.7109375" style="450" customWidth="1"/>
    <col min="9987" max="9987" width="55" style="450" customWidth="1"/>
    <col min="9988" max="9988" width="20.140625" style="450" customWidth="1"/>
    <col min="9989" max="9992" width="21.42578125" style="450" customWidth="1"/>
    <col min="9993" max="10240" width="12.5703125" style="450"/>
    <col min="10241" max="10241" width="4.85546875" style="450" customWidth="1"/>
    <col min="10242" max="10242" width="1.7109375" style="450" customWidth="1"/>
    <col min="10243" max="10243" width="55" style="450" customWidth="1"/>
    <col min="10244" max="10244" width="20.140625" style="450" customWidth="1"/>
    <col min="10245" max="10248" width="21.42578125" style="450" customWidth="1"/>
    <col min="10249" max="10496" width="12.5703125" style="450"/>
    <col min="10497" max="10497" width="4.85546875" style="450" customWidth="1"/>
    <col min="10498" max="10498" width="1.7109375" style="450" customWidth="1"/>
    <col min="10499" max="10499" width="55" style="450" customWidth="1"/>
    <col min="10500" max="10500" width="20.140625" style="450" customWidth="1"/>
    <col min="10501" max="10504" width="21.42578125" style="450" customWidth="1"/>
    <col min="10505" max="10752" width="12.5703125" style="450"/>
    <col min="10753" max="10753" width="4.85546875" style="450" customWidth="1"/>
    <col min="10754" max="10754" width="1.7109375" style="450" customWidth="1"/>
    <col min="10755" max="10755" width="55" style="450" customWidth="1"/>
    <col min="10756" max="10756" width="20.140625" style="450" customWidth="1"/>
    <col min="10757" max="10760" width="21.42578125" style="450" customWidth="1"/>
    <col min="10761" max="11008" width="12.5703125" style="450"/>
    <col min="11009" max="11009" width="4.85546875" style="450" customWidth="1"/>
    <col min="11010" max="11010" width="1.7109375" style="450" customWidth="1"/>
    <col min="11011" max="11011" width="55" style="450" customWidth="1"/>
    <col min="11012" max="11012" width="20.140625" style="450" customWidth="1"/>
    <col min="11013" max="11016" width="21.42578125" style="450" customWidth="1"/>
    <col min="11017" max="11264" width="12.5703125" style="450"/>
    <col min="11265" max="11265" width="4.85546875" style="450" customWidth="1"/>
    <col min="11266" max="11266" width="1.7109375" style="450" customWidth="1"/>
    <col min="11267" max="11267" width="55" style="450" customWidth="1"/>
    <col min="11268" max="11268" width="20.140625" style="450" customWidth="1"/>
    <col min="11269" max="11272" width="21.42578125" style="450" customWidth="1"/>
    <col min="11273" max="11520" width="12.5703125" style="450"/>
    <col min="11521" max="11521" width="4.85546875" style="450" customWidth="1"/>
    <col min="11522" max="11522" width="1.7109375" style="450" customWidth="1"/>
    <col min="11523" max="11523" width="55" style="450" customWidth="1"/>
    <col min="11524" max="11524" width="20.140625" style="450" customWidth="1"/>
    <col min="11525" max="11528" width="21.42578125" style="450" customWidth="1"/>
    <col min="11529" max="11776" width="12.5703125" style="450"/>
    <col min="11777" max="11777" width="4.85546875" style="450" customWidth="1"/>
    <col min="11778" max="11778" width="1.7109375" style="450" customWidth="1"/>
    <col min="11779" max="11779" width="55" style="450" customWidth="1"/>
    <col min="11780" max="11780" width="20.140625" style="450" customWidth="1"/>
    <col min="11781" max="11784" width="21.42578125" style="450" customWidth="1"/>
    <col min="11785" max="12032" width="12.5703125" style="450"/>
    <col min="12033" max="12033" width="4.85546875" style="450" customWidth="1"/>
    <col min="12034" max="12034" width="1.7109375" style="450" customWidth="1"/>
    <col min="12035" max="12035" width="55" style="450" customWidth="1"/>
    <col min="12036" max="12036" width="20.140625" style="450" customWidth="1"/>
    <col min="12037" max="12040" width="21.42578125" style="450" customWidth="1"/>
    <col min="12041" max="12288" width="12.5703125" style="450"/>
    <col min="12289" max="12289" width="4.85546875" style="450" customWidth="1"/>
    <col min="12290" max="12290" width="1.7109375" style="450" customWidth="1"/>
    <col min="12291" max="12291" width="55" style="450" customWidth="1"/>
    <col min="12292" max="12292" width="20.140625" style="450" customWidth="1"/>
    <col min="12293" max="12296" width="21.42578125" style="450" customWidth="1"/>
    <col min="12297" max="12544" width="12.5703125" style="450"/>
    <col min="12545" max="12545" width="4.85546875" style="450" customWidth="1"/>
    <col min="12546" max="12546" width="1.7109375" style="450" customWidth="1"/>
    <col min="12547" max="12547" width="55" style="450" customWidth="1"/>
    <col min="12548" max="12548" width="20.140625" style="450" customWidth="1"/>
    <col min="12549" max="12552" width="21.42578125" style="450" customWidth="1"/>
    <col min="12553" max="12800" width="12.5703125" style="450"/>
    <col min="12801" max="12801" width="4.85546875" style="450" customWidth="1"/>
    <col min="12802" max="12802" width="1.7109375" style="450" customWidth="1"/>
    <col min="12803" max="12803" width="55" style="450" customWidth="1"/>
    <col min="12804" max="12804" width="20.140625" style="450" customWidth="1"/>
    <col min="12805" max="12808" width="21.42578125" style="450" customWidth="1"/>
    <col min="12809" max="13056" width="12.5703125" style="450"/>
    <col min="13057" max="13057" width="4.85546875" style="450" customWidth="1"/>
    <col min="13058" max="13058" width="1.7109375" style="450" customWidth="1"/>
    <col min="13059" max="13059" width="55" style="450" customWidth="1"/>
    <col min="13060" max="13060" width="20.140625" style="450" customWidth="1"/>
    <col min="13061" max="13064" width="21.42578125" style="450" customWidth="1"/>
    <col min="13065" max="13312" width="12.5703125" style="450"/>
    <col min="13313" max="13313" width="4.85546875" style="450" customWidth="1"/>
    <col min="13314" max="13314" width="1.7109375" style="450" customWidth="1"/>
    <col min="13315" max="13315" width="55" style="450" customWidth="1"/>
    <col min="13316" max="13316" width="20.140625" style="450" customWidth="1"/>
    <col min="13317" max="13320" width="21.42578125" style="450" customWidth="1"/>
    <col min="13321" max="13568" width="12.5703125" style="450"/>
    <col min="13569" max="13569" width="4.85546875" style="450" customWidth="1"/>
    <col min="13570" max="13570" width="1.7109375" style="450" customWidth="1"/>
    <col min="13571" max="13571" width="55" style="450" customWidth="1"/>
    <col min="13572" max="13572" width="20.140625" style="450" customWidth="1"/>
    <col min="13573" max="13576" width="21.42578125" style="450" customWidth="1"/>
    <col min="13577" max="13824" width="12.5703125" style="450"/>
    <col min="13825" max="13825" width="4.85546875" style="450" customWidth="1"/>
    <col min="13826" max="13826" width="1.7109375" style="450" customWidth="1"/>
    <col min="13827" max="13827" width="55" style="450" customWidth="1"/>
    <col min="13828" max="13828" width="20.140625" style="450" customWidth="1"/>
    <col min="13829" max="13832" width="21.42578125" style="450" customWidth="1"/>
    <col min="13833" max="14080" width="12.5703125" style="450"/>
    <col min="14081" max="14081" width="4.85546875" style="450" customWidth="1"/>
    <col min="14082" max="14082" width="1.7109375" style="450" customWidth="1"/>
    <col min="14083" max="14083" width="55" style="450" customWidth="1"/>
    <col min="14084" max="14084" width="20.140625" style="450" customWidth="1"/>
    <col min="14085" max="14088" width="21.42578125" style="450" customWidth="1"/>
    <col min="14089" max="14336" width="12.5703125" style="450"/>
    <col min="14337" max="14337" width="4.85546875" style="450" customWidth="1"/>
    <col min="14338" max="14338" width="1.7109375" style="450" customWidth="1"/>
    <col min="14339" max="14339" width="55" style="450" customWidth="1"/>
    <col min="14340" max="14340" width="20.140625" style="450" customWidth="1"/>
    <col min="14341" max="14344" width="21.42578125" style="450" customWidth="1"/>
    <col min="14345" max="14592" width="12.5703125" style="450"/>
    <col min="14593" max="14593" width="4.85546875" style="450" customWidth="1"/>
    <col min="14594" max="14594" width="1.7109375" style="450" customWidth="1"/>
    <col min="14595" max="14595" width="55" style="450" customWidth="1"/>
    <col min="14596" max="14596" width="20.140625" style="450" customWidth="1"/>
    <col min="14597" max="14600" width="21.42578125" style="450" customWidth="1"/>
    <col min="14601" max="14848" width="12.5703125" style="450"/>
    <col min="14849" max="14849" width="4.85546875" style="450" customWidth="1"/>
    <col min="14850" max="14850" width="1.7109375" style="450" customWidth="1"/>
    <col min="14851" max="14851" width="55" style="450" customWidth="1"/>
    <col min="14852" max="14852" width="20.140625" style="450" customWidth="1"/>
    <col min="14853" max="14856" width="21.42578125" style="450" customWidth="1"/>
    <col min="14857" max="15104" width="12.5703125" style="450"/>
    <col min="15105" max="15105" width="4.85546875" style="450" customWidth="1"/>
    <col min="15106" max="15106" width="1.7109375" style="450" customWidth="1"/>
    <col min="15107" max="15107" width="55" style="450" customWidth="1"/>
    <col min="15108" max="15108" width="20.140625" style="450" customWidth="1"/>
    <col min="15109" max="15112" width="21.42578125" style="450" customWidth="1"/>
    <col min="15113" max="15360" width="12.5703125" style="450"/>
    <col min="15361" max="15361" width="4.85546875" style="450" customWidth="1"/>
    <col min="15362" max="15362" width="1.7109375" style="450" customWidth="1"/>
    <col min="15363" max="15363" width="55" style="450" customWidth="1"/>
    <col min="15364" max="15364" width="20.140625" style="450" customWidth="1"/>
    <col min="15365" max="15368" width="21.42578125" style="450" customWidth="1"/>
    <col min="15369" max="15616" width="12.5703125" style="450"/>
    <col min="15617" max="15617" width="4.85546875" style="450" customWidth="1"/>
    <col min="15618" max="15618" width="1.7109375" style="450" customWidth="1"/>
    <col min="15619" max="15619" width="55" style="450" customWidth="1"/>
    <col min="15620" max="15620" width="20.140625" style="450" customWidth="1"/>
    <col min="15621" max="15624" width="21.42578125" style="450" customWidth="1"/>
    <col min="15625" max="15872" width="12.5703125" style="450"/>
    <col min="15873" max="15873" width="4.85546875" style="450" customWidth="1"/>
    <col min="15874" max="15874" width="1.7109375" style="450" customWidth="1"/>
    <col min="15875" max="15875" width="55" style="450" customWidth="1"/>
    <col min="15876" max="15876" width="20.140625" style="450" customWidth="1"/>
    <col min="15877" max="15880" width="21.42578125" style="450" customWidth="1"/>
    <col min="15881" max="16128" width="12.5703125" style="450"/>
    <col min="16129" max="16129" width="4.85546875" style="450" customWidth="1"/>
    <col min="16130" max="16130" width="1.7109375" style="450" customWidth="1"/>
    <col min="16131" max="16131" width="55" style="450" customWidth="1"/>
    <col min="16132" max="16132" width="20.140625" style="450" customWidth="1"/>
    <col min="16133" max="16136" width="21.42578125" style="450" customWidth="1"/>
    <col min="16137" max="16384" width="12.5703125" style="450"/>
  </cols>
  <sheetData>
    <row r="1" spans="1:30" ht="16.5" customHeight="1">
      <c r="A1" s="1774" t="s">
        <v>599</v>
      </c>
      <c r="B1" s="1774"/>
      <c r="C1" s="1774"/>
      <c r="D1" s="448"/>
      <c r="E1" s="448"/>
      <c r="F1" s="448"/>
      <c r="G1" s="449"/>
      <c r="H1" s="449"/>
    </row>
    <row r="2" spans="1:30" ht="15.75" customHeight="1">
      <c r="A2" s="1775" t="s">
        <v>600</v>
      </c>
      <c r="B2" s="1775"/>
      <c r="C2" s="1775"/>
      <c r="D2" s="1775"/>
      <c r="E2" s="1775"/>
      <c r="F2" s="1775"/>
      <c r="G2" s="1775"/>
      <c r="H2" s="1775"/>
    </row>
    <row r="3" spans="1:30" ht="12" customHeight="1">
      <c r="A3" s="448"/>
      <c r="B3" s="448"/>
      <c r="C3" s="451"/>
      <c r="D3" s="452"/>
      <c r="E3" s="452"/>
      <c r="F3" s="452"/>
      <c r="G3" s="453"/>
      <c r="H3" s="453"/>
    </row>
    <row r="4" spans="1:30" ht="15" customHeight="1">
      <c r="A4" s="454"/>
      <c r="B4" s="454"/>
      <c r="C4" s="451"/>
      <c r="D4" s="452"/>
      <c r="E4" s="452"/>
      <c r="F4" s="452"/>
      <c r="G4" s="453"/>
      <c r="H4" s="455" t="s">
        <v>2</v>
      </c>
    </row>
    <row r="5" spans="1:30" ht="16.5" customHeight="1">
      <c r="A5" s="456"/>
      <c r="B5" s="449"/>
      <c r="C5" s="457"/>
      <c r="D5" s="1776" t="s">
        <v>562</v>
      </c>
      <c r="E5" s="1777"/>
      <c r="F5" s="1778"/>
      <c r="G5" s="1779" t="s">
        <v>563</v>
      </c>
      <c r="H5" s="1780"/>
    </row>
    <row r="6" spans="1:30" ht="15" customHeight="1">
      <c r="A6" s="458"/>
      <c r="B6" s="449"/>
      <c r="C6" s="459"/>
      <c r="D6" s="1764" t="s">
        <v>816</v>
      </c>
      <c r="E6" s="1765"/>
      <c r="F6" s="1766"/>
      <c r="G6" s="1743" t="s">
        <v>816</v>
      </c>
      <c r="H6" s="1745"/>
      <c r="K6" s="460" t="s">
        <v>4</v>
      </c>
      <c r="L6" s="460" t="s">
        <v>4</v>
      </c>
      <c r="M6" s="460" t="s">
        <v>4</v>
      </c>
      <c r="N6" s="460" t="s">
        <v>4</v>
      </c>
      <c r="W6" s="460" t="s">
        <v>4</v>
      </c>
      <c r="X6" s="460" t="s">
        <v>4</v>
      </c>
      <c r="Y6" s="460" t="s">
        <v>4</v>
      </c>
      <c r="Z6" s="460" t="s">
        <v>4</v>
      </c>
    </row>
    <row r="7" spans="1:30" ht="15.75">
      <c r="A7" s="458"/>
      <c r="B7" s="449"/>
      <c r="C7" s="461" t="s">
        <v>3</v>
      </c>
      <c r="D7" s="462"/>
      <c r="E7" s="463" t="s">
        <v>564</v>
      </c>
      <c r="F7" s="464"/>
      <c r="G7" s="465" t="s">
        <v>4</v>
      </c>
      <c r="H7" s="466" t="s">
        <v>4</v>
      </c>
    </row>
    <row r="8" spans="1:30" ht="14.25" customHeight="1">
      <c r="A8" s="458"/>
      <c r="B8" s="449"/>
      <c r="C8" s="467"/>
      <c r="D8" s="468"/>
      <c r="E8" s="469"/>
      <c r="F8" s="470" t="s">
        <v>564</v>
      </c>
      <c r="G8" s="471" t="s">
        <v>565</v>
      </c>
      <c r="H8" s="466" t="s">
        <v>566</v>
      </c>
      <c r="K8" s="460" t="s">
        <v>4</v>
      </c>
      <c r="L8" s="460" t="s">
        <v>4</v>
      </c>
      <c r="M8" s="460" t="s">
        <v>4</v>
      </c>
      <c r="N8" s="460" t="s">
        <v>4</v>
      </c>
      <c r="W8" s="460" t="s">
        <v>4</v>
      </c>
      <c r="X8" s="460" t="s">
        <v>4</v>
      </c>
      <c r="Y8" s="460" t="s">
        <v>4</v>
      </c>
      <c r="Z8" s="460" t="s">
        <v>4</v>
      </c>
    </row>
    <row r="9" spans="1:30" ht="14.25" customHeight="1">
      <c r="A9" s="458"/>
      <c r="B9" s="449"/>
      <c r="C9" s="472"/>
      <c r="D9" s="473" t="s">
        <v>567</v>
      </c>
      <c r="E9" s="474" t="s">
        <v>568</v>
      </c>
      <c r="F9" s="475" t="s">
        <v>569</v>
      </c>
      <c r="G9" s="471" t="s">
        <v>570</v>
      </c>
      <c r="H9" s="466" t="s">
        <v>571</v>
      </c>
    </row>
    <row r="10" spans="1:30" ht="14.25" customHeight="1">
      <c r="A10" s="476"/>
      <c r="B10" s="454"/>
      <c r="C10" s="477"/>
      <c r="D10" s="478"/>
      <c r="E10" s="479"/>
      <c r="F10" s="475" t="s">
        <v>572</v>
      </c>
      <c r="G10" s="480" t="s">
        <v>573</v>
      </c>
      <c r="H10" s="481"/>
      <c r="K10" s="460" t="s">
        <v>4</v>
      </c>
      <c r="L10" s="460" t="s">
        <v>4</v>
      </c>
      <c r="M10" s="460" t="s">
        <v>4</v>
      </c>
      <c r="N10" s="460" t="s">
        <v>4</v>
      </c>
      <c r="W10" s="460" t="s">
        <v>4</v>
      </c>
      <c r="X10" s="460" t="s">
        <v>4</v>
      </c>
      <c r="Y10" s="460" t="s">
        <v>4</v>
      </c>
      <c r="Z10" s="460" t="s">
        <v>4</v>
      </c>
    </row>
    <row r="11" spans="1:30" ht="9.9499999999999993" customHeight="1">
      <c r="A11" s="1781" t="s">
        <v>439</v>
      </c>
      <c r="B11" s="1782"/>
      <c r="C11" s="1783"/>
      <c r="D11" s="1197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30" ht="15.75" customHeight="1">
      <c r="A12" s="456"/>
      <c r="B12" s="485"/>
      <c r="C12" s="486" t="s">
        <v>4</v>
      </c>
      <c r="D12" s="487" t="s">
        <v>4</v>
      </c>
      <c r="E12" s="488" t="s">
        <v>124</v>
      </c>
      <c r="F12" s="489"/>
      <c r="G12" s="490" t="s">
        <v>4</v>
      </c>
      <c r="H12" s="491" t="s">
        <v>124</v>
      </c>
      <c r="K12" s="460" t="s">
        <v>4</v>
      </c>
      <c r="L12" s="460" t="s">
        <v>4</v>
      </c>
      <c r="M12" s="460" t="s">
        <v>4</v>
      </c>
      <c r="N12" s="460" t="s">
        <v>4</v>
      </c>
      <c r="W12" s="460" t="s">
        <v>4</v>
      </c>
      <c r="X12" s="460" t="s">
        <v>4</v>
      </c>
      <c r="Y12" s="460" t="s">
        <v>4</v>
      </c>
      <c r="Z12" s="460" t="s">
        <v>4</v>
      </c>
    </row>
    <row r="13" spans="1:30" ht="15.75">
      <c r="A13" s="1770" t="s">
        <v>40</v>
      </c>
      <c r="B13" s="1771"/>
      <c r="C13" s="1772"/>
      <c r="D13" s="734">
        <v>395744375.83000004</v>
      </c>
      <c r="E13" s="735">
        <v>28864.39</v>
      </c>
      <c r="F13" s="735">
        <v>3146.48</v>
      </c>
      <c r="G13" s="736">
        <v>28853.48</v>
      </c>
      <c r="H13" s="737">
        <v>10.91</v>
      </c>
    </row>
    <row r="14" spans="1:30" s="494" customFormat="1" ht="24" customHeight="1">
      <c r="A14" s="733">
        <v>2</v>
      </c>
      <c r="B14" s="492" t="s">
        <v>47</v>
      </c>
      <c r="C14" s="493" t="s">
        <v>601</v>
      </c>
      <c r="D14" s="738">
        <v>21935939.25999999</v>
      </c>
      <c r="E14" s="739">
        <v>0</v>
      </c>
      <c r="F14" s="739">
        <v>0</v>
      </c>
      <c r="G14" s="740">
        <v>0</v>
      </c>
      <c r="H14" s="741">
        <v>0</v>
      </c>
      <c r="I14" s="450"/>
      <c r="J14" s="450"/>
      <c r="K14" s="460" t="s">
        <v>4</v>
      </c>
      <c r="L14" s="460" t="s">
        <v>4</v>
      </c>
      <c r="M14" s="460" t="s">
        <v>4</v>
      </c>
      <c r="N14" s="460" t="s">
        <v>4</v>
      </c>
      <c r="O14" s="450"/>
      <c r="P14" s="450"/>
      <c r="Q14" s="450"/>
      <c r="R14" s="450"/>
      <c r="S14" s="450"/>
      <c r="T14" s="450"/>
      <c r="U14" s="450"/>
      <c r="V14" s="450"/>
      <c r="W14" s="460" t="s">
        <v>4</v>
      </c>
      <c r="X14" s="460" t="s">
        <v>4</v>
      </c>
      <c r="Y14" s="460" t="s">
        <v>4</v>
      </c>
      <c r="Z14" s="460" t="s">
        <v>4</v>
      </c>
      <c r="AA14" s="450"/>
      <c r="AB14" s="450"/>
      <c r="AC14" s="450"/>
      <c r="AD14" s="450"/>
    </row>
    <row r="15" spans="1:30" s="494" customFormat="1" ht="24" customHeight="1">
      <c r="A15" s="733">
        <v>4</v>
      </c>
      <c r="B15" s="492" t="s">
        <v>47</v>
      </c>
      <c r="C15" s="493" t="s">
        <v>602</v>
      </c>
      <c r="D15" s="738">
        <v>18196968.330000009</v>
      </c>
      <c r="E15" s="739">
        <v>1239</v>
      </c>
      <c r="F15" s="739">
        <v>0</v>
      </c>
      <c r="G15" s="740">
        <v>1239</v>
      </c>
      <c r="H15" s="741">
        <v>0</v>
      </c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0"/>
      <c r="V15" s="450"/>
      <c r="W15" s="450"/>
      <c r="X15" s="450"/>
      <c r="Y15" s="450"/>
      <c r="Z15" s="450"/>
      <c r="AA15" s="450"/>
      <c r="AB15" s="450"/>
      <c r="AC15" s="450"/>
      <c r="AD15" s="450"/>
    </row>
    <row r="16" spans="1:30" s="494" customFormat="1" ht="24" customHeight="1">
      <c r="A16" s="733">
        <v>6</v>
      </c>
      <c r="B16" s="492" t="s">
        <v>47</v>
      </c>
      <c r="C16" s="493" t="s">
        <v>603</v>
      </c>
      <c r="D16" s="738">
        <v>23220920.670000002</v>
      </c>
      <c r="E16" s="739">
        <v>7563.48</v>
      </c>
      <c r="F16" s="739">
        <v>2746.48</v>
      </c>
      <c r="G16" s="740">
        <v>7563.48</v>
      </c>
      <c r="H16" s="741">
        <v>0</v>
      </c>
      <c r="I16" s="450"/>
      <c r="J16" s="450"/>
      <c r="K16" s="460" t="s">
        <v>4</v>
      </c>
      <c r="L16" s="460" t="s">
        <v>4</v>
      </c>
      <c r="M16" s="460" t="s">
        <v>4</v>
      </c>
      <c r="N16" s="460" t="s">
        <v>4</v>
      </c>
      <c r="O16" s="450"/>
      <c r="P16" s="450"/>
      <c r="Q16" s="450"/>
      <c r="R16" s="450"/>
      <c r="S16" s="450"/>
      <c r="T16" s="450"/>
      <c r="U16" s="450"/>
      <c r="V16" s="450"/>
      <c r="W16" s="460" t="s">
        <v>4</v>
      </c>
      <c r="X16" s="460" t="s">
        <v>4</v>
      </c>
      <c r="Y16" s="460" t="s">
        <v>4</v>
      </c>
      <c r="Z16" s="460" t="s">
        <v>4</v>
      </c>
      <c r="AA16" s="450"/>
      <c r="AB16" s="450"/>
      <c r="AC16" s="450"/>
      <c r="AD16" s="450"/>
    </row>
    <row r="17" spans="1:30" s="494" customFormat="1" ht="24" customHeight="1">
      <c r="A17" s="733">
        <v>8</v>
      </c>
      <c r="B17" s="492" t="s">
        <v>47</v>
      </c>
      <c r="C17" s="493" t="s">
        <v>604</v>
      </c>
      <c r="D17" s="738">
        <v>18102931.980000004</v>
      </c>
      <c r="E17" s="739">
        <v>0</v>
      </c>
      <c r="F17" s="739">
        <v>0</v>
      </c>
      <c r="G17" s="740">
        <v>0</v>
      </c>
      <c r="H17" s="741">
        <v>0</v>
      </c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</row>
    <row r="18" spans="1:30" s="494" customFormat="1" ht="24" customHeight="1">
      <c r="A18" s="733">
        <v>10</v>
      </c>
      <c r="B18" s="492" t="s">
        <v>47</v>
      </c>
      <c r="C18" s="493" t="s">
        <v>605</v>
      </c>
      <c r="D18" s="738">
        <v>22677896.770000007</v>
      </c>
      <c r="E18" s="739">
        <v>0</v>
      </c>
      <c r="F18" s="739">
        <v>0</v>
      </c>
      <c r="G18" s="740">
        <v>0</v>
      </c>
      <c r="H18" s="741">
        <v>0</v>
      </c>
      <c r="I18" s="450"/>
      <c r="J18" s="450"/>
      <c r="K18" s="460" t="s">
        <v>4</v>
      </c>
      <c r="L18" s="460" t="s">
        <v>4</v>
      </c>
      <c r="M18" s="460" t="s">
        <v>4</v>
      </c>
      <c r="N18" s="460" t="s">
        <v>4</v>
      </c>
      <c r="O18" s="450"/>
      <c r="P18" s="450"/>
      <c r="Q18" s="450"/>
      <c r="R18" s="450"/>
      <c r="S18" s="450"/>
      <c r="T18" s="450"/>
      <c r="U18" s="450"/>
      <c r="V18" s="450"/>
      <c r="W18" s="460" t="s">
        <v>4</v>
      </c>
      <c r="X18" s="460" t="s">
        <v>4</v>
      </c>
      <c r="Y18" s="460" t="s">
        <v>4</v>
      </c>
      <c r="Z18" s="460" t="s">
        <v>4</v>
      </c>
      <c r="AA18" s="450"/>
      <c r="AB18" s="450"/>
      <c r="AC18" s="450"/>
      <c r="AD18" s="450"/>
    </row>
    <row r="19" spans="1:30" s="494" customFormat="1" ht="24" customHeight="1">
      <c r="A19" s="733">
        <v>12</v>
      </c>
      <c r="B19" s="492" t="s">
        <v>47</v>
      </c>
      <c r="C19" s="493" t="s">
        <v>606</v>
      </c>
      <c r="D19" s="738">
        <v>37224526.369999997</v>
      </c>
      <c r="E19" s="739">
        <v>8543</v>
      </c>
      <c r="F19" s="739">
        <v>400</v>
      </c>
      <c r="G19" s="740">
        <v>8543</v>
      </c>
      <c r="H19" s="741">
        <v>0</v>
      </c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</row>
    <row r="20" spans="1:30" s="494" customFormat="1" ht="24" customHeight="1">
      <c r="A20" s="733">
        <v>14</v>
      </c>
      <c r="B20" s="492" t="s">
        <v>47</v>
      </c>
      <c r="C20" s="493" t="s">
        <v>607</v>
      </c>
      <c r="D20" s="738">
        <v>68822635.460000038</v>
      </c>
      <c r="E20" s="739">
        <v>0</v>
      </c>
      <c r="F20" s="739">
        <v>0</v>
      </c>
      <c r="G20" s="740">
        <v>0</v>
      </c>
      <c r="H20" s="741">
        <v>0</v>
      </c>
      <c r="I20" s="450"/>
      <c r="J20" s="450"/>
      <c r="K20" s="460" t="s">
        <v>4</v>
      </c>
      <c r="L20" s="460" t="s">
        <v>4</v>
      </c>
      <c r="M20" s="460" t="s">
        <v>4</v>
      </c>
      <c r="N20" s="460" t="s">
        <v>4</v>
      </c>
      <c r="O20" s="450"/>
      <c r="P20" s="450"/>
      <c r="Q20" s="450"/>
      <c r="R20" s="450"/>
      <c r="S20" s="450"/>
      <c r="T20" s="450"/>
      <c r="U20" s="450"/>
      <c r="V20" s="450"/>
      <c r="W20" s="460" t="s">
        <v>4</v>
      </c>
      <c r="X20" s="460" t="s">
        <v>4</v>
      </c>
      <c r="Y20" s="460" t="s">
        <v>4</v>
      </c>
      <c r="Z20" s="460" t="s">
        <v>4</v>
      </c>
      <c r="AA20" s="450"/>
      <c r="AB20" s="450"/>
      <c r="AC20" s="450"/>
      <c r="AD20" s="450"/>
    </row>
    <row r="21" spans="1:30" s="494" customFormat="1" ht="24" customHeight="1">
      <c r="A21" s="733">
        <v>16</v>
      </c>
      <c r="B21" s="492" t="s">
        <v>47</v>
      </c>
      <c r="C21" s="493" t="s">
        <v>608</v>
      </c>
      <c r="D21" s="738">
        <v>9978216.1799999978</v>
      </c>
      <c r="E21" s="739">
        <v>0</v>
      </c>
      <c r="F21" s="739">
        <v>0</v>
      </c>
      <c r="G21" s="740">
        <v>0</v>
      </c>
      <c r="H21" s="741">
        <v>0</v>
      </c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50"/>
      <c r="W21" s="450"/>
      <c r="X21" s="450"/>
      <c r="Y21" s="450"/>
      <c r="Z21" s="450"/>
      <c r="AA21" s="450"/>
      <c r="AB21" s="450"/>
      <c r="AC21" s="450"/>
      <c r="AD21" s="450"/>
    </row>
    <row r="22" spans="1:30" s="494" customFormat="1" ht="24" customHeight="1">
      <c r="A22" s="733">
        <v>18</v>
      </c>
      <c r="B22" s="492" t="s">
        <v>47</v>
      </c>
      <c r="C22" s="493" t="s">
        <v>609</v>
      </c>
      <c r="D22" s="738">
        <v>22254399.900000002</v>
      </c>
      <c r="E22" s="739">
        <v>0</v>
      </c>
      <c r="F22" s="739">
        <v>0</v>
      </c>
      <c r="G22" s="740">
        <v>0</v>
      </c>
      <c r="H22" s="741">
        <v>0</v>
      </c>
      <c r="I22" s="450"/>
      <c r="J22" s="450"/>
      <c r="K22" s="460" t="s">
        <v>4</v>
      </c>
      <c r="L22" s="460" t="s">
        <v>4</v>
      </c>
      <c r="M22" s="460" t="s">
        <v>4</v>
      </c>
      <c r="N22" s="460" t="s">
        <v>4</v>
      </c>
      <c r="O22" s="450"/>
      <c r="P22" s="450"/>
      <c r="Q22" s="450"/>
      <c r="R22" s="450"/>
      <c r="S22" s="450"/>
      <c r="T22" s="450"/>
      <c r="U22" s="450"/>
      <c r="V22" s="450"/>
      <c r="W22" s="460" t="s">
        <v>4</v>
      </c>
      <c r="X22" s="460" t="s">
        <v>4</v>
      </c>
      <c r="Y22" s="460" t="s">
        <v>4</v>
      </c>
      <c r="Z22" s="460" t="s">
        <v>4</v>
      </c>
      <c r="AA22" s="450"/>
      <c r="AB22" s="450"/>
      <c r="AC22" s="450"/>
      <c r="AD22" s="450"/>
    </row>
    <row r="23" spans="1:30" s="494" customFormat="1" ht="24" customHeight="1">
      <c r="A23" s="733">
        <v>20</v>
      </c>
      <c r="B23" s="492" t="s">
        <v>47</v>
      </c>
      <c r="C23" s="493" t="s">
        <v>610</v>
      </c>
      <c r="D23" s="738">
        <v>18334229.379999992</v>
      </c>
      <c r="E23" s="739">
        <v>0</v>
      </c>
      <c r="F23" s="739">
        <v>0</v>
      </c>
      <c r="G23" s="740">
        <v>0</v>
      </c>
      <c r="H23" s="741">
        <v>0</v>
      </c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50"/>
      <c r="Z23" s="450"/>
      <c r="AA23" s="450"/>
      <c r="AB23" s="450"/>
      <c r="AC23" s="450"/>
      <c r="AD23" s="450"/>
    </row>
    <row r="24" spans="1:30" ht="24" customHeight="1">
      <c r="A24" s="733">
        <v>22</v>
      </c>
      <c r="B24" s="492" t="s">
        <v>47</v>
      </c>
      <c r="C24" s="493" t="s">
        <v>611</v>
      </c>
      <c r="D24" s="738">
        <v>18964540.729999993</v>
      </c>
      <c r="E24" s="739">
        <v>0</v>
      </c>
      <c r="F24" s="739">
        <v>0</v>
      </c>
      <c r="G24" s="740">
        <v>0</v>
      </c>
      <c r="H24" s="741">
        <v>0</v>
      </c>
      <c r="K24" s="460" t="s">
        <v>4</v>
      </c>
      <c r="L24" s="460" t="s">
        <v>4</v>
      </c>
      <c r="M24" s="460" t="s">
        <v>4</v>
      </c>
      <c r="N24" s="460" t="s">
        <v>4</v>
      </c>
      <c r="W24" s="460" t="s">
        <v>4</v>
      </c>
      <c r="X24" s="460" t="s">
        <v>4</v>
      </c>
      <c r="Y24" s="460" t="s">
        <v>4</v>
      </c>
      <c r="Z24" s="460" t="s">
        <v>4</v>
      </c>
    </row>
    <row r="25" spans="1:30" s="494" customFormat="1" ht="24" customHeight="1">
      <c r="A25" s="733">
        <v>24</v>
      </c>
      <c r="B25" s="492" t="s">
        <v>47</v>
      </c>
      <c r="C25" s="493" t="s">
        <v>612</v>
      </c>
      <c r="D25" s="738">
        <v>33225243.640000015</v>
      </c>
      <c r="E25" s="739">
        <v>11518.91</v>
      </c>
      <c r="F25" s="739">
        <v>0</v>
      </c>
      <c r="G25" s="740">
        <v>11508</v>
      </c>
      <c r="H25" s="741">
        <v>10.91</v>
      </c>
      <c r="I25" s="450"/>
      <c r="J25" s="450"/>
      <c r="K25" s="450"/>
      <c r="L25" s="450"/>
      <c r="M25" s="450"/>
      <c r="N25" s="450"/>
      <c r="O25" s="450"/>
      <c r="P25" s="450"/>
      <c r="Q25" s="450"/>
      <c r="R25" s="450"/>
      <c r="S25" s="450"/>
      <c r="T25" s="450"/>
      <c r="U25" s="450"/>
      <c r="V25" s="450"/>
      <c r="W25" s="450"/>
      <c r="X25" s="450"/>
      <c r="Y25" s="450"/>
      <c r="Z25" s="450"/>
      <c r="AA25" s="450"/>
      <c r="AB25" s="450"/>
      <c r="AC25" s="450"/>
      <c r="AD25" s="450"/>
    </row>
    <row r="26" spans="1:30" s="495" customFormat="1" ht="24" customHeight="1">
      <c r="A26" s="733">
        <v>26</v>
      </c>
      <c r="B26" s="492" t="s">
        <v>47</v>
      </c>
      <c r="C26" s="493" t="s">
        <v>613</v>
      </c>
      <c r="D26" s="738">
        <v>12383632.609999999</v>
      </c>
      <c r="E26" s="739">
        <v>0</v>
      </c>
      <c r="F26" s="739">
        <v>0</v>
      </c>
      <c r="G26" s="740">
        <v>0</v>
      </c>
      <c r="H26" s="741">
        <v>0</v>
      </c>
      <c r="I26" s="450"/>
      <c r="J26" s="450"/>
      <c r="K26" s="460" t="s">
        <v>4</v>
      </c>
      <c r="L26" s="460" t="s">
        <v>4</v>
      </c>
      <c r="M26" s="460" t="s">
        <v>4</v>
      </c>
      <c r="N26" s="460" t="s">
        <v>4</v>
      </c>
      <c r="O26" s="450"/>
      <c r="P26" s="450"/>
      <c r="Q26" s="450"/>
      <c r="R26" s="450"/>
      <c r="S26" s="450"/>
      <c r="T26" s="450"/>
      <c r="U26" s="450"/>
      <c r="V26" s="450"/>
      <c r="W26" s="460" t="s">
        <v>4</v>
      </c>
      <c r="X26" s="460" t="s">
        <v>4</v>
      </c>
      <c r="Y26" s="460" t="s">
        <v>4</v>
      </c>
      <c r="Z26" s="460" t="s">
        <v>4</v>
      </c>
      <c r="AA26" s="450"/>
      <c r="AB26" s="450"/>
      <c r="AC26" s="450"/>
      <c r="AD26" s="450"/>
    </row>
    <row r="27" spans="1:30" s="496" customFormat="1" ht="24" customHeight="1">
      <c r="A27" s="733">
        <v>28</v>
      </c>
      <c r="B27" s="492" t="s">
        <v>47</v>
      </c>
      <c r="C27" s="493" t="s">
        <v>614</v>
      </c>
      <c r="D27" s="738">
        <v>16346427.889999997</v>
      </c>
      <c r="E27" s="739">
        <v>0</v>
      </c>
      <c r="F27" s="739">
        <v>0</v>
      </c>
      <c r="G27" s="740">
        <v>0</v>
      </c>
      <c r="H27" s="741">
        <v>0</v>
      </c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0"/>
      <c r="W27" s="450"/>
      <c r="X27" s="450"/>
      <c r="Y27" s="450"/>
      <c r="Z27" s="450"/>
      <c r="AA27" s="450"/>
      <c r="AB27" s="450"/>
      <c r="AC27" s="450"/>
      <c r="AD27" s="450"/>
    </row>
    <row r="28" spans="1:30" s="496" customFormat="1" ht="24" customHeight="1">
      <c r="A28" s="733">
        <v>30</v>
      </c>
      <c r="B28" s="492" t="s">
        <v>47</v>
      </c>
      <c r="C28" s="493" t="s">
        <v>615</v>
      </c>
      <c r="D28" s="738">
        <v>36684173.449999981</v>
      </c>
      <c r="E28" s="739">
        <v>0</v>
      </c>
      <c r="F28" s="739">
        <v>0</v>
      </c>
      <c r="G28" s="740">
        <v>0</v>
      </c>
      <c r="H28" s="741">
        <v>0</v>
      </c>
      <c r="I28" s="450"/>
      <c r="J28" s="450"/>
      <c r="K28" s="460" t="s">
        <v>4</v>
      </c>
      <c r="L28" s="460" t="s">
        <v>4</v>
      </c>
      <c r="M28" s="460" t="s">
        <v>4</v>
      </c>
      <c r="N28" s="460" t="s">
        <v>4</v>
      </c>
      <c r="O28" s="450"/>
      <c r="P28" s="450"/>
      <c r="Q28" s="450"/>
      <c r="R28" s="450"/>
      <c r="S28" s="450"/>
      <c r="T28" s="450"/>
      <c r="U28" s="450"/>
      <c r="V28" s="450"/>
      <c r="W28" s="460" t="s">
        <v>4</v>
      </c>
      <c r="X28" s="460" t="s">
        <v>4</v>
      </c>
      <c r="Y28" s="460" t="s">
        <v>4</v>
      </c>
      <c r="Z28" s="460" t="s">
        <v>4</v>
      </c>
      <c r="AA28" s="450"/>
      <c r="AB28" s="450"/>
      <c r="AC28" s="450"/>
      <c r="AD28" s="450"/>
    </row>
    <row r="29" spans="1:30" s="496" customFormat="1" ht="24" customHeight="1">
      <c r="A29" s="733">
        <v>32</v>
      </c>
      <c r="B29" s="492" t="s">
        <v>47</v>
      </c>
      <c r="C29" s="493" t="s">
        <v>616</v>
      </c>
      <c r="D29" s="738">
        <v>17391693.210000005</v>
      </c>
      <c r="E29" s="739">
        <v>0</v>
      </c>
      <c r="F29" s="739">
        <v>0</v>
      </c>
      <c r="G29" s="740">
        <v>0</v>
      </c>
      <c r="H29" s="741">
        <v>0</v>
      </c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0"/>
      <c r="Y29" s="450"/>
      <c r="Z29" s="450"/>
      <c r="AA29" s="450"/>
      <c r="AB29" s="450"/>
      <c r="AC29" s="450"/>
      <c r="AD29" s="450"/>
    </row>
    <row r="30" spans="1:30" s="494" customFormat="1" ht="19.5" customHeight="1">
      <c r="A30" s="497" t="s">
        <v>4</v>
      </c>
      <c r="B30" s="498"/>
      <c r="C30" s="497"/>
      <c r="D30" s="499" t="s">
        <v>4</v>
      </c>
      <c r="E30" s="499" t="s">
        <v>4</v>
      </c>
      <c r="F30" s="499" t="s">
        <v>4</v>
      </c>
      <c r="G30" s="500" t="s">
        <v>4</v>
      </c>
      <c r="H30" s="499" t="s">
        <v>4</v>
      </c>
      <c r="I30" s="450"/>
      <c r="J30" s="450"/>
      <c r="K30" s="460" t="s">
        <v>4</v>
      </c>
      <c r="L30" s="460" t="s">
        <v>4</v>
      </c>
      <c r="M30" s="460" t="s">
        <v>4</v>
      </c>
      <c r="N30" s="460" t="s">
        <v>4</v>
      </c>
      <c r="O30" s="450"/>
      <c r="P30" s="450"/>
      <c r="Q30" s="450"/>
      <c r="R30" s="450"/>
      <c r="S30" s="450"/>
      <c r="T30" s="450"/>
      <c r="U30" s="450"/>
      <c r="V30" s="450"/>
      <c r="W30" s="460" t="s">
        <v>4</v>
      </c>
      <c r="X30" s="460" t="s">
        <v>4</v>
      </c>
      <c r="Y30" s="460" t="s">
        <v>4</v>
      </c>
      <c r="Z30" s="460" t="s">
        <v>4</v>
      </c>
      <c r="AA30" s="450"/>
      <c r="AB30" s="450"/>
      <c r="AC30" s="450"/>
      <c r="AD30" s="450"/>
    </row>
    <row r="31" spans="1:30" ht="27" customHeight="1">
      <c r="A31" s="448"/>
      <c r="B31" s="1773" t="s">
        <v>4</v>
      </c>
      <c r="C31" s="1773"/>
      <c r="D31" s="448"/>
      <c r="E31" s="448"/>
      <c r="F31" s="448"/>
      <c r="G31" s="448"/>
      <c r="H31" s="448"/>
    </row>
    <row r="32" spans="1:30">
      <c r="A32" s="448"/>
      <c r="B32" s="448"/>
      <c r="C32" s="448"/>
      <c r="D32" s="448"/>
      <c r="E32" s="448"/>
      <c r="F32" s="448"/>
      <c r="G32" s="448"/>
      <c r="H32" s="448"/>
    </row>
    <row r="33" spans="1:8">
      <c r="A33" s="448"/>
      <c r="B33" s="448"/>
      <c r="C33" s="448"/>
      <c r="D33" s="448"/>
      <c r="E33" s="448"/>
      <c r="F33" s="448"/>
      <c r="G33" s="448"/>
      <c r="H33" s="448"/>
    </row>
    <row r="34" spans="1:8">
      <c r="A34" s="448"/>
      <c r="B34" s="448"/>
      <c r="C34" s="448"/>
      <c r="D34" s="448"/>
      <c r="E34" s="448"/>
      <c r="F34" s="448"/>
      <c r="G34" s="448"/>
      <c r="H34" s="448"/>
    </row>
    <row r="37" spans="1:8">
      <c r="D37" s="501" t="s">
        <v>4</v>
      </c>
    </row>
    <row r="45" spans="1:8">
      <c r="D45" s="502" t="s">
        <v>4</v>
      </c>
    </row>
  </sheetData>
  <mergeCells count="9">
    <mergeCell ref="A13:C13"/>
    <mergeCell ref="B31:C3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61" orientation="landscape" useFirstPageNumber="1" r:id="rId1"/>
  <headerFooter alignWithMargins="0">
    <oddHeader>&amp;C&amp;"Arial,Normalny"&amp;11- &amp;P -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4"/>
  <sheetViews>
    <sheetView showGridLines="0" showZeros="0" zoomScale="70" zoomScaleNormal="70" zoomScaleSheetLayoutView="75" workbookViewId="0">
      <selection activeCell="B29" sqref="B29"/>
    </sheetView>
  </sheetViews>
  <sheetFormatPr defaultColWidth="27.140625" defaultRowHeight="14.25"/>
  <cols>
    <col min="1" max="1" width="5.85546875" style="270" customWidth="1"/>
    <col min="2" max="2" width="53" style="270" customWidth="1"/>
    <col min="3" max="3" width="22.5703125" style="270" customWidth="1"/>
    <col min="4" max="4" width="21.5703125" style="270" customWidth="1"/>
    <col min="5" max="5" width="4.85546875" style="1136" customWidth="1"/>
    <col min="6" max="6" width="22.7109375" style="270" customWidth="1"/>
    <col min="7" max="7" width="25.140625" style="270" customWidth="1"/>
    <col min="8" max="8" width="23.140625" style="270" customWidth="1"/>
    <col min="9" max="16384" width="27.140625" style="270"/>
  </cols>
  <sheetData>
    <row r="1" spans="1:10" ht="15.75">
      <c r="A1" s="1789" t="s">
        <v>514</v>
      </c>
      <c r="B1" s="1789"/>
      <c r="C1" s="1789"/>
      <c r="D1" s="269"/>
      <c r="E1" s="1198"/>
    </row>
    <row r="4" spans="1:10" ht="15.75">
      <c r="A4" s="1790" t="s">
        <v>515</v>
      </c>
      <c r="B4" s="1790"/>
      <c r="C4" s="1790"/>
      <c r="D4" s="1790"/>
      <c r="E4" s="1790"/>
      <c r="F4" s="1790"/>
      <c r="G4" s="1790"/>
      <c r="H4" s="675"/>
    </row>
    <row r="5" spans="1:10" ht="15">
      <c r="B5" s="271"/>
      <c r="C5" s="272"/>
      <c r="D5" s="272"/>
      <c r="E5" s="272"/>
      <c r="F5" s="272"/>
      <c r="G5" s="272"/>
      <c r="H5" s="272"/>
    </row>
    <row r="6" spans="1:10" ht="15">
      <c r="G6" s="295" t="s">
        <v>2</v>
      </c>
      <c r="H6" s="295"/>
    </row>
    <row r="7" spans="1:10" ht="15">
      <c r="A7" s="273"/>
      <c r="B7" s="274"/>
      <c r="C7" s="294" t="s">
        <v>227</v>
      </c>
      <c r="D7" s="294" t="s">
        <v>518</v>
      </c>
      <c r="E7" s="1213"/>
      <c r="F7" s="1209" t="s">
        <v>517</v>
      </c>
      <c r="G7" s="275" t="s">
        <v>516</v>
      </c>
      <c r="H7" s="742"/>
    </row>
    <row r="8" spans="1:10" ht="15">
      <c r="A8" s="276"/>
      <c r="B8" s="277" t="s">
        <v>3</v>
      </c>
      <c r="C8" s="293" t="s">
        <v>228</v>
      </c>
      <c r="D8" s="293" t="s">
        <v>519</v>
      </c>
      <c r="E8" s="1214"/>
      <c r="F8" s="1210" t="s">
        <v>520</v>
      </c>
      <c r="G8" s="278" t="s">
        <v>519</v>
      </c>
      <c r="H8" s="742"/>
    </row>
    <row r="9" spans="1:10" ht="15">
      <c r="A9" s="279"/>
      <c r="B9" s="280"/>
      <c r="C9" s="293" t="s">
        <v>784</v>
      </c>
      <c r="D9" s="1215"/>
      <c r="E9" s="1216"/>
      <c r="F9" s="1210" t="s">
        <v>811</v>
      </c>
      <c r="G9" s="278" t="s">
        <v>521</v>
      </c>
      <c r="H9" s="293"/>
    </row>
    <row r="10" spans="1:10" s="282" customFormat="1" ht="11.25">
      <c r="A10" s="1791" t="s">
        <v>439</v>
      </c>
      <c r="B10" s="1792"/>
      <c r="C10" s="292">
        <v>2</v>
      </c>
      <c r="D10" s="1211">
        <v>3</v>
      </c>
      <c r="E10" s="1212"/>
      <c r="F10" s="281">
        <v>4</v>
      </c>
      <c r="G10" s="281">
        <v>5</v>
      </c>
      <c r="H10" s="743"/>
    </row>
    <row r="11" spans="1:10" ht="24" customHeight="1">
      <c r="A11" s="1793" t="s">
        <v>522</v>
      </c>
      <c r="B11" s="1794"/>
      <c r="C11" s="1203">
        <v>600000000</v>
      </c>
      <c r="D11" s="618">
        <v>600000000</v>
      </c>
      <c r="E11" s="1217"/>
      <c r="F11" s="1319">
        <v>581608.76807999995</v>
      </c>
      <c r="G11" s="1320">
        <v>18391.231920000198</v>
      </c>
      <c r="H11" s="744"/>
    </row>
    <row r="12" spans="1:10" ht="24" customHeight="1">
      <c r="A12" s="1795" t="s">
        <v>523</v>
      </c>
      <c r="B12" s="1796"/>
      <c r="C12" s="1203">
        <v>32553197000</v>
      </c>
      <c r="D12" s="618">
        <v>42902381127.529984</v>
      </c>
      <c r="E12" s="1218" t="s">
        <v>817</v>
      </c>
      <c r="F12" s="1319">
        <v>42671502.650020003</v>
      </c>
      <c r="G12" s="1608">
        <v>230878.477509977</v>
      </c>
      <c r="H12" s="618"/>
      <c r="I12" s="1136"/>
      <c r="J12" s="1136"/>
    </row>
    <row r="13" spans="1:10" ht="18" customHeight="1">
      <c r="A13" s="1787" t="s">
        <v>524</v>
      </c>
      <c r="B13" s="1788"/>
      <c r="C13" s="276"/>
      <c r="D13" s="276"/>
      <c r="E13" s="1219"/>
      <c r="F13" s="1219"/>
      <c r="G13" s="1126"/>
      <c r="H13" s="744"/>
      <c r="I13" s="1136"/>
      <c r="J13" s="1136"/>
    </row>
    <row r="14" spans="1:10" ht="15.75" customHeight="1">
      <c r="A14" s="1787" t="s">
        <v>525</v>
      </c>
      <c r="B14" s="1788"/>
      <c r="C14" s="1204">
        <v>15883878000</v>
      </c>
      <c r="D14" s="619">
        <v>28823889532.079979</v>
      </c>
      <c r="E14" s="1218" t="s">
        <v>817</v>
      </c>
      <c r="F14" s="1321">
        <v>28744937.17233</v>
      </c>
      <c r="G14" s="1324">
        <v>78952.359749977099</v>
      </c>
      <c r="H14" s="619"/>
      <c r="I14" s="1136"/>
      <c r="J14" s="1136"/>
    </row>
    <row r="15" spans="1:10" ht="15.75" customHeight="1">
      <c r="A15" s="1787" t="s">
        <v>526</v>
      </c>
      <c r="B15" s="1788"/>
      <c r="C15" s="1204">
        <v>1287083000</v>
      </c>
      <c r="D15" s="619">
        <v>963427400</v>
      </c>
      <c r="E15" s="1220"/>
      <c r="F15" s="1321">
        <v>963427.4</v>
      </c>
      <c r="G15" s="1324">
        <v>0</v>
      </c>
      <c r="H15" s="745"/>
      <c r="I15" s="1136"/>
      <c r="J15" s="1136"/>
    </row>
    <row r="16" spans="1:10" ht="15.75" customHeight="1">
      <c r="A16" s="1787" t="s">
        <v>527</v>
      </c>
      <c r="B16" s="1788"/>
      <c r="C16" s="1204">
        <v>5162784000</v>
      </c>
      <c r="D16" s="619">
        <v>5033943742.3699999</v>
      </c>
      <c r="E16" s="1220"/>
      <c r="F16" s="1322">
        <v>4902540.6944199996</v>
      </c>
      <c r="G16" s="1325">
        <v>131403.04795000001</v>
      </c>
      <c r="H16" s="745"/>
      <c r="I16" s="1136"/>
      <c r="J16" s="1136"/>
    </row>
    <row r="17" spans="1:11" ht="15.75" customHeight="1">
      <c r="A17" s="1787" t="s">
        <v>528</v>
      </c>
      <c r="B17" s="1788"/>
      <c r="C17" s="1204">
        <v>1746718000</v>
      </c>
      <c r="D17" s="619">
        <v>1208386453.0799999</v>
      </c>
      <c r="E17" s="1220"/>
      <c r="F17" s="1321">
        <v>1203174.37081</v>
      </c>
      <c r="G17" s="1324">
        <v>5212.0822699999799</v>
      </c>
      <c r="H17" s="745"/>
      <c r="I17" s="1136"/>
      <c r="J17" s="1136"/>
    </row>
    <row r="18" spans="1:11" ht="15.75" customHeight="1">
      <c r="A18" s="1787" t="s">
        <v>700</v>
      </c>
      <c r="B18" s="1788"/>
      <c r="C18" s="1204">
        <v>2972209000</v>
      </c>
      <c r="D18" s="619">
        <v>2972209000</v>
      </c>
      <c r="E18" s="1220"/>
      <c r="F18" s="1321">
        <v>2971860.014</v>
      </c>
      <c r="G18" s="1324">
        <v>348.98599999999999</v>
      </c>
      <c r="H18" s="745"/>
      <c r="I18" s="1136"/>
      <c r="J18" s="1136"/>
    </row>
    <row r="19" spans="1:11" ht="15.75" customHeight="1">
      <c r="A19" s="1787" t="s">
        <v>529</v>
      </c>
      <c r="B19" s="1788"/>
      <c r="C19" s="276"/>
      <c r="D19" s="276"/>
      <c r="E19" s="1219"/>
      <c r="F19" s="1323"/>
      <c r="G19" s="1323"/>
      <c r="H19" s="745"/>
      <c r="I19" s="1136"/>
      <c r="J19" s="1136"/>
    </row>
    <row r="20" spans="1:11" ht="15.75" customHeight="1">
      <c r="A20" s="283" t="s">
        <v>530</v>
      </c>
      <c r="B20" s="284"/>
      <c r="C20" s="1204">
        <v>5500525000</v>
      </c>
      <c r="D20" s="619">
        <v>3900525000</v>
      </c>
      <c r="E20" s="1220"/>
      <c r="F20" s="1321">
        <v>3885562.9984599999</v>
      </c>
      <c r="G20" s="1324">
        <v>14962.001539999999</v>
      </c>
      <c r="H20" s="619"/>
      <c r="I20" s="1136"/>
      <c r="J20" s="1136"/>
    </row>
    <row r="21" spans="1:11" ht="12.75" customHeight="1">
      <c r="A21" s="1785" t="s">
        <v>4</v>
      </c>
      <c r="B21" s="1786"/>
      <c r="C21" s="1205"/>
      <c r="D21" s="1207"/>
      <c r="E21" s="1208"/>
      <c r="F21" s="1206"/>
      <c r="G21" s="285"/>
      <c r="H21" s="746"/>
      <c r="J21" s="1136"/>
    </row>
    <row r="22" spans="1:11" s="1136" customFormat="1" ht="12.75" customHeight="1">
      <c r="A22" s="1330"/>
      <c r="B22" s="1329"/>
      <c r="C22" s="1331"/>
      <c r="D22" s="746"/>
      <c r="E22" s="746"/>
      <c r="F22" s="1332"/>
      <c r="G22" s="746"/>
      <c r="H22" s="746"/>
    </row>
    <row r="23" spans="1:11" s="291" customFormat="1" ht="51.75" customHeight="1">
      <c r="A23" s="1784" t="s">
        <v>975</v>
      </c>
      <c r="B23" s="1784"/>
      <c r="C23" s="1784"/>
      <c r="D23" s="1784"/>
      <c r="E23" s="1784"/>
      <c r="F23" s="1784"/>
      <c r="G23" s="1784"/>
      <c r="H23" s="1690"/>
      <c r="I23" s="1690"/>
      <c r="J23" s="290"/>
      <c r="K23" s="290"/>
    </row>
    <row r="24" spans="1:11" s="291" customFormat="1" ht="86.25" customHeight="1">
      <c r="A24" s="1784" t="s">
        <v>976</v>
      </c>
      <c r="B24" s="1784"/>
      <c r="C24" s="1784"/>
      <c r="D24" s="1784"/>
      <c r="E24" s="1784"/>
      <c r="F24" s="1784"/>
      <c r="G24" s="1784"/>
      <c r="H24" s="1690"/>
      <c r="I24" s="1690"/>
      <c r="J24" s="290"/>
      <c r="K24" s="290"/>
    </row>
    <row r="25" spans="1:11" s="291" customFormat="1" ht="88.5" customHeight="1">
      <c r="A25" s="1784" t="s">
        <v>977</v>
      </c>
      <c r="B25" s="1784"/>
      <c r="C25" s="1784"/>
      <c r="D25" s="1784"/>
      <c r="E25" s="1784"/>
      <c r="F25" s="1784"/>
      <c r="G25" s="1784"/>
      <c r="H25" s="1690"/>
      <c r="I25" s="1690"/>
      <c r="J25" s="290"/>
      <c r="K25" s="290"/>
    </row>
    <row r="26" spans="1:11">
      <c r="A26" s="1136"/>
      <c r="B26" s="1136"/>
      <c r="C26" s="1136"/>
      <c r="D26" s="1136"/>
      <c r="F26" s="1136"/>
      <c r="G26" s="1136"/>
    </row>
    <row r="28" spans="1:11" ht="15">
      <c r="D28" s="261"/>
      <c r="E28" s="1013"/>
      <c r="F28" s="262"/>
    </row>
    <row r="34" spans="3:8" ht="15">
      <c r="C34" s="54"/>
      <c r="D34" s="54"/>
      <c r="E34" s="54"/>
      <c r="F34" s="54"/>
      <c r="G34" s="54"/>
      <c r="H34" s="54"/>
    </row>
  </sheetData>
  <mergeCells count="16">
    <mergeCell ref="A1:C1"/>
    <mergeCell ref="A4:G4"/>
    <mergeCell ref="A10:B10"/>
    <mergeCell ref="A11:B11"/>
    <mergeCell ref="A12:B12"/>
    <mergeCell ref="A23:G23"/>
    <mergeCell ref="A24:G24"/>
    <mergeCell ref="A25:G25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2" orientation="landscape" useFirstPageNumber="1" r:id="rId1"/>
  <headerFooter alignWithMargins="0">
    <oddHeader>&amp;C&amp;"Arial,Normalny"&amp;11 -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M37" sqref="M37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5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0" zoomScaleNormal="70" workbookViewId="0">
      <selection activeCell="L27" sqref="L27"/>
    </sheetView>
  </sheetViews>
  <sheetFormatPr defaultRowHeight="12.75"/>
  <cols>
    <col min="1" max="1" width="4.5703125" style="172" customWidth="1"/>
    <col min="2" max="2" width="87.28515625" style="172" customWidth="1"/>
    <col min="3" max="3" width="21.85546875" style="172" customWidth="1"/>
    <col min="4" max="4" width="20.7109375" style="172" customWidth="1"/>
    <col min="5" max="5" width="3.85546875" style="172" bestFit="1" customWidth="1"/>
    <col min="6" max="6" width="22" style="172" customWidth="1"/>
    <col min="7" max="7" width="7.42578125" style="172" customWidth="1"/>
    <col min="8" max="8" width="17.28515625" style="172" bestFit="1" customWidth="1"/>
    <col min="9" max="9" width="16.28515625" style="172" bestFit="1" customWidth="1"/>
    <col min="10" max="10" width="16.85546875" style="172" bestFit="1" customWidth="1"/>
    <col min="11" max="11" width="18.5703125" style="172" bestFit="1" customWidth="1"/>
    <col min="12" max="12" width="25.42578125" style="172" customWidth="1"/>
    <col min="13" max="252" width="9.140625" style="172"/>
    <col min="253" max="253" width="4.5703125" style="172" customWidth="1"/>
    <col min="254" max="254" width="87.28515625" style="172" customWidth="1"/>
    <col min="255" max="256" width="20.7109375" style="172" customWidth="1"/>
    <col min="257" max="257" width="16.7109375" style="172" customWidth="1"/>
    <col min="258" max="258" width="3.85546875" style="172" customWidth="1"/>
    <col min="259" max="265" width="9.140625" style="172"/>
    <col min="266" max="266" width="19.28515625" style="172" customWidth="1"/>
    <col min="267" max="267" width="9.140625" style="172"/>
    <col min="268" max="268" width="25.42578125" style="172" customWidth="1"/>
    <col min="269" max="508" width="9.140625" style="172"/>
    <col min="509" max="509" width="4.5703125" style="172" customWidth="1"/>
    <col min="510" max="510" width="87.28515625" style="172" customWidth="1"/>
    <col min="511" max="512" width="20.7109375" style="172" customWidth="1"/>
    <col min="513" max="513" width="16.7109375" style="172" customWidth="1"/>
    <col min="514" max="514" width="3.85546875" style="172" customWidth="1"/>
    <col min="515" max="521" width="9.140625" style="172"/>
    <col min="522" max="522" width="19.28515625" style="172" customWidth="1"/>
    <col min="523" max="523" width="9.140625" style="172"/>
    <col min="524" max="524" width="25.42578125" style="172" customWidth="1"/>
    <col min="525" max="764" width="9.140625" style="172"/>
    <col min="765" max="765" width="4.5703125" style="172" customWidth="1"/>
    <col min="766" max="766" width="87.28515625" style="172" customWidth="1"/>
    <col min="767" max="768" width="20.7109375" style="172" customWidth="1"/>
    <col min="769" max="769" width="16.7109375" style="172" customWidth="1"/>
    <col min="770" max="770" width="3.85546875" style="172" customWidth="1"/>
    <col min="771" max="777" width="9.140625" style="172"/>
    <col min="778" max="778" width="19.28515625" style="172" customWidth="1"/>
    <col min="779" max="779" width="9.140625" style="172"/>
    <col min="780" max="780" width="25.42578125" style="172" customWidth="1"/>
    <col min="781" max="1020" width="9.140625" style="172"/>
    <col min="1021" max="1021" width="4.5703125" style="172" customWidth="1"/>
    <col min="1022" max="1022" width="87.28515625" style="172" customWidth="1"/>
    <col min="1023" max="1024" width="20.7109375" style="172" customWidth="1"/>
    <col min="1025" max="1025" width="16.7109375" style="172" customWidth="1"/>
    <col min="1026" max="1026" width="3.85546875" style="172" customWidth="1"/>
    <col min="1027" max="1033" width="9.140625" style="172"/>
    <col min="1034" max="1034" width="19.28515625" style="172" customWidth="1"/>
    <col min="1035" max="1035" width="9.140625" style="172"/>
    <col min="1036" max="1036" width="25.42578125" style="172" customWidth="1"/>
    <col min="1037" max="1276" width="9.140625" style="172"/>
    <col min="1277" max="1277" width="4.5703125" style="172" customWidth="1"/>
    <col min="1278" max="1278" width="87.28515625" style="172" customWidth="1"/>
    <col min="1279" max="1280" width="20.7109375" style="172" customWidth="1"/>
    <col min="1281" max="1281" width="16.7109375" style="172" customWidth="1"/>
    <col min="1282" max="1282" width="3.85546875" style="172" customWidth="1"/>
    <col min="1283" max="1289" width="9.140625" style="172"/>
    <col min="1290" max="1290" width="19.28515625" style="172" customWidth="1"/>
    <col min="1291" max="1291" width="9.140625" style="172"/>
    <col min="1292" max="1292" width="25.42578125" style="172" customWidth="1"/>
    <col min="1293" max="1532" width="9.140625" style="172"/>
    <col min="1533" max="1533" width="4.5703125" style="172" customWidth="1"/>
    <col min="1534" max="1534" width="87.28515625" style="172" customWidth="1"/>
    <col min="1535" max="1536" width="20.7109375" style="172" customWidth="1"/>
    <col min="1537" max="1537" width="16.7109375" style="172" customWidth="1"/>
    <col min="1538" max="1538" width="3.85546875" style="172" customWidth="1"/>
    <col min="1539" max="1545" width="9.140625" style="172"/>
    <col min="1546" max="1546" width="19.28515625" style="172" customWidth="1"/>
    <col min="1547" max="1547" width="9.140625" style="172"/>
    <col min="1548" max="1548" width="25.42578125" style="172" customWidth="1"/>
    <col min="1549" max="1788" width="9.140625" style="172"/>
    <col min="1789" max="1789" width="4.5703125" style="172" customWidth="1"/>
    <col min="1790" max="1790" width="87.28515625" style="172" customWidth="1"/>
    <col min="1791" max="1792" width="20.7109375" style="172" customWidth="1"/>
    <col min="1793" max="1793" width="16.7109375" style="172" customWidth="1"/>
    <col min="1794" max="1794" width="3.85546875" style="172" customWidth="1"/>
    <col min="1795" max="1801" width="9.140625" style="172"/>
    <col min="1802" max="1802" width="19.28515625" style="172" customWidth="1"/>
    <col min="1803" max="1803" width="9.140625" style="172"/>
    <col min="1804" max="1804" width="25.42578125" style="172" customWidth="1"/>
    <col min="1805" max="2044" width="9.140625" style="172"/>
    <col min="2045" max="2045" width="4.5703125" style="172" customWidth="1"/>
    <col min="2046" max="2046" width="87.28515625" style="172" customWidth="1"/>
    <col min="2047" max="2048" width="20.7109375" style="172" customWidth="1"/>
    <col min="2049" max="2049" width="16.7109375" style="172" customWidth="1"/>
    <col min="2050" max="2050" width="3.85546875" style="172" customWidth="1"/>
    <col min="2051" max="2057" width="9.140625" style="172"/>
    <col min="2058" max="2058" width="19.28515625" style="172" customWidth="1"/>
    <col min="2059" max="2059" width="9.140625" style="172"/>
    <col min="2060" max="2060" width="25.42578125" style="172" customWidth="1"/>
    <col min="2061" max="2300" width="9.140625" style="172"/>
    <col min="2301" max="2301" width="4.5703125" style="172" customWidth="1"/>
    <col min="2302" max="2302" width="87.28515625" style="172" customWidth="1"/>
    <col min="2303" max="2304" width="20.7109375" style="172" customWidth="1"/>
    <col min="2305" max="2305" width="16.7109375" style="172" customWidth="1"/>
    <col min="2306" max="2306" width="3.85546875" style="172" customWidth="1"/>
    <col min="2307" max="2313" width="9.140625" style="172"/>
    <col min="2314" max="2314" width="19.28515625" style="172" customWidth="1"/>
    <col min="2315" max="2315" width="9.140625" style="172"/>
    <col min="2316" max="2316" width="25.42578125" style="172" customWidth="1"/>
    <col min="2317" max="2556" width="9.140625" style="172"/>
    <col min="2557" max="2557" width="4.5703125" style="172" customWidth="1"/>
    <col min="2558" max="2558" width="87.28515625" style="172" customWidth="1"/>
    <col min="2559" max="2560" width="20.7109375" style="172" customWidth="1"/>
    <col min="2561" max="2561" width="16.7109375" style="172" customWidth="1"/>
    <col min="2562" max="2562" width="3.85546875" style="172" customWidth="1"/>
    <col min="2563" max="2569" width="9.140625" style="172"/>
    <col min="2570" max="2570" width="19.28515625" style="172" customWidth="1"/>
    <col min="2571" max="2571" width="9.140625" style="172"/>
    <col min="2572" max="2572" width="25.42578125" style="172" customWidth="1"/>
    <col min="2573" max="2812" width="9.140625" style="172"/>
    <col min="2813" max="2813" width="4.5703125" style="172" customWidth="1"/>
    <col min="2814" max="2814" width="87.28515625" style="172" customWidth="1"/>
    <col min="2815" max="2816" width="20.7109375" style="172" customWidth="1"/>
    <col min="2817" max="2817" width="16.7109375" style="172" customWidth="1"/>
    <col min="2818" max="2818" width="3.85546875" style="172" customWidth="1"/>
    <col min="2819" max="2825" width="9.140625" style="172"/>
    <col min="2826" max="2826" width="19.28515625" style="172" customWidth="1"/>
    <col min="2827" max="2827" width="9.140625" style="172"/>
    <col min="2828" max="2828" width="25.42578125" style="172" customWidth="1"/>
    <col min="2829" max="3068" width="9.140625" style="172"/>
    <col min="3069" max="3069" width="4.5703125" style="172" customWidth="1"/>
    <col min="3070" max="3070" width="87.28515625" style="172" customWidth="1"/>
    <col min="3071" max="3072" width="20.7109375" style="172" customWidth="1"/>
    <col min="3073" max="3073" width="16.7109375" style="172" customWidth="1"/>
    <col min="3074" max="3074" width="3.85546875" style="172" customWidth="1"/>
    <col min="3075" max="3081" width="9.140625" style="172"/>
    <col min="3082" max="3082" width="19.28515625" style="172" customWidth="1"/>
    <col min="3083" max="3083" width="9.140625" style="172"/>
    <col min="3084" max="3084" width="25.42578125" style="172" customWidth="1"/>
    <col min="3085" max="3324" width="9.140625" style="172"/>
    <col min="3325" max="3325" width="4.5703125" style="172" customWidth="1"/>
    <col min="3326" max="3326" width="87.28515625" style="172" customWidth="1"/>
    <col min="3327" max="3328" width="20.7109375" style="172" customWidth="1"/>
    <col min="3329" max="3329" width="16.7109375" style="172" customWidth="1"/>
    <col min="3330" max="3330" width="3.85546875" style="172" customWidth="1"/>
    <col min="3331" max="3337" width="9.140625" style="172"/>
    <col min="3338" max="3338" width="19.28515625" style="172" customWidth="1"/>
    <col min="3339" max="3339" width="9.140625" style="172"/>
    <col min="3340" max="3340" width="25.42578125" style="172" customWidth="1"/>
    <col min="3341" max="3580" width="9.140625" style="172"/>
    <col min="3581" max="3581" width="4.5703125" style="172" customWidth="1"/>
    <col min="3582" max="3582" width="87.28515625" style="172" customWidth="1"/>
    <col min="3583" max="3584" width="20.7109375" style="172" customWidth="1"/>
    <col min="3585" max="3585" width="16.7109375" style="172" customWidth="1"/>
    <col min="3586" max="3586" width="3.85546875" style="172" customWidth="1"/>
    <col min="3587" max="3593" width="9.140625" style="172"/>
    <col min="3594" max="3594" width="19.28515625" style="172" customWidth="1"/>
    <col min="3595" max="3595" width="9.140625" style="172"/>
    <col min="3596" max="3596" width="25.42578125" style="172" customWidth="1"/>
    <col min="3597" max="3836" width="9.140625" style="172"/>
    <col min="3837" max="3837" width="4.5703125" style="172" customWidth="1"/>
    <col min="3838" max="3838" width="87.28515625" style="172" customWidth="1"/>
    <col min="3839" max="3840" width="20.7109375" style="172" customWidth="1"/>
    <col min="3841" max="3841" width="16.7109375" style="172" customWidth="1"/>
    <col min="3842" max="3842" width="3.85546875" style="172" customWidth="1"/>
    <col min="3843" max="3849" width="9.140625" style="172"/>
    <col min="3850" max="3850" width="19.28515625" style="172" customWidth="1"/>
    <col min="3851" max="3851" width="9.140625" style="172"/>
    <col min="3852" max="3852" width="25.42578125" style="172" customWidth="1"/>
    <col min="3853" max="4092" width="9.140625" style="172"/>
    <col min="4093" max="4093" width="4.5703125" style="172" customWidth="1"/>
    <col min="4094" max="4094" width="87.28515625" style="172" customWidth="1"/>
    <col min="4095" max="4096" width="20.7109375" style="172" customWidth="1"/>
    <col min="4097" max="4097" width="16.7109375" style="172" customWidth="1"/>
    <col min="4098" max="4098" width="3.85546875" style="172" customWidth="1"/>
    <col min="4099" max="4105" width="9.140625" style="172"/>
    <col min="4106" max="4106" width="19.28515625" style="172" customWidth="1"/>
    <col min="4107" max="4107" width="9.140625" style="172"/>
    <col min="4108" max="4108" width="25.42578125" style="172" customWidth="1"/>
    <col min="4109" max="4348" width="9.140625" style="172"/>
    <col min="4349" max="4349" width="4.5703125" style="172" customWidth="1"/>
    <col min="4350" max="4350" width="87.28515625" style="172" customWidth="1"/>
    <col min="4351" max="4352" width="20.7109375" style="172" customWidth="1"/>
    <col min="4353" max="4353" width="16.7109375" style="172" customWidth="1"/>
    <col min="4354" max="4354" width="3.85546875" style="172" customWidth="1"/>
    <col min="4355" max="4361" width="9.140625" style="172"/>
    <col min="4362" max="4362" width="19.28515625" style="172" customWidth="1"/>
    <col min="4363" max="4363" width="9.140625" style="172"/>
    <col min="4364" max="4364" width="25.42578125" style="172" customWidth="1"/>
    <col min="4365" max="4604" width="9.140625" style="172"/>
    <col min="4605" max="4605" width="4.5703125" style="172" customWidth="1"/>
    <col min="4606" max="4606" width="87.28515625" style="172" customWidth="1"/>
    <col min="4607" max="4608" width="20.7109375" style="172" customWidth="1"/>
    <col min="4609" max="4609" width="16.7109375" style="172" customWidth="1"/>
    <col min="4610" max="4610" width="3.85546875" style="172" customWidth="1"/>
    <col min="4611" max="4617" width="9.140625" style="172"/>
    <col min="4618" max="4618" width="19.28515625" style="172" customWidth="1"/>
    <col min="4619" max="4619" width="9.140625" style="172"/>
    <col min="4620" max="4620" width="25.42578125" style="172" customWidth="1"/>
    <col min="4621" max="4860" width="9.140625" style="172"/>
    <col min="4861" max="4861" width="4.5703125" style="172" customWidth="1"/>
    <col min="4862" max="4862" width="87.28515625" style="172" customWidth="1"/>
    <col min="4863" max="4864" width="20.7109375" style="172" customWidth="1"/>
    <col min="4865" max="4865" width="16.7109375" style="172" customWidth="1"/>
    <col min="4866" max="4866" width="3.85546875" style="172" customWidth="1"/>
    <col min="4867" max="4873" width="9.140625" style="172"/>
    <col min="4874" max="4874" width="19.28515625" style="172" customWidth="1"/>
    <col min="4875" max="4875" width="9.140625" style="172"/>
    <col min="4876" max="4876" width="25.42578125" style="172" customWidth="1"/>
    <col min="4877" max="5116" width="9.140625" style="172"/>
    <col min="5117" max="5117" width="4.5703125" style="172" customWidth="1"/>
    <col min="5118" max="5118" width="87.28515625" style="172" customWidth="1"/>
    <col min="5119" max="5120" width="20.7109375" style="172" customWidth="1"/>
    <col min="5121" max="5121" width="16.7109375" style="172" customWidth="1"/>
    <col min="5122" max="5122" width="3.85546875" style="172" customWidth="1"/>
    <col min="5123" max="5129" width="9.140625" style="172"/>
    <col min="5130" max="5130" width="19.28515625" style="172" customWidth="1"/>
    <col min="5131" max="5131" width="9.140625" style="172"/>
    <col min="5132" max="5132" width="25.42578125" style="172" customWidth="1"/>
    <col min="5133" max="5372" width="9.140625" style="172"/>
    <col min="5373" max="5373" width="4.5703125" style="172" customWidth="1"/>
    <col min="5374" max="5374" width="87.28515625" style="172" customWidth="1"/>
    <col min="5375" max="5376" width="20.7109375" style="172" customWidth="1"/>
    <col min="5377" max="5377" width="16.7109375" style="172" customWidth="1"/>
    <col min="5378" max="5378" width="3.85546875" style="172" customWidth="1"/>
    <col min="5379" max="5385" width="9.140625" style="172"/>
    <col min="5386" max="5386" width="19.28515625" style="172" customWidth="1"/>
    <col min="5387" max="5387" width="9.140625" style="172"/>
    <col min="5388" max="5388" width="25.42578125" style="172" customWidth="1"/>
    <col min="5389" max="5628" width="9.140625" style="172"/>
    <col min="5629" max="5629" width="4.5703125" style="172" customWidth="1"/>
    <col min="5630" max="5630" width="87.28515625" style="172" customWidth="1"/>
    <col min="5631" max="5632" width="20.7109375" style="172" customWidth="1"/>
    <col min="5633" max="5633" width="16.7109375" style="172" customWidth="1"/>
    <col min="5634" max="5634" width="3.85546875" style="172" customWidth="1"/>
    <col min="5635" max="5641" width="9.140625" style="172"/>
    <col min="5642" max="5642" width="19.28515625" style="172" customWidth="1"/>
    <col min="5643" max="5643" width="9.140625" style="172"/>
    <col min="5644" max="5644" width="25.42578125" style="172" customWidth="1"/>
    <col min="5645" max="5884" width="9.140625" style="172"/>
    <col min="5885" max="5885" width="4.5703125" style="172" customWidth="1"/>
    <col min="5886" max="5886" width="87.28515625" style="172" customWidth="1"/>
    <col min="5887" max="5888" width="20.7109375" style="172" customWidth="1"/>
    <col min="5889" max="5889" width="16.7109375" style="172" customWidth="1"/>
    <col min="5890" max="5890" width="3.85546875" style="172" customWidth="1"/>
    <col min="5891" max="5897" width="9.140625" style="172"/>
    <col min="5898" max="5898" width="19.28515625" style="172" customWidth="1"/>
    <col min="5899" max="5899" width="9.140625" style="172"/>
    <col min="5900" max="5900" width="25.42578125" style="172" customWidth="1"/>
    <col min="5901" max="6140" width="9.140625" style="172"/>
    <col min="6141" max="6141" width="4.5703125" style="172" customWidth="1"/>
    <col min="6142" max="6142" width="87.28515625" style="172" customWidth="1"/>
    <col min="6143" max="6144" width="20.7109375" style="172" customWidth="1"/>
    <col min="6145" max="6145" width="16.7109375" style="172" customWidth="1"/>
    <col min="6146" max="6146" width="3.85546875" style="172" customWidth="1"/>
    <col min="6147" max="6153" width="9.140625" style="172"/>
    <col min="6154" max="6154" width="19.28515625" style="172" customWidth="1"/>
    <col min="6155" max="6155" width="9.140625" style="172"/>
    <col min="6156" max="6156" width="25.42578125" style="172" customWidth="1"/>
    <col min="6157" max="6396" width="9.140625" style="172"/>
    <col min="6397" max="6397" width="4.5703125" style="172" customWidth="1"/>
    <col min="6398" max="6398" width="87.28515625" style="172" customWidth="1"/>
    <col min="6399" max="6400" width="20.7109375" style="172" customWidth="1"/>
    <col min="6401" max="6401" width="16.7109375" style="172" customWidth="1"/>
    <col min="6402" max="6402" width="3.85546875" style="172" customWidth="1"/>
    <col min="6403" max="6409" width="9.140625" style="172"/>
    <col min="6410" max="6410" width="19.28515625" style="172" customWidth="1"/>
    <col min="6411" max="6411" width="9.140625" style="172"/>
    <col min="6412" max="6412" width="25.42578125" style="172" customWidth="1"/>
    <col min="6413" max="6652" width="9.140625" style="172"/>
    <col min="6653" max="6653" width="4.5703125" style="172" customWidth="1"/>
    <col min="6654" max="6654" width="87.28515625" style="172" customWidth="1"/>
    <col min="6655" max="6656" width="20.7109375" style="172" customWidth="1"/>
    <col min="6657" max="6657" width="16.7109375" style="172" customWidth="1"/>
    <col min="6658" max="6658" width="3.85546875" style="172" customWidth="1"/>
    <col min="6659" max="6665" width="9.140625" style="172"/>
    <col min="6666" max="6666" width="19.28515625" style="172" customWidth="1"/>
    <col min="6667" max="6667" width="9.140625" style="172"/>
    <col min="6668" max="6668" width="25.42578125" style="172" customWidth="1"/>
    <col min="6669" max="6908" width="9.140625" style="172"/>
    <col min="6909" max="6909" width="4.5703125" style="172" customWidth="1"/>
    <col min="6910" max="6910" width="87.28515625" style="172" customWidth="1"/>
    <col min="6911" max="6912" width="20.7109375" style="172" customWidth="1"/>
    <col min="6913" max="6913" width="16.7109375" style="172" customWidth="1"/>
    <col min="6914" max="6914" width="3.85546875" style="172" customWidth="1"/>
    <col min="6915" max="6921" width="9.140625" style="172"/>
    <col min="6922" max="6922" width="19.28515625" style="172" customWidth="1"/>
    <col min="6923" max="6923" width="9.140625" style="172"/>
    <col min="6924" max="6924" width="25.42578125" style="172" customWidth="1"/>
    <col min="6925" max="7164" width="9.140625" style="172"/>
    <col min="7165" max="7165" width="4.5703125" style="172" customWidth="1"/>
    <col min="7166" max="7166" width="87.28515625" style="172" customWidth="1"/>
    <col min="7167" max="7168" width="20.7109375" style="172" customWidth="1"/>
    <col min="7169" max="7169" width="16.7109375" style="172" customWidth="1"/>
    <col min="7170" max="7170" width="3.85546875" style="172" customWidth="1"/>
    <col min="7171" max="7177" width="9.140625" style="172"/>
    <col min="7178" max="7178" width="19.28515625" style="172" customWidth="1"/>
    <col min="7179" max="7179" width="9.140625" style="172"/>
    <col min="7180" max="7180" width="25.42578125" style="172" customWidth="1"/>
    <col min="7181" max="7420" width="9.140625" style="172"/>
    <col min="7421" max="7421" width="4.5703125" style="172" customWidth="1"/>
    <col min="7422" max="7422" width="87.28515625" style="172" customWidth="1"/>
    <col min="7423" max="7424" width="20.7109375" style="172" customWidth="1"/>
    <col min="7425" max="7425" width="16.7109375" style="172" customWidth="1"/>
    <col min="7426" max="7426" width="3.85546875" style="172" customWidth="1"/>
    <col min="7427" max="7433" width="9.140625" style="172"/>
    <col min="7434" max="7434" width="19.28515625" style="172" customWidth="1"/>
    <col min="7435" max="7435" width="9.140625" style="172"/>
    <col min="7436" max="7436" width="25.42578125" style="172" customWidth="1"/>
    <col min="7437" max="7676" width="9.140625" style="172"/>
    <col min="7677" max="7677" width="4.5703125" style="172" customWidth="1"/>
    <col min="7678" max="7678" width="87.28515625" style="172" customWidth="1"/>
    <col min="7679" max="7680" width="20.7109375" style="172" customWidth="1"/>
    <col min="7681" max="7681" width="16.7109375" style="172" customWidth="1"/>
    <col min="7682" max="7682" width="3.85546875" style="172" customWidth="1"/>
    <col min="7683" max="7689" width="9.140625" style="172"/>
    <col min="7690" max="7690" width="19.28515625" style="172" customWidth="1"/>
    <col min="7691" max="7691" width="9.140625" style="172"/>
    <col min="7692" max="7692" width="25.42578125" style="172" customWidth="1"/>
    <col min="7693" max="7932" width="9.140625" style="172"/>
    <col min="7933" max="7933" width="4.5703125" style="172" customWidth="1"/>
    <col min="7934" max="7934" width="87.28515625" style="172" customWidth="1"/>
    <col min="7935" max="7936" width="20.7109375" style="172" customWidth="1"/>
    <col min="7937" max="7937" width="16.7109375" style="172" customWidth="1"/>
    <col min="7938" max="7938" width="3.85546875" style="172" customWidth="1"/>
    <col min="7939" max="7945" width="9.140625" style="172"/>
    <col min="7946" max="7946" width="19.28515625" style="172" customWidth="1"/>
    <col min="7947" max="7947" width="9.140625" style="172"/>
    <col min="7948" max="7948" width="25.42578125" style="172" customWidth="1"/>
    <col min="7949" max="8188" width="9.140625" style="172"/>
    <col min="8189" max="8189" width="4.5703125" style="172" customWidth="1"/>
    <col min="8190" max="8190" width="87.28515625" style="172" customWidth="1"/>
    <col min="8191" max="8192" width="20.7109375" style="172" customWidth="1"/>
    <col min="8193" max="8193" width="16.7109375" style="172" customWidth="1"/>
    <col min="8194" max="8194" width="3.85546875" style="172" customWidth="1"/>
    <col min="8195" max="8201" width="9.140625" style="172"/>
    <col min="8202" max="8202" width="19.28515625" style="172" customWidth="1"/>
    <col min="8203" max="8203" width="9.140625" style="172"/>
    <col min="8204" max="8204" width="25.42578125" style="172" customWidth="1"/>
    <col min="8205" max="8444" width="9.140625" style="172"/>
    <col min="8445" max="8445" width="4.5703125" style="172" customWidth="1"/>
    <col min="8446" max="8446" width="87.28515625" style="172" customWidth="1"/>
    <col min="8447" max="8448" width="20.7109375" style="172" customWidth="1"/>
    <col min="8449" max="8449" width="16.7109375" style="172" customWidth="1"/>
    <col min="8450" max="8450" width="3.85546875" style="172" customWidth="1"/>
    <col min="8451" max="8457" width="9.140625" style="172"/>
    <col min="8458" max="8458" width="19.28515625" style="172" customWidth="1"/>
    <col min="8459" max="8459" width="9.140625" style="172"/>
    <col min="8460" max="8460" width="25.42578125" style="172" customWidth="1"/>
    <col min="8461" max="8700" width="9.140625" style="172"/>
    <col min="8701" max="8701" width="4.5703125" style="172" customWidth="1"/>
    <col min="8702" max="8702" width="87.28515625" style="172" customWidth="1"/>
    <col min="8703" max="8704" width="20.7109375" style="172" customWidth="1"/>
    <col min="8705" max="8705" width="16.7109375" style="172" customWidth="1"/>
    <col min="8706" max="8706" width="3.85546875" style="172" customWidth="1"/>
    <col min="8707" max="8713" width="9.140625" style="172"/>
    <col min="8714" max="8714" width="19.28515625" style="172" customWidth="1"/>
    <col min="8715" max="8715" width="9.140625" style="172"/>
    <col min="8716" max="8716" width="25.42578125" style="172" customWidth="1"/>
    <col min="8717" max="8956" width="9.140625" style="172"/>
    <col min="8957" max="8957" width="4.5703125" style="172" customWidth="1"/>
    <col min="8958" max="8958" width="87.28515625" style="172" customWidth="1"/>
    <col min="8959" max="8960" width="20.7109375" style="172" customWidth="1"/>
    <col min="8961" max="8961" width="16.7109375" style="172" customWidth="1"/>
    <col min="8962" max="8962" width="3.85546875" style="172" customWidth="1"/>
    <col min="8963" max="8969" width="9.140625" style="172"/>
    <col min="8970" max="8970" width="19.28515625" style="172" customWidth="1"/>
    <col min="8971" max="8971" width="9.140625" style="172"/>
    <col min="8972" max="8972" width="25.42578125" style="172" customWidth="1"/>
    <col min="8973" max="9212" width="9.140625" style="172"/>
    <col min="9213" max="9213" width="4.5703125" style="172" customWidth="1"/>
    <col min="9214" max="9214" width="87.28515625" style="172" customWidth="1"/>
    <col min="9215" max="9216" width="20.7109375" style="172" customWidth="1"/>
    <col min="9217" max="9217" width="16.7109375" style="172" customWidth="1"/>
    <col min="9218" max="9218" width="3.85546875" style="172" customWidth="1"/>
    <col min="9219" max="9225" width="9.140625" style="172"/>
    <col min="9226" max="9226" width="19.28515625" style="172" customWidth="1"/>
    <col min="9227" max="9227" width="9.140625" style="172"/>
    <col min="9228" max="9228" width="25.42578125" style="172" customWidth="1"/>
    <col min="9229" max="9468" width="9.140625" style="172"/>
    <col min="9469" max="9469" width="4.5703125" style="172" customWidth="1"/>
    <col min="9470" max="9470" width="87.28515625" style="172" customWidth="1"/>
    <col min="9471" max="9472" width="20.7109375" style="172" customWidth="1"/>
    <col min="9473" max="9473" width="16.7109375" style="172" customWidth="1"/>
    <col min="9474" max="9474" width="3.85546875" style="172" customWidth="1"/>
    <col min="9475" max="9481" width="9.140625" style="172"/>
    <col min="9482" max="9482" width="19.28515625" style="172" customWidth="1"/>
    <col min="9483" max="9483" width="9.140625" style="172"/>
    <col min="9484" max="9484" width="25.42578125" style="172" customWidth="1"/>
    <col min="9485" max="9724" width="9.140625" style="172"/>
    <col min="9725" max="9725" width="4.5703125" style="172" customWidth="1"/>
    <col min="9726" max="9726" width="87.28515625" style="172" customWidth="1"/>
    <col min="9727" max="9728" width="20.7109375" style="172" customWidth="1"/>
    <col min="9729" max="9729" width="16.7109375" style="172" customWidth="1"/>
    <col min="9730" max="9730" width="3.85546875" style="172" customWidth="1"/>
    <col min="9731" max="9737" width="9.140625" style="172"/>
    <col min="9738" max="9738" width="19.28515625" style="172" customWidth="1"/>
    <col min="9739" max="9739" width="9.140625" style="172"/>
    <col min="9740" max="9740" width="25.42578125" style="172" customWidth="1"/>
    <col min="9741" max="9980" width="9.140625" style="172"/>
    <col min="9981" max="9981" width="4.5703125" style="172" customWidth="1"/>
    <col min="9982" max="9982" width="87.28515625" style="172" customWidth="1"/>
    <col min="9983" max="9984" width="20.7109375" style="172" customWidth="1"/>
    <col min="9985" max="9985" width="16.7109375" style="172" customWidth="1"/>
    <col min="9986" max="9986" width="3.85546875" style="172" customWidth="1"/>
    <col min="9987" max="9993" width="9.140625" style="172"/>
    <col min="9994" max="9994" width="19.28515625" style="172" customWidth="1"/>
    <col min="9995" max="9995" width="9.140625" style="172"/>
    <col min="9996" max="9996" width="25.42578125" style="172" customWidth="1"/>
    <col min="9997" max="10236" width="9.140625" style="172"/>
    <col min="10237" max="10237" width="4.5703125" style="172" customWidth="1"/>
    <col min="10238" max="10238" width="87.28515625" style="172" customWidth="1"/>
    <col min="10239" max="10240" width="20.7109375" style="172" customWidth="1"/>
    <col min="10241" max="10241" width="16.7109375" style="172" customWidth="1"/>
    <col min="10242" max="10242" width="3.85546875" style="172" customWidth="1"/>
    <col min="10243" max="10249" width="9.140625" style="172"/>
    <col min="10250" max="10250" width="19.28515625" style="172" customWidth="1"/>
    <col min="10251" max="10251" width="9.140625" style="172"/>
    <col min="10252" max="10252" width="25.42578125" style="172" customWidth="1"/>
    <col min="10253" max="10492" width="9.140625" style="172"/>
    <col min="10493" max="10493" width="4.5703125" style="172" customWidth="1"/>
    <col min="10494" max="10494" width="87.28515625" style="172" customWidth="1"/>
    <col min="10495" max="10496" width="20.7109375" style="172" customWidth="1"/>
    <col min="10497" max="10497" width="16.7109375" style="172" customWidth="1"/>
    <col min="10498" max="10498" width="3.85546875" style="172" customWidth="1"/>
    <col min="10499" max="10505" width="9.140625" style="172"/>
    <col min="10506" max="10506" width="19.28515625" style="172" customWidth="1"/>
    <col min="10507" max="10507" width="9.140625" style="172"/>
    <col min="10508" max="10508" width="25.42578125" style="172" customWidth="1"/>
    <col min="10509" max="10748" width="9.140625" style="172"/>
    <col min="10749" max="10749" width="4.5703125" style="172" customWidth="1"/>
    <col min="10750" max="10750" width="87.28515625" style="172" customWidth="1"/>
    <col min="10751" max="10752" width="20.7109375" style="172" customWidth="1"/>
    <col min="10753" max="10753" width="16.7109375" style="172" customWidth="1"/>
    <col min="10754" max="10754" width="3.85546875" style="172" customWidth="1"/>
    <col min="10755" max="10761" width="9.140625" style="172"/>
    <col min="10762" max="10762" width="19.28515625" style="172" customWidth="1"/>
    <col min="10763" max="10763" width="9.140625" style="172"/>
    <col min="10764" max="10764" width="25.42578125" style="172" customWidth="1"/>
    <col min="10765" max="11004" width="9.140625" style="172"/>
    <col min="11005" max="11005" width="4.5703125" style="172" customWidth="1"/>
    <col min="11006" max="11006" width="87.28515625" style="172" customWidth="1"/>
    <col min="11007" max="11008" width="20.7109375" style="172" customWidth="1"/>
    <col min="11009" max="11009" width="16.7109375" style="172" customWidth="1"/>
    <col min="11010" max="11010" width="3.85546875" style="172" customWidth="1"/>
    <col min="11011" max="11017" width="9.140625" style="172"/>
    <col min="11018" max="11018" width="19.28515625" style="172" customWidth="1"/>
    <col min="11019" max="11019" width="9.140625" style="172"/>
    <col min="11020" max="11020" width="25.42578125" style="172" customWidth="1"/>
    <col min="11021" max="11260" width="9.140625" style="172"/>
    <col min="11261" max="11261" width="4.5703125" style="172" customWidth="1"/>
    <col min="11262" max="11262" width="87.28515625" style="172" customWidth="1"/>
    <col min="11263" max="11264" width="20.7109375" style="172" customWidth="1"/>
    <col min="11265" max="11265" width="16.7109375" style="172" customWidth="1"/>
    <col min="11266" max="11266" width="3.85546875" style="172" customWidth="1"/>
    <col min="11267" max="11273" width="9.140625" style="172"/>
    <col min="11274" max="11274" width="19.28515625" style="172" customWidth="1"/>
    <col min="11275" max="11275" width="9.140625" style="172"/>
    <col min="11276" max="11276" width="25.42578125" style="172" customWidth="1"/>
    <col min="11277" max="11516" width="9.140625" style="172"/>
    <col min="11517" max="11517" width="4.5703125" style="172" customWidth="1"/>
    <col min="11518" max="11518" width="87.28515625" style="172" customWidth="1"/>
    <col min="11519" max="11520" width="20.7109375" style="172" customWidth="1"/>
    <col min="11521" max="11521" width="16.7109375" style="172" customWidth="1"/>
    <col min="11522" max="11522" width="3.85546875" style="172" customWidth="1"/>
    <col min="11523" max="11529" width="9.140625" style="172"/>
    <col min="11530" max="11530" width="19.28515625" style="172" customWidth="1"/>
    <col min="11531" max="11531" width="9.140625" style="172"/>
    <col min="11532" max="11532" width="25.42578125" style="172" customWidth="1"/>
    <col min="11533" max="11772" width="9.140625" style="172"/>
    <col min="11773" max="11773" width="4.5703125" style="172" customWidth="1"/>
    <col min="11774" max="11774" width="87.28515625" style="172" customWidth="1"/>
    <col min="11775" max="11776" width="20.7109375" style="172" customWidth="1"/>
    <col min="11777" max="11777" width="16.7109375" style="172" customWidth="1"/>
    <col min="11778" max="11778" width="3.85546875" style="172" customWidth="1"/>
    <col min="11779" max="11785" width="9.140625" style="172"/>
    <col min="11786" max="11786" width="19.28515625" style="172" customWidth="1"/>
    <col min="11787" max="11787" width="9.140625" style="172"/>
    <col min="11788" max="11788" width="25.42578125" style="172" customWidth="1"/>
    <col min="11789" max="12028" width="9.140625" style="172"/>
    <col min="12029" max="12029" width="4.5703125" style="172" customWidth="1"/>
    <col min="12030" max="12030" width="87.28515625" style="172" customWidth="1"/>
    <col min="12031" max="12032" width="20.7109375" style="172" customWidth="1"/>
    <col min="12033" max="12033" width="16.7109375" style="172" customWidth="1"/>
    <col min="12034" max="12034" width="3.85546875" style="172" customWidth="1"/>
    <col min="12035" max="12041" width="9.140625" style="172"/>
    <col min="12042" max="12042" width="19.28515625" style="172" customWidth="1"/>
    <col min="12043" max="12043" width="9.140625" style="172"/>
    <col min="12044" max="12044" width="25.42578125" style="172" customWidth="1"/>
    <col min="12045" max="12284" width="9.140625" style="172"/>
    <col min="12285" max="12285" width="4.5703125" style="172" customWidth="1"/>
    <col min="12286" max="12286" width="87.28515625" style="172" customWidth="1"/>
    <col min="12287" max="12288" width="20.7109375" style="172" customWidth="1"/>
    <col min="12289" max="12289" width="16.7109375" style="172" customWidth="1"/>
    <col min="12290" max="12290" width="3.85546875" style="172" customWidth="1"/>
    <col min="12291" max="12297" width="9.140625" style="172"/>
    <col min="12298" max="12298" width="19.28515625" style="172" customWidth="1"/>
    <col min="12299" max="12299" width="9.140625" style="172"/>
    <col min="12300" max="12300" width="25.42578125" style="172" customWidth="1"/>
    <col min="12301" max="12540" width="9.140625" style="172"/>
    <col min="12541" max="12541" width="4.5703125" style="172" customWidth="1"/>
    <col min="12542" max="12542" width="87.28515625" style="172" customWidth="1"/>
    <col min="12543" max="12544" width="20.7109375" style="172" customWidth="1"/>
    <col min="12545" max="12545" width="16.7109375" style="172" customWidth="1"/>
    <col min="12546" max="12546" width="3.85546875" style="172" customWidth="1"/>
    <col min="12547" max="12553" width="9.140625" style="172"/>
    <col min="12554" max="12554" width="19.28515625" style="172" customWidth="1"/>
    <col min="12555" max="12555" width="9.140625" style="172"/>
    <col min="12556" max="12556" width="25.42578125" style="172" customWidth="1"/>
    <col min="12557" max="12796" width="9.140625" style="172"/>
    <col min="12797" max="12797" width="4.5703125" style="172" customWidth="1"/>
    <col min="12798" max="12798" width="87.28515625" style="172" customWidth="1"/>
    <col min="12799" max="12800" width="20.7109375" style="172" customWidth="1"/>
    <col min="12801" max="12801" width="16.7109375" style="172" customWidth="1"/>
    <col min="12802" max="12802" width="3.85546875" style="172" customWidth="1"/>
    <col min="12803" max="12809" width="9.140625" style="172"/>
    <col min="12810" max="12810" width="19.28515625" style="172" customWidth="1"/>
    <col min="12811" max="12811" width="9.140625" style="172"/>
    <col min="12812" max="12812" width="25.42578125" style="172" customWidth="1"/>
    <col min="12813" max="13052" width="9.140625" style="172"/>
    <col min="13053" max="13053" width="4.5703125" style="172" customWidth="1"/>
    <col min="13054" max="13054" width="87.28515625" style="172" customWidth="1"/>
    <col min="13055" max="13056" width="20.7109375" style="172" customWidth="1"/>
    <col min="13057" max="13057" width="16.7109375" style="172" customWidth="1"/>
    <col min="13058" max="13058" width="3.85546875" style="172" customWidth="1"/>
    <col min="13059" max="13065" width="9.140625" style="172"/>
    <col min="13066" max="13066" width="19.28515625" style="172" customWidth="1"/>
    <col min="13067" max="13067" width="9.140625" style="172"/>
    <col min="13068" max="13068" width="25.42578125" style="172" customWidth="1"/>
    <col min="13069" max="13308" width="9.140625" style="172"/>
    <col min="13309" max="13309" width="4.5703125" style="172" customWidth="1"/>
    <col min="13310" max="13310" width="87.28515625" style="172" customWidth="1"/>
    <col min="13311" max="13312" width="20.7109375" style="172" customWidth="1"/>
    <col min="13313" max="13313" width="16.7109375" style="172" customWidth="1"/>
    <col min="13314" max="13314" width="3.85546875" style="172" customWidth="1"/>
    <col min="13315" max="13321" width="9.140625" style="172"/>
    <col min="13322" max="13322" width="19.28515625" style="172" customWidth="1"/>
    <col min="13323" max="13323" width="9.140625" style="172"/>
    <col min="13324" max="13324" width="25.42578125" style="172" customWidth="1"/>
    <col min="13325" max="13564" width="9.140625" style="172"/>
    <col min="13565" max="13565" width="4.5703125" style="172" customWidth="1"/>
    <col min="13566" max="13566" width="87.28515625" style="172" customWidth="1"/>
    <col min="13567" max="13568" width="20.7109375" style="172" customWidth="1"/>
    <col min="13569" max="13569" width="16.7109375" style="172" customWidth="1"/>
    <col min="13570" max="13570" width="3.85546875" style="172" customWidth="1"/>
    <col min="13571" max="13577" width="9.140625" style="172"/>
    <col min="13578" max="13578" width="19.28515625" style="172" customWidth="1"/>
    <col min="13579" max="13579" width="9.140625" style="172"/>
    <col min="13580" max="13580" width="25.42578125" style="172" customWidth="1"/>
    <col min="13581" max="13820" width="9.140625" style="172"/>
    <col min="13821" max="13821" width="4.5703125" style="172" customWidth="1"/>
    <col min="13822" max="13822" width="87.28515625" style="172" customWidth="1"/>
    <col min="13823" max="13824" width="20.7109375" style="172" customWidth="1"/>
    <col min="13825" max="13825" width="16.7109375" style="172" customWidth="1"/>
    <col min="13826" max="13826" width="3.85546875" style="172" customWidth="1"/>
    <col min="13827" max="13833" width="9.140625" style="172"/>
    <col min="13834" max="13834" width="19.28515625" style="172" customWidth="1"/>
    <col min="13835" max="13835" width="9.140625" style="172"/>
    <col min="13836" max="13836" width="25.42578125" style="172" customWidth="1"/>
    <col min="13837" max="14076" width="9.140625" style="172"/>
    <col min="14077" max="14077" width="4.5703125" style="172" customWidth="1"/>
    <col min="14078" max="14078" width="87.28515625" style="172" customWidth="1"/>
    <col min="14079" max="14080" width="20.7109375" style="172" customWidth="1"/>
    <col min="14081" max="14081" width="16.7109375" style="172" customWidth="1"/>
    <col min="14082" max="14082" width="3.85546875" style="172" customWidth="1"/>
    <col min="14083" max="14089" width="9.140625" style="172"/>
    <col min="14090" max="14090" width="19.28515625" style="172" customWidth="1"/>
    <col min="14091" max="14091" width="9.140625" style="172"/>
    <col min="14092" max="14092" width="25.42578125" style="172" customWidth="1"/>
    <col min="14093" max="14332" width="9.140625" style="172"/>
    <col min="14333" max="14333" width="4.5703125" style="172" customWidth="1"/>
    <col min="14334" max="14334" width="87.28515625" style="172" customWidth="1"/>
    <col min="14335" max="14336" width="20.7109375" style="172" customWidth="1"/>
    <col min="14337" max="14337" width="16.7109375" style="172" customWidth="1"/>
    <col min="14338" max="14338" width="3.85546875" style="172" customWidth="1"/>
    <col min="14339" max="14345" width="9.140625" style="172"/>
    <col min="14346" max="14346" width="19.28515625" style="172" customWidth="1"/>
    <col min="14347" max="14347" width="9.140625" style="172"/>
    <col min="14348" max="14348" width="25.42578125" style="172" customWidth="1"/>
    <col min="14349" max="14588" width="9.140625" style="172"/>
    <col min="14589" max="14589" width="4.5703125" style="172" customWidth="1"/>
    <col min="14590" max="14590" width="87.28515625" style="172" customWidth="1"/>
    <col min="14591" max="14592" width="20.7109375" style="172" customWidth="1"/>
    <col min="14593" max="14593" width="16.7109375" style="172" customWidth="1"/>
    <col min="14594" max="14594" width="3.85546875" style="172" customWidth="1"/>
    <col min="14595" max="14601" width="9.140625" style="172"/>
    <col min="14602" max="14602" width="19.28515625" style="172" customWidth="1"/>
    <col min="14603" max="14603" width="9.140625" style="172"/>
    <col min="14604" max="14604" width="25.42578125" style="172" customWidth="1"/>
    <col min="14605" max="14844" width="9.140625" style="172"/>
    <col min="14845" max="14845" width="4.5703125" style="172" customWidth="1"/>
    <col min="14846" max="14846" width="87.28515625" style="172" customWidth="1"/>
    <col min="14847" max="14848" width="20.7109375" style="172" customWidth="1"/>
    <col min="14849" max="14849" width="16.7109375" style="172" customWidth="1"/>
    <col min="14850" max="14850" width="3.85546875" style="172" customWidth="1"/>
    <col min="14851" max="14857" width="9.140625" style="172"/>
    <col min="14858" max="14858" width="19.28515625" style="172" customWidth="1"/>
    <col min="14859" max="14859" width="9.140625" style="172"/>
    <col min="14860" max="14860" width="25.42578125" style="172" customWidth="1"/>
    <col min="14861" max="15100" width="9.140625" style="172"/>
    <col min="15101" max="15101" width="4.5703125" style="172" customWidth="1"/>
    <col min="15102" max="15102" width="87.28515625" style="172" customWidth="1"/>
    <col min="15103" max="15104" width="20.7109375" style="172" customWidth="1"/>
    <col min="15105" max="15105" width="16.7109375" style="172" customWidth="1"/>
    <col min="15106" max="15106" width="3.85546875" style="172" customWidth="1"/>
    <col min="15107" max="15113" width="9.140625" style="172"/>
    <col min="15114" max="15114" width="19.28515625" style="172" customWidth="1"/>
    <col min="15115" max="15115" width="9.140625" style="172"/>
    <col min="15116" max="15116" width="25.42578125" style="172" customWidth="1"/>
    <col min="15117" max="15356" width="9.140625" style="172"/>
    <col min="15357" max="15357" width="4.5703125" style="172" customWidth="1"/>
    <col min="15358" max="15358" width="87.28515625" style="172" customWidth="1"/>
    <col min="15359" max="15360" width="20.7109375" style="172" customWidth="1"/>
    <col min="15361" max="15361" width="16.7109375" style="172" customWidth="1"/>
    <col min="15362" max="15362" width="3.85546875" style="172" customWidth="1"/>
    <col min="15363" max="15369" width="9.140625" style="172"/>
    <col min="15370" max="15370" width="19.28515625" style="172" customWidth="1"/>
    <col min="15371" max="15371" width="9.140625" style="172"/>
    <col min="15372" max="15372" width="25.42578125" style="172" customWidth="1"/>
    <col min="15373" max="15612" width="9.140625" style="172"/>
    <col min="15613" max="15613" width="4.5703125" style="172" customWidth="1"/>
    <col min="15614" max="15614" width="87.28515625" style="172" customWidth="1"/>
    <col min="15615" max="15616" width="20.7109375" style="172" customWidth="1"/>
    <col min="15617" max="15617" width="16.7109375" style="172" customWidth="1"/>
    <col min="15618" max="15618" width="3.85546875" style="172" customWidth="1"/>
    <col min="15619" max="15625" width="9.140625" style="172"/>
    <col min="15626" max="15626" width="19.28515625" style="172" customWidth="1"/>
    <col min="15627" max="15627" width="9.140625" style="172"/>
    <col min="15628" max="15628" width="25.42578125" style="172" customWidth="1"/>
    <col min="15629" max="15868" width="9.140625" style="172"/>
    <col min="15869" max="15869" width="4.5703125" style="172" customWidth="1"/>
    <col min="15870" max="15870" width="87.28515625" style="172" customWidth="1"/>
    <col min="15871" max="15872" width="20.7109375" style="172" customWidth="1"/>
    <col min="15873" max="15873" width="16.7109375" style="172" customWidth="1"/>
    <col min="15874" max="15874" width="3.85546875" style="172" customWidth="1"/>
    <col min="15875" max="15881" width="9.140625" style="172"/>
    <col min="15882" max="15882" width="19.28515625" style="172" customWidth="1"/>
    <col min="15883" max="15883" width="9.140625" style="172"/>
    <col min="15884" max="15884" width="25.42578125" style="172" customWidth="1"/>
    <col min="15885" max="16124" width="9.140625" style="172"/>
    <col min="16125" max="16125" width="4.5703125" style="172" customWidth="1"/>
    <col min="16126" max="16126" width="87.28515625" style="172" customWidth="1"/>
    <col min="16127" max="16128" width="20.7109375" style="172" customWidth="1"/>
    <col min="16129" max="16129" width="16.7109375" style="172" customWidth="1"/>
    <col min="16130" max="16130" width="3.85546875" style="172" customWidth="1"/>
    <col min="16131" max="16137" width="9.140625" style="172"/>
    <col min="16138" max="16138" width="19.28515625" style="172" customWidth="1"/>
    <col min="16139" max="16139" width="9.140625" style="172"/>
    <col min="16140" max="16140" width="25.42578125" style="172" customWidth="1"/>
    <col min="16141" max="16384" width="9.140625" style="172"/>
  </cols>
  <sheetData>
    <row r="1" spans="1:12" ht="15.75">
      <c r="A1" s="169" t="s">
        <v>498</v>
      </c>
      <c r="B1" s="503"/>
    </row>
    <row r="2" spans="1:12" ht="17.25" customHeight="1">
      <c r="A2" s="1698" t="s">
        <v>4</v>
      </c>
      <c r="B2" s="1698"/>
      <c r="C2" s="1698"/>
      <c r="D2" s="1698"/>
      <c r="E2" s="1698"/>
      <c r="F2" s="1698"/>
    </row>
    <row r="3" spans="1:12" ht="17.25" customHeight="1">
      <c r="A3" s="1698" t="s">
        <v>617</v>
      </c>
      <c r="B3" s="1698"/>
      <c r="C3" s="1698"/>
      <c r="D3" s="1698"/>
      <c r="E3" s="1698"/>
      <c r="F3" s="1698"/>
      <c r="G3" s="1698"/>
    </row>
    <row r="4" spans="1:12" ht="17.25" customHeight="1">
      <c r="B4" s="177"/>
      <c r="C4" s="177"/>
      <c r="D4" s="171"/>
      <c r="E4" s="171"/>
      <c r="F4" s="171"/>
    </row>
    <row r="5" spans="1:12" ht="20.25" customHeight="1">
      <c r="B5" s="177"/>
      <c r="C5" s="177"/>
      <c r="D5" s="178"/>
      <c r="E5" s="1128"/>
      <c r="F5" s="504" t="s">
        <v>618</v>
      </c>
    </row>
    <row r="6" spans="1:12" ht="17.25" customHeight="1">
      <c r="A6" s="505"/>
      <c r="B6" s="506"/>
      <c r="C6" s="1800" t="s">
        <v>792</v>
      </c>
      <c r="D6" s="1797" t="s">
        <v>229</v>
      </c>
      <c r="E6" s="1135"/>
      <c r="F6" s="507"/>
    </row>
    <row r="7" spans="1:12" ht="12.75" customHeight="1">
      <c r="A7" s="202" t="s">
        <v>619</v>
      </c>
      <c r="B7" s="508" t="s">
        <v>3</v>
      </c>
      <c r="C7" s="1801"/>
      <c r="D7" s="1798"/>
      <c r="E7" s="1129"/>
      <c r="F7" s="509" t="s">
        <v>230</v>
      </c>
    </row>
    <row r="8" spans="1:12" ht="26.25" customHeight="1">
      <c r="A8" s="510"/>
      <c r="B8" s="511"/>
      <c r="C8" s="1802"/>
      <c r="D8" s="1799"/>
      <c r="E8" s="1129"/>
      <c r="F8" s="1143" t="s">
        <v>531</v>
      </c>
      <c r="G8" s="192"/>
    </row>
    <row r="9" spans="1:12" s="196" customFormat="1" ht="9.75" customHeight="1">
      <c r="A9" s="194" t="s">
        <v>439</v>
      </c>
      <c r="B9" s="194">
        <v>2</v>
      </c>
      <c r="C9" s="1192">
        <v>3</v>
      </c>
      <c r="D9" s="1130">
        <v>4</v>
      </c>
      <c r="E9" s="195"/>
      <c r="F9" s="195">
        <v>5</v>
      </c>
    </row>
    <row r="10" spans="1:12" ht="30" customHeight="1">
      <c r="A10" s="512" t="s">
        <v>620</v>
      </c>
      <c r="B10" s="513" t="s">
        <v>621</v>
      </c>
      <c r="C10" s="1131">
        <v>482985154000</v>
      </c>
      <c r="D10" s="1131">
        <v>494843462765.28979</v>
      </c>
      <c r="E10" s="1294"/>
      <c r="F10" s="1295">
        <v>1.024552118563234</v>
      </c>
      <c r="L10" s="587"/>
    </row>
    <row r="11" spans="1:12" ht="12.75" customHeight="1">
      <c r="A11" s="514"/>
      <c r="B11" s="515" t="s">
        <v>622</v>
      </c>
      <c r="C11" s="1193"/>
      <c r="D11" s="1132"/>
      <c r="E11" s="1296"/>
      <c r="F11" s="1297"/>
      <c r="L11" s="587"/>
    </row>
    <row r="12" spans="1:12" s="192" customFormat="1" ht="24" customHeight="1">
      <c r="A12" s="516"/>
      <c r="B12" s="517" t="s">
        <v>623</v>
      </c>
      <c r="C12" s="1193">
        <v>424840000000</v>
      </c>
      <c r="D12" s="1132">
        <v>432170398789.15002</v>
      </c>
      <c r="E12" s="1296"/>
      <c r="F12" s="1297">
        <v>1.0172544929600555</v>
      </c>
      <c r="G12" s="1176"/>
      <c r="J12" s="747"/>
      <c r="L12" s="588"/>
    </row>
    <row r="13" spans="1:12" s="192" customFormat="1" ht="12.75" customHeight="1">
      <c r="A13" s="516"/>
      <c r="B13" s="515" t="s">
        <v>624</v>
      </c>
      <c r="C13" s="1194"/>
      <c r="D13" s="1132"/>
      <c r="E13" s="1296"/>
      <c r="F13" s="1297"/>
      <c r="L13" s="588"/>
    </row>
    <row r="14" spans="1:12" ht="16.5" customHeight="1">
      <c r="A14" s="514"/>
      <c r="B14" s="203" t="s">
        <v>625</v>
      </c>
      <c r="C14" s="1133">
        <v>292970000000</v>
      </c>
      <c r="D14" s="1133">
        <v>294580866496.82996</v>
      </c>
      <c r="E14" s="1298"/>
      <c r="F14" s="1299">
        <v>1.0054984008493359</v>
      </c>
      <c r="K14" s="587"/>
      <c r="L14" s="587"/>
    </row>
    <row r="15" spans="1:12" ht="17.100000000000001" customHeight="1">
      <c r="A15" s="514"/>
      <c r="B15" s="518" t="s">
        <v>626</v>
      </c>
      <c r="C15" s="1133">
        <v>75470000000</v>
      </c>
      <c r="D15" s="1133">
        <v>75798032820.910004</v>
      </c>
      <c r="E15" s="1298"/>
      <c r="F15" s="1299">
        <v>1.0043465326740426</v>
      </c>
      <c r="J15" s="755"/>
      <c r="K15" s="755"/>
      <c r="L15" s="587"/>
    </row>
    <row r="16" spans="1:12" ht="16.5" customHeight="1">
      <c r="A16" s="514"/>
      <c r="B16" s="203" t="s">
        <v>627</v>
      </c>
      <c r="C16" s="1133">
        <v>49500000000</v>
      </c>
      <c r="D16" s="1133">
        <v>52373757917.079987</v>
      </c>
      <c r="E16" s="1298"/>
      <c r="F16" s="1299">
        <v>1.0580557154965653</v>
      </c>
      <c r="L16" s="666"/>
    </row>
    <row r="17" spans="1:12" ht="16.5" customHeight="1">
      <c r="A17" s="514"/>
      <c r="B17" s="519" t="s">
        <v>628</v>
      </c>
      <c r="C17" s="1133">
        <v>71275000000</v>
      </c>
      <c r="D17" s="1133">
        <v>73606199301.710007</v>
      </c>
      <c r="E17" s="1298"/>
      <c r="F17" s="1299">
        <v>1.03270711051154</v>
      </c>
      <c r="G17" s="1189"/>
      <c r="L17" s="667"/>
    </row>
    <row r="18" spans="1:12" ht="16.5" customHeight="1">
      <c r="A18" s="514"/>
      <c r="B18" s="519" t="s">
        <v>629</v>
      </c>
      <c r="C18" s="1133">
        <v>5170000000</v>
      </c>
      <c r="D18" s="1133">
        <v>5290721050.3100004</v>
      </c>
      <c r="E18" s="1298"/>
      <c r="F18" s="1299">
        <v>1.0233502998665378</v>
      </c>
      <c r="L18" s="667"/>
    </row>
    <row r="19" spans="1:12" s="192" customFormat="1" ht="16.5" customHeight="1">
      <c r="A19" s="516"/>
      <c r="B19" s="517" t="s">
        <v>630</v>
      </c>
      <c r="C19" s="1132">
        <v>55554001000</v>
      </c>
      <c r="D19" s="1132">
        <v>60521154937.369774</v>
      </c>
      <c r="E19" s="1300"/>
      <c r="F19" s="1297">
        <v>1.0894112727788909</v>
      </c>
    </row>
    <row r="20" spans="1:12" ht="17.100000000000001" customHeight="1">
      <c r="A20" s="514"/>
      <c r="B20" s="519" t="s">
        <v>631</v>
      </c>
      <c r="C20" s="1133">
        <v>5624000000</v>
      </c>
      <c r="D20" s="1133">
        <v>6412854092.4399996</v>
      </c>
      <c r="E20" s="1298"/>
      <c r="F20" s="1299">
        <v>1.1402656636628734</v>
      </c>
      <c r="L20" s="668"/>
    </row>
    <row r="21" spans="1:12" ht="24" customHeight="1">
      <c r="A21" s="514"/>
      <c r="B21" s="517" t="s">
        <v>632</v>
      </c>
      <c r="C21" s="1193">
        <v>2591153000</v>
      </c>
      <c r="D21" s="1132">
        <v>2151909038.77</v>
      </c>
      <c r="E21" s="1296"/>
      <c r="F21" s="1297">
        <v>0.83048320140493437</v>
      </c>
      <c r="L21" s="668"/>
    </row>
    <row r="22" spans="1:12" ht="17.100000000000001" customHeight="1">
      <c r="A22" s="520" t="s">
        <v>4</v>
      </c>
      <c r="B22" s="519" t="s">
        <v>633</v>
      </c>
      <c r="C22" s="1276">
        <v>245405000</v>
      </c>
      <c r="D22" s="1133">
        <v>221270571.75999999</v>
      </c>
      <c r="E22" s="1298"/>
      <c r="F22" s="1299">
        <v>0.90165470043397644</v>
      </c>
      <c r="G22" s="199"/>
    </row>
    <row r="23" spans="1:12" ht="17.100000000000001" customHeight="1">
      <c r="A23" s="202"/>
      <c r="B23" s="519" t="s">
        <v>634</v>
      </c>
      <c r="C23" s="1276">
        <v>2345748000</v>
      </c>
      <c r="D23" s="1301">
        <v>1930638467.01</v>
      </c>
      <c r="E23" s="1302"/>
      <c r="F23" s="1299">
        <v>0.82303745628686453</v>
      </c>
      <c r="G23" s="199"/>
      <c r="I23" s="668"/>
    </row>
    <row r="24" spans="1:12" ht="24" customHeight="1">
      <c r="A24" s="520" t="s">
        <v>635</v>
      </c>
      <c r="B24" s="521" t="s">
        <v>636</v>
      </c>
      <c r="C24" s="1132">
        <v>523492865000</v>
      </c>
      <c r="D24" s="1132">
        <v>521216816779.27008</v>
      </c>
      <c r="E24" s="1298" t="s">
        <v>918</v>
      </c>
      <c r="F24" s="1297">
        <v>0.99565218864877958</v>
      </c>
      <c r="G24" s="1176"/>
      <c r="H24" s="668"/>
      <c r="J24" s="172">
        <v>0</v>
      </c>
    </row>
    <row r="25" spans="1:12" ht="12.75" customHeight="1">
      <c r="A25" s="514"/>
      <c r="B25" s="515" t="s">
        <v>624</v>
      </c>
      <c r="C25" s="1195"/>
      <c r="D25" s="1132"/>
      <c r="E25" s="1296"/>
      <c r="F25" s="1297"/>
      <c r="G25" s="199"/>
    </row>
    <row r="26" spans="1:12" ht="17.100000000000001" customHeight="1">
      <c r="A26" s="514"/>
      <c r="B26" s="203" t="s">
        <v>637</v>
      </c>
      <c r="C26" s="1133">
        <v>26000000000</v>
      </c>
      <c r="D26" s="1133">
        <v>25957657893.77</v>
      </c>
      <c r="E26" s="1298"/>
      <c r="F26" s="1299">
        <v>0.99837145745269229</v>
      </c>
      <c r="G26" s="199"/>
    </row>
    <row r="27" spans="1:12" ht="17.100000000000001" customHeight="1">
      <c r="A27" s="514"/>
      <c r="B27" s="203" t="s">
        <v>638</v>
      </c>
      <c r="C27" s="1133">
        <v>29092043000</v>
      </c>
      <c r="D27" s="1133">
        <v>32230378296.049995</v>
      </c>
      <c r="E27" s="1298"/>
      <c r="F27" s="1299">
        <v>1.1078760709947388</v>
      </c>
      <c r="G27" s="199"/>
    </row>
    <row r="28" spans="1:12" ht="17.100000000000001" customHeight="1">
      <c r="A28" s="514"/>
      <c r="B28" s="522" t="s">
        <v>639</v>
      </c>
      <c r="C28" s="1133">
        <v>18569122000</v>
      </c>
      <c r="D28" s="1133">
        <v>18367033421.080002</v>
      </c>
      <c r="E28" s="1298"/>
      <c r="F28" s="1299">
        <v>0.9891169556148105</v>
      </c>
      <c r="G28" s="199"/>
    </row>
    <row r="29" spans="1:12" ht="17.100000000000001" customHeight="1">
      <c r="A29" s="514"/>
      <c r="B29" s="523" t="s">
        <v>640</v>
      </c>
      <c r="C29" s="1196">
        <v>54490124000</v>
      </c>
      <c r="D29" s="1133">
        <v>34990124000</v>
      </c>
      <c r="E29" s="1298"/>
      <c r="F29" s="1299">
        <v>0.64213698614449843</v>
      </c>
      <c r="G29" s="199"/>
    </row>
    <row r="30" spans="1:12" ht="17.100000000000001" customHeight="1">
      <c r="A30" s="524"/>
      <c r="B30" s="525" t="s">
        <v>641</v>
      </c>
      <c r="C30" s="1134">
        <v>82128232000</v>
      </c>
      <c r="D30" s="1134">
        <v>82318391974</v>
      </c>
      <c r="E30" s="1303"/>
      <c r="F30" s="1304">
        <v>1.0023154032342982</v>
      </c>
    </row>
    <row r="31" spans="1:12">
      <c r="C31" s="748"/>
      <c r="D31" s="748"/>
      <c r="E31" s="748"/>
    </row>
    <row r="32" spans="1:12" ht="14.25">
      <c r="A32" s="1685" t="s">
        <v>970</v>
      </c>
    </row>
    <row r="33" spans="1:7" ht="15">
      <c r="A33" s="1576"/>
      <c r="B33" s="1049"/>
    </row>
    <row r="34" spans="1:7" ht="15">
      <c r="A34" s="43"/>
      <c r="B34" s="1019"/>
      <c r="C34" s="43"/>
      <c r="D34" s="43"/>
      <c r="E34" s="43"/>
      <c r="F34" s="43"/>
      <c r="G34" s="526"/>
    </row>
    <row r="35" spans="1:7">
      <c r="A35" s="43"/>
      <c r="B35" s="43"/>
      <c r="C35" s="43"/>
      <c r="D35" s="43"/>
      <c r="E35" s="43"/>
      <c r="F35" s="43"/>
      <c r="G35" s="526"/>
    </row>
  </sheetData>
  <mergeCells count="4">
    <mergeCell ref="A2:F2"/>
    <mergeCell ref="D6:D8"/>
    <mergeCell ref="C6:C8"/>
    <mergeCell ref="A3:G3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4" fitToHeight="0" orientation="landscape" useFirstPageNumber="1" r:id="rId1"/>
  <headerFooter alignWithMargins="0">
    <oddHeader>&amp;C&amp;"Arial,Normalny"&amp;11 - &amp;P -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I40" sqref="I40"/>
    </sheetView>
  </sheetViews>
  <sheetFormatPr defaultRowHeight="12.75"/>
  <sheetData>
    <row r="9" spans="1:3" ht="15">
      <c r="A9" s="232" t="s">
        <v>508</v>
      </c>
      <c r="B9" s="232"/>
      <c r="C9" s="232"/>
    </row>
    <row r="10" spans="1:3" ht="15">
      <c r="A10" s="232"/>
      <c r="B10" s="232"/>
      <c r="C10" s="232"/>
    </row>
    <row r="20" spans="2:13" ht="20.45" customHeight="1">
      <c r="B20" s="1691" t="s">
        <v>509</v>
      </c>
      <c r="C20" s="1691"/>
      <c r="D20" s="1691"/>
      <c r="E20" s="1691"/>
      <c r="F20" s="1691"/>
      <c r="G20" s="1691"/>
      <c r="H20" s="1691"/>
      <c r="I20" s="1691"/>
      <c r="J20" s="1691"/>
      <c r="K20" s="1691"/>
      <c r="L20" s="1691"/>
      <c r="M20" s="1691"/>
    </row>
    <row r="21" spans="2:13"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</row>
    <row r="22" spans="2:13" ht="20.45" customHeight="1">
      <c r="B22" s="1691"/>
      <c r="C22" s="1691"/>
      <c r="D22" s="1691"/>
      <c r="E22" s="1691"/>
      <c r="F22" s="1691"/>
      <c r="G22" s="1691"/>
      <c r="H22" s="1691"/>
      <c r="I22" s="1691"/>
      <c r="J22" s="1691"/>
      <c r="K22" s="1691"/>
      <c r="L22" s="1691"/>
      <c r="M22" s="1691"/>
    </row>
    <row r="38" spans="1:14" s="234" customFormat="1" ht="18">
      <c r="A38" s="1693"/>
      <c r="B38" s="1693"/>
      <c r="C38" s="1693"/>
      <c r="D38" s="1693"/>
      <c r="E38" s="1693"/>
      <c r="F38" s="1693"/>
      <c r="G38" s="1693"/>
      <c r="H38" s="1693"/>
      <c r="I38" s="1693"/>
      <c r="J38" s="1693"/>
      <c r="K38" s="1693"/>
      <c r="L38" s="1693"/>
      <c r="M38" s="1693"/>
      <c r="N38" s="1693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="80" zoomScaleNormal="80" zoomScaleSheetLayoutView="75" workbookViewId="0">
      <selection activeCell="I2" sqref="I2"/>
    </sheetView>
  </sheetViews>
  <sheetFormatPr defaultColWidth="9.28515625" defaultRowHeight="14.25"/>
  <cols>
    <col min="1" max="1" width="53.85546875" style="1337" bestFit="1" customWidth="1"/>
    <col min="2" max="2" width="18" style="1337" bestFit="1" customWidth="1"/>
    <col min="3" max="5" width="15.85546875" style="1337" customWidth="1"/>
    <col min="6" max="8" width="12.28515625" style="1337" customWidth="1"/>
    <col min="9" max="9" width="9.28515625" style="1337"/>
    <col min="10" max="10" width="14.42578125" style="1337" bestFit="1" customWidth="1"/>
    <col min="11" max="13" width="9.28515625" style="1377"/>
    <col min="14" max="256" width="9.28515625" style="1337"/>
    <col min="257" max="257" width="53.85546875" style="1337" bestFit="1" customWidth="1"/>
    <col min="258" max="258" width="18" style="1337" bestFit="1" customWidth="1"/>
    <col min="259" max="261" width="15.85546875" style="1337" customWidth="1"/>
    <col min="262" max="264" width="12.28515625" style="1337" customWidth="1"/>
    <col min="265" max="265" width="9.28515625" style="1337"/>
    <col min="266" max="266" width="14.42578125" style="1337" bestFit="1" customWidth="1"/>
    <col min="267" max="512" width="9.28515625" style="1337"/>
    <col min="513" max="513" width="53.85546875" style="1337" bestFit="1" customWidth="1"/>
    <col min="514" max="514" width="18" style="1337" bestFit="1" customWidth="1"/>
    <col min="515" max="517" width="15.85546875" style="1337" customWidth="1"/>
    <col min="518" max="520" width="12.28515625" style="1337" customWidth="1"/>
    <col min="521" max="521" width="9.28515625" style="1337"/>
    <col min="522" max="522" width="14.42578125" style="1337" bestFit="1" customWidth="1"/>
    <col min="523" max="768" width="9.28515625" style="1337"/>
    <col min="769" max="769" width="53.85546875" style="1337" bestFit="1" customWidth="1"/>
    <col min="770" max="770" width="18" style="1337" bestFit="1" customWidth="1"/>
    <col min="771" max="773" width="15.85546875" style="1337" customWidth="1"/>
    <col min="774" max="776" width="12.28515625" style="1337" customWidth="1"/>
    <col min="777" max="777" width="9.28515625" style="1337"/>
    <col min="778" max="778" width="14.42578125" style="1337" bestFit="1" customWidth="1"/>
    <col min="779" max="1024" width="9.28515625" style="1337"/>
    <col min="1025" max="1025" width="53.85546875" style="1337" bestFit="1" customWidth="1"/>
    <col min="1026" max="1026" width="18" style="1337" bestFit="1" customWidth="1"/>
    <col min="1027" max="1029" width="15.85546875" style="1337" customWidth="1"/>
    <col min="1030" max="1032" width="12.28515625" style="1337" customWidth="1"/>
    <col min="1033" max="1033" width="9.28515625" style="1337"/>
    <col min="1034" max="1034" width="14.42578125" style="1337" bestFit="1" customWidth="1"/>
    <col min="1035" max="1280" width="9.28515625" style="1337"/>
    <col min="1281" max="1281" width="53.85546875" style="1337" bestFit="1" customWidth="1"/>
    <col min="1282" max="1282" width="18" style="1337" bestFit="1" customWidth="1"/>
    <col min="1283" max="1285" width="15.85546875" style="1337" customWidth="1"/>
    <col min="1286" max="1288" width="12.28515625" style="1337" customWidth="1"/>
    <col min="1289" max="1289" width="9.28515625" style="1337"/>
    <col min="1290" max="1290" width="14.42578125" style="1337" bestFit="1" customWidth="1"/>
    <col min="1291" max="1536" width="9.28515625" style="1337"/>
    <col min="1537" max="1537" width="53.85546875" style="1337" bestFit="1" customWidth="1"/>
    <col min="1538" max="1538" width="18" style="1337" bestFit="1" customWidth="1"/>
    <col min="1539" max="1541" width="15.85546875" style="1337" customWidth="1"/>
    <col min="1542" max="1544" width="12.28515625" style="1337" customWidth="1"/>
    <col min="1545" max="1545" width="9.28515625" style="1337"/>
    <col min="1546" max="1546" width="14.42578125" style="1337" bestFit="1" customWidth="1"/>
    <col min="1547" max="1792" width="9.28515625" style="1337"/>
    <col min="1793" max="1793" width="53.85546875" style="1337" bestFit="1" customWidth="1"/>
    <col min="1794" max="1794" width="18" style="1337" bestFit="1" customWidth="1"/>
    <col min="1795" max="1797" width="15.85546875" style="1337" customWidth="1"/>
    <col min="1798" max="1800" width="12.28515625" style="1337" customWidth="1"/>
    <col min="1801" max="1801" width="9.28515625" style="1337"/>
    <col min="1802" max="1802" width="14.42578125" style="1337" bestFit="1" customWidth="1"/>
    <col min="1803" max="2048" width="9.28515625" style="1337"/>
    <col min="2049" max="2049" width="53.85546875" style="1337" bestFit="1" customWidth="1"/>
    <col min="2050" max="2050" width="18" style="1337" bestFit="1" customWidth="1"/>
    <col min="2051" max="2053" width="15.85546875" style="1337" customWidth="1"/>
    <col min="2054" max="2056" width="12.28515625" style="1337" customWidth="1"/>
    <col min="2057" max="2057" width="9.28515625" style="1337"/>
    <col min="2058" max="2058" width="14.42578125" style="1337" bestFit="1" customWidth="1"/>
    <col min="2059" max="2304" width="9.28515625" style="1337"/>
    <col min="2305" max="2305" width="53.85546875" style="1337" bestFit="1" customWidth="1"/>
    <col min="2306" max="2306" width="18" style="1337" bestFit="1" customWidth="1"/>
    <col min="2307" max="2309" width="15.85546875" style="1337" customWidth="1"/>
    <col min="2310" max="2312" width="12.28515625" style="1337" customWidth="1"/>
    <col min="2313" max="2313" width="9.28515625" style="1337"/>
    <col min="2314" max="2314" width="14.42578125" style="1337" bestFit="1" customWidth="1"/>
    <col min="2315" max="2560" width="9.28515625" style="1337"/>
    <col min="2561" max="2561" width="53.85546875" style="1337" bestFit="1" customWidth="1"/>
    <col min="2562" max="2562" width="18" style="1337" bestFit="1" customWidth="1"/>
    <col min="2563" max="2565" width="15.85546875" style="1337" customWidth="1"/>
    <col min="2566" max="2568" width="12.28515625" style="1337" customWidth="1"/>
    <col min="2569" max="2569" width="9.28515625" style="1337"/>
    <col min="2570" max="2570" width="14.42578125" style="1337" bestFit="1" customWidth="1"/>
    <col min="2571" max="2816" width="9.28515625" style="1337"/>
    <col min="2817" max="2817" width="53.85546875" style="1337" bestFit="1" customWidth="1"/>
    <col min="2818" max="2818" width="18" style="1337" bestFit="1" customWidth="1"/>
    <col min="2819" max="2821" width="15.85546875" style="1337" customWidth="1"/>
    <col min="2822" max="2824" width="12.28515625" style="1337" customWidth="1"/>
    <col min="2825" max="2825" width="9.28515625" style="1337"/>
    <col min="2826" max="2826" width="14.42578125" style="1337" bestFit="1" customWidth="1"/>
    <col min="2827" max="3072" width="9.28515625" style="1337"/>
    <col min="3073" max="3073" width="53.85546875" style="1337" bestFit="1" customWidth="1"/>
    <col min="3074" max="3074" width="18" style="1337" bestFit="1" customWidth="1"/>
    <col min="3075" max="3077" width="15.85546875" style="1337" customWidth="1"/>
    <col min="3078" max="3080" width="12.28515625" style="1337" customWidth="1"/>
    <col min="3081" max="3081" width="9.28515625" style="1337"/>
    <col min="3082" max="3082" width="14.42578125" style="1337" bestFit="1" customWidth="1"/>
    <col min="3083" max="3328" width="9.28515625" style="1337"/>
    <col min="3329" max="3329" width="53.85546875" style="1337" bestFit="1" customWidth="1"/>
    <col min="3330" max="3330" width="18" style="1337" bestFit="1" customWidth="1"/>
    <col min="3331" max="3333" width="15.85546875" style="1337" customWidth="1"/>
    <col min="3334" max="3336" width="12.28515625" style="1337" customWidth="1"/>
    <col min="3337" max="3337" width="9.28515625" style="1337"/>
    <col min="3338" max="3338" width="14.42578125" style="1337" bestFit="1" customWidth="1"/>
    <col min="3339" max="3584" width="9.28515625" style="1337"/>
    <col min="3585" max="3585" width="53.85546875" style="1337" bestFit="1" customWidth="1"/>
    <col min="3586" max="3586" width="18" style="1337" bestFit="1" customWidth="1"/>
    <col min="3587" max="3589" width="15.85546875" style="1337" customWidth="1"/>
    <col min="3590" max="3592" width="12.28515625" style="1337" customWidth="1"/>
    <col min="3593" max="3593" width="9.28515625" style="1337"/>
    <col min="3594" max="3594" width="14.42578125" style="1337" bestFit="1" customWidth="1"/>
    <col min="3595" max="3840" width="9.28515625" style="1337"/>
    <col min="3841" max="3841" width="53.85546875" style="1337" bestFit="1" customWidth="1"/>
    <col min="3842" max="3842" width="18" style="1337" bestFit="1" customWidth="1"/>
    <col min="3843" max="3845" width="15.85546875" style="1337" customWidth="1"/>
    <col min="3846" max="3848" width="12.28515625" style="1337" customWidth="1"/>
    <col min="3849" max="3849" width="9.28515625" style="1337"/>
    <col min="3850" max="3850" width="14.42578125" style="1337" bestFit="1" customWidth="1"/>
    <col min="3851" max="4096" width="9.28515625" style="1337"/>
    <col min="4097" max="4097" width="53.85546875" style="1337" bestFit="1" customWidth="1"/>
    <col min="4098" max="4098" width="18" style="1337" bestFit="1" customWidth="1"/>
    <col min="4099" max="4101" width="15.85546875" style="1337" customWidth="1"/>
    <col min="4102" max="4104" width="12.28515625" style="1337" customWidth="1"/>
    <col min="4105" max="4105" width="9.28515625" style="1337"/>
    <col min="4106" max="4106" width="14.42578125" style="1337" bestFit="1" customWidth="1"/>
    <col min="4107" max="4352" width="9.28515625" style="1337"/>
    <col min="4353" max="4353" width="53.85546875" style="1337" bestFit="1" customWidth="1"/>
    <col min="4354" max="4354" width="18" style="1337" bestFit="1" customWidth="1"/>
    <col min="4355" max="4357" width="15.85546875" style="1337" customWidth="1"/>
    <col min="4358" max="4360" width="12.28515625" style="1337" customWidth="1"/>
    <col min="4361" max="4361" width="9.28515625" style="1337"/>
    <col min="4362" max="4362" width="14.42578125" style="1337" bestFit="1" customWidth="1"/>
    <col min="4363" max="4608" width="9.28515625" style="1337"/>
    <col min="4609" max="4609" width="53.85546875" style="1337" bestFit="1" customWidth="1"/>
    <col min="4610" max="4610" width="18" style="1337" bestFit="1" customWidth="1"/>
    <col min="4611" max="4613" width="15.85546875" style="1337" customWidth="1"/>
    <col min="4614" max="4616" width="12.28515625" style="1337" customWidth="1"/>
    <col min="4617" max="4617" width="9.28515625" style="1337"/>
    <col min="4618" max="4618" width="14.42578125" style="1337" bestFit="1" customWidth="1"/>
    <col min="4619" max="4864" width="9.28515625" style="1337"/>
    <col min="4865" max="4865" width="53.85546875" style="1337" bestFit="1" customWidth="1"/>
    <col min="4866" max="4866" width="18" style="1337" bestFit="1" customWidth="1"/>
    <col min="4867" max="4869" width="15.85546875" style="1337" customWidth="1"/>
    <col min="4870" max="4872" width="12.28515625" style="1337" customWidth="1"/>
    <col min="4873" max="4873" width="9.28515625" style="1337"/>
    <col min="4874" max="4874" width="14.42578125" style="1337" bestFit="1" customWidth="1"/>
    <col min="4875" max="5120" width="9.28515625" style="1337"/>
    <col min="5121" max="5121" width="53.85546875" style="1337" bestFit="1" customWidth="1"/>
    <col min="5122" max="5122" width="18" style="1337" bestFit="1" customWidth="1"/>
    <col min="5123" max="5125" width="15.85546875" style="1337" customWidth="1"/>
    <col min="5126" max="5128" width="12.28515625" style="1337" customWidth="1"/>
    <col min="5129" max="5129" width="9.28515625" style="1337"/>
    <col min="5130" max="5130" width="14.42578125" style="1337" bestFit="1" customWidth="1"/>
    <col min="5131" max="5376" width="9.28515625" style="1337"/>
    <col min="5377" max="5377" width="53.85546875" style="1337" bestFit="1" customWidth="1"/>
    <col min="5378" max="5378" width="18" style="1337" bestFit="1" customWidth="1"/>
    <col min="5379" max="5381" width="15.85546875" style="1337" customWidth="1"/>
    <col min="5382" max="5384" width="12.28515625" style="1337" customWidth="1"/>
    <col min="5385" max="5385" width="9.28515625" style="1337"/>
    <col min="5386" max="5386" width="14.42578125" style="1337" bestFit="1" customWidth="1"/>
    <col min="5387" max="5632" width="9.28515625" style="1337"/>
    <col min="5633" max="5633" width="53.85546875" style="1337" bestFit="1" customWidth="1"/>
    <col min="5634" max="5634" width="18" style="1337" bestFit="1" customWidth="1"/>
    <col min="5635" max="5637" width="15.85546875" style="1337" customWidth="1"/>
    <col min="5638" max="5640" width="12.28515625" style="1337" customWidth="1"/>
    <col min="5641" max="5641" width="9.28515625" style="1337"/>
    <col min="5642" max="5642" width="14.42578125" style="1337" bestFit="1" customWidth="1"/>
    <col min="5643" max="5888" width="9.28515625" style="1337"/>
    <col min="5889" max="5889" width="53.85546875" style="1337" bestFit="1" customWidth="1"/>
    <col min="5890" max="5890" width="18" style="1337" bestFit="1" customWidth="1"/>
    <col min="5891" max="5893" width="15.85546875" style="1337" customWidth="1"/>
    <col min="5894" max="5896" width="12.28515625" style="1337" customWidth="1"/>
    <col min="5897" max="5897" width="9.28515625" style="1337"/>
    <col min="5898" max="5898" width="14.42578125" style="1337" bestFit="1" customWidth="1"/>
    <col min="5899" max="6144" width="9.28515625" style="1337"/>
    <col min="6145" max="6145" width="53.85546875" style="1337" bestFit="1" customWidth="1"/>
    <col min="6146" max="6146" width="18" style="1337" bestFit="1" customWidth="1"/>
    <col min="6147" max="6149" width="15.85546875" style="1337" customWidth="1"/>
    <col min="6150" max="6152" width="12.28515625" style="1337" customWidth="1"/>
    <col min="6153" max="6153" width="9.28515625" style="1337"/>
    <col min="6154" max="6154" width="14.42578125" style="1337" bestFit="1" customWidth="1"/>
    <col min="6155" max="6400" width="9.28515625" style="1337"/>
    <col min="6401" max="6401" width="53.85546875" style="1337" bestFit="1" customWidth="1"/>
    <col min="6402" max="6402" width="18" style="1337" bestFit="1" customWidth="1"/>
    <col min="6403" max="6405" width="15.85546875" style="1337" customWidth="1"/>
    <col min="6406" max="6408" width="12.28515625" style="1337" customWidth="1"/>
    <col min="6409" max="6409" width="9.28515625" style="1337"/>
    <col min="6410" max="6410" width="14.42578125" style="1337" bestFit="1" customWidth="1"/>
    <col min="6411" max="6656" width="9.28515625" style="1337"/>
    <col min="6657" max="6657" width="53.85546875" style="1337" bestFit="1" customWidth="1"/>
    <col min="6658" max="6658" width="18" style="1337" bestFit="1" customWidth="1"/>
    <col min="6659" max="6661" width="15.85546875" style="1337" customWidth="1"/>
    <col min="6662" max="6664" width="12.28515625" style="1337" customWidth="1"/>
    <col min="6665" max="6665" width="9.28515625" style="1337"/>
    <col min="6666" max="6666" width="14.42578125" style="1337" bestFit="1" customWidth="1"/>
    <col min="6667" max="6912" width="9.28515625" style="1337"/>
    <col min="6913" max="6913" width="53.85546875" style="1337" bestFit="1" customWidth="1"/>
    <col min="6914" max="6914" width="18" style="1337" bestFit="1" customWidth="1"/>
    <col min="6915" max="6917" width="15.85546875" style="1337" customWidth="1"/>
    <col min="6918" max="6920" width="12.28515625" style="1337" customWidth="1"/>
    <col min="6921" max="6921" width="9.28515625" style="1337"/>
    <col min="6922" max="6922" width="14.42578125" style="1337" bestFit="1" customWidth="1"/>
    <col min="6923" max="7168" width="9.28515625" style="1337"/>
    <col min="7169" max="7169" width="53.85546875" style="1337" bestFit="1" customWidth="1"/>
    <col min="7170" max="7170" width="18" style="1337" bestFit="1" customWidth="1"/>
    <col min="7171" max="7173" width="15.85546875" style="1337" customWidth="1"/>
    <col min="7174" max="7176" width="12.28515625" style="1337" customWidth="1"/>
    <col min="7177" max="7177" width="9.28515625" style="1337"/>
    <col min="7178" max="7178" width="14.42578125" style="1337" bestFit="1" customWidth="1"/>
    <col min="7179" max="7424" width="9.28515625" style="1337"/>
    <col min="7425" max="7425" width="53.85546875" style="1337" bestFit="1" customWidth="1"/>
    <col min="7426" max="7426" width="18" style="1337" bestFit="1" customWidth="1"/>
    <col min="7427" max="7429" width="15.85546875" style="1337" customWidth="1"/>
    <col min="7430" max="7432" width="12.28515625" style="1337" customWidth="1"/>
    <col min="7433" max="7433" width="9.28515625" style="1337"/>
    <col min="7434" max="7434" width="14.42578125" style="1337" bestFit="1" customWidth="1"/>
    <col min="7435" max="7680" width="9.28515625" style="1337"/>
    <col min="7681" max="7681" width="53.85546875" style="1337" bestFit="1" customWidth="1"/>
    <col min="7682" max="7682" width="18" style="1337" bestFit="1" customWidth="1"/>
    <col min="7683" max="7685" width="15.85546875" style="1337" customWidth="1"/>
    <col min="7686" max="7688" width="12.28515625" style="1337" customWidth="1"/>
    <col min="7689" max="7689" width="9.28515625" style="1337"/>
    <col min="7690" max="7690" width="14.42578125" style="1337" bestFit="1" customWidth="1"/>
    <col min="7691" max="7936" width="9.28515625" style="1337"/>
    <col min="7937" max="7937" width="53.85546875" style="1337" bestFit="1" customWidth="1"/>
    <col min="7938" max="7938" width="18" style="1337" bestFit="1" customWidth="1"/>
    <col min="7939" max="7941" width="15.85546875" style="1337" customWidth="1"/>
    <col min="7942" max="7944" width="12.28515625" style="1337" customWidth="1"/>
    <col min="7945" max="7945" width="9.28515625" style="1337"/>
    <col min="7946" max="7946" width="14.42578125" style="1337" bestFit="1" customWidth="1"/>
    <col min="7947" max="8192" width="9.28515625" style="1337"/>
    <col min="8193" max="8193" width="53.85546875" style="1337" bestFit="1" customWidth="1"/>
    <col min="8194" max="8194" width="18" style="1337" bestFit="1" customWidth="1"/>
    <col min="8195" max="8197" width="15.85546875" style="1337" customWidth="1"/>
    <col min="8198" max="8200" width="12.28515625" style="1337" customWidth="1"/>
    <col min="8201" max="8201" width="9.28515625" style="1337"/>
    <col min="8202" max="8202" width="14.42578125" style="1337" bestFit="1" customWidth="1"/>
    <col min="8203" max="8448" width="9.28515625" style="1337"/>
    <col min="8449" max="8449" width="53.85546875" style="1337" bestFit="1" customWidth="1"/>
    <col min="8450" max="8450" width="18" style="1337" bestFit="1" customWidth="1"/>
    <col min="8451" max="8453" width="15.85546875" style="1337" customWidth="1"/>
    <col min="8454" max="8456" width="12.28515625" style="1337" customWidth="1"/>
    <col min="8457" max="8457" width="9.28515625" style="1337"/>
    <col min="8458" max="8458" width="14.42578125" style="1337" bestFit="1" customWidth="1"/>
    <col min="8459" max="8704" width="9.28515625" style="1337"/>
    <col min="8705" max="8705" width="53.85546875" style="1337" bestFit="1" customWidth="1"/>
    <col min="8706" max="8706" width="18" style="1337" bestFit="1" customWidth="1"/>
    <col min="8707" max="8709" width="15.85546875" style="1337" customWidth="1"/>
    <col min="8710" max="8712" width="12.28515625" style="1337" customWidth="1"/>
    <col min="8713" max="8713" width="9.28515625" style="1337"/>
    <col min="8714" max="8714" width="14.42578125" style="1337" bestFit="1" customWidth="1"/>
    <col min="8715" max="8960" width="9.28515625" style="1337"/>
    <col min="8961" max="8961" width="53.85546875" style="1337" bestFit="1" customWidth="1"/>
    <col min="8962" max="8962" width="18" style="1337" bestFit="1" customWidth="1"/>
    <col min="8963" max="8965" width="15.85546875" style="1337" customWidth="1"/>
    <col min="8966" max="8968" width="12.28515625" style="1337" customWidth="1"/>
    <col min="8969" max="8969" width="9.28515625" style="1337"/>
    <col min="8970" max="8970" width="14.42578125" style="1337" bestFit="1" customWidth="1"/>
    <col min="8971" max="9216" width="9.28515625" style="1337"/>
    <col min="9217" max="9217" width="53.85546875" style="1337" bestFit="1" customWidth="1"/>
    <col min="9218" max="9218" width="18" style="1337" bestFit="1" customWidth="1"/>
    <col min="9219" max="9221" width="15.85546875" style="1337" customWidth="1"/>
    <col min="9222" max="9224" width="12.28515625" style="1337" customWidth="1"/>
    <col min="9225" max="9225" width="9.28515625" style="1337"/>
    <col min="9226" max="9226" width="14.42578125" style="1337" bestFit="1" customWidth="1"/>
    <col min="9227" max="9472" width="9.28515625" style="1337"/>
    <col min="9473" max="9473" width="53.85546875" style="1337" bestFit="1" customWidth="1"/>
    <col min="9474" max="9474" width="18" style="1337" bestFit="1" customWidth="1"/>
    <col min="9475" max="9477" width="15.85546875" style="1337" customWidth="1"/>
    <col min="9478" max="9480" width="12.28515625" style="1337" customWidth="1"/>
    <col min="9481" max="9481" width="9.28515625" style="1337"/>
    <col min="9482" max="9482" width="14.42578125" style="1337" bestFit="1" customWidth="1"/>
    <col min="9483" max="9728" width="9.28515625" style="1337"/>
    <col min="9729" max="9729" width="53.85546875" style="1337" bestFit="1" customWidth="1"/>
    <col min="9730" max="9730" width="18" style="1337" bestFit="1" customWidth="1"/>
    <col min="9731" max="9733" width="15.85546875" style="1337" customWidth="1"/>
    <col min="9734" max="9736" width="12.28515625" style="1337" customWidth="1"/>
    <col min="9737" max="9737" width="9.28515625" style="1337"/>
    <col min="9738" max="9738" width="14.42578125" style="1337" bestFit="1" customWidth="1"/>
    <col min="9739" max="9984" width="9.28515625" style="1337"/>
    <col min="9985" max="9985" width="53.85546875" style="1337" bestFit="1" customWidth="1"/>
    <col min="9986" max="9986" width="18" style="1337" bestFit="1" customWidth="1"/>
    <col min="9987" max="9989" width="15.85546875" style="1337" customWidth="1"/>
    <col min="9990" max="9992" width="12.28515625" style="1337" customWidth="1"/>
    <col min="9993" max="9993" width="9.28515625" style="1337"/>
    <col min="9994" max="9994" width="14.42578125" style="1337" bestFit="1" customWidth="1"/>
    <col min="9995" max="10240" width="9.28515625" style="1337"/>
    <col min="10241" max="10241" width="53.85546875" style="1337" bestFit="1" customWidth="1"/>
    <col min="10242" max="10242" width="18" style="1337" bestFit="1" customWidth="1"/>
    <col min="10243" max="10245" width="15.85546875" style="1337" customWidth="1"/>
    <col min="10246" max="10248" width="12.28515625" style="1337" customWidth="1"/>
    <col min="10249" max="10249" width="9.28515625" style="1337"/>
    <col min="10250" max="10250" width="14.42578125" style="1337" bestFit="1" customWidth="1"/>
    <col min="10251" max="10496" width="9.28515625" style="1337"/>
    <col min="10497" max="10497" width="53.85546875" style="1337" bestFit="1" customWidth="1"/>
    <col min="10498" max="10498" width="18" style="1337" bestFit="1" customWidth="1"/>
    <col min="10499" max="10501" width="15.85546875" style="1337" customWidth="1"/>
    <col min="10502" max="10504" width="12.28515625" style="1337" customWidth="1"/>
    <col min="10505" max="10505" width="9.28515625" style="1337"/>
    <col min="10506" max="10506" width="14.42578125" style="1337" bestFit="1" customWidth="1"/>
    <col min="10507" max="10752" width="9.28515625" style="1337"/>
    <col min="10753" max="10753" width="53.85546875" style="1337" bestFit="1" customWidth="1"/>
    <col min="10754" max="10754" width="18" style="1337" bestFit="1" customWidth="1"/>
    <col min="10755" max="10757" width="15.85546875" style="1337" customWidth="1"/>
    <col min="10758" max="10760" width="12.28515625" style="1337" customWidth="1"/>
    <col min="10761" max="10761" width="9.28515625" style="1337"/>
    <col min="10762" max="10762" width="14.42578125" style="1337" bestFit="1" customWidth="1"/>
    <col min="10763" max="11008" width="9.28515625" style="1337"/>
    <col min="11009" max="11009" width="53.85546875" style="1337" bestFit="1" customWidth="1"/>
    <col min="11010" max="11010" width="18" style="1337" bestFit="1" customWidth="1"/>
    <col min="11011" max="11013" width="15.85546875" style="1337" customWidth="1"/>
    <col min="11014" max="11016" width="12.28515625" style="1337" customWidth="1"/>
    <col min="11017" max="11017" width="9.28515625" style="1337"/>
    <col min="11018" max="11018" width="14.42578125" style="1337" bestFit="1" customWidth="1"/>
    <col min="11019" max="11264" width="9.28515625" style="1337"/>
    <col min="11265" max="11265" width="53.85546875" style="1337" bestFit="1" customWidth="1"/>
    <col min="11266" max="11266" width="18" style="1337" bestFit="1" customWidth="1"/>
    <col min="11267" max="11269" width="15.85546875" style="1337" customWidth="1"/>
    <col min="11270" max="11272" width="12.28515625" style="1337" customWidth="1"/>
    <col min="11273" max="11273" width="9.28515625" style="1337"/>
    <col min="11274" max="11274" width="14.42578125" style="1337" bestFit="1" customWidth="1"/>
    <col min="11275" max="11520" width="9.28515625" style="1337"/>
    <col min="11521" max="11521" width="53.85546875" style="1337" bestFit="1" customWidth="1"/>
    <col min="11522" max="11522" width="18" style="1337" bestFit="1" customWidth="1"/>
    <col min="11523" max="11525" width="15.85546875" style="1337" customWidth="1"/>
    <col min="11526" max="11528" width="12.28515625" style="1337" customWidth="1"/>
    <col min="11529" max="11529" width="9.28515625" style="1337"/>
    <col min="11530" max="11530" width="14.42578125" style="1337" bestFit="1" customWidth="1"/>
    <col min="11531" max="11776" width="9.28515625" style="1337"/>
    <col min="11777" max="11777" width="53.85546875" style="1337" bestFit="1" customWidth="1"/>
    <col min="11778" max="11778" width="18" style="1337" bestFit="1" customWidth="1"/>
    <col min="11779" max="11781" width="15.85546875" style="1337" customWidth="1"/>
    <col min="11782" max="11784" width="12.28515625" style="1337" customWidth="1"/>
    <col min="11785" max="11785" width="9.28515625" style="1337"/>
    <col min="11786" max="11786" width="14.42578125" style="1337" bestFit="1" customWidth="1"/>
    <col min="11787" max="12032" width="9.28515625" style="1337"/>
    <col min="12033" max="12033" width="53.85546875" style="1337" bestFit="1" customWidth="1"/>
    <col min="12034" max="12034" width="18" style="1337" bestFit="1" customWidth="1"/>
    <col min="12035" max="12037" width="15.85546875" style="1337" customWidth="1"/>
    <col min="12038" max="12040" width="12.28515625" style="1337" customWidth="1"/>
    <col min="12041" max="12041" width="9.28515625" style="1337"/>
    <col min="12042" max="12042" width="14.42578125" style="1337" bestFit="1" customWidth="1"/>
    <col min="12043" max="12288" width="9.28515625" style="1337"/>
    <col min="12289" max="12289" width="53.85546875" style="1337" bestFit="1" customWidth="1"/>
    <col min="12290" max="12290" width="18" style="1337" bestFit="1" customWidth="1"/>
    <col min="12291" max="12293" width="15.85546875" style="1337" customWidth="1"/>
    <col min="12294" max="12296" width="12.28515625" style="1337" customWidth="1"/>
    <col min="12297" max="12297" width="9.28515625" style="1337"/>
    <col min="12298" max="12298" width="14.42578125" style="1337" bestFit="1" customWidth="1"/>
    <col min="12299" max="12544" width="9.28515625" style="1337"/>
    <col min="12545" max="12545" width="53.85546875" style="1337" bestFit="1" customWidth="1"/>
    <col min="12546" max="12546" width="18" style="1337" bestFit="1" customWidth="1"/>
    <col min="12547" max="12549" width="15.85546875" style="1337" customWidth="1"/>
    <col min="12550" max="12552" width="12.28515625" style="1337" customWidth="1"/>
    <col min="12553" max="12553" width="9.28515625" style="1337"/>
    <col min="12554" max="12554" width="14.42578125" style="1337" bestFit="1" customWidth="1"/>
    <col min="12555" max="12800" width="9.28515625" style="1337"/>
    <col min="12801" max="12801" width="53.85546875" style="1337" bestFit="1" customWidth="1"/>
    <col min="12802" max="12802" width="18" style="1337" bestFit="1" customWidth="1"/>
    <col min="12803" max="12805" width="15.85546875" style="1337" customWidth="1"/>
    <col min="12806" max="12808" width="12.28515625" style="1337" customWidth="1"/>
    <col min="12809" max="12809" width="9.28515625" style="1337"/>
    <col min="12810" max="12810" width="14.42578125" style="1337" bestFit="1" customWidth="1"/>
    <col min="12811" max="13056" width="9.28515625" style="1337"/>
    <col min="13057" max="13057" width="53.85546875" style="1337" bestFit="1" customWidth="1"/>
    <col min="13058" max="13058" width="18" style="1337" bestFit="1" customWidth="1"/>
    <col min="13059" max="13061" width="15.85546875" style="1337" customWidth="1"/>
    <col min="13062" max="13064" width="12.28515625" style="1337" customWidth="1"/>
    <col min="13065" max="13065" width="9.28515625" style="1337"/>
    <col min="13066" max="13066" width="14.42578125" style="1337" bestFit="1" customWidth="1"/>
    <col min="13067" max="13312" width="9.28515625" style="1337"/>
    <col min="13313" max="13313" width="53.85546875" style="1337" bestFit="1" customWidth="1"/>
    <col min="13314" max="13314" width="18" style="1337" bestFit="1" customWidth="1"/>
    <col min="13315" max="13317" width="15.85546875" style="1337" customWidth="1"/>
    <col min="13318" max="13320" width="12.28515625" style="1337" customWidth="1"/>
    <col min="13321" max="13321" width="9.28515625" style="1337"/>
    <col min="13322" max="13322" width="14.42578125" style="1337" bestFit="1" customWidth="1"/>
    <col min="13323" max="13568" width="9.28515625" style="1337"/>
    <col min="13569" max="13569" width="53.85546875" style="1337" bestFit="1" customWidth="1"/>
    <col min="13570" max="13570" width="18" style="1337" bestFit="1" customWidth="1"/>
    <col min="13571" max="13573" width="15.85546875" style="1337" customWidth="1"/>
    <col min="13574" max="13576" width="12.28515625" style="1337" customWidth="1"/>
    <col min="13577" max="13577" width="9.28515625" style="1337"/>
    <col min="13578" max="13578" width="14.42578125" style="1337" bestFit="1" customWidth="1"/>
    <col min="13579" max="13824" width="9.28515625" style="1337"/>
    <col min="13825" max="13825" width="53.85546875" style="1337" bestFit="1" customWidth="1"/>
    <col min="13826" max="13826" width="18" style="1337" bestFit="1" customWidth="1"/>
    <col min="13827" max="13829" width="15.85546875" style="1337" customWidth="1"/>
    <col min="13830" max="13832" width="12.28515625" style="1337" customWidth="1"/>
    <col min="13833" max="13833" width="9.28515625" style="1337"/>
    <col min="13834" max="13834" width="14.42578125" style="1337" bestFit="1" customWidth="1"/>
    <col min="13835" max="14080" width="9.28515625" style="1337"/>
    <col min="14081" max="14081" width="53.85546875" style="1337" bestFit="1" customWidth="1"/>
    <col min="14082" max="14082" width="18" style="1337" bestFit="1" customWidth="1"/>
    <col min="14083" max="14085" width="15.85546875" style="1337" customWidth="1"/>
    <col min="14086" max="14088" width="12.28515625" style="1337" customWidth="1"/>
    <col min="14089" max="14089" width="9.28515625" style="1337"/>
    <col min="14090" max="14090" width="14.42578125" style="1337" bestFit="1" customWidth="1"/>
    <col min="14091" max="14336" width="9.28515625" style="1337"/>
    <col min="14337" max="14337" width="53.85546875" style="1337" bestFit="1" customWidth="1"/>
    <col min="14338" max="14338" width="18" style="1337" bestFit="1" customWidth="1"/>
    <col min="14339" max="14341" width="15.85546875" style="1337" customWidth="1"/>
    <col min="14342" max="14344" width="12.28515625" style="1337" customWidth="1"/>
    <col min="14345" max="14345" width="9.28515625" style="1337"/>
    <col min="14346" max="14346" width="14.42578125" style="1337" bestFit="1" customWidth="1"/>
    <col min="14347" max="14592" width="9.28515625" style="1337"/>
    <col min="14593" max="14593" width="53.85546875" style="1337" bestFit="1" customWidth="1"/>
    <col min="14594" max="14594" width="18" style="1337" bestFit="1" customWidth="1"/>
    <col min="14595" max="14597" width="15.85546875" style="1337" customWidth="1"/>
    <col min="14598" max="14600" width="12.28515625" style="1337" customWidth="1"/>
    <col min="14601" max="14601" width="9.28515625" style="1337"/>
    <col min="14602" max="14602" width="14.42578125" style="1337" bestFit="1" customWidth="1"/>
    <col min="14603" max="14848" width="9.28515625" style="1337"/>
    <col min="14849" max="14849" width="53.85546875" style="1337" bestFit="1" customWidth="1"/>
    <col min="14850" max="14850" width="18" style="1337" bestFit="1" customWidth="1"/>
    <col min="14851" max="14853" width="15.85546875" style="1337" customWidth="1"/>
    <col min="14854" max="14856" width="12.28515625" style="1337" customWidth="1"/>
    <col min="14857" max="14857" width="9.28515625" style="1337"/>
    <col min="14858" max="14858" width="14.42578125" style="1337" bestFit="1" customWidth="1"/>
    <col min="14859" max="15104" width="9.28515625" style="1337"/>
    <col min="15105" max="15105" width="53.85546875" style="1337" bestFit="1" customWidth="1"/>
    <col min="15106" max="15106" width="18" style="1337" bestFit="1" customWidth="1"/>
    <col min="15107" max="15109" width="15.85546875" style="1337" customWidth="1"/>
    <col min="15110" max="15112" width="12.28515625" style="1337" customWidth="1"/>
    <col min="15113" max="15113" width="9.28515625" style="1337"/>
    <col min="15114" max="15114" width="14.42578125" style="1337" bestFit="1" customWidth="1"/>
    <col min="15115" max="15360" width="9.28515625" style="1337"/>
    <col min="15361" max="15361" width="53.85546875" style="1337" bestFit="1" customWidth="1"/>
    <col min="15362" max="15362" width="18" style="1337" bestFit="1" customWidth="1"/>
    <col min="15363" max="15365" width="15.85546875" style="1337" customWidth="1"/>
    <col min="15366" max="15368" width="12.28515625" style="1337" customWidth="1"/>
    <col min="15369" max="15369" width="9.28515625" style="1337"/>
    <col min="15370" max="15370" width="14.42578125" style="1337" bestFit="1" customWidth="1"/>
    <col min="15371" max="15616" width="9.28515625" style="1337"/>
    <col min="15617" max="15617" width="53.85546875" style="1337" bestFit="1" customWidth="1"/>
    <col min="15618" max="15618" width="18" style="1337" bestFit="1" customWidth="1"/>
    <col min="15619" max="15621" width="15.85546875" style="1337" customWidth="1"/>
    <col min="15622" max="15624" width="12.28515625" style="1337" customWidth="1"/>
    <col min="15625" max="15625" width="9.28515625" style="1337"/>
    <col min="15626" max="15626" width="14.42578125" style="1337" bestFit="1" customWidth="1"/>
    <col min="15627" max="15872" width="9.28515625" style="1337"/>
    <col min="15873" max="15873" width="53.85546875" style="1337" bestFit="1" customWidth="1"/>
    <col min="15874" max="15874" width="18" style="1337" bestFit="1" customWidth="1"/>
    <col min="15875" max="15877" width="15.85546875" style="1337" customWidth="1"/>
    <col min="15878" max="15880" width="12.28515625" style="1337" customWidth="1"/>
    <col min="15881" max="15881" width="9.28515625" style="1337"/>
    <col min="15882" max="15882" width="14.42578125" style="1337" bestFit="1" customWidth="1"/>
    <col min="15883" max="16128" width="9.28515625" style="1337"/>
    <col min="16129" max="16129" width="53.85546875" style="1337" bestFit="1" customWidth="1"/>
    <col min="16130" max="16130" width="18" style="1337" bestFit="1" customWidth="1"/>
    <col min="16131" max="16133" width="15.85546875" style="1337" customWidth="1"/>
    <col min="16134" max="16136" width="12.28515625" style="1337" customWidth="1"/>
    <col min="16137" max="16137" width="9.28515625" style="1337"/>
    <col min="16138" max="16138" width="14.42578125" style="1337" bestFit="1" customWidth="1"/>
    <col min="16139" max="16384" width="9.28515625" style="1337"/>
  </cols>
  <sheetData>
    <row r="1" spans="1:13" ht="17.25" customHeight="1">
      <c r="A1" s="1335" t="s">
        <v>500</v>
      </c>
      <c r="B1" s="1335"/>
      <c r="C1" s="1336"/>
      <c r="D1" s="1336"/>
      <c r="E1" s="1336"/>
      <c r="F1" s="1336"/>
      <c r="G1" s="1336"/>
      <c r="H1" s="1336"/>
      <c r="K1" s="1337"/>
      <c r="L1" s="1337"/>
      <c r="M1" s="1337"/>
    </row>
    <row r="2" spans="1:13" ht="17.25" customHeight="1">
      <c r="A2" s="1338"/>
      <c r="B2" s="1338"/>
      <c r="C2" s="1336"/>
      <c r="D2" s="1336"/>
      <c r="E2" s="1336"/>
      <c r="F2" s="1336"/>
      <c r="G2" s="1336"/>
      <c r="H2" s="1336"/>
      <c r="K2" s="1337"/>
      <c r="L2" s="1337"/>
      <c r="M2" s="1337"/>
    </row>
    <row r="3" spans="1:13" ht="17.25" customHeight="1">
      <c r="A3" s="1339" t="s">
        <v>818</v>
      </c>
      <c r="B3" s="1340"/>
      <c r="C3" s="1341"/>
      <c r="D3" s="1341"/>
      <c r="E3" s="1341"/>
      <c r="F3" s="1341"/>
      <c r="G3" s="1341"/>
      <c r="H3" s="1341"/>
      <c r="K3" s="1337"/>
      <c r="L3" s="1337"/>
      <c r="M3" s="1337"/>
    </row>
    <row r="4" spans="1:13" ht="15" customHeight="1">
      <c r="A4" s="1342"/>
      <c r="B4" s="1342"/>
      <c r="C4" s="1275"/>
      <c r="D4" s="1343"/>
      <c r="E4" s="1343"/>
      <c r="F4" s="1343"/>
      <c r="G4" s="1344"/>
      <c r="H4" s="1345" t="s">
        <v>2</v>
      </c>
      <c r="K4" s="1337"/>
      <c r="L4" s="1337"/>
      <c r="M4" s="1337"/>
    </row>
    <row r="6" spans="1:13" ht="16.350000000000001" customHeight="1">
      <c r="A6" s="1346"/>
      <c r="B6" s="1347" t="s">
        <v>819</v>
      </c>
      <c r="C6" s="1348" t="s">
        <v>229</v>
      </c>
      <c r="D6" s="1349"/>
      <c r="E6" s="1349"/>
      <c r="F6" s="1350" t="s">
        <v>433</v>
      </c>
      <c r="G6" s="1351"/>
      <c r="H6" s="1352"/>
      <c r="K6" s="1337"/>
      <c r="L6" s="1337"/>
      <c r="M6" s="1337"/>
    </row>
    <row r="7" spans="1:13" ht="16.350000000000001" customHeight="1">
      <c r="A7" s="1353" t="s">
        <v>3</v>
      </c>
      <c r="B7" s="1354" t="s">
        <v>228</v>
      </c>
      <c r="C7" s="1355"/>
      <c r="D7" s="1355"/>
      <c r="E7" s="1355"/>
      <c r="F7" s="1355" t="s">
        <v>4</v>
      </c>
      <c r="G7" s="1355" t="s">
        <v>4</v>
      </c>
      <c r="H7" s="1356"/>
      <c r="K7" s="1337"/>
      <c r="L7" s="1337"/>
      <c r="M7" s="1337"/>
    </row>
    <row r="8" spans="1:13" ht="16.350000000000001" customHeight="1">
      <c r="A8" s="1357"/>
      <c r="B8" s="1358" t="s">
        <v>820</v>
      </c>
      <c r="C8" s="1355" t="s">
        <v>434</v>
      </c>
      <c r="D8" s="1355" t="s">
        <v>435</v>
      </c>
      <c r="E8" s="1355" t="s">
        <v>436</v>
      </c>
      <c r="F8" s="1359" t="s">
        <v>232</v>
      </c>
      <c r="G8" s="1359" t="s">
        <v>437</v>
      </c>
      <c r="H8" s="1360" t="s">
        <v>438</v>
      </c>
      <c r="K8" s="1337"/>
      <c r="L8" s="1337"/>
      <c r="M8" s="1337"/>
    </row>
    <row r="9" spans="1:13" s="1365" customFormat="1" ht="9.75" customHeight="1">
      <c r="A9" s="1361" t="s">
        <v>439</v>
      </c>
      <c r="B9" s="1362">
        <v>2</v>
      </c>
      <c r="C9" s="1363">
        <v>3</v>
      </c>
      <c r="D9" s="1363">
        <v>4</v>
      </c>
      <c r="E9" s="1363">
        <v>5</v>
      </c>
      <c r="F9" s="1363">
        <v>6</v>
      </c>
      <c r="G9" s="1363">
        <v>7</v>
      </c>
      <c r="H9" s="1364">
        <v>8</v>
      </c>
    </row>
    <row r="10" spans="1:13" ht="24" customHeight="1">
      <c r="A10" s="1366" t="s">
        <v>440</v>
      </c>
      <c r="B10" s="1367">
        <v>80475876</v>
      </c>
      <c r="C10" s="1016">
        <v>4006743</v>
      </c>
      <c r="D10" s="1016">
        <v>10199907</v>
      </c>
      <c r="E10" s="1016">
        <v>16031045</v>
      </c>
      <c r="F10" s="1368">
        <v>4.9788125325905118E-2</v>
      </c>
      <c r="G10" s="1368">
        <v>0.12674490178895351</v>
      </c>
      <c r="H10" s="1368">
        <v>0.19920311274399796</v>
      </c>
      <c r="K10" s="1337"/>
      <c r="L10" s="1337"/>
      <c r="M10" s="1337"/>
    </row>
    <row r="11" spans="1:13" ht="24" customHeight="1">
      <c r="A11" s="1369" t="s">
        <v>441</v>
      </c>
      <c r="B11" s="1367">
        <v>87340722</v>
      </c>
      <c r="C11" s="1016">
        <v>3925325</v>
      </c>
      <c r="D11" s="1016">
        <v>10137499</v>
      </c>
      <c r="E11" s="1016">
        <v>16107257</v>
      </c>
      <c r="F11" s="1370">
        <v>4.4942667178776013E-2</v>
      </c>
      <c r="G11" s="1371">
        <v>0.11606841308227335</v>
      </c>
      <c r="H11" s="1372">
        <v>0.1844186380781235</v>
      </c>
      <c r="K11" s="1337"/>
      <c r="L11" s="1337"/>
      <c r="M11" s="1337"/>
    </row>
    <row r="12" spans="1:13" ht="24" customHeight="1">
      <c r="A12" s="1357" t="s">
        <v>821</v>
      </c>
      <c r="B12" s="1373">
        <v>-6864846</v>
      </c>
      <c r="C12" s="1373">
        <v>81419</v>
      </c>
      <c r="D12" s="1373">
        <v>62408</v>
      </c>
      <c r="E12" s="1373">
        <v>-76212</v>
      </c>
      <c r="F12" s="1374"/>
      <c r="G12" s="1375"/>
      <c r="H12" s="1374">
        <v>1.1101778539533152E-2</v>
      </c>
      <c r="K12" s="1337"/>
      <c r="L12" s="1337"/>
      <c r="M12" s="1337"/>
    </row>
    <row r="16" spans="1:13" ht="15">
      <c r="A16" s="1346"/>
      <c r="B16" s="1347" t="s">
        <v>819</v>
      </c>
      <c r="C16" s="1348" t="s">
        <v>229</v>
      </c>
      <c r="D16" s="1349"/>
      <c r="E16" s="1349"/>
      <c r="F16" s="1350" t="s">
        <v>433</v>
      </c>
      <c r="G16" s="1351"/>
      <c r="H16" s="1352"/>
      <c r="K16" s="1376"/>
      <c r="L16" s="1376"/>
      <c r="M16" s="1376"/>
    </row>
    <row r="17" spans="1:13" ht="15">
      <c r="A17" s="1353" t="s">
        <v>3</v>
      </c>
      <c r="B17" s="1354" t="s">
        <v>228</v>
      </c>
      <c r="C17" s="1355"/>
      <c r="D17" s="1355"/>
      <c r="E17" s="1355"/>
      <c r="F17" s="1355" t="s">
        <v>4</v>
      </c>
      <c r="G17" s="1355" t="s">
        <v>4</v>
      </c>
      <c r="H17" s="1356"/>
      <c r="K17" s="1376"/>
      <c r="L17" s="1376"/>
      <c r="M17" s="1376"/>
    </row>
    <row r="18" spans="1:13" ht="17.25">
      <c r="A18" s="1357"/>
      <c r="B18" s="1358" t="s">
        <v>820</v>
      </c>
      <c r="C18" s="1355" t="s">
        <v>822</v>
      </c>
      <c r="D18" s="1355" t="s">
        <v>823</v>
      </c>
      <c r="E18" s="1355" t="s">
        <v>824</v>
      </c>
      <c r="F18" s="1359" t="s">
        <v>232</v>
      </c>
      <c r="G18" s="1359" t="s">
        <v>437</v>
      </c>
      <c r="H18" s="1360" t="s">
        <v>438</v>
      </c>
      <c r="K18" s="1376"/>
      <c r="L18" s="1376"/>
      <c r="M18" s="1376"/>
    </row>
    <row r="19" spans="1:13">
      <c r="A19" s="1361" t="s">
        <v>439</v>
      </c>
      <c r="B19" s="1362">
        <v>2</v>
      </c>
      <c r="C19" s="1363">
        <v>3</v>
      </c>
      <c r="D19" s="1363">
        <v>4</v>
      </c>
      <c r="E19" s="1363">
        <v>5</v>
      </c>
      <c r="F19" s="1363">
        <v>6</v>
      </c>
      <c r="G19" s="1363">
        <v>7</v>
      </c>
      <c r="H19" s="1364">
        <v>8</v>
      </c>
    </row>
    <row r="20" spans="1:13" ht="24" customHeight="1">
      <c r="A20" s="1366" t="s">
        <v>440</v>
      </c>
      <c r="B20" s="1367">
        <v>80475876</v>
      </c>
      <c r="C20" s="1016">
        <v>19589473</v>
      </c>
      <c r="D20" s="1016">
        <v>24534828</v>
      </c>
      <c r="E20" s="1016">
        <v>29231226</v>
      </c>
      <c r="F20" s="1368">
        <v>0.24342043819442238</v>
      </c>
      <c r="G20" s="1368">
        <v>0.3048718351323072</v>
      </c>
      <c r="H20" s="1368">
        <v>0.36322967146079899</v>
      </c>
    </row>
    <row r="21" spans="1:13" ht="24" customHeight="1">
      <c r="A21" s="1369" t="s">
        <v>441</v>
      </c>
      <c r="B21" s="1367">
        <v>87340722</v>
      </c>
      <c r="C21" s="1016">
        <v>19585692</v>
      </c>
      <c r="D21" s="1016">
        <v>23789518</v>
      </c>
      <c r="E21" s="1016">
        <v>29219616</v>
      </c>
      <c r="F21" s="1370">
        <v>0.22424467707056508</v>
      </c>
      <c r="G21" s="1371">
        <v>0.2723760172259625</v>
      </c>
      <c r="H21" s="1372">
        <v>0.33454745198923364</v>
      </c>
    </row>
    <row r="22" spans="1:13" ht="24" customHeight="1">
      <c r="A22" s="1357" t="s">
        <v>821</v>
      </c>
      <c r="B22" s="1373">
        <v>-6864846</v>
      </c>
      <c r="C22" s="1373">
        <v>3781</v>
      </c>
      <c r="D22" s="1373">
        <v>745310</v>
      </c>
      <c r="E22" s="1373">
        <v>11609</v>
      </c>
      <c r="F22" s="1374"/>
      <c r="G22" s="1375"/>
      <c r="H22" s="1374"/>
    </row>
    <row r="26" spans="1:13" ht="15">
      <c r="A26" s="1346"/>
      <c r="B26" s="1347" t="s">
        <v>819</v>
      </c>
      <c r="C26" s="1348" t="s">
        <v>229</v>
      </c>
      <c r="D26" s="1349"/>
      <c r="E26" s="1349"/>
      <c r="F26" s="1350" t="s">
        <v>433</v>
      </c>
      <c r="G26" s="1351"/>
      <c r="H26" s="1352"/>
    </row>
    <row r="27" spans="1:13" ht="15">
      <c r="A27" s="1353" t="s">
        <v>3</v>
      </c>
      <c r="B27" s="1354" t="s">
        <v>228</v>
      </c>
      <c r="C27" s="1355"/>
      <c r="D27" s="1355"/>
      <c r="E27" s="1355"/>
      <c r="F27" s="1355" t="s">
        <v>4</v>
      </c>
      <c r="G27" s="1355" t="s">
        <v>4</v>
      </c>
      <c r="H27" s="1356"/>
    </row>
    <row r="28" spans="1:13" ht="17.25">
      <c r="A28" s="1357"/>
      <c r="B28" s="1358" t="s">
        <v>820</v>
      </c>
      <c r="C28" s="1355" t="s">
        <v>825</v>
      </c>
      <c r="D28" s="1355" t="s">
        <v>826</v>
      </c>
      <c r="E28" s="1355" t="s">
        <v>827</v>
      </c>
      <c r="F28" s="1359" t="s">
        <v>232</v>
      </c>
      <c r="G28" s="1359" t="s">
        <v>437</v>
      </c>
      <c r="H28" s="1360" t="s">
        <v>438</v>
      </c>
    </row>
    <row r="29" spans="1:13">
      <c r="A29" s="1361" t="s">
        <v>439</v>
      </c>
      <c r="B29" s="1362">
        <v>2</v>
      </c>
      <c r="C29" s="1363">
        <v>3</v>
      </c>
      <c r="D29" s="1363">
        <v>4</v>
      </c>
      <c r="E29" s="1363">
        <v>5</v>
      </c>
      <c r="F29" s="1363">
        <v>6</v>
      </c>
      <c r="G29" s="1363">
        <v>7</v>
      </c>
      <c r="H29" s="1364">
        <v>8</v>
      </c>
    </row>
    <row r="30" spans="1:13" ht="24" customHeight="1">
      <c r="A30" s="1366" t="s">
        <v>440</v>
      </c>
      <c r="B30" s="1367">
        <v>80475876</v>
      </c>
      <c r="C30" s="1016">
        <v>32292317</v>
      </c>
      <c r="D30" s="1016">
        <v>37502659</v>
      </c>
      <c r="E30" s="1016">
        <v>41700759</v>
      </c>
      <c r="F30" s="1368">
        <v>0.40126704554294007</v>
      </c>
      <c r="G30" s="1368">
        <v>0.46601119321770412</v>
      </c>
      <c r="H30" s="1368">
        <v>0.51817713671113064</v>
      </c>
    </row>
    <row r="31" spans="1:13" ht="24" customHeight="1">
      <c r="A31" s="1369" t="s">
        <v>441</v>
      </c>
      <c r="B31" s="1367">
        <v>87340722</v>
      </c>
      <c r="C31" s="1016">
        <v>32251523</v>
      </c>
      <c r="D31" s="1016">
        <v>36858723</v>
      </c>
      <c r="E31" s="1016">
        <v>41645246</v>
      </c>
      <c r="F31" s="1370">
        <v>0.36926100748285545</v>
      </c>
      <c r="G31" s="1371">
        <v>0.42201074316743109</v>
      </c>
      <c r="H31" s="1372">
        <v>0.47681362194372517</v>
      </c>
    </row>
    <row r="32" spans="1:13" ht="24" customHeight="1">
      <c r="A32" s="1357" t="s">
        <v>821</v>
      </c>
      <c r="B32" s="1373">
        <v>-6864846</v>
      </c>
      <c r="C32" s="1373">
        <v>40794</v>
      </c>
      <c r="D32" s="1373">
        <v>643937</v>
      </c>
      <c r="E32" s="1373">
        <v>55513</v>
      </c>
      <c r="F32" s="1374"/>
      <c r="G32" s="1375"/>
      <c r="H32" s="1374"/>
    </row>
    <row r="36" spans="1:8" ht="15">
      <c r="A36" s="1346"/>
      <c r="B36" s="1347" t="s">
        <v>819</v>
      </c>
      <c r="C36" s="1348" t="s">
        <v>229</v>
      </c>
      <c r="D36" s="1349"/>
      <c r="E36" s="1349"/>
      <c r="F36" s="1350" t="s">
        <v>433</v>
      </c>
      <c r="G36" s="1351"/>
      <c r="H36" s="1352"/>
    </row>
    <row r="37" spans="1:8" ht="15">
      <c r="A37" s="1353" t="s">
        <v>3</v>
      </c>
      <c r="B37" s="1354" t="s">
        <v>228</v>
      </c>
      <c r="C37" s="1355"/>
      <c r="D37" s="1355"/>
      <c r="E37" s="1355"/>
      <c r="F37" s="1355" t="s">
        <v>4</v>
      </c>
      <c r="G37" s="1355" t="s">
        <v>4</v>
      </c>
      <c r="H37" s="1356"/>
    </row>
    <row r="38" spans="1:8" ht="17.25">
      <c r="A38" s="1357"/>
      <c r="B38" s="1358" t="s">
        <v>820</v>
      </c>
      <c r="C38" s="1355" t="s">
        <v>828</v>
      </c>
      <c r="D38" s="1355" t="s">
        <v>829</v>
      </c>
      <c r="E38" s="1355" t="s">
        <v>830</v>
      </c>
      <c r="F38" s="1359" t="s">
        <v>232</v>
      </c>
      <c r="G38" s="1359" t="s">
        <v>437</v>
      </c>
      <c r="H38" s="1360" t="s">
        <v>438</v>
      </c>
    </row>
    <row r="39" spans="1:8">
      <c r="A39" s="1361" t="s">
        <v>439</v>
      </c>
      <c r="B39" s="1362">
        <v>2</v>
      </c>
      <c r="C39" s="1363">
        <v>3</v>
      </c>
      <c r="D39" s="1363">
        <v>4</v>
      </c>
      <c r="E39" s="1363">
        <v>5</v>
      </c>
      <c r="F39" s="1363">
        <v>6</v>
      </c>
      <c r="G39" s="1363">
        <v>7</v>
      </c>
      <c r="H39" s="1364">
        <v>8</v>
      </c>
    </row>
    <row r="40" spans="1:8" ht="24" customHeight="1">
      <c r="A40" s="1366" t="s">
        <v>440</v>
      </c>
      <c r="B40" s="1367">
        <v>80475876</v>
      </c>
      <c r="C40" s="1016">
        <v>52439688</v>
      </c>
      <c r="D40" s="1016">
        <v>61828486</v>
      </c>
      <c r="E40" s="1016">
        <v>73548041</v>
      </c>
      <c r="F40" s="1368">
        <v>0.65161997118241999</v>
      </c>
      <c r="G40" s="1368">
        <v>0.76828596435533059</v>
      </c>
      <c r="H40" s="1368">
        <v>0.91391413993430781</v>
      </c>
    </row>
    <row r="41" spans="1:8" ht="24" customHeight="1">
      <c r="A41" s="1369" t="s">
        <v>441</v>
      </c>
      <c r="B41" s="1367">
        <v>87340722</v>
      </c>
      <c r="C41" s="1016">
        <v>52092819</v>
      </c>
      <c r="D41" s="1016">
        <v>60836863</v>
      </c>
      <c r="E41" s="1016">
        <v>72887500</v>
      </c>
      <c r="F41" s="1370">
        <v>0.59643220032002942</v>
      </c>
      <c r="G41" s="1371">
        <v>0.69654637157682298</v>
      </c>
      <c r="H41" s="1372">
        <v>0.83451909179317296</v>
      </c>
    </row>
    <row r="42" spans="1:8" ht="24" customHeight="1">
      <c r="A42" s="1357" t="s">
        <v>821</v>
      </c>
      <c r="B42" s="1373">
        <v>-6864846</v>
      </c>
      <c r="C42" s="1373">
        <v>346868</v>
      </c>
      <c r="D42" s="1373">
        <v>991623</v>
      </c>
      <c r="E42" s="1373">
        <v>660541</v>
      </c>
      <c r="F42" s="1374"/>
      <c r="G42" s="1375"/>
      <c r="H42" s="1374"/>
    </row>
    <row r="44" spans="1:8">
      <c r="E44" s="1574"/>
    </row>
  </sheetData>
  <printOptions horizontalCentered="1"/>
  <pageMargins left="0.74803149606299213" right="0.55118110236220474" top="0.62992125984251968" bottom="0.19685039370078741" header="0.43307086614173229" footer="0.51181102362204722"/>
  <pageSetup paperSize="9" scale="60" firstPageNumber="66" orientation="landscape" useFirstPageNumber="1" r:id="rId1"/>
  <headerFooter alignWithMargins="0">
    <oddHeader>&amp;C&amp;"Arial,Normalny"&amp;11 - &amp;P -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="70" zoomScaleNormal="70" zoomScaleSheetLayoutView="80" workbookViewId="0">
      <selection activeCell="C24" sqref="C24"/>
    </sheetView>
  </sheetViews>
  <sheetFormatPr defaultColWidth="9.28515625" defaultRowHeight="15"/>
  <cols>
    <col min="1" max="1" width="104.42578125" style="1380" customWidth="1"/>
    <col min="2" max="2" width="20.5703125" style="1380" customWidth="1"/>
    <col min="3" max="3" width="23.5703125" style="1446" customWidth="1"/>
    <col min="4" max="4" width="16.7109375" style="1380" customWidth="1"/>
    <col min="5" max="5" width="9.28515625" style="1380"/>
    <col min="6" max="6" width="8.42578125" style="1380" customWidth="1"/>
    <col min="7" max="7" width="17.5703125" style="1380" bestFit="1" customWidth="1"/>
    <col min="8" max="8" width="21.7109375" style="1380" customWidth="1"/>
    <col min="9" max="9" width="21.28515625" style="1380" customWidth="1"/>
    <col min="10" max="245" width="9.28515625" style="1380"/>
    <col min="246" max="246" width="103.140625" style="1380" customWidth="1"/>
    <col min="247" max="247" width="20.5703125" style="1380" customWidth="1"/>
    <col min="248" max="248" width="19.42578125" style="1380" customWidth="1"/>
    <col min="249" max="249" width="16.7109375" style="1380" customWidth="1"/>
    <col min="250" max="250" width="12.85546875" style="1380" customWidth="1"/>
    <col min="251" max="251" width="11" style="1380" bestFit="1" customWidth="1"/>
    <col min="252" max="256" width="9.28515625" style="1380"/>
    <col min="257" max="257" width="104.42578125" style="1380" customWidth="1"/>
    <col min="258" max="258" width="20.5703125" style="1380" customWidth="1"/>
    <col min="259" max="259" width="23.5703125" style="1380" customWidth="1"/>
    <col min="260" max="260" width="16.7109375" style="1380" customWidth="1"/>
    <col min="261" max="261" width="9.28515625" style="1380"/>
    <col min="262" max="262" width="8.42578125" style="1380" customWidth="1"/>
    <col min="263" max="263" width="17.5703125" style="1380" bestFit="1" customWidth="1"/>
    <col min="264" max="264" width="21.7109375" style="1380" customWidth="1"/>
    <col min="265" max="265" width="21.28515625" style="1380" customWidth="1"/>
    <col min="266" max="501" width="9.28515625" style="1380"/>
    <col min="502" max="502" width="103.140625" style="1380" customWidth="1"/>
    <col min="503" max="503" width="20.5703125" style="1380" customWidth="1"/>
    <col min="504" max="504" width="19.42578125" style="1380" customWidth="1"/>
    <col min="505" max="505" width="16.7109375" style="1380" customWidth="1"/>
    <col min="506" max="506" width="12.85546875" style="1380" customWidth="1"/>
    <col min="507" max="507" width="11" style="1380" bestFit="1" customWidth="1"/>
    <col min="508" max="512" width="9.28515625" style="1380"/>
    <col min="513" max="513" width="104.42578125" style="1380" customWidth="1"/>
    <col min="514" max="514" width="20.5703125" style="1380" customWidth="1"/>
    <col min="515" max="515" width="23.5703125" style="1380" customWidth="1"/>
    <col min="516" max="516" width="16.7109375" style="1380" customWidth="1"/>
    <col min="517" max="517" width="9.28515625" style="1380"/>
    <col min="518" max="518" width="8.42578125" style="1380" customWidth="1"/>
    <col min="519" max="519" width="17.5703125" style="1380" bestFit="1" customWidth="1"/>
    <col min="520" max="520" width="21.7109375" style="1380" customWidth="1"/>
    <col min="521" max="521" width="21.28515625" style="1380" customWidth="1"/>
    <col min="522" max="757" width="9.28515625" style="1380"/>
    <col min="758" max="758" width="103.140625" style="1380" customWidth="1"/>
    <col min="759" max="759" width="20.5703125" style="1380" customWidth="1"/>
    <col min="760" max="760" width="19.42578125" style="1380" customWidth="1"/>
    <col min="761" max="761" width="16.7109375" style="1380" customWidth="1"/>
    <col min="762" max="762" width="12.85546875" style="1380" customWidth="1"/>
    <col min="763" max="763" width="11" style="1380" bestFit="1" customWidth="1"/>
    <col min="764" max="768" width="9.28515625" style="1380"/>
    <col min="769" max="769" width="104.42578125" style="1380" customWidth="1"/>
    <col min="770" max="770" width="20.5703125" style="1380" customWidth="1"/>
    <col min="771" max="771" width="23.5703125" style="1380" customWidth="1"/>
    <col min="772" max="772" width="16.7109375" style="1380" customWidth="1"/>
    <col min="773" max="773" width="9.28515625" style="1380"/>
    <col min="774" max="774" width="8.42578125" style="1380" customWidth="1"/>
    <col min="775" max="775" width="17.5703125" style="1380" bestFit="1" customWidth="1"/>
    <col min="776" max="776" width="21.7109375" style="1380" customWidth="1"/>
    <col min="777" max="777" width="21.28515625" style="1380" customWidth="1"/>
    <col min="778" max="1013" width="9.28515625" style="1380"/>
    <col min="1014" max="1014" width="103.140625" style="1380" customWidth="1"/>
    <col min="1015" max="1015" width="20.5703125" style="1380" customWidth="1"/>
    <col min="1016" max="1016" width="19.42578125" style="1380" customWidth="1"/>
    <col min="1017" max="1017" width="16.7109375" style="1380" customWidth="1"/>
    <col min="1018" max="1018" width="12.85546875" style="1380" customWidth="1"/>
    <col min="1019" max="1019" width="11" style="1380" bestFit="1" customWidth="1"/>
    <col min="1020" max="1024" width="9.28515625" style="1380"/>
    <col min="1025" max="1025" width="104.42578125" style="1380" customWidth="1"/>
    <col min="1026" max="1026" width="20.5703125" style="1380" customWidth="1"/>
    <col min="1027" max="1027" width="23.5703125" style="1380" customWidth="1"/>
    <col min="1028" max="1028" width="16.7109375" style="1380" customWidth="1"/>
    <col min="1029" max="1029" width="9.28515625" style="1380"/>
    <col min="1030" max="1030" width="8.42578125" style="1380" customWidth="1"/>
    <col min="1031" max="1031" width="17.5703125" style="1380" bestFit="1" customWidth="1"/>
    <col min="1032" max="1032" width="21.7109375" style="1380" customWidth="1"/>
    <col min="1033" max="1033" width="21.28515625" style="1380" customWidth="1"/>
    <col min="1034" max="1269" width="9.28515625" style="1380"/>
    <col min="1270" max="1270" width="103.140625" style="1380" customWidth="1"/>
    <col min="1271" max="1271" width="20.5703125" style="1380" customWidth="1"/>
    <col min="1272" max="1272" width="19.42578125" style="1380" customWidth="1"/>
    <col min="1273" max="1273" width="16.7109375" style="1380" customWidth="1"/>
    <col min="1274" max="1274" width="12.85546875" style="1380" customWidth="1"/>
    <col min="1275" max="1275" width="11" style="1380" bestFit="1" customWidth="1"/>
    <col min="1276" max="1280" width="9.28515625" style="1380"/>
    <col min="1281" max="1281" width="104.42578125" style="1380" customWidth="1"/>
    <col min="1282" max="1282" width="20.5703125" style="1380" customWidth="1"/>
    <col min="1283" max="1283" width="23.5703125" style="1380" customWidth="1"/>
    <col min="1284" max="1284" width="16.7109375" style="1380" customWidth="1"/>
    <col min="1285" max="1285" width="9.28515625" style="1380"/>
    <col min="1286" max="1286" width="8.42578125" style="1380" customWidth="1"/>
    <col min="1287" max="1287" width="17.5703125" style="1380" bestFit="1" customWidth="1"/>
    <col min="1288" max="1288" width="21.7109375" style="1380" customWidth="1"/>
    <col min="1289" max="1289" width="21.28515625" style="1380" customWidth="1"/>
    <col min="1290" max="1525" width="9.28515625" style="1380"/>
    <col min="1526" max="1526" width="103.140625" style="1380" customWidth="1"/>
    <col min="1527" max="1527" width="20.5703125" style="1380" customWidth="1"/>
    <col min="1528" max="1528" width="19.42578125" style="1380" customWidth="1"/>
    <col min="1529" max="1529" width="16.7109375" style="1380" customWidth="1"/>
    <col min="1530" max="1530" width="12.85546875" style="1380" customWidth="1"/>
    <col min="1531" max="1531" width="11" style="1380" bestFit="1" customWidth="1"/>
    <col min="1532" max="1536" width="9.28515625" style="1380"/>
    <col min="1537" max="1537" width="104.42578125" style="1380" customWidth="1"/>
    <col min="1538" max="1538" width="20.5703125" style="1380" customWidth="1"/>
    <col min="1539" max="1539" width="23.5703125" style="1380" customWidth="1"/>
    <col min="1540" max="1540" width="16.7109375" style="1380" customWidth="1"/>
    <col min="1541" max="1541" width="9.28515625" style="1380"/>
    <col min="1542" max="1542" width="8.42578125" style="1380" customWidth="1"/>
    <col min="1543" max="1543" width="17.5703125" style="1380" bestFit="1" customWidth="1"/>
    <col min="1544" max="1544" width="21.7109375" style="1380" customWidth="1"/>
    <col min="1545" max="1545" width="21.28515625" style="1380" customWidth="1"/>
    <col min="1546" max="1781" width="9.28515625" style="1380"/>
    <col min="1782" max="1782" width="103.140625" style="1380" customWidth="1"/>
    <col min="1783" max="1783" width="20.5703125" style="1380" customWidth="1"/>
    <col min="1784" max="1784" width="19.42578125" style="1380" customWidth="1"/>
    <col min="1785" max="1785" width="16.7109375" style="1380" customWidth="1"/>
    <col min="1786" max="1786" width="12.85546875" style="1380" customWidth="1"/>
    <col min="1787" max="1787" width="11" style="1380" bestFit="1" customWidth="1"/>
    <col min="1788" max="1792" width="9.28515625" style="1380"/>
    <col min="1793" max="1793" width="104.42578125" style="1380" customWidth="1"/>
    <col min="1794" max="1794" width="20.5703125" style="1380" customWidth="1"/>
    <col min="1795" max="1795" width="23.5703125" style="1380" customWidth="1"/>
    <col min="1796" max="1796" width="16.7109375" style="1380" customWidth="1"/>
    <col min="1797" max="1797" width="9.28515625" style="1380"/>
    <col min="1798" max="1798" width="8.42578125" style="1380" customWidth="1"/>
    <col min="1799" max="1799" width="17.5703125" style="1380" bestFit="1" customWidth="1"/>
    <col min="1800" max="1800" width="21.7109375" style="1380" customWidth="1"/>
    <col min="1801" max="1801" width="21.28515625" style="1380" customWidth="1"/>
    <col min="1802" max="2037" width="9.28515625" style="1380"/>
    <col min="2038" max="2038" width="103.140625" style="1380" customWidth="1"/>
    <col min="2039" max="2039" width="20.5703125" style="1380" customWidth="1"/>
    <col min="2040" max="2040" width="19.42578125" style="1380" customWidth="1"/>
    <col min="2041" max="2041" width="16.7109375" style="1380" customWidth="1"/>
    <col min="2042" max="2042" width="12.85546875" style="1380" customWidth="1"/>
    <col min="2043" max="2043" width="11" style="1380" bestFit="1" customWidth="1"/>
    <col min="2044" max="2048" width="9.28515625" style="1380"/>
    <col min="2049" max="2049" width="104.42578125" style="1380" customWidth="1"/>
    <col min="2050" max="2050" width="20.5703125" style="1380" customWidth="1"/>
    <col min="2051" max="2051" width="23.5703125" style="1380" customWidth="1"/>
    <col min="2052" max="2052" width="16.7109375" style="1380" customWidth="1"/>
    <col min="2053" max="2053" width="9.28515625" style="1380"/>
    <col min="2054" max="2054" width="8.42578125" style="1380" customWidth="1"/>
    <col min="2055" max="2055" width="17.5703125" style="1380" bestFit="1" customWidth="1"/>
    <col min="2056" max="2056" width="21.7109375" style="1380" customWidth="1"/>
    <col min="2057" max="2057" width="21.28515625" style="1380" customWidth="1"/>
    <col min="2058" max="2293" width="9.28515625" style="1380"/>
    <col min="2294" max="2294" width="103.140625" style="1380" customWidth="1"/>
    <col min="2295" max="2295" width="20.5703125" style="1380" customWidth="1"/>
    <col min="2296" max="2296" width="19.42578125" style="1380" customWidth="1"/>
    <col min="2297" max="2297" width="16.7109375" style="1380" customWidth="1"/>
    <col min="2298" max="2298" width="12.85546875" style="1380" customWidth="1"/>
    <col min="2299" max="2299" width="11" style="1380" bestFit="1" customWidth="1"/>
    <col min="2300" max="2304" width="9.28515625" style="1380"/>
    <col min="2305" max="2305" width="104.42578125" style="1380" customWidth="1"/>
    <col min="2306" max="2306" width="20.5703125" style="1380" customWidth="1"/>
    <col min="2307" max="2307" width="23.5703125" style="1380" customWidth="1"/>
    <col min="2308" max="2308" width="16.7109375" style="1380" customWidth="1"/>
    <col min="2309" max="2309" width="9.28515625" style="1380"/>
    <col min="2310" max="2310" width="8.42578125" style="1380" customWidth="1"/>
    <col min="2311" max="2311" width="17.5703125" style="1380" bestFit="1" customWidth="1"/>
    <col min="2312" max="2312" width="21.7109375" style="1380" customWidth="1"/>
    <col min="2313" max="2313" width="21.28515625" style="1380" customWidth="1"/>
    <col min="2314" max="2549" width="9.28515625" style="1380"/>
    <col min="2550" max="2550" width="103.140625" style="1380" customWidth="1"/>
    <col min="2551" max="2551" width="20.5703125" style="1380" customWidth="1"/>
    <col min="2552" max="2552" width="19.42578125" style="1380" customWidth="1"/>
    <col min="2553" max="2553" width="16.7109375" style="1380" customWidth="1"/>
    <col min="2554" max="2554" width="12.85546875" style="1380" customWidth="1"/>
    <col min="2555" max="2555" width="11" style="1380" bestFit="1" customWidth="1"/>
    <col min="2556" max="2560" width="9.28515625" style="1380"/>
    <col min="2561" max="2561" width="104.42578125" style="1380" customWidth="1"/>
    <col min="2562" max="2562" width="20.5703125" style="1380" customWidth="1"/>
    <col min="2563" max="2563" width="23.5703125" style="1380" customWidth="1"/>
    <col min="2564" max="2564" width="16.7109375" style="1380" customWidth="1"/>
    <col min="2565" max="2565" width="9.28515625" style="1380"/>
    <col min="2566" max="2566" width="8.42578125" style="1380" customWidth="1"/>
    <col min="2567" max="2567" width="17.5703125" style="1380" bestFit="1" customWidth="1"/>
    <col min="2568" max="2568" width="21.7109375" style="1380" customWidth="1"/>
    <col min="2569" max="2569" width="21.28515625" style="1380" customWidth="1"/>
    <col min="2570" max="2805" width="9.28515625" style="1380"/>
    <col min="2806" max="2806" width="103.140625" style="1380" customWidth="1"/>
    <col min="2807" max="2807" width="20.5703125" style="1380" customWidth="1"/>
    <col min="2808" max="2808" width="19.42578125" style="1380" customWidth="1"/>
    <col min="2809" max="2809" width="16.7109375" style="1380" customWidth="1"/>
    <col min="2810" max="2810" width="12.85546875" style="1380" customWidth="1"/>
    <col min="2811" max="2811" width="11" style="1380" bestFit="1" customWidth="1"/>
    <col min="2812" max="2816" width="9.28515625" style="1380"/>
    <col min="2817" max="2817" width="104.42578125" style="1380" customWidth="1"/>
    <col min="2818" max="2818" width="20.5703125" style="1380" customWidth="1"/>
    <col min="2819" max="2819" width="23.5703125" style="1380" customWidth="1"/>
    <col min="2820" max="2820" width="16.7109375" style="1380" customWidth="1"/>
    <col min="2821" max="2821" width="9.28515625" style="1380"/>
    <col min="2822" max="2822" width="8.42578125" style="1380" customWidth="1"/>
    <col min="2823" max="2823" width="17.5703125" style="1380" bestFit="1" customWidth="1"/>
    <col min="2824" max="2824" width="21.7109375" style="1380" customWidth="1"/>
    <col min="2825" max="2825" width="21.28515625" style="1380" customWidth="1"/>
    <col min="2826" max="3061" width="9.28515625" style="1380"/>
    <col min="3062" max="3062" width="103.140625" style="1380" customWidth="1"/>
    <col min="3063" max="3063" width="20.5703125" style="1380" customWidth="1"/>
    <col min="3064" max="3064" width="19.42578125" style="1380" customWidth="1"/>
    <col min="3065" max="3065" width="16.7109375" style="1380" customWidth="1"/>
    <col min="3066" max="3066" width="12.85546875" style="1380" customWidth="1"/>
    <col min="3067" max="3067" width="11" style="1380" bestFit="1" customWidth="1"/>
    <col min="3068" max="3072" width="9.28515625" style="1380"/>
    <col min="3073" max="3073" width="104.42578125" style="1380" customWidth="1"/>
    <col min="3074" max="3074" width="20.5703125" style="1380" customWidth="1"/>
    <col min="3075" max="3075" width="23.5703125" style="1380" customWidth="1"/>
    <col min="3076" max="3076" width="16.7109375" style="1380" customWidth="1"/>
    <col min="3077" max="3077" width="9.28515625" style="1380"/>
    <col min="3078" max="3078" width="8.42578125" style="1380" customWidth="1"/>
    <col min="3079" max="3079" width="17.5703125" style="1380" bestFit="1" customWidth="1"/>
    <col min="3080" max="3080" width="21.7109375" style="1380" customWidth="1"/>
    <col min="3081" max="3081" width="21.28515625" style="1380" customWidth="1"/>
    <col min="3082" max="3317" width="9.28515625" style="1380"/>
    <col min="3318" max="3318" width="103.140625" style="1380" customWidth="1"/>
    <col min="3319" max="3319" width="20.5703125" style="1380" customWidth="1"/>
    <col min="3320" max="3320" width="19.42578125" style="1380" customWidth="1"/>
    <col min="3321" max="3321" width="16.7109375" style="1380" customWidth="1"/>
    <col min="3322" max="3322" width="12.85546875" style="1380" customWidth="1"/>
    <col min="3323" max="3323" width="11" style="1380" bestFit="1" customWidth="1"/>
    <col min="3324" max="3328" width="9.28515625" style="1380"/>
    <col min="3329" max="3329" width="104.42578125" style="1380" customWidth="1"/>
    <col min="3330" max="3330" width="20.5703125" style="1380" customWidth="1"/>
    <col min="3331" max="3331" width="23.5703125" style="1380" customWidth="1"/>
    <col min="3332" max="3332" width="16.7109375" style="1380" customWidth="1"/>
    <col min="3333" max="3333" width="9.28515625" style="1380"/>
    <col min="3334" max="3334" width="8.42578125" style="1380" customWidth="1"/>
    <col min="3335" max="3335" width="17.5703125" style="1380" bestFit="1" customWidth="1"/>
    <col min="3336" max="3336" width="21.7109375" style="1380" customWidth="1"/>
    <col min="3337" max="3337" width="21.28515625" style="1380" customWidth="1"/>
    <col min="3338" max="3573" width="9.28515625" style="1380"/>
    <col min="3574" max="3574" width="103.140625" style="1380" customWidth="1"/>
    <col min="3575" max="3575" width="20.5703125" style="1380" customWidth="1"/>
    <col min="3576" max="3576" width="19.42578125" style="1380" customWidth="1"/>
    <col min="3577" max="3577" width="16.7109375" style="1380" customWidth="1"/>
    <col min="3578" max="3578" width="12.85546875" style="1380" customWidth="1"/>
    <col min="3579" max="3579" width="11" style="1380" bestFit="1" customWidth="1"/>
    <col min="3580" max="3584" width="9.28515625" style="1380"/>
    <col min="3585" max="3585" width="104.42578125" style="1380" customWidth="1"/>
    <col min="3586" max="3586" width="20.5703125" style="1380" customWidth="1"/>
    <col min="3587" max="3587" width="23.5703125" style="1380" customWidth="1"/>
    <col min="3588" max="3588" width="16.7109375" style="1380" customWidth="1"/>
    <col min="3589" max="3589" width="9.28515625" style="1380"/>
    <col min="3590" max="3590" width="8.42578125" style="1380" customWidth="1"/>
    <col min="3591" max="3591" width="17.5703125" style="1380" bestFit="1" customWidth="1"/>
    <col min="3592" max="3592" width="21.7109375" style="1380" customWidth="1"/>
    <col min="3593" max="3593" width="21.28515625" style="1380" customWidth="1"/>
    <col min="3594" max="3829" width="9.28515625" style="1380"/>
    <col min="3830" max="3830" width="103.140625" style="1380" customWidth="1"/>
    <col min="3831" max="3831" width="20.5703125" style="1380" customWidth="1"/>
    <col min="3832" max="3832" width="19.42578125" style="1380" customWidth="1"/>
    <col min="3833" max="3833" width="16.7109375" style="1380" customWidth="1"/>
    <col min="3834" max="3834" width="12.85546875" style="1380" customWidth="1"/>
    <col min="3835" max="3835" width="11" style="1380" bestFit="1" customWidth="1"/>
    <col min="3836" max="3840" width="9.28515625" style="1380"/>
    <col min="3841" max="3841" width="104.42578125" style="1380" customWidth="1"/>
    <col min="3842" max="3842" width="20.5703125" style="1380" customWidth="1"/>
    <col min="3843" max="3843" width="23.5703125" style="1380" customWidth="1"/>
    <col min="3844" max="3844" width="16.7109375" style="1380" customWidth="1"/>
    <col min="3845" max="3845" width="9.28515625" style="1380"/>
    <col min="3846" max="3846" width="8.42578125" style="1380" customWidth="1"/>
    <col min="3847" max="3847" width="17.5703125" style="1380" bestFit="1" customWidth="1"/>
    <col min="3848" max="3848" width="21.7109375" style="1380" customWidth="1"/>
    <col min="3849" max="3849" width="21.28515625" style="1380" customWidth="1"/>
    <col min="3850" max="4085" width="9.28515625" style="1380"/>
    <col min="4086" max="4086" width="103.140625" style="1380" customWidth="1"/>
    <col min="4087" max="4087" width="20.5703125" style="1380" customWidth="1"/>
    <col min="4088" max="4088" width="19.42578125" style="1380" customWidth="1"/>
    <col min="4089" max="4089" width="16.7109375" style="1380" customWidth="1"/>
    <col min="4090" max="4090" width="12.85546875" style="1380" customWidth="1"/>
    <col min="4091" max="4091" width="11" style="1380" bestFit="1" customWidth="1"/>
    <col min="4092" max="4096" width="9.28515625" style="1380"/>
    <col min="4097" max="4097" width="104.42578125" style="1380" customWidth="1"/>
    <col min="4098" max="4098" width="20.5703125" style="1380" customWidth="1"/>
    <col min="4099" max="4099" width="23.5703125" style="1380" customWidth="1"/>
    <col min="4100" max="4100" width="16.7109375" style="1380" customWidth="1"/>
    <col min="4101" max="4101" width="9.28515625" style="1380"/>
    <col min="4102" max="4102" width="8.42578125" style="1380" customWidth="1"/>
    <col min="4103" max="4103" width="17.5703125" style="1380" bestFit="1" customWidth="1"/>
    <col min="4104" max="4104" width="21.7109375" style="1380" customWidth="1"/>
    <col min="4105" max="4105" width="21.28515625" style="1380" customWidth="1"/>
    <col min="4106" max="4341" width="9.28515625" style="1380"/>
    <col min="4342" max="4342" width="103.140625" style="1380" customWidth="1"/>
    <col min="4343" max="4343" width="20.5703125" style="1380" customWidth="1"/>
    <col min="4344" max="4344" width="19.42578125" style="1380" customWidth="1"/>
    <col min="4345" max="4345" width="16.7109375" style="1380" customWidth="1"/>
    <col min="4346" max="4346" width="12.85546875" style="1380" customWidth="1"/>
    <col min="4347" max="4347" width="11" style="1380" bestFit="1" customWidth="1"/>
    <col min="4348" max="4352" width="9.28515625" style="1380"/>
    <col min="4353" max="4353" width="104.42578125" style="1380" customWidth="1"/>
    <col min="4354" max="4354" width="20.5703125" style="1380" customWidth="1"/>
    <col min="4355" max="4355" width="23.5703125" style="1380" customWidth="1"/>
    <col min="4356" max="4356" width="16.7109375" style="1380" customWidth="1"/>
    <col min="4357" max="4357" width="9.28515625" style="1380"/>
    <col min="4358" max="4358" width="8.42578125" style="1380" customWidth="1"/>
    <col min="4359" max="4359" width="17.5703125" style="1380" bestFit="1" customWidth="1"/>
    <col min="4360" max="4360" width="21.7109375" style="1380" customWidth="1"/>
    <col min="4361" max="4361" width="21.28515625" style="1380" customWidth="1"/>
    <col min="4362" max="4597" width="9.28515625" style="1380"/>
    <col min="4598" max="4598" width="103.140625" style="1380" customWidth="1"/>
    <col min="4599" max="4599" width="20.5703125" style="1380" customWidth="1"/>
    <col min="4600" max="4600" width="19.42578125" style="1380" customWidth="1"/>
    <col min="4601" max="4601" width="16.7109375" style="1380" customWidth="1"/>
    <col min="4602" max="4602" width="12.85546875" style="1380" customWidth="1"/>
    <col min="4603" max="4603" width="11" style="1380" bestFit="1" customWidth="1"/>
    <col min="4604" max="4608" width="9.28515625" style="1380"/>
    <col min="4609" max="4609" width="104.42578125" style="1380" customWidth="1"/>
    <col min="4610" max="4610" width="20.5703125" style="1380" customWidth="1"/>
    <col min="4611" max="4611" width="23.5703125" style="1380" customWidth="1"/>
    <col min="4612" max="4612" width="16.7109375" style="1380" customWidth="1"/>
    <col min="4613" max="4613" width="9.28515625" style="1380"/>
    <col min="4614" max="4614" width="8.42578125" style="1380" customWidth="1"/>
    <col min="4615" max="4615" width="17.5703125" style="1380" bestFit="1" customWidth="1"/>
    <col min="4616" max="4616" width="21.7109375" style="1380" customWidth="1"/>
    <col min="4617" max="4617" width="21.28515625" style="1380" customWidth="1"/>
    <col min="4618" max="4853" width="9.28515625" style="1380"/>
    <col min="4854" max="4854" width="103.140625" style="1380" customWidth="1"/>
    <col min="4855" max="4855" width="20.5703125" style="1380" customWidth="1"/>
    <col min="4856" max="4856" width="19.42578125" style="1380" customWidth="1"/>
    <col min="4857" max="4857" width="16.7109375" style="1380" customWidth="1"/>
    <col min="4858" max="4858" width="12.85546875" style="1380" customWidth="1"/>
    <col min="4859" max="4859" width="11" style="1380" bestFit="1" customWidth="1"/>
    <col min="4860" max="4864" width="9.28515625" style="1380"/>
    <col min="4865" max="4865" width="104.42578125" style="1380" customWidth="1"/>
    <col min="4866" max="4866" width="20.5703125" style="1380" customWidth="1"/>
    <col min="4867" max="4867" width="23.5703125" style="1380" customWidth="1"/>
    <col min="4868" max="4868" width="16.7109375" style="1380" customWidth="1"/>
    <col min="4869" max="4869" width="9.28515625" style="1380"/>
    <col min="4870" max="4870" width="8.42578125" style="1380" customWidth="1"/>
    <col min="4871" max="4871" width="17.5703125" style="1380" bestFit="1" customWidth="1"/>
    <col min="4872" max="4872" width="21.7109375" style="1380" customWidth="1"/>
    <col min="4873" max="4873" width="21.28515625" style="1380" customWidth="1"/>
    <col min="4874" max="5109" width="9.28515625" style="1380"/>
    <col min="5110" max="5110" width="103.140625" style="1380" customWidth="1"/>
    <col min="5111" max="5111" width="20.5703125" style="1380" customWidth="1"/>
    <col min="5112" max="5112" width="19.42578125" style="1380" customWidth="1"/>
    <col min="5113" max="5113" width="16.7109375" style="1380" customWidth="1"/>
    <col min="5114" max="5114" width="12.85546875" style="1380" customWidth="1"/>
    <col min="5115" max="5115" width="11" style="1380" bestFit="1" customWidth="1"/>
    <col min="5116" max="5120" width="9.28515625" style="1380"/>
    <col min="5121" max="5121" width="104.42578125" style="1380" customWidth="1"/>
    <col min="5122" max="5122" width="20.5703125" style="1380" customWidth="1"/>
    <col min="5123" max="5123" width="23.5703125" style="1380" customWidth="1"/>
    <col min="5124" max="5124" width="16.7109375" style="1380" customWidth="1"/>
    <col min="5125" max="5125" width="9.28515625" style="1380"/>
    <col min="5126" max="5126" width="8.42578125" style="1380" customWidth="1"/>
    <col min="5127" max="5127" width="17.5703125" style="1380" bestFit="1" customWidth="1"/>
    <col min="5128" max="5128" width="21.7109375" style="1380" customWidth="1"/>
    <col min="5129" max="5129" width="21.28515625" style="1380" customWidth="1"/>
    <col min="5130" max="5365" width="9.28515625" style="1380"/>
    <col min="5366" max="5366" width="103.140625" style="1380" customWidth="1"/>
    <col min="5367" max="5367" width="20.5703125" style="1380" customWidth="1"/>
    <col min="5368" max="5368" width="19.42578125" style="1380" customWidth="1"/>
    <col min="5369" max="5369" width="16.7109375" style="1380" customWidth="1"/>
    <col min="5370" max="5370" width="12.85546875" style="1380" customWidth="1"/>
    <col min="5371" max="5371" width="11" style="1380" bestFit="1" customWidth="1"/>
    <col min="5372" max="5376" width="9.28515625" style="1380"/>
    <col min="5377" max="5377" width="104.42578125" style="1380" customWidth="1"/>
    <col min="5378" max="5378" width="20.5703125" style="1380" customWidth="1"/>
    <col min="5379" max="5379" width="23.5703125" style="1380" customWidth="1"/>
    <col min="5380" max="5380" width="16.7109375" style="1380" customWidth="1"/>
    <col min="5381" max="5381" width="9.28515625" style="1380"/>
    <col min="5382" max="5382" width="8.42578125" style="1380" customWidth="1"/>
    <col min="5383" max="5383" width="17.5703125" style="1380" bestFit="1" customWidth="1"/>
    <col min="5384" max="5384" width="21.7109375" style="1380" customWidth="1"/>
    <col min="5385" max="5385" width="21.28515625" style="1380" customWidth="1"/>
    <col min="5386" max="5621" width="9.28515625" style="1380"/>
    <col min="5622" max="5622" width="103.140625" style="1380" customWidth="1"/>
    <col min="5623" max="5623" width="20.5703125" style="1380" customWidth="1"/>
    <col min="5624" max="5624" width="19.42578125" style="1380" customWidth="1"/>
    <col min="5625" max="5625" width="16.7109375" style="1380" customWidth="1"/>
    <col min="5626" max="5626" width="12.85546875" style="1380" customWidth="1"/>
    <col min="5627" max="5627" width="11" style="1380" bestFit="1" customWidth="1"/>
    <col min="5628" max="5632" width="9.28515625" style="1380"/>
    <col min="5633" max="5633" width="104.42578125" style="1380" customWidth="1"/>
    <col min="5634" max="5634" width="20.5703125" style="1380" customWidth="1"/>
    <col min="5635" max="5635" width="23.5703125" style="1380" customWidth="1"/>
    <col min="5636" max="5636" width="16.7109375" style="1380" customWidth="1"/>
    <col min="5637" max="5637" width="9.28515625" style="1380"/>
    <col min="5638" max="5638" width="8.42578125" style="1380" customWidth="1"/>
    <col min="5639" max="5639" width="17.5703125" style="1380" bestFit="1" customWidth="1"/>
    <col min="5640" max="5640" width="21.7109375" style="1380" customWidth="1"/>
    <col min="5641" max="5641" width="21.28515625" style="1380" customWidth="1"/>
    <col min="5642" max="5877" width="9.28515625" style="1380"/>
    <col min="5878" max="5878" width="103.140625" style="1380" customWidth="1"/>
    <col min="5879" max="5879" width="20.5703125" style="1380" customWidth="1"/>
    <col min="5880" max="5880" width="19.42578125" style="1380" customWidth="1"/>
    <col min="5881" max="5881" width="16.7109375" style="1380" customWidth="1"/>
    <col min="5882" max="5882" width="12.85546875" style="1380" customWidth="1"/>
    <col min="5883" max="5883" width="11" style="1380" bestFit="1" customWidth="1"/>
    <col min="5884" max="5888" width="9.28515625" style="1380"/>
    <col min="5889" max="5889" width="104.42578125" style="1380" customWidth="1"/>
    <col min="5890" max="5890" width="20.5703125" style="1380" customWidth="1"/>
    <col min="5891" max="5891" width="23.5703125" style="1380" customWidth="1"/>
    <col min="5892" max="5892" width="16.7109375" style="1380" customWidth="1"/>
    <col min="5893" max="5893" width="9.28515625" style="1380"/>
    <col min="5894" max="5894" width="8.42578125" style="1380" customWidth="1"/>
    <col min="5895" max="5895" width="17.5703125" style="1380" bestFit="1" customWidth="1"/>
    <col min="5896" max="5896" width="21.7109375" style="1380" customWidth="1"/>
    <col min="5897" max="5897" width="21.28515625" style="1380" customWidth="1"/>
    <col min="5898" max="6133" width="9.28515625" style="1380"/>
    <col min="6134" max="6134" width="103.140625" style="1380" customWidth="1"/>
    <col min="6135" max="6135" width="20.5703125" style="1380" customWidth="1"/>
    <col min="6136" max="6136" width="19.42578125" style="1380" customWidth="1"/>
    <col min="6137" max="6137" width="16.7109375" style="1380" customWidth="1"/>
    <col min="6138" max="6138" width="12.85546875" style="1380" customWidth="1"/>
    <col min="6139" max="6139" width="11" style="1380" bestFit="1" customWidth="1"/>
    <col min="6140" max="6144" width="9.28515625" style="1380"/>
    <col min="6145" max="6145" width="104.42578125" style="1380" customWidth="1"/>
    <col min="6146" max="6146" width="20.5703125" style="1380" customWidth="1"/>
    <col min="6147" max="6147" width="23.5703125" style="1380" customWidth="1"/>
    <col min="6148" max="6148" width="16.7109375" style="1380" customWidth="1"/>
    <col min="6149" max="6149" width="9.28515625" style="1380"/>
    <col min="6150" max="6150" width="8.42578125" style="1380" customWidth="1"/>
    <col min="6151" max="6151" width="17.5703125" style="1380" bestFit="1" customWidth="1"/>
    <col min="6152" max="6152" width="21.7109375" style="1380" customWidth="1"/>
    <col min="6153" max="6153" width="21.28515625" style="1380" customWidth="1"/>
    <col min="6154" max="6389" width="9.28515625" style="1380"/>
    <col min="6390" max="6390" width="103.140625" style="1380" customWidth="1"/>
    <col min="6391" max="6391" width="20.5703125" style="1380" customWidth="1"/>
    <col min="6392" max="6392" width="19.42578125" style="1380" customWidth="1"/>
    <col min="6393" max="6393" width="16.7109375" style="1380" customWidth="1"/>
    <col min="6394" max="6394" width="12.85546875" style="1380" customWidth="1"/>
    <col min="6395" max="6395" width="11" style="1380" bestFit="1" customWidth="1"/>
    <col min="6396" max="6400" width="9.28515625" style="1380"/>
    <col min="6401" max="6401" width="104.42578125" style="1380" customWidth="1"/>
    <col min="6402" max="6402" width="20.5703125" style="1380" customWidth="1"/>
    <col min="6403" max="6403" width="23.5703125" style="1380" customWidth="1"/>
    <col min="6404" max="6404" width="16.7109375" style="1380" customWidth="1"/>
    <col min="6405" max="6405" width="9.28515625" style="1380"/>
    <col min="6406" max="6406" width="8.42578125" style="1380" customWidth="1"/>
    <col min="6407" max="6407" width="17.5703125" style="1380" bestFit="1" customWidth="1"/>
    <col min="6408" max="6408" width="21.7109375" style="1380" customWidth="1"/>
    <col min="6409" max="6409" width="21.28515625" style="1380" customWidth="1"/>
    <col min="6410" max="6645" width="9.28515625" style="1380"/>
    <col min="6646" max="6646" width="103.140625" style="1380" customWidth="1"/>
    <col min="6647" max="6647" width="20.5703125" style="1380" customWidth="1"/>
    <col min="6648" max="6648" width="19.42578125" style="1380" customWidth="1"/>
    <col min="6649" max="6649" width="16.7109375" style="1380" customWidth="1"/>
    <col min="6650" max="6650" width="12.85546875" style="1380" customWidth="1"/>
    <col min="6651" max="6651" width="11" style="1380" bestFit="1" customWidth="1"/>
    <col min="6652" max="6656" width="9.28515625" style="1380"/>
    <col min="6657" max="6657" width="104.42578125" style="1380" customWidth="1"/>
    <col min="6658" max="6658" width="20.5703125" style="1380" customWidth="1"/>
    <col min="6659" max="6659" width="23.5703125" style="1380" customWidth="1"/>
    <col min="6660" max="6660" width="16.7109375" style="1380" customWidth="1"/>
    <col min="6661" max="6661" width="9.28515625" style="1380"/>
    <col min="6662" max="6662" width="8.42578125" style="1380" customWidth="1"/>
    <col min="6663" max="6663" width="17.5703125" style="1380" bestFit="1" customWidth="1"/>
    <col min="6664" max="6664" width="21.7109375" style="1380" customWidth="1"/>
    <col min="6665" max="6665" width="21.28515625" style="1380" customWidth="1"/>
    <col min="6666" max="6901" width="9.28515625" style="1380"/>
    <col min="6902" max="6902" width="103.140625" style="1380" customWidth="1"/>
    <col min="6903" max="6903" width="20.5703125" style="1380" customWidth="1"/>
    <col min="6904" max="6904" width="19.42578125" style="1380" customWidth="1"/>
    <col min="6905" max="6905" width="16.7109375" style="1380" customWidth="1"/>
    <col min="6906" max="6906" width="12.85546875" style="1380" customWidth="1"/>
    <col min="6907" max="6907" width="11" style="1380" bestFit="1" customWidth="1"/>
    <col min="6908" max="6912" width="9.28515625" style="1380"/>
    <col min="6913" max="6913" width="104.42578125" style="1380" customWidth="1"/>
    <col min="6914" max="6914" width="20.5703125" style="1380" customWidth="1"/>
    <col min="6915" max="6915" width="23.5703125" style="1380" customWidth="1"/>
    <col min="6916" max="6916" width="16.7109375" style="1380" customWidth="1"/>
    <col min="6917" max="6917" width="9.28515625" style="1380"/>
    <col min="6918" max="6918" width="8.42578125" style="1380" customWidth="1"/>
    <col min="6919" max="6919" width="17.5703125" style="1380" bestFit="1" customWidth="1"/>
    <col min="6920" max="6920" width="21.7109375" style="1380" customWidth="1"/>
    <col min="6921" max="6921" width="21.28515625" style="1380" customWidth="1"/>
    <col min="6922" max="7157" width="9.28515625" style="1380"/>
    <col min="7158" max="7158" width="103.140625" style="1380" customWidth="1"/>
    <col min="7159" max="7159" width="20.5703125" style="1380" customWidth="1"/>
    <col min="7160" max="7160" width="19.42578125" style="1380" customWidth="1"/>
    <col min="7161" max="7161" width="16.7109375" style="1380" customWidth="1"/>
    <col min="7162" max="7162" width="12.85546875" style="1380" customWidth="1"/>
    <col min="7163" max="7163" width="11" style="1380" bestFit="1" customWidth="1"/>
    <col min="7164" max="7168" width="9.28515625" style="1380"/>
    <col min="7169" max="7169" width="104.42578125" style="1380" customWidth="1"/>
    <col min="7170" max="7170" width="20.5703125" style="1380" customWidth="1"/>
    <col min="7171" max="7171" width="23.5703125" style="1380" customWidth="1"/>
    <col min="7172" max="7172" width="16.7109375" style="1380" customWidth="1"/>
    <col min="7173" max="7173" width="9.28515625" style="1380"/>
    <col min="7174" max="7174" width="8.42578125" style="1380" customWidth="1"/>
    <col min="7175" max="7175" width="17.5703125" style="1380" bestFit="1" customWidth="1"/>
    <col min="7176" max="7176" width="21.7109375" style="1380" customWidth="1"/>
    <col min="7177" max="7177" width="21.28515625" style="1380" customWidth="1"/>
    <col min="7178" max="7413" width="9.28515625" style="1380"/>
    <col min="7414" max="7414" width="103.140625" style="1380" customWidth="1"/>
    <col min="7415" max="7415" width="20.5703125" style="1380" customWidth="1"/>
    <col min="7416" max="7416" width="19.42578125" style="1380" customWidth="1"/>
    <col min="7417" max="7417" width="16.7109375" style="1380" customWidth="1"/>
    <col min="7418" max="7418" width="12.85546875" style="1380" customWidth="1"/>
    <col min="7419" max="7419" width="11" style="1380" bestFit="1" customWidth="1"/>
    <col min="7420" max="7424" width="9.28515625" style="1380"/>
    <col min="7425" max="7425" width="104.42578125" style="1380" customWidth="1"/>
    <col min="7426" max="7426" width="20.5703125" style="1380" customWidth="1"/>
    <col min="7427" max="7427" width="23.5703125" style="1380" customWidth="1"/>
    <col min="7428" max="7428" width="16.7109375" style="1380" customWidth="1"/>
    <col min="7429" max="7429" width="9.28515625" style="1380"/>
    <col min="7430" max="7430" width="8.42578125" style="1380" customWidth="1"/>
    <col min="7431" max="7431" width="17.5703125" style="1380" bestFit="1" customWidth="1"/>
    <col min="7432" max="7432" width="21.7109375" style="1380" customWidth="1"/>
    <col min="7433" max="7433" width="21.28515625" style="1380" customWidth="1"/>
    <col min="7434" max="7669" width="9.28515625" style="1380"/>
    <col min="7670" max="7670" width="103.140625" style="1380" customWidth="1"/>
    <col min="7671" max="7671" width="20.5703125" style="1380" customWidth="1"/>
    <col min="7672" max="7672" width="19.42578125" style="1380" customWidth="1"/>
    <col min="7673" max="7673" width="16.7109375" style="1380" customWidth="1"/>
    <col min="7674" max="7674" width="12.85546875" style="1380" customWidth="1"/>
    <col min="7675" max="7675" width="11" style="1380" bestFit="1" customWidth="1"/>
    <col min="7676" max="7680" width="9.28515625" style="1380"/>
    <col min="7681" max="7681" width="104.42578125" style="1380" customWidth="1"/>
    <col min="7682" max="7682" width="20.5703125" style="1380" customWidth="1"/>
    <col min="7683" max="7683" width="23.5703125" style="1380" customWidth="1"/>
    <col min="7684" max="7684" width="16.7109375" style="1380" customWidth="1"/>
    <col min="7685" max="7685" width="9.28515625" style="1380"/>
    <col min="7686" max="7686" width="8.42578125" style="1380" customWidth="1"/>
    <col min="7687" max="7687" width="17.5703125" style="1380" bestFit="1" customWidth="1"/>
    <col min="7688" max="7688" width="21.7109375" style="1380" customWidth="1"/>
    <col min="7689" max="7689" width="21.28515625" style="1380" customWidth="1"/>
    <col min="7690" max="7925" width="9.28515625" style="1380"/>
    <col min="7926" max="7926" width="103.140625" style="1380" customWidth="1"/>
    <col min="7927" max="7927" width="20.5703125" style="1380" customWidth="1"/>
    <col min="7928" max="7928" width="19.42578125" style="1380" customWidth="1"/>
    <col min="7929" max="7929" width="16.7109375" style="1380" customWidth="1"/>
    <col min="7930" max="7930" width="12.85546875" style="1380" customWidth="1"/>
    <col min="7931" max="7931" width="11" style="1380" bestFit="1" customWidth="1"/>
    <col min="7932" max="7936" width="9.28515625" style="1380"/>
    <col min="7937" max="7937" width="104.42578125" style="1380" customWidth="1"/>
    <col min="7938" max="7938" width="20.5703125" style="1380" customWidth="1"/>
    <col min="7939" max="7939" width="23.5703125" style="1380" customWidth="1"/>
    <col min="7940" max="7940" width="16.7109375" style="1380" customWidth="1"/>
    <col min="7941" max="7941" width="9.28515625" style="1380"/>
    <col min="7942" max="7942" width="8.42578125" style="1380" customWidth="1"/>
    <col min="7943" max="7943" width="17.5703125" style="1380" bestFit="1" customWidth="1"/>
    <col min="7944" max="7944" width="21.7109375" style="1380" customWidth="1"/>
    <col min="7945" max="7945" width="21.28515625" style="1380" customWidth="1"/>
    <col min="7946" max="8181" width="9.28515625" style="1380"/>
    <col min="8182" max="8182" width="103.140625" style="1380" customWidth="1"/>
    <col min="8183" max="8183" width="20.5703125" style="1380" customWidth="1"/>
    <col min="8184" max="8184" width="19.42578125" style="1380" customWidth="1"/>
    <col min="8185" max="8185" width="16.7109375" style="1380" customWidth="1"/>
    <col min="8186" max="8186" width="12.85546875" style="1380" customWidth="1"/>
    <col min="8187" max="8187" width="11" style="1380" bestFit="1" customWidth="1"/>
    <col min="8188" max="8192" width="9.28515625" style="1380"/>
    <col min="8193" max="8193" width="104.42578125" style="1380" customWidth="1"/>
    <col min="8194" max="8194" width="20.5703125" style="1380" customWidth="1"/>
    <col min="8195" max="8195" width="23.5703125" style="1380" customWidth="1"/>
    <col min="8196" max="8196" width="16.7109375" style="1380" customWidth="1"/>
    <col min="8197" max="8197" width="9.28515625" style="1380"/>
    <col min="8198" max="8198" width="8.42578125" style="1380" customWidth="1"/>
    <col min="8199" max="8199" width="17.5703125" style="1380" bestFit="1" customWidth="1"/>
    <col min="8200" max="8200" width="21.7109375" style="1380" customWidth="1"/>
    <col min="8201" max="8201" width="21.28515625" style="1380" customWidth="1"/>
    <col min="8202" max="8437" width="9.28515625" style="1380"/>
    <col min="8438" max="8438" width="103.140625" style="1380" customWidth="1"/>
    <col min="8439" max="8439" width="20.5703125" style="1380" customWidth="1"/>
    <col min="8440" max="8440" width="19.42578125" style="1380" customWidth="1"/>
    <col min="8441" max="8441" width="16.7109375" style="1380" customWidth="1"/>
    <col min="8442" max="8442" width="12.85546875" style="1380" customWidth="1"/>
    <col min="8443" max="8443" width="11" style="1380" bestFit="1" customWidth="1"/>
    <col min="8444" max="8448" width="9.28515625" style="1380"/>
    <col min="8449" max="8449" width="104.42578125" style="1380" customWidth="1"/>
    <col min="8450" max="8450" width="20.5703125" style="1380" customWidth="1"/>
    <col min="8451" max="8451" width="23.5703125" style="1380" customWidth="1"/>
    <col min="8452" max="8452" width="16.7109375" style="1380" customWidth="1"/>
    <col min="8453" max="8453" width="9.28515625" style="1380"/>
    <col min="8454" max="8454" width="8.42578125" style="1380" customWidth="1"/>
    <col min="8455" max="8455" width="17.5703125" style="1380" bestFit="1" customWidth="1"/>
    <col min="8456" max="8456" width="21.7109375" style="1380" customWidth="1"/>
    <col min="8457" max="8457" width="21.28515625" style="1380" customWidth="1"/>
    <col min="8458" max="8693" width="9.28515625" style="1380"/>
    <col min="8694" max="8694" width="103.140625" style="1380" customWidth="1"/>
    <col min="8695" max="8695" width="20.5703125" style="1380" customWidth="1"/>
    <col min="8696" max="8696" width="19.42578125" style="1380" customWidth="1"/>
    <col min="8697" max="8697" width="16.7109375" style="1380" customWidth="1"/>
    <col min="8698" max="8698" width="12.85546875" style="1380" customWidth="1"/>
    <col min="8699" max="8699" width="11" style="1380" bestFit="1" customWidth="1"/>
    <col min="8700" max="8704" width="9.28515625" style="1380"/>
    <col min="8705" max="8705" width="104.42578125" style="1380" customWidth="1"/>
    <col min="8706" max="8706" width="20.5703125" style="1380" customWidth="1"/>
    <col min="8707" max="8707" width="23.5703125" style="1380" customWidth="1"/>
    <col min="8708" max="8708" width="16.7109375" style="1380" customWidth="1"/>
    <col min="8709" max="8709" width="9.28515625" style="1380"/>
    <col min="8710" max="8710" width="8.42578125" style="1380" customWidth="1"/>
    <col min="8711" max="8711" width="17.5703125" style="1380" bestFit="1" customWidth="1"/>
    <col min="8712" max="8712" width="21.7109375" style="1380" customWidth="1"/>
    <col min="8713" max="8713" width="21.28515625" style="1380" customWidth="1"/>
    <col min="8714" max="8949" width="9.28515625" style="1380"/>
    <col min="8950" max="8950" width="103.140625" style="1380" customWidth="1"/>
    <col min="8951" max="8951" width="20.5703125" style="1380" customWidth="1"/>
    <col min="8952" max="8952" width="19.42578125" style="1380" customWidth="1"/>
    <col min="8953" max="8953" width="16.7109375" style="1380" customWidth="1"/>
    <col min="8954" max="8954" width="12.85546875" style="1380" customWidth="1"/>
    <col min="8955" max="8955" width="11" style="1380" bestFit="1" customWidth="1"/>
    <col min="8956" max="8960" width="9.28515625" style="1380"/>
    <col min="8961" max="8961" width="104.42578125" style="1380" customWidth="1"/>
    <col min="8962" max="8962" width="20.5703125" style="1380" customWidth="1"/>
    <col min="8963" max="8963" width="23.5703125" style="1380" customWidth="1"/>
    <col min="8964" max="8964" width="16.7109375" style="1380" customWidth="1"/>
    <col min="8965" max="8965" width="9.28515625" style="1380"/>
    <col min="8966" max="8966" width="8.42578125" style="1380" customWidth="1"/>
    <col min="8967" max="8967" width="17.5703125" style="1380" bestFit="1" customWidth="1"/>
    <col min="8968" max="8968" width="21.7109375" style="1380" customWidth="1"/>
    <col min="8969" max="8969" width="21.28515625" style="1380" customWidth="1"/>
    <col min="8970" max="9205" width="9.28515625" style="1380"/>
    <col min="9206" max="9206" width="103.140625" style="1380" customWidth="1"/>
    <col min="9207" max="9207" width="20.5703125" style="1380" customWidth="1"/>
    <col min="9208" max="9208" width="19.42578125" style="1380" customWidth="1"/>
    <col min="9209" max="9209" width="16.7109375" style="1380" customWidth="1"/>
    <col min="9210" max="9210" width="12.85546875" style="1380" customWidth="1"/>
    <col min="9211" max="9211" width="11" style="1380" bestFit="1" customWidth="1"/>
    <col min="9212" max="9216" width="9.28515625" style="1380"/>
    <col min="9217" max="9217" width="104.42578125" style="1380" customWidth="1"/>
    <col min="9218" max="9218" width="20.5703125" style="1380" customWidth="1"/>
    <col min="9219" max="9219" width="23.5703125" style="1380" customWidth="1"/>
    <col min="9220" max="9220" width="16.7109375" style="1380" customWidth="1"/>
    <col min="9221" max="9221" width="9.28515625" style="1380"/>
    <col min="9222" max="9222" width="8.42578125" style="1380" customWidth="1"/>
    <col min="9223" max="9223" width="17.5703125" style="1380" bestFit="1" customWidth="1"/>
    <col min="9224" max="9224" width="21.7109375" style="1380" customWidth="1"/>
    <col min="9225" max="9225" width="21.28515625" style="1380" customWidth="1"/>
    <col min="9226" max="9461" width="9.28515625" style="1380"/>
    <col min="9462" max="9462" width="103.140625" style="1380" customWidth="1"/>
    <col min="9463" max="9463" width="20.5703125" style="1380" customWidth="1"/>
    <col min="9464" max="9464" width="19.42578125" style="1380" customWidth="1"/>
    <col min="9465" max="9465" width="16.7109375" style="1380" customWidth="1"/>
    <col min="9466" max="9466" width="12.85546875" style="1380" customWidth="1"/>
    <col min="9467" max="9467" width="11" style="1380" bestFit="1" customWidth="1"/>
    <col min="9468" max="9472" width="9.28515625" style="1380"/>
    <col min="9473" max="9473" width="104.42578125" style="1380" customWidth="1"/>
    <col min="9474" max="9474" width="20.5703125" style="1380" customWidth="1"/>
    <col min="9475" max="9475" width="23.5703125" style="1380" customWidth="1"/>
    <col min="9476" max="9476" width="16.7109375" style="1380" customWidth="1"/>
    <col min="9477" max="9477" width="9.28515625" style="1380"/>
    <col min="9478" max="9478" width="8.42578125" style="1380" customWidth="1"/>
    <col min="9479" max="9479" width="17.5703125" style="1380" bestFit="1" customWidth="1"/>
    <col min="9480" max="9480" width="21.7109375" style="1380" customWidth="1"/>
    <col min="9481" max="9481" width="21.28515625" style="1380" customWidth="1"/>
    <col min="9482" max="9717" width="9.28515625" style="1380"/>
    <col min="9718" max="9718" width="103.140625" style="1380" customWidth="1"/>
    <col min="9719" max="9719" width="20.5703125" style="1380" customWidth="1"/>
    <col min="9720" max="9720" width="19.42578125" style="1380" customWidth="1"/>
    <col min="9721" max="9721" width="16.7109375" style="1380" customWidth="1"/>
    <col min="9722" max="9722" width="12.85546875" style="1380" customWidth="1"/>
    <col min="9723" max="9723" width="11" style="1380" bestFit="1" customWidth="1"/>
    <col min="9724" max="9728" width="9.28515625" style="1380"/>
    <col min="9729" max="9729" width="104.42578125" style="1380" customWidth="1"/>
    <col min="9730" max="9730" width="20.5703125" style="1380" customWidth="1"/>
    <col min="9731" max="9731" width="23.5703125" style="1380" customWidth="1"/>
    <col min="9732" max="9732" width="16.7109375" style="1380" customWidth="1"/>
    <col min="9733" max="9733" width="9.28515625" style="1380"/>
    <col min="9734" max="9734" width="8.42578125" style="1380" customWidth="1"/>
    <col min="9735" max="9735" width="17.5703125" style="1380" bestFit="1" customWidth="1"/>
    <col min="9736" max="9736" width="21.7109375" style="1380" customWidth="1"/>
    <col min="9737" max="9737" width="21.28515625" style="1380" customWidth="1"/>
    <col min="9738" max="9973" width="9.28515625" style="1380"/>
    <col min="9974" max="9974" width="103.140625" style="1380" customWidth="1"/>
    <col min="9975" max="9975" width="20.5703125" style="1380" customWidth="1"/>
    <col min="9976" max="9976" width="19.42578125" style="1380" customWidth="1"/>
    <col min="9977" max="9977" width="16.7109375" style="1380" customWidth="1"/>
    <col min="9978" max="9978" width="12.85546875" style="1380" customWidth="1"/>
    <col min="9979" max="9979" width="11" style="1380" bestFit="1" customWidth="1"/>
    <col min="9980" max="9984" width="9.28515625" style="1380"/>
    <col min="9985" max="9985" width="104.42578125" style="1380" customWidth="1"/>
    <col min="9986" max="9986" width="20.5703125" style="1380" customWidth="1"/>
    <col min="9987" max="9987" width="23.5703125" style="1380" customWidth="1"/>
    <col min="9988" max="9988" width="16.7109375" style="1380" customWidth="1"/>
    <col min="9989" max="9989" width="9.28515625" style="1380"/>
    <col min="9990" max="9990" width="8.42578125" style="1380" customWidth="1"/>
    <col min="9991" max="9991" width="17.5703125" style="1380" bestFit="1" customWidth="1"/>
    <col min="9992" max="9992" width="21.7109375" style="1380" customWidth="1"/>
    <col min="9993" max="9993" width="21.28515625" style="1380" customWidth="1"/>
    <col min="9994" max="10229" width="9.28515625" style="1380"/>
    <col min="10230" max="10230" width="103.140625" style="1380" customWidth="1"/>
    <col min="10231" max="10231" width="20.5703125" style="1380" customWidth="1"/>
    <col min="10232" max="10232" width="19.42578125" style="1380" customWidth="1"/>
    <col min="10233" max="10233" width="16.7109375" style="1380" customWidth="1"/>
    <col min="10234" max="10234" width="12.85546875" style="1380" customWidth="1"/>
    <col min="10235" max="10235" width="11" style="1380" bestFit="1" customWidth="1"/>
    <col min="10236" max="10240" width="9.28515625" style="1380"/>
    <col min="10241" max="10241" width="104.42578125" style="1380" customWidth="1"/>
    <col min="10242" max="10242" width="20.5703125" style="1380" customWidth="1"/>
    <col min="10243" max="10243" width="23.5703125" style="1380" customWidth="1"/>
    <col min="10244" max="10244" width="16.7109375" style="1380" customWidth="1"/>
    <col min="10245" max="10245" width="9.28515625" style="1380"/>
    <col min="10246" max="10246" width="8.42578125" style="1380" customWidth="1"/>
    <col min="10247" max="10247" width="17.5703125" style="1380" bestFit="1" customWidth="1"/>
    <col min="10248" max="10248" width="21.7109375" style="1380" customWidth="1"/>
    <col min="10249" max="10249" width="21.28515625" style="1380" customWidth="1"/>
    <col min="10250" max="10485" width="9.28515625" style="1380"/>
    <col min="10486" max="10486" width="103.140625" style="1380" customWidth="1"/>
    <col min="10487" max="10487" width="20.5703125" style="1380" customWidth="1"/>
    <col min="10488" max="10488" width="19.42578125" style="1380" customWidth="1"/>
    <col min="10489" max="10489" width="16.7109375" style="1380" customWidth="1"/>
    <col min="10490" max="10490" width="12.85546875" style="1380" customWidth="1"/>
    <col min="10491" max="10491" width="11" style="1380" bestFit="1" customWidth="1"/>
    <col min="10492" max="10496" width="9.28515625" style="1380"/>
    <col min="10497" max="10497" width="104.42578125" style="1380" customWidth="1"/>
    <col min="10498" max="10498" width="20.5703125" style="1380" customWidth="1"/>
    <col min="10499" max="10499" width="23.5703125" style="1380" customWidth="1"/>
    <col min="10500" max="10500" width="16.7109375" style="1380" customWidth="1"/>
    <col min="10501" max="10501" width="9.28515625" style="1380"/>
    <col min="10502" max="10502" width="8.42578125" style="1380" customWidth="1"/>
    <col min="10503" max="10503" width="17.5703125" style="1380" bestFit="1" customWidth="1"/>
    <col min="10504" max="10504" width="21.7109375" style="1380" customWidth="1"/>
    <col min="10505" max="10505" width="21.28515625" style="1380" customWidth="1"/>
    <col min="10506" max="10741" width="9.28515625" style="1380"/>
    <col min="10742" max="10742" width="103.140625" style="1380" customWidth="1"/>
    <col min="10743" max="10743" width="20.5703125" style="1380" customWidth="1"/>
    <col min="10744" max="10744" width="19.42578125" style="1380" customWidth="1"/>
    <col min="10745" max="10745" width="16.7109375" style="1380" customWidth="1"/>
    <col min="10746" max="10746" width="12.85546875" style="1380" customWidth="1"/>
    <col min="10747" max="10747" width="11" style="1380" bestFit="1" customWidth="1"/>
    <col min="10748" max="10752" width="9.28515625" style="1380"/>
    <col min="10753" max="10753" width="104.42578125" style="1380" customWidth="1"/>
    <col min="10754" max="10754" width="20.5703125" style="1380" customWidth="1"/>
    <col min="10755" max="10755" width="23.5703125" style="1380" customWidth="1"/>
    <col min="10756" max="10756" width="16.7109375" style="1380" customWidth="1"/>
    <col min="10757" max="10757" width="9.28515625" style="1380"/>
    <col min="10758" max="10758" width="8.42578125" style="1380" customWidth="1"/>
    <col min="10759" max="10759" width="17.5703125" style="1380" bestFit="1" customWidth="1"/>
    <col min="10760" max="10760" width="21.7109375" style="1380" customWidth="1"/>
    <col min="10761" max="10761" width="21.28515625" style="1380" customWidth="1"/>
    <col min="10762" max="10997" width="9.28515625" style="1380"/>
    <col min="10998" max="10998" width="103.140625" style="1380" customWidth="1"/>
    <col min="10999" max="10999" width="20.5703125" style="1380" customWidth="1"/>
    <col min="11000" max="11000" width="19.42578125" style="1380" customWidth="1"/>
    <col min="11001" max="11001" width="16.7109375" style="1380" customWidth="1"/>
    <col min="11002" max="11002" width="12.85546875" style="1380" customWidth="1"/>
    <col min="11003" max="11003" width="11" style="1380" bestFit="1" customWidth="1"/>
    <col min="11004" max="11008" width="9.28515625" style="1380"/>
    <col min="11009" max="11009" width="104.42578125" style="1380" customWidth="1"/>
    <col min="11010" max="11010" width="20.5703125" style="1380" customWidth="1"/>
    <col min="11011" max="11011" width="23.5703125" style="1380" customWidth="1"/>
    <col min="11012" max="11012" width="16.7109375" style="1380" customWidth="1"/>
    <col min="11013" max="11013" width="9.28515625" style="1380"/>
    <col min="11014" max="11014" width="8.42578125" style="1380" customWidth="1"/>
    <col min="11015" max="11015" width="17.5703125" style="1380" bestFit="1" customWidth="1"/>
    <col min="11016" max="11016" width="21.7109375" style="1380" customWidth="1"/>
    <col min="11017" max="11017" width="21.28515625" style="1380" customWidth="1"/>
    <col min="11018" max="11253" width="9.28515625" style="1380"/>
    <col min="11254" max="11254" width="103.140625" style="1380" customWidth="1"/>
    <col min="11255" max="11255" width="20.5703125" style="1380" customWidth="1"/>
    <col min="11256" max="11256" width="19.42578125" style="1380" customWidth="1"/>
    <col min="11257" max="11257" width="16.7109375" style="1380" customWidth="1"/>
    <col min="11258" max="11258" width="12.85546875" style="1380" customWidth="1"/>
    <col min="11259" max="11259" width="11" style="1380" bestFit="1" customWidth="1"/>
    <col min="11260" max="11264" width="9.28515625" style="1380"/>
    <col min="11265" max="11265" width="104.42578125" style="1380" customWidth="1"/>
    <col min="11266" max="11266" width="20.5703125" style="1380" customWidth="1"/>
    <col min="11267" max="11267" width="23.5703125" style="1380" customWidth="1"/>
    <col min="11268" max="11268" width="16.7109375" style="1380" customWidth="1"/>
    <col min="11269" max="11269" width="9.28515625" style="1380"/>
    <col min="11270" max="11270" width="8.42578125" style="1380" customWidth="1"/>
    <col min="11271" max="11271" width="17.5703125" style="1380" bestFit="1" customWidth="1"/>
    <col min="11272" max="11272" width="21.7109375" style="1380" customWidth="1"/>
    <col min="11273" max="11273" width="21.28515625" style="1380" customWidth="1"/>
    <col min="11274" max="11509" width="9.28515625" style="1380"/>
    <col min="11510" max="11510" width="103.140625" style="1380" customWidth="1"/>
    <col min="11511" max="11511" width="20.5703125" style="1380" customWidth="1"/>
    <col min="11512" max="11512" width="19.42578125" style="1380" customWidth="1"/>
    <col min="11513" max="11513" width="16.7109375" style="1380" customWidth="1"/>
    <col min="11514" max="11514" width="12.85546875" style="1380" customWidth="1"/>
    <col min="11515" max="11515" width="11" style="1380" bestFit="1" customWidth="1"/>
    <col min="11516" max="11520" width="9.28515625" style="1380"/>
    <col min="11521" max="11521" width="104.42578125" style="1380" customWidth="1"/>
    <col min="11522" max="11522" width="20.5703125" style="1380" customWidth="1"/>
    <col min="11523" max="11523" width="23.5703125" style="1380" customWidth="1"/>
    <col min="11524" max="11524" width="16.7109375" style="1380" customWidth="1"/>
    <col min="11525" max="11525" width="9.28515625" style="1380"/>
    <col min="11526" max="11526" width="8.42578125" style="1380" customWidth="1"/>
    <col min="11527" max="11527" width="17.5703125" style="1380" bestFit="1" customWidth="1"/>
    <col min="11528" max="11528" width="21.7109375" style="1380" customWidth="1"/>
    <col min="11529" max="11529" width="21.28515625" style="1380" customWidth="1"/>
    <col min="11530" max="11765" width="9.28515625" style="1380"/>
    <col min="11766" max="11766" width="103.140625" style="1380" customWidth="1"/>
    <col min="11767" max="11767" width="20.5703125" style="1380" customWidth="1"/>
    <col min="11768" max="11768" width="19.42578125" style="1380" customWidth="1"/>
    <col min="11769" max="11769" width="16.7109375" style="1380" customWidth="1"/>
    <col min="11770" max="11770" width="12.85546875" style="1380" customWidth="1"/>
    <col min="11771" max="11771" width="11" style="1380" bestFit="1" customWidth="1"/>
    <col min="11772" max="11776" width="9.28515625" style="1380"/>
    <col min="11777" max="11777" width="104.42578125" style="1380" customWidth="1"/>
    <col min="11778" max="11778" width="20.5703125" style="1380" customWidth="1"/>
    <col min="11779" max="11779" width="23.5703125" style="1380" customWidth="1"/>
    <col min="11780" max="11780" width="16.7109375" style="1380" customWidth="1"/>
    <col min="11781" max="11781" width="9.28515625" style="1380"/>
    <col min="11782" max="11782" width="8.42578125" style="1380" customWidth="1"/>
    <col min="11783" max="11783" width="17.5703125" style="1380" bestFit="1" customWidth="1"/>
    <col min="11784" max="11784" width="21.7109375" style="1380" customWidth="1"/>
    <col min="11785" max="11785" width="21.28515625" style="1380" customWidth="1"/>
    <col min="11786" max="12021" width="9.28515625" style="1380"/>
    <col min="12022" max="12022" width="103.140625" style="1380" customWidth="1"/>
    <col min="12023" max="12023" width="20.5703125" style="1380" customWidth="1"/>
    <col min="12024" max="12024" width="19.42578125" style="1380" customWidth="1"/>
    <col min="12025" max="12025" width="16.7109375" style="1380" customWidth="1"/>
    <col min="12026" max="12026" width="12.85546875" style="1380" customWidth="1"/>
    <col min="12027" max="12027" width="11" style="1380" bestFit="1" customWidth="1"/>
    <col min="12028" max="12032" width="9.28515625" style="1380"/>
    <col min="12033" max="12033" width="104.42578125" style="1380" customWidth="1"/>
    <col min="12034" max="12034" width="20.5703125" style="1380" customWidth="1"/>
    <col min="12035" max="12035" width="23.5703125" style="1380" customWidth="1"/>
    <col min="12036" max="12036" width="16.7109375" style="1380" customWidth="1"/>
    <col min="12037" max="12037" width="9.28515625" style="1380"/>
    <col min="12038" max="12038" width="8.42578125" style="1380" customWidth="1"/>
    <col min="12039" max="12039" width="17.5703125" style="1380" bestFit="1" customWidth="1"/>
    <col min="12040" max="12040" width="21.7109375" style="1380" customWidth="1"/>
    <col min="12041" max="12041" width="21.28515625" style="1380" customWidth="1"/>
    <col min="12042" max="12277" width="9.28515625" style="1380"/>
    <col min="12278" max="12278" width="103.140625" style="1380" customWidth="1"/>
    <col min="12279" max="12279" width="20.5703125" style="1380" customWidth="1"/>
    <col min="12280" max="12280" width="19.42578125" style="1380" customWidth="1"/>
    <col min="12281" max="12281" width="16.7109375" style="1380" customWidth="1"/>
    <col min="12282" max="12282" width="12.85546875" style="1380" customWidth="1"/>
    <col min="12283" max="12283" width="11" style="1380" bestFit="1" customWidth="1"/>
    <col min="12284" max="12288" width="9.28515625" style="1380"/>
    <col min="12289" max="12289" width="104.42578125" style="1380" customWidth="1"/>
    <col min="12290" max="12290" width="20.5703125" style="1380" customWidth="1"/>
    <col min="12291" max="12291" width="23.5703125" style="1380" customWidth="1"/>
    <col min="12292" max="12292" width="16.7109375" style="1380" customWidth="1"/>
    <col min="12293" max="12293" width="9.28515625" style="1380"/>
    <col min="12294" max="12294" width="8.42578125" style="1380" customWidth="1"/>
    <col min="12295" max="12295" width="17.5703125" style="1380" bestFit="1" customWidth="1"/>
    <col min="12296" max="12296" width="21.7109375" style="1380" customWidth="1"/>
    <col min="12297" max="12297" width="21.28515625" style="1380" customWidth="1"/>
    <col min="12298" max="12533" width="9.28515625" style="1380"/>
    <col min="12534" max="12534" width="103.140625" style="1380" customWidth="1"/>
    <col min="12535" max="12535" width="20.5703125" style="1380" customWidth="1"/>
    <col min="12536" max="12536" width="19.42578125" style="1380" customWidth="1"/>
    <col min="12537" max="12537" width="16.7109375" style="1380" customWidth="1"/>
    <col min="12538" max="12538" width="12.85546875" style="1380" customWidth="1"/>
    <col min="12539" max="12539" width="11" style="1380" bestFit="1" customWidth="1"/>
    <col min="12540" max="12544" width="9.28515625" style="1380"/>
    <col min="12545" max="12545" width="104.42578125" style="1380" customWidth="1"/>
    <col min="12546" max="12546" width="20.5703125" style="1380" customWidth="1"/>
    <col min="12547" max="12547" width="23.5703125" style="1380" customWidth="1"/>
    <col min="12548" max="12548" width="16.7109375" style="1380" customWidth="1"/>
    <col min="12549" max="12549" width="9.28515625" style="1380"/>
    <col min="12550" max="12550" width="8.42578125" style="1380" customWidth="1"/>
    <col min="12551" max="12551" width="17.5703125" style="1380" bestFit="1" customWidth="1"/>
    <col min="12552" max="12552" width="21.7109375" style="1380" customWidth="1"/>
    <col min="12553" max="12553" width="21.28515625" style="1380" customWidth="1"/>
    <col min="12554" max="12789" width="9.28515625" style="1380"/>
    <col min="12790" max="12790" width="103.140625" style="1380" customWidth="1"/>
    <col min="12791" max="12791" width="20.5703125" style="1380" customWidth="1"/>
    <col min="12792" max="12792" width="19.42578125" style="1380" customWidth="1"/>
    <col min="12793" max="12793" width="16.7109375" style="1380" customWidth="1"/>
    <col min="12794" max="12794" width="12.85546875" style="1380" customWidth="1"/>
    <col min="12795" max="12795" width="11" style="1380" bestFit="1" customWidth="1"/>
    <col min="12796" max="12800" width="9.28515625" style="1380"/>
    <col min="12801" max="12801" width="104.42578125" style="1380" customWidth="1"/>
    <col min="12802" max="12802" width="20.5703125" style="1380" customWidth="1"/>
    <col min="12803" max="12803" width="23.5703125" style="1380" customWidth="1"/>
    <col min="12804" max="12804" width="16.7109375" style="1380" customWidth="1"/>
    <col min="12805" max="12805" width="9.28515625" style="1380"/>
    <col min="12806" max="12806" width="8.42578125" style="1380" customWidth="1"/>
    <col min="12807" max="12807" width="17.5703125" style="1380" bestFit="1" customWidth="1"/>
    <col min="12808" max="12808" width="21.7109375" style="1380" customWidth="1"/>
    <col min="12809" max="12809" width="21.28515625" style="1380" customWidth="1"/>
    <col min="12810" max="13045" width="9.28515625" style="1380"/>
    <col min="13046" max="13046" width="103.140625" style="1380" customWidth="1"/>
    <col min="13047" max="13047" width="20.5703125" style="1380" customWidth="1"/>
    <col min="13048" max="13048" width="19.42578125" style="1380" customWidth="1"/>
    <col min="13049" max="13049" width="16.7109375" style="1380" customWidth="1"/>
    <col min="13050" max="13050" width="12.85546875" style="1380" customWidth="1"/>
    <col min="13051" max="13051" width="11" style="1380" bestFit="1" customWidth="1"/>
    <col min="13052" max="13056" width="9.28515625" style="1380"/>
    <col min="13057" max="13057" width="104.42578125" style="1380" customWidth="1"/>
    <col min="13058" max="13058" width="20.5703125" style="1380" customWidth="1"/>
    <col min="13059" max="13059" width="23.5703125" style="1380" customWidth="1"/>
    <col min="13060" max="13060" width="16.7109375" style="1380" customWidth="1"/>
    <col min="13061" max="13061" width="9.28515625" style="1380"/>
    <col min="13062" max="13062" width="8.42578125" style="1380" customWidth="1"/>
    <col min="13063" max="13063" width="17.5703125" style="1380" bestFit="1" customWidth="1"/>
    <col min="13064" max="13064" width="21.7109375" style="1380" customWidth="1"/>
    <col min="13065" max="13065" width="21.28515625" style="1380" customWidth="1"/>
    <col min="13066" max="13301" width="9.28515625" style="1380"/>
    <col min="13302" max="13302" width="103.140625" style="1380" customWidth="1"/>
    <col min="13303" max="13303" width="20.5703125" style="1380" customWidth="1"/>
    <col min="13304" max="13304" width="19.42578125" style="1380" customWidth="1"/>
    <col min="13305" max="13305" width="16.7109375" style="1380" customWidth="1"/>
    <col min="13306" max="13306" width="12.85546875" style="1380" customWidth="1"/>
    <col min="13307" max="13307" width="11" style="1380" bestFit="1" customWidth="1"/>
    <col min="13308" max="13312" width="9.28515625" style="1380"/>
    <col min="13313" max="13313" width="104.42578125" style="1380" customWidth="1"/>
    <col min="13314" max="13314" width="20.5703125" style="1380" customWidth="1"/>
    <col min="13315" max="13315" width="23.5703125" style="1380" customWidth="1"/>
    <col min="13316" max="13316" width="16.7109375" style="1380" customWidth="1"/>
    <col min="13317" max="13317" width="9.28515625" style="1380"/>
    <col min="13318" max="13318" width="8.42578125" style="1380" customWidth="1"/>
    <col min="13319" max="13319" width="17.5703125" style="1380" bestFit="1" customWidth="1"/>
    <col min="13320" max="13320" width="21.7109375" style="1380" customWidth="1"/>
    <col min="13321" max="13321" width="21.28515625" style="1380" customWidth="1"/>
    <col min="13322" max="13557" width="9.28515625" style="1380"/>
    <col min="13558" max="13558" width="103.140625" style="1380" customWidth="1"/>
    <col min="13559" max="13559" width="20.5703125" style="1380" customWidth="1"/>
    <col min="13560" max="13560" width="19.42578125" style="1380" customWidth="1"/>
    <col min="13561" max="13561" width="16.7109375" style="1380" customWidth="1"/>
    <col min="13562" max="13562" width="12.85546875" style="1380" customWidth="1"/>
    <col min="13563" max="13563" width="11" style="1380" bestFit="1" customWidth="1"/>
    <col min="13564" max="13568" width="9.28515625" style="1380"/>
    <col min="13569" max="13569" width="104.42578125" style="1380" customWidth="1"/>
    <col min="13570" max="13570" width="20.5703125" style="1380" customWidth="1"/>
    <col min="13571" max="13571" width="23.5703125" style="1380" customWidth="1"/>
    <col min="13572" max="13572" width="16.7109375" style="1380" customWidth="1"/>
    <col min="13573" max="13573" width="9.28515625" style="1380"/>
    <col min="13574" max="13574" width="8.42578125" style="1380" customWidth="1"/>
    <col min="13575" max="13575" width="17.5703125" style="1380" bestFit="1" customWidth="1"/>
    <col min="13576" max="13576" width="21.7109375" style="1380" customWidth="1"/>
    <col min="13577" max="13577" width="21.28515625" style="1380" customWidth="1"/>
    <col min="13578" max="13813" width="9.28515625" style="1380"/>
    <col min="13814" max="13814" width="103.140625" style="1380" customWidth="1"/>
    <col min="13815" max="13815" width="20.5703125" style="1380" customWidth="1"/>
    <col min="13816" max="13816" width="19.42578125" style="1380" customWidth="1"/>
    <col min="13817" max="13817" width="16.7109375" style="1380" customWidth="1"/>
    <col min="13818" max="13818" width="12.85546875" style="1380" customWidth="1"/>
    <col min="13819" max="13819" width="11" style="1380" bestFit="1" customWidth="1"/>
    <col min="13820" max="13824" width="9.28515625" style="1380"/>
    <col min="13825" max="13825" width="104.42578125" style="1380" customWidth="1"/>
    <col min="13826" max="13826" width="20.5703125" style="1380" customWidth="1"/>
    <col min="13827" max="13827" width="23.5703125" style="1380" customWidth="1"/>
    <col min="13828" max="13828" width="16.7109375" style="1380" customWidth="1"/>
    <col min="13829" max="13829" width="9.28515625" style="1380"/>
    <col min="13830" max="13830" width="8.42578125" style="1380" customWidth="1"/>
    <col min="13831" max="13831" width="17.5703125" style="1380" bestFit="1" customWidth="1"/>
    <col min="13832" max="13832" width="21.7109375" style="1380" customWidth="1"/>
    <col min="13833" max="13833" width="21.28515625" style="1380" customWidth="1"/>
    <col min="13834" max="14069" width="9.28515625" style="1380"/>
    <col min="14070" max="14070" width="103.140625" style="1380" customWidth="1"/>
    <col min="14071" max="14071" width="20.5703125" style="1380" customWidth="1"/>
    <col min="14072" max="14072" width="19.42578125" style="1380" customWidth="1"/>
    <col min="14073" max="14073" width="16.7109375" style="1380" customWidth="1"/>
    <col min="14074" max="14074" width="12.85546875" style="1380" customWidth="1"/>
    <col min="14075" max="14075" width="11" style="1380" bestFit="1" customWidth="1"/>
    <col min="14076" max="14080" width="9.28515625" style="1380"/>
    <col min="14081" max="14081" width="104.42578125" style="1380" customWidth="1"/>
    <col min="14082" max="14082" width="20.5703125" style="1380" customWidth="1"/>
    <col min="14083" max="14083" width="23.5703125" style="1380" customWidth="1"/>
    <col min="14084" max="14084" width="16.7109375" style="1380" customWidth="1"/>
    <col min="14085" max="14085" width="9.28515625" style="1380"/>
    <col min="14086" max="14086" width="8.42578125" style="1380" customWidth="1"/>
    <col min="14087" max="14087" width="17.5703125" style="1380" bestFit="1" customWidth="1"/>
    <col min="14088" max="14088" width="21.7109375" style="1380" customWidth="1"/>
    <col min="14089" max="14089" width="21.28515625" style="1380" customWidth="1"/>
    <col min="14090" max="14325" width="9.28515625" style="1380"/>
    <col min="14326" max="14326" width="103.140625" style="1380" customWidth="1"/>
    <col min="14327" max="14327" width="20.5703125" style="1380" customWidth="1"/>
    <col min="14328" max="14328" width="19.42578125" style="1380" customWidth="1"/>
    <col min="14329" max="14329" width="16.7109375" style="1380" customWidth="1"/>
    <col min="14330" max="14330" width="12.85546875" style="1380" customWidth="1"/>
    <col min="14331" max="14331" width="11" style="1380" bestFit="1" customWidth="1"/>
    <col min="14332" max="14336" width="9.28515625" style="1380"/>
    <col min="14337" max="14337" width="104.42578125" style="1380" customWidth="1"/>
    <col min="14338" max="14338" width="20.5703125" style="1380" customWidth="1"/>
    <col min="14339" max="14339" width="23.5703125" style="1380" customWidth="1"/>
    <col min="14340" max="14340" width="16.7109375" style="1380" customWidth="1"/>
    <col min="14341" max="14341" width="9.28515625" style="1380"/>
    <col min="14342" max="14342" width="8.42578125" style="1380" customWidth="1"/>
    <col min="14343" max="14343" width="17.5703125" style="1380" bestFit="1" customWidth="1"/>
    <col min="14344" max="14344" width="21.7109375" style="1380" customWidth="1"/>
    <col min="14345" max="14345" width="21.28515625" style="1380" customWidth="1"/>
    <col min="14346" max="14581" width="9.28515625" style="1380"/>
    <col min="14582" max="14582" width="103.140625" style="1380" customWidth="1"/>
    <col min="14583" max="14583" width="20.5703125" style="1380" customWidth="1"/>
    <col min="14584" max="14584" width="19.42578125" style="1380" customWidth="1"/>
    <col min="14585" max="14585" width="16.7109375" style="1380" customWidth="1"/>
    <col min="14586" max="14586" width="12.85546875" style="1380" customWidth="1"/>
    <col min="14587" max="14587" width="11" style="1380" bestFit="1" customWidth="1"/>
    <col min="14588" max="14592" width="9.28515625" style="1380"/>
    <col min="14593" max="14593" width="104.42578125" style="1380" customWidth="1"/>
    <col min="14594" max="14594" width="20.5703125" style="1380" customWidth="1"/>
    <col min="14595" max="14595" width="23.5703125" style="1380" customWidth="1"/>
    <col min="14596" max="14596" width="16.7109375" style="1380" customWidth="1"/>
    <col min="14597" max="14597" width="9.28515625" style="1380"/>
    <col min="14598" max="14598" width="8.42578125" style="1380" customWidth="1"/>
    <col min="14599" max="14599" width="17.5703125" style="1380" bestFit="1" customWidth="1"/>
    <col min="14600" max="14600" width="21.7109375" style="1380" customWidth="1"/>
    <col min="14601" max="14601" width="21.28515625" style="1380" customWidth="1"/>
    <col min="14602" max="14837" width="9.28515625" style="1380"/>
    <col min="14838" max="14838" width="103.140625" style="1380" customWidth="1"/>
    <col min="14839" max="14839" width="20.5703125" style="1380" customWidth="1"/>
    <col min="14840" max="14840" width="19.42578125" style="1380" customWidth="1"/>
    <col min="14841" max="14841" width="16.7109375" style="1380" customWidth="1"/>
    <col min="14842" max="14842" width="12.85546875" style="1380" customWidth="1"/>
    <col min="14843" max="14843" width="11" style="1380" bestFit="1" customWidth="1"/>
    <col min="14844" max="14848" width="9.28515625" style="1380"/>
    <col min="14849" max="14849" width="104.42578125" style="1380" customWidth="1"/>
    <col min="14850" max="14850" width="20.5703125" style="1380" customWidth="1"/>
    <col min="14851" max="14851" width="23.5703125" style="1380" customWidth="1"/>
    <col min="14852" max="14852" width="16.7109375" style="1380" customWidth="1"/>
    <col min="14853" max="14853" width="9.28515625" style="1380"/>
    <col min="14854" max="14854" width="8.42578125" style="1380" customWidth="1"/>
    <col min="14855" max="14855" width="17.5703125" style="1380" bestFit="1" customWidth="1"/>
    <col min="14856" max="14856" width="21.7109375" style="1380" customWidth="1"/>
    <col min="14857" max="14857" width="21.28515625" style="1380" customWidth="1"/>
    <col min="14858" max="15093" width="9.28515625" style="1380"/>
    <col min="15094" max="15094" width="103.140625" style="1380" customWidth="1"/>
    <col min="15095" max="15095" width="20.5703125" style="1380" customWidth="1"/>
    <col min="15096" max="15096" width="19.42578125" style="1380" customWidth="1"/>
    <col min="15097" max="15097" width="16.7109375" style="1380" customWidth="1"/>
    <col min="15098" max="15098" width="12.85546875" style="1380" customWidth="1"/>
    <col min="15099" max="15099" width="11" style="1380" bestFit="1" customWidth="1"/>
    <col min="15100" max="15104" width="9.28515625" style="1380"/>
    <col min="15105" max="15105" width="104.42578125" style="1380" customWidth="1"/>
    <col min="15106" max="15106" width="20.5703125" style="1380" customWidth="1"/>
    <col min="15107" max="15107" width="23.5703125" style="1380" customWidth="1"/>
    <col min="15108" max="15108" width="16.7109375" style="1380" customWidth="1"/>
    <col min="15109" max="15109" width="9.28515625" style="1380"/>
    <col min="15110" max="15110" width="8.42578125" style="1380" customWidth="1"/>
    <col min="15111" max="15111" width="17.5703125" style="1380" bestFit="1" customWidth="1"/>
    <col min="15112" max="15112" width="21.7109375" style="1380" customWidth="1"/>
    <col min="15113" max="15113" width="21.28515625" style="1380" customWidth="1"/>
    <col min="15114" max="15349" width="9.28515625" style="1380"/>
    <col min="15350" max="15350" width="103.140625" style="1380" customWidth="1"/>
    <col min="15351" max="15351" width="20.5703125" style="1380" customWidth="1"/>
    <col min="15352" max="15352" width="19.42578125" style="1380" customWidth="1"/>
    <col min="15353" max="15353" width="16.7109375" style="1380" customWidth="1"/>
    <col min="15354" max="15354" width="12.85546875" style="1380" customWidth="1"/>
    <col min="15355" max="15355" width="11" style="1380" bestFit="1" customWidth="1"/>
    <col min="15356" max="15360" width="9.28515625" style="1380"/>
    <col min="15361" max="15361" width="104.42578125" style="1380" customWidth="1"/>
    <col min="15362" max="15362" width="20.5703125" style="1380" customWidth="1"/>
    <col min="15363" max="15363" width="23.5703125" style="1380" customWidth="1"/>
    <col min="15364" max="15364" width="16.7109375" style="1380" customWidth="1"/>
    <col min="15365" max="15365" width="9.28515625" style="1380"/>
    <col min="15366" max="15366" width="8.42578125" style="1380" customWidth="1"/>
    <col min="15367" max="15367" width="17.5703125" style="1380" bestFit="1" customWidth="1"/>
    <col min="15368" max="15368" width="21.7109375" style="1380" customWidth="1"/>
    <col min="15369" max="15369" width="21.28515625" style="1380" customWidth="1"/>
    <col min="15370" max="15605" width="9.28515625" style="1380"/>
    <col min="15606" max="15606" width="103.140625" style="1380" customWidth="1"/>
    <col min="15607" max="15607" width="20.5703125" style="1380" customWidth="1"/>
    <col min="15608" max="15608" width="19.42578125" style="1380" customWidth="1"/>
    <col min="15609" max="15609" width="16.7109375" style="1380" customWidth="1"/>
    <col min="15610" max="15610" width="12.85546875" style="1380" customWidth="1"/>
    <col min="15611" max="15611" width="11" style="1380" bestFit="1" customWidth="1"/>
    <col min="15612" max="15616" width="9.28515625" style="1380"/>
    <col min="15617" max="15617" width="104.42578125" style="1380" customWidth="1"/>
    <col min="15618" max="15618" width="20.5703125" style="1380" customWidth="1"/>
    <col min="15619" max="15619" width="23.5703125" style="1380" customWidth="1"/>
    <col min="15620" max="15620" width="16.7109375" style="1380" customWidth="1"/>
    <col min="15621" max="15621" width="9.28515625" style="1380"/>
    <col min="15622" max="15622" width="8.42578125" style="1380" customWidth="1"/>
    <col min="15623" max="15623" width="17.5703125" style="1380" bestFit="1" customWidth="1"/>
    <col min="15624" max="15624" width="21.7109375" style="1380" customWidth="1"/>
    <col min="15625" max="15625" width="21.28515625" style="1380" customWidth="1"/>
    <col min="15626" max="15861" width="9.28515625" style="1380"/>
    <col min="15862" max="15862" width="103.140625" style="1380" customWidth="1"/>
    <col min="15863" max="15863" width="20.5703125" style="1380" customWidth="1"/>
    <col min="15864" max="15864" width="19.42578125" style="1380" customWidth="1"/>
    <col min="15865" max="15865" width="16.7109375" style="1380" customWidth="1"/>
    <col min="15866" max="15866" width="12.85546875" style="1380" customWidth="1"/>
    <col min="15867" max="15867" width="11" style="1380" bestFit="1" customWidth="1"/>
    <col min="15868" max="15872" width="9.28515625" style="1380"/>
    <col min="15873" max="15873" width="104.42578125" style="1380" customWidth="1"/>
    <col min="15874" max="15874" width="20.5703125" style="1380" customWidth="1"/>
    <col min="15875" max="15875" width="23.5703125" style="1380" customWidth="1"/>
    <col min="15876" max="15876" width="16.7109375" style="1380" customWidth="1"/>
    <col min="15877" max="15877" width="9.28515625" style="1380"/>
    <col min="15878" max="15878" width="8.42578125" style="1380" customWidth="1"/>
    <col min="15879" max="15879" width="17.5703125" style="1380" bestFit="1" customWidth="1"/>
    <col min="15880" max="15880" width="21.7109375" style="1380" customWidth="1"/>
    <col min="15881" max="15881" width="21.28515625" style="1380" customWidth="1"/>
    <col min="15882" max="16117" width="9.28515625" style="1380"/>
    <col min="16118" max="16118" width="103.140625" style="1380" customWidth="1"/>
    <col min="16119" max="16119" width="20.5703125" style="1380" customWidth="1"/>
    <col min="16120" max="16120" width="19.42578125" style="1380" customWidth="1"/>
    <col min="16121" max="16121" width="16.7109375" style="1380" customWidth="1"/>
    <col min="16122" max="16122" width="12.85546875" style="1380" customWidth="1"/>
    <col min="16123" max="16123" width="11" style="1380" bestFit="1" customWidth="1"/>
    <col min="16124" max="16128" width="9.28515625" style="1380"/>
    <col min="16129" max="16129" width="104.42578125" style="1380" customWidth="1"/>
    <col min="16130" max="16130" width="20.5703125" style="1380" customWidth="1"/>
    <col min="16131" max="16131" width="23.5703125" style="1380" customWidth="1"/>
    <col min="16132" max="16132" width="16.7109375" style="1380" customWidth="1"/>
    <col min="16133" max="16133" width="9.28515625" style="1380"/>
    <col min="16134" max="16134" width="8.42578125" style="1380" customWidth="1"/>
    <col min="16135" max="16135" width="17.5703125" style="1380" bestFit="1" customWidth="1"/>
    <col min="16136" max="16136" width="21.7109375" style="1380" customWidth="1"/>
    <col min="16137" max="16137" width="21.28515625" style="1380" customWidth="1"/>
    <col min="16138" max="16373" width="9.28515625" style="1380"/>
    <col min="16374" max="16374" width="103.140625" style="1380" customWidth="1"/>
    <col min="16375" max="16375" width="20.5703125" style="1380" customWidth="1"/>
    <col min="16376" max="16376" width="19.42578125" style="1380" customWidth="1"/>
    <col min="16377" max="16377" width="16.7109375" style="1380" customWidth="1"/>
    <col min="16378" max="16378" width="12.85546875" style="1380" customWidth="1"/>
    <col min="16379" max="16379" width="11" style="1380" bestFit="1" customWidth="1"/>
    <col min="16380" max="16384" width="9.28515625" style="1380"/>
  </cols>
  <sheetData>
    <row r="1" spans="1:5" ht="16.5" customHeight="1">
      <c r="A1" s="1378" t="s">
        <v>831</v>
      </c>
      <c r="B1" s="1379"/>
      <c r="C1" s="1803"/>
      <c r="D1" s="1803"/>
    </row>
    <row r="2" spans="1:5" ht="22.5" customHeight="1">
      <c r="A2" s="1804" t="s">
        <v>832</v>
      </c>
      <c r="B2" s="1804"/>
      <c r="C2" s="1804"/>
      <c r="D2" s="1804"/>
    </row>
    <row r="3" spans="1:5" s="1383" customFormat="1" ht="18" customHeight="1">
      <c r="A3" s="1381"/>
      <c r="B3" s="1382"/>
      <c r="C3" s="1805" t="s">
        <v>2</v>
      </c>
      <c r="D3" s="1805"/>
    </row>
    <row r="4" spans="1:5" s="1386" customFormat="1" ht="79.5" customHeight="1">
      <c r="A4" s="1806" t="s">
        <v>833</v>
      </c>
      <c r="B4" s="1808" t="s">
        <v>834</v>
      </c>
      <c r="C4" s="1384" t="s">
        <v>229</v>
      </c>
      <c r="D4" s="1385" t="s">
        <v>230</v>
      </c>
    </row>
    <row r="5" spans="1:5" s="1386" customFormat="1" ht="24" customHeight="1">
      <c r="A5" s="1807"/>
      <c r="B5" s="1809"/>
      <c r="C5" s="1387" t="s">
        <v>830</v>
      </c>
      <c r="D5" s="1388" t="s">
        <v>232</v>
      </c>
    </row>
    <row r="6" spans="1:5" s="1386" customFormat="1" ht="21.6" customHeight="1">
      <c r="A6" s="1389">
        <v>1</v>
      </c>
      <c r="B6" s="1390">
        <v>2</v>
      </c>
      <c r="C6" s="1391">
        <v>3</v>
      </c>
      <c r="D6" s="1392" t="s">
        <v>34</v>
      </c>
    </row>
    <row r="7" spans="1:5" s="1398" customFormat="1" ht="39" customHeight="1">
      <c r="A7" s="1393" t="s">
        <v>835</v>
      </c>
      <c r="B7" s="1394">
        <v>18939596000</v>
      </c>
      <c r="C7" s="1395">
        <v>15388882102.59</v>
      </c>
      <c r="D7" s="1396">
        <v>0.81252430635743234</v>
      </c>
      <c r="E7" s="1397"/>
    </row>
    <row r="8" spans="1:5" s="1398" customFormat="1" ht="39" customHeight="1">
      <c r="A8" s="1393" t="s">
        <v>836</v>
      </c>
      <c r="B8" s="1394">
        <v>6814316000</v>
      </c>
      <c r="C8" s="1395">
        <v>6844512313.4499998</v>
      </c>
      <c r="D8" s="1396">
        <v>1.004431305130258</v>
      </c>
      <c r="E8" s="1397"/>
    </row>
    <row r="9" spans="1:5" s="1398" customFormat="1" ht="39" customHeight="1">
      <c r="A9" s="1393" t="s">
        <v>837</v>
      </c>
      <c r="B9" s="1394">
        <v>873933000</v>
      </c>
      <c r="C9" s="1395">
        <v>773722833.16999996</v>
      </c>
      <c r="D9" s="1396">
        <v>0.88533426838212992</v>
      </c>
      <c r="E9" s="1397"/>
    </row>
    <row r="10" spans="1:5" s="1398" customFormat="1" ht="39" customHeight="1">
      <c r="A10" s="1393" t="s">
        <v>838</v>
      </c>
      <c r="B10" s="1394">
        <v>3348556000</v>
      </c>
      <c r="C10" s="1395">
        <v>3106483990.71</v>
      </c>
      <c r="D10" s="1396">
        <v>0.92770853786229046</v>
      </c>
      <c r="E10" s="1397"/>
    </row>
    <row r="11" spans="1:5" s="1398" customFormat="1" ht="39" customHeight="1">
      <c r="A11" s="1393" t="s">
        <v>839</v>
      </c>
      <c r="B11" s="1394">
        <v>2032555000</v>
      </c>
      <c r="C11" s="1395">
        <v>2239593945.8000002</v>
      </c>
      <c r="D11" s="1396">
        <v>1.1018614235777138</v>
      </c>
      <c r="E11" s="1397"/>
    </row>
    <row r="12" spans="1:5" s="1398" customFormat="1" ht="39" customHeight="1">
      <c r="A12" s="1393" t="s">
        <v>840</v>
      </c>
      <c r="B12" s="1399">
        <v>1474260000</v>
      </c>
      <c r="C12" s="1395">
        <v>1365556917.96</v>
      </c>
      <c r="D12" s="1396">
        <v>0.92626600325587072</v>
      </c>
      <c r="E12" s="1397"/>
    </row>
    <row r="13" spans="1:5" s="1398" customFormat="1" ht="39" customHeight="1">
      <c r="A13" s="1393" t="s">
        <v>841</v>
      </c>
      <c r="B13" s="1394">
        <v>1268213000</v>
      </c>
      <c r="C13" s="1395">
        <v>1451418781.6900001</v>
      </c>
      <c r="D13" s="1396">
        <v>1.1444597884503629</v>
      </c>
      <c r="E13" s="1397"/>
    </row>
    <row r="14" spans="1:5" s="1398" customFormat="1" ht="39" customHeight="1">
      <c r="A14" s="1393" t="s">
        <v>842</v>
      </c>
      <c r="B14" s="1394">
        <v>1653032000</v>
      </c>
      <c r="C14" s="1395">
        <v>1796968696.51</v>
      </c>
      <c r="D14" s="1396">
        <v>1.0870743557958951</v>
      </c>
      <c r="E14" s="1397"/>
    </row>
    <row r="15" spans="1:5" s="1398" customFormat="1" ht="39" customHeight="1">
      <c r="A15" s="1393" t="s">
        <v>843</v>
      </c>
      <c r="B15" s="1394">
        <v>466429000</v>
      </c>
      <c r="C15" s="1395">
        <v>611546115.59000003</v>
      </c>
      <c r="D15" s="1396">
        <v>1.3111236985479033</v>
      </c>
      <c r="E15" s="1397"/>
    </row>
    <row r="16" spans="1:5" s="1398" customFormat="1" ht="39" customHeight="1">
      <c r="A16" s="1393" t="s">
        <v>844</v>
      </c>
      <c r="B16" s="1394">
        <v>1558027000</v>
      </c>
      <c r="C16" s="1395">
        <v>1394788626.77</v>
      </c>
      <c r="D16" s="1396">
        <v>0.89522750682112695</v>
      </c>
      <c r="E16" s="1397"/>
    </row>
    <row r="17" spans="1:5" s="1398" customFormat="1" ht="39" customHeight="1">
      <c r="A17" s="1393" t="s">
        <v>845</v>
      </c>
      <c r="B17" s="1399">
        <v>2117768000</v>
      </c>
      <c r="C17" s="1395">
        <v>1966761215</v>
      </c>
      <c r="D17" s="1396">
        <v>0.92869531270658545</v>
      </c>
      <c r="E17" s="1397"/>
    </row>
    <row r="18" spans="1:5" s="1398" customFormat="1" ht="39" customHeight="1">
      <c r="A18" s="1393" t="s">
        <v>846</v>
      </c>
      <c r="B18" s="1394">
        <v>1466616000</v>
      </c>
      <c r="C18" s="1395">
        <v>1322830449.02</v>
      </c>
      <c r="D18" s="1396">
        <v>0.90196101025762709</v>
      </c>
      <c r="E18" s="1397"/>
    </row>
    <row r="19" spans="1:5" s="1398" customFormat="1" ht="39" customHeight="1">
      <c r="A19" s="1393" t="s">
        <v>847</v>
      </c>
      <c r="B19" s="1399">
        <v>508145000</v>
      </c>
      <c r="C19" s="1395">
        <v>500780916.44999999</v>
      </c>
      <c r="D19" s="1396">
        <v>0.98550790906138996</v>
      </c>
      <c r="E19" s="1397"/>
    </row>
    <row r="20" spans="1:5" s="1398" customFormat="1" ht="39" customHeight="1">
      <c r="A20" s="1393" t="s">
        <v>848</v>
      </c>
      <c r="B20" s="1399">
        <v>1448322000</v>
      </c>
      <c r="C20" s="1395">
        <v>1151886186.5899999</v>
      </c>
      <c r="D20" s="1396">
        <v>0.79532464920784185</v>
      </c>
      <c r="E20" s="1397"/>
    </row>
    <row r="21" spans="1:5" s="1398" customFormat="1" ht="39" customHeight="1">
      <c r="A21" s="1393" t="s">
        <v>849</v>
      </c>
      <c r="B21" s="1394">
        <v>895482000</v>
      </c>
      <c r="C21" s="1395">
        <v>865877352.40999997</v>
      </c>
      <c r="D21" s="1396">
        <v>0.96693998585119523</v>
      </c>
      <c r="E21" s="1397"/>
    </row>
    <row r="22" spans="1:5" s="1398" customFormat="1" ht="39" customHeight="1">
      <c r="A22" s="1393" t="s">
        <v>850</v>
      </c>
      <c r="B22" s="1394">
        <v>1246802000</v>
      </c>
      <c r="C22" s="1395">
        <v>874114163.13999999</v>
      </c>
      <c r="D22" s="1396">
        <v>0.70108498634105498</v>
      </c>
      <c r="E22" s="1397"/>
    </row>
    <row r="23" spans="1:5" s="1398" customFormat="1" ht="39" customHeight="1">
      <c r="A23" s="1393" t="s">
        <v>851</v>
      </c>
      <c r="B23" s="1394">
        <v>2437219000</v>
      </c>
      <c r="C23" s="1395">
        <v>2399917341.2600002</v>
      </c>
      <c r="D23" s="1396">
        <v>0.9846949909958852</v>
      </c>
      <c r="E23" s="1397"/>
    </row>
    <row r="24" spans="1:5" s="1398" customFormat="1" ht="39" customHeight="1">
      <c r="A24" s="1393" t="s">
        <v>852</v>
      </c>
      <c r="B24" s="1394">
        <v>1189634000</v>
      </c>
      <c r="C24" s="1395">
        <v>860795193.92999995</v>
      </c>
      <c r="D24" s="1396">
        <v>0.72357985223186283</v>
      </c>
      <c r="E24" s="1397"/>
    </row>
    <row r="25" spans="1:5" s="1398" customFormat="1" ht="39" customHeight="1">
      <c r="A25" s="1393" t="s">
        <v>853</v>
      </c>
      <c r="B25" s="1399">
        <v>1123188000</v>
      </c>
      <c r="C25" s="1395">
        <v>1032587922.8</v>
      </c>
      <c r="D25" s="1396">
        <v>0.91933667631776683</v>
      </c>
      <c r="E25" s="1397"/>
    </row>
    <row r="26" spans="1:5" s="1398" customFormat="1" ht="39" customHeight="1">
      <c r="A26" s="1393" t="s">
        <v>854</v>
      </c>
      <c r="B26" s="1399">
        <v>1525447000</v>
      </c>
      <c r="C26" s="1395">
        <v>1288463192.73</v>
      </c>
      <c r="D26" s="1396">
        <v>0.84464631857416217</v>
      </c>
      <c r="E26" s="1397"/>
    </row>
    <row r="27" spans="1:5" s="1398" customFormat="1" ht="39" customHeight="1" thickBot="1">
      <c r="A27" s="1393" t="s">
        <v>855</v>
      </c>
      <c r="B27" s="1394">
        <v>849616000</v>
      </c>
      <c r="C27" s="1395">
        <v>1081101107.5599999</v>
      </c>
      <c r="D27" s="1396">
        <v>1.2724585077964632</v>
      </c>
      <c r="E27" s="1397"/>
    </row>
    <row r="28" spans="1:5" s="1398" customFormat="1" ht="39" customHeight="1" thickTop="1" thickBot="1">
      <c r="A28" s="1400" t="s">
        <v>856</v>
      </c>
      <c r="B28" s="1401">
        <v>21228200000</v>
      </c>
      <c r="C28" s="1401">
        <v>19965394179.410004</v>
      </c>
      <c r="D28" s="1402">
        <v>0.9405128168855581</v>
      </c>
      <c r="E28" s="1397"/>
    </row>
    <row r="29" spans="1:5" s="1398" customFormat="1" ht="39" customHeight="1" thickTop="1">
      <c r="A29" s="1403" t="s">
        <v>857</v>
      </c>
      <c r="B29" s="1404">
        <v>3861157000</v>
      </c>
      <c r="C29" s="1405">
        <v>2967101139.7800002</v>
      </c>
      <c r="D29" s="1406">
        <v>0.76844871622158861</v>
      </c>
      <c r="E29" s="1397"/>
    </row>
    <row r="30" spans="1:5" s="1398" customFormat="1" ht="39" customHeight="1">
      <c r="A30" s="1407" t="s">
        <v>858</v>
      </c>
      <c r="B30" s="1408">
        <v>336869000</v>
      </c>
      <c r="C30" s="1395">
        <v>262737492.46000001</v>
      </c>
      <c r="D30" s="1409">
        <v>0.77993965743360183</v>
      </c>
      <c r="E30" s="1397"/>
    </row>
    <row r="31" spans="1:5" s="1398" customFormat="1" ht="39" customHeight="1" thickBot="1">
      <c r="A31" s="1410" t="s">
        <v>859</v>
      </c>
      <c r="B31" s="1411">
        <v>359215000</v>
      </c>
      <c r="C31" s="1412">
        <v>288463016.51999998</v>
      </c>
      <c r="D31" s="1413">
        <v>0.80303722428072322</v>
      </c>
      <c r="E31" s="1397"/>
    </row>
    <row r="32" spans="1:5" s="1398" customFormat="1" ht="39" customHeight="1" thickTop="1" thickBot="1">
      <c r="A32" s="1400" t="s">
        <v>860</v>
      </c>
      <c r="B32" s="1401">
        <v>57794397000</v>
      </c>
      <c r="C32" s="1401">
        <v>51836891013.889999</v>
      </c>
      <c r="D32" s="1414">
        <v>0.89691896973836405</v>
      </c>
      <c r="E32" s="1397"/>
    </row>
    <row r="33" spans="1:5" s="1398" customFormat="1" ht="39" customHeight="1" thickTop="1">
      <c r="A33" s="1415" t="s">
        <v>861</v>
      </c>
      <c r="B33" s="1416" t="s">
        <v>47</v>
      </c>
      <c r="C33" s="1417">
        <v>272797.28000000003</v>
      </c>
      <c r="D33" s="1418" t="s">
        <v>47</v>
      </c>
      <c r="E33" s="1397"/>
    </row>
    <row r="34" spans="1:5" s="1398" customFormat="1" ht="39" customHeight="1">
      <c r="A34" s="1419" t="s">
        <v>862</v>
      </c>
      <c r="B34" s="1420" t="s">
        <v>47</v>
      </c>
      <c r="C34" s="1417">
        <v>5185556.87</v>
      </c>
      <c r="D34" s="1421" t="s">
        <v>47</v>
      </c>
      <c r="E34" s="1397"/>
    </row>
    <row r="35" spans="1:5" s="1398" customFormat="1" ht="39" customHeight="1">
      <c r="A35" s="1422" t="s">
        <v>863</v>
      </c>
      <c r="B35" s="1420" t="s">
        <v>47</v>
      </c>
      <c r="C35" s="1417">
        <v>2818.38</v>
      </c>
      <c r="D35" s="1421" t="s">
        <v>47</v>
      </c>
      <c r="E35" s="1397"/>
    </row>
    <row r="36" spans="1:5" s="1398" customFormat="1" ht="39" customHeight="1">
      <c r="A36" s="1423" t="s">
        <v>864</v>
      </c>
      <c r="B36" s="1424" t="s">
        <v>47</v>
      </c>
      <c r="C36" s="1425">
        <v>320557.84000000003</v>
      </c>
      <c r="D36" s="1426" t="s">
        <v>47</v>
      </c>
      <c r="E36" s="1397"/>
    </row>
    <row r="37" spans="1:5" s="1398" customFormat="1" ht="39" customHeight="1" thickBot="1">
      <c r="A37" s="1410" t="s">
        <v>865</v>
      </c>
      <c r="B37" s="1427" t="s">
        <v>47</v>
      </c>
      <c r="C37" s="1428">
        <v>327225.36</v>
      </c>
      <c r="D37" s="1429" t="s">
        <v>47</v>
      </c>
      <c r="E37" s="1397"/>
    </row>
    <row r="38" spans="1:5" s="1398" customFormat="1" ht="39" customHeight="1" thickTop="1" thickBot="1">
      <c r="A38" s="1430" t="s">
        <v>866</v>
      </c>
      <c r="B38" s="1431" t="s">
        <v>47</v>
      </c>
      <c r="C38" s="1432">
        <v>6108955.7300000004</v>
      </c>
      <c r="D38" s="1431" t="s">
        <v>47</v>
      </c>
      <c r="E38" s="1397"/>
    </row>
    <row r="39" spans="1:5" s="1398" customFormat="1" ht="39" customHeight="1" thickTop="1">
      <c r="A39" s="1403" t="s">
        <v>867</v>
      </c>
      <c r="B39" s="1433">
        <v>234674000</v>
      </c>
      <c r="C39" s="1434">
        <v>99655622.569999993</v>
      </c>
      <c r="D39" s="1435">
        <v>0.42465557569223689</v>
      </c>
      <c r="E39" s="1397"/>
    </row>
    <row r="40" spans="1:5" s="1398" customFormat="1" ht="39" customHeight="1">
      <c r="A40" s="1407" t="s">
        <v>868</v>
      </c>
      <c r="B40" s="1417">
        <v>376721000</v>
      </c>
      <c r="C40" s="1395">
        <v>189709994.63</v>
      </c>
      <c r="D40" s="1396">
        <v>0.50358221237998413</v>
      </c>
      <c r="E40" s="1397"/>
    </row>
    <row r="41" spans="1:5" s="1398" customFormat="1" ht="39" customHeight="1" thickBot="1">
      <c r="A41" s="1436" t="s">
        <v>869</v>
      </c>
      <c r="B41" s="1428">
        <v>22070084000</v>
      </c>
      <c r="C41" s="1412">
        <v>21415674990.669998</v>
      </c>
      <c r="D41" s="1437">
        <v>0.97034859453502753</v>
      </c>
      <c r="E41" s="1397"/>
    </row>
    <row r="42" spans="1:5" s="1442" customFormat="1" ht="39" customHeight="1" thickTop="1" thickBot="1">
      <c r="A42" s="1438" t="s">
        <v>870</v>
      </c>
      <c r="B42" s="1401">
        <v>80475876000</v>
      </c>
      <c r="C42" s="1439">
        <v>73548040577.48999</v>
      </c>
      <c r="D42" s="1440">
        <v>0.91391413468416283</v>
      </c>
      <c r="E42" s="1441"/>
    </row>
    <row r="43" spans="1:5" ht="15.75" thickTop="1">
      <c r="C43" s="1443"/>
      <c r="E43" s="1444"/>
    </row>
    <row r="44" spans="1:5" ht="15" customHeight="1">
      <c r="A44" s="1445"/>
      <c r="E44" s="1444"/>
    </row>
    <row r="45" spans="1:5" ht="24.75" customHeight="1">
      <c r="A45" s="1444"/>
      <c r="B45" s="1444"/>
      <c r="C45" s="1447"/>
    </row>
    <row r="46" spans="1:5">
      <c r="A46" s="1444"/>
      <c r="B46" s="1444"/>
    </row>
    <row r="47" spans="1:5">
      <c r="A47" s="1448"/>
      <c r="B47" s="1444"/>
    </row>
    <row r="48" spans="1:5">
      <c r="A48" s="1444"/>
      <c r="B48" s="1444"/>
    </row>
    <row r="49" spans="1:2">
      <c r="A49" s="1444"/>
      <c r="B49" s="1444"/>
    </row>
    <row r="50" spans="1:2">
      <c r="A50" s="1444"/>
      <c r="B50" s="1444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62992125984251968" bottom="0.19685039370078741" header="0.43307086614173229" footer="0.27559055118110237"/>
  <pageSetup paperSize="9" scale="70" firstPageNumber="67" fitToHeight="0" orientation="landscape" useFirstPageNumber="1" r:id="rId1"/>
  <headerFooter alignWithMargins="0">
    <oddHeader>&amp;C&amp;"Arial,Normalny"&amp;11- &amp;P -</oddHeader>
  </headerFooter>
  <rowBreaks count="1" manualBreakCount="1">
    <brk id="1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zoomScale="60" zoomScaleNormal="60" workbookViewId="0">
      <selection activeCell="C11" sqref="C11"/>
    </sheetView>
  </sheetViews>
  <sheetFormatPr defaultRowHeight="12.75"/>
  <cols>
    <col min="1" max="1" width="9.140625" style="1256" customWidth="1"/>
    <col min="2" max="18" width="9.140625" style="1256"/>
    <col min="19" max="19" width="10.28515625" style="1256" customWidth="1"/>
    <col min="20" max="274" width="9.140625" style="1256"/>
    <col min="275" max="275" width="10.28515625" style="1256" customWidth="1"/>
    <col min="276" max="530" width="9.140625" style="1256"/>
    <col min="531" max="531" width="10.28515625" style="1256" customWidth="1"/>
    <col min="532" max="786" width="9.140625" style="1256"/>
    <col min="787" max="787" width="10.28515625" style="1256" customWidth="1"/>
    <col min="788" max="1042" width="9.140625" style="1256"/>
    <col min="1043" max="1043" width="10.28515625" style="1256" customWidth="1"/>
    <col min="1044" max="1298" width="9.140625" style="1256"/>
    <col min="1299" max="1299" width="10.28515625" style="1256" customWidth="1"/>
    <col min="1300" max="1554" width="9.140625" style="1256"/>
    <col min="1555" max="1555" width="10.28515625" style="1256" customWidth="1"/>
    <col min="1556" max="1810" width="9.140625" style="1256"/>
    <col min="1811" max="1811" width="10.28515625" style="1256" customWidth="1"/>
    <col min="1812" max="2066" width="9.140625" style="1256"/>
    <col min="2067" max="2067" width="10.28515625" style="1256" customWidth="1"/>
    <col min="2068" max="2322" width="9.140625" style="1256"/>
    <col min="2323" max="2323" width="10.28515625" style="1256" customWidth="1"/>
    <col min="2324" max="2578" width="9.140625" style="1256"/>
    <col min="2579" max="2579" width="10.28515625" style="1256" customWidth="1"/>
    <col min="2580" max="2834" width="9.140625" style="1256"/>
    <col min="2835" max="2835" width="10.28515625" style="1256" customWidth="1"/>
    <col min="2836" max="3090" width="9.140625" style="1256"/>
    <col min="3091" max="3091" width="10.28515625" style="1256" customWidth="1"/>
    <col min="3092" max="3346" width="9.140625" style="1256"/>
    <col min="3347" max="3347" width="10.28515625" style="1256" customWidth="1"/>
    <col min="3348" max="3602" width="9.140625" style="1256"/>
    <col min="3603" max="3603" width="10.28515625" style="1256" customWidth="1"/>
    <col min="3604" max="3858" width="9.140625" style="1256"/>
    <col min="3859" max="3859" width="10.28515625" style="1256" customWidth="1"/>
    <col min="3860" max="4114" width="9.140625" style="1256"/>
    <col min="4115" max="4115" width="10.28515625" style="1256" customWidth="1"/>
    <col min="4116" max="4370" width="9.140625" style="1256"/>
    <col min="4371" max="4371" width="10.28515625" style="1256" customWidth="1"/>
    <col min="4372" max="4626" width="9.140625" style="1256"/>
    <col min="4627" max="4627" width="10.28515625" style="1256" customWidth="1"/>
    <col min="4628" max="4882" width="9.140625" style="1256"/>
    <col min="4883" max="4883" width="10.28515625" style="1256" customWidth="1"/>
    <col min="4884" max="5138" width="9.140625" style="1256"/>
    <col min="5139" max="5139" width="10.28515625" style="1256" customWidth="1"/>
    <col min="5140" max="5394" width="9.140625" style="1256"/>
    <col min="5395" max="5395" width="10.28515625" style="1256" customWidth="1"/>
    <col min="5396" max="5650" width="9.140625" style="1256"/>
    <col min="5651" max="5651" width="10.28515625" style="1256" customWidth="1"/>
    <col min="5652" max="5906" width="9.140625" style="1256"/>
    <col min="5907" max="5907" width="10.28515625" style="1256" customWidth="1"/>
    <col min="5908" max="6162" width="9.140625" style="1256"/>
    <col min="6163" max="6163" width="10.28515625" style="1256" customWidth="1"/>
    <col min="6164" max="6418" width="9.140625" style="1256"/>
    <col min="6419" max="6419" width="10.28515625" style="1256" customWidth="1"/>
    <col min="6420" max="6674" width="9.140625" style="1256"/>
    <col min="6675" max="6675" width="10.28515625" style="1256" customWidth="1"/>
    <col min="6676" max="6930" width="9.140625" style="1256"/>
    <col min="6931" max="6931" width="10.28515625" style="1256" customWidth="1"/>
    <col min="6932" max="7186" width="9.140625" style="1256"/>
    <col min="7187" max="7187" width="10.28515625" style="1256" customWidth="1"/>
    <col min="7188" max="7442" width="9.140625" style="1256"/>
    <col min="7443" max="7443" width="10.28515625" style="1256" customWidth="1"/>
    <col min="7444" max="7698" width="9.140625" style="1256"/>
    <col min="7699" max="7699" width="10.28515625" style="1256" customWidth="1"/>
    <col min="7700" max="7954" width="9.140625" style="1256"/>
    <col min="7955" max="7955" width="10.28515625" style="1256" customWidth="1"/>
    <col min="7956" max="8210" width="9.140625" style="1256"/>
    <col min="8211" max="8211" width="10.28515625" style="1256" customWidth="1"/>
    <col min="8212" max="8466" width="9.140625" style="1256"/>
    <col min="8467" max="8467" width="10.28515625" style="1256" customWidth="1"/>
    <col min="8468" max="8722" width="9.140625" style="1256"/>
    <col min="8723" max="8723" width="10.28515625" style="1256" customWidth="1"/>
    <col min="8724" max="8978" width="9.140625" style="1256"/>
    <col min="8979" max="8979" width="10.28515625" style="1256" customWidth="1"/>
    <col min="8980" max="9234" width="9.140625" style="1256"/>
    <col min="9235" max="9235" width="10.28515625" style="1256" customWidth="1"/>
    <col min="9236" max="9490" width="9.140625" style="1256"/>
    <col min="9491" max="9491" width="10.28515625" style="1256" customWidth="1"/>
    <col min="9492" max="9746" width="9.140625" style="1256"/>
    <col min="9747" max="9747" width="10.28515625" style="1256" customWidth="1"/>
    <col min="9748" max="10002" width="9.140625" style="1256"/>
    <col min="10003" max="10003" width="10.28515625" style="1256" customWidth="1"/>
    <col min="10004" max="10258" width="9.140625" style="1256"/>
    <col min="10259" max="10259" width="10.28515625" style="1256" customWidth="1"/>
    <col min="10260" max="10514" width="9.140625" style="1256"/>
    <col min="10515" max="10515" width="10.28515625" style="1256" customWidth="1"/>
    <col min="10516" max="10770" width="9.140625" style="1256"/>
    <col min="10771" max="10771" width="10.28515625" style="1256" customWidth="1"/>
    <col min="10772" max="11026" width="9.140625" style="1256"/>
    <col min="11027" max="11027" width="10.28515625" style="1256" customWidth="1"/>
    <col min="11028" max="11282" width="9.140625" style="1256"/>
    <col min="11283" max="11283" width="10.28515625" style="1256" customWidth="1"/>
    <col min="11284" max="11538" width="9.140625" style="1256"/>
    <col min="11539" max="11539" width="10.28515625" style="1256" customWidth="1"/>
    <col min="11540" max="11794" width="9.140625" style="1256"/>
    <col min="11795" max="11795" width="10.28515625" style="1256" customWidth="1"/>
    <col min="11796" max="12050" width="9.140625" style="1256"/>
    <col min="12051" max="12051" width="10.28515625" style="1256" customWidth="1"/>
    <col min="12052" max="12306" width="9.140625" style="1256"/>
    <col min="12307" max="12307" width="10.28515625" style="1256" customWidth="1"/>
    <col min="12308" max="12562" width="9.140625" style="1256"/>
    <col min="12563" max="12563" width="10.28515625" style="1256" customWidth="1"/>
    <col min="12564" max="12818" width="9.140625" style="1256"/>
    <col min="12819" max="12819" width="10.28515625" style="1256" customWidth="1"/>
    <col min="12820" max="13074" width="9.140625" style="1256"/>
    <col min="13075" max="13075" width="10.28515625" style="1256" customWidth="1"/>
    <col min="13076" max="13330" width="9.140625" style="1256"/>
    <col min="13331" max="13331" width="10.28515625" style="1256" customWidth="1"/>
    <col min="13332" max="13586" width="9.140625" style="1256"/>
    <col min="13587" max="13587" width="10.28515625" style="1256" customWidth="1"/>
    <col min="13588" max="13842" width="9.140625" style="1256"/>
    <col min="13843" max="13843" width="10.28515625" style="1256" customWidth="1"/>
    <col min="13844" max="14098" width="9.140625" style="1256"/>
    <col min="14099" max="14099" width="10.28515625" style="1256" customWidth="1"/>
    <col min="14100" max="14354" width="9.140625" style="1256"/>
    <col min="14355" max="14355" width="10.28515625" style="1256" customWidth="1"/>
    <col min="14356" max="14610" width="9.140625" style="1256"/>
    <col min="14611" max="14611" width="10.28515625" style="1256" customWidth="1"/>
    <col min="14612" max="14866" width="9.140625" style="1256"/>
    <col min="14867" max="14867" width="10.28515625" style="1256" customWidth="1"/>
    <col min="14868" max="15122" width="9.140625" style="1256"/>
    <col min="15123" max="15123" width="10.28515625" style="1256" customWidth="1"/>
    <col min="15124" max="15378" width="9.140625" style="1256"/>
    <col min="15379" max="15379" width="10.28515625" style="1256" customWidth="1"/>
    <col min="15380" max="15634" width="9.140625" style="1256"/>
    <col min="15635" max="15635" width="10.28515625" style="1256" customWidth="1"/>
    <col min="15636" max="15890" width="9.140625" style="1256"/>
    <col min="15891" max="15891" width="10.28515625" style="1256" customWidth="1"/>
    <col min="15892" max="16146" width="9.140625" style="1256"/>
    <col min="16147" max="16147" width="10.28515625" style="1256" customWidth="1"/>
    <col min="16148" max="16384" width="9.140625" style="1256"/>
  </cols>
  <sheetData>
    <row r="1" spans="1:25" ht="18">
      <c r="A1" s="1673" t="s">
        <v>510</v>
      </c>
      <c r="B1" s="1674"/>
      <c r="C1" s="1674"/>
      <c r="D1" s="1674"/>
      <c r="E1" s="1674"/>
      <c r="F1" s="1674"/>
      <c r="G1" s="1674"/>
      <c r="H1" s="1674"/>
      <c r="I1" s="1678"/>
      <c r="J1" s="1678"/>
      <c r="K1" s="1678"/>
      <c r="L1" s="1678"/>
      <c r="M1" s="1678"/>
      <c r="N1" s="1678"/>
      <c r="O1" s="1678"/>
      <c r="P1" s="1678"/>
      <c r="Q1" s="1678"/>
      <c r="R1" s="1678"/>
      <c r="S1" s="1678"/>
      <c r="T1" s="1679"/>
      <c r="U1" s="1679"/>
      <c r="V1" s="1679"/>
      <c r="W1" s="1679"/>
      <c r="X1" s="1679"/>
      <c r="Y1" s="1679"/>
    </row>
    <row r="2" spans="1:25" ht="18">
      <c r="A2" s="1673" t="s">
        <v>511</v>
      </c>
      <c r="B2" s="1674"/>
      <c r="C2" s="1674"/>
      <c r="D2" s="1674"/>
      <c r="E2" s="1674"/>
      <c r="F2" s="1674"/>
      <c r="G2" s="1674"/>
      <c r="H2" s="1674"/>
      <c r="I2" s="1678"/>
      <c r="J2" s="1678"/>
      <c r="K2" s="1678"/>
      <c r="L2" s="1678"/>
      <c r="M2" s="1678"/>
      <c r="N2" s="1678"/>
      <c r="O2" s="1678"/>
      <c r="P2" s="1678"/>
      <c r="Q2" s="1678"/>
      <c r="R2" s="1678"/>
      <c r="S2" s="1678"/>
      <c r="T2" s="1679"/>
      <c r="U2" s="1679"/>
      <c r="V2" s="1679"/>
      <c r="W2" s="1679"/>
      <c r="X2" s="1679"/>
      <c r="Y2" s="1679"/>
    </row>
    <row r="3" spans="1:25" ht="18">
      <c r="A3" s="1673" t="s">
        <v>512</v>
      </c>
      <c r="B3" s="1674"/>
      <c r="C3" s="1674"/>
      <c r="D3" s="1674"/>
      <c r="E3" s="1674"/>
      <c r="F3" s="1674"/>
      <c r="G3" s="1674"/>
      <c r="H3" s="1674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8"/>
      <c r="T3" s="1679"/>
      <c r="U3" s="1679"/>
      <c r="V3" s="1679"/>
      <c r="W3" s="1679"/>
      <c r="X3" s="1679"/>
      <c r="Y3" s="1679"/>
    </row>
    <row r="4" spans="1:25" ht="18">
      <c r="A4" s="1673" t="s">
        <v>513</v>
      </c>
      <c r="B4" s="1674"/>
      <c r="C4" s="1674"/>
      <c r="D4" s="1674"/>
      <c r="E4" s="1674"/>
      <c r="F4" s="1674"/>
      <c r="G4" s="1674"/>
      <c r="H4" s="1674"/>
      <c r="I4" s="1678"/>
      <c r="J4" s="1678"/>
      <c r="K4" s="1678"/>
      <c r="L4" s="1678"/>
      <c r="M4" s="1678"/>
      <c r="N4" s="1678"/>
      <c r="O4" s="1678"/>
      <c r="P4" s="1678"/>
      <c r="Q4" s="1678"/>
      <c r="R4" s="1678"/>
      <c r="S4" s="1678"/>
      <c r="T4" s="1679"/>
      <c r="U4" s="1679"/>
      <c r="V4" s="1679"/>
      <c r="W4" s="1679"/>
      <c r="X4" s="1679"/>
      <c r="Y4" s="1679"/>
    </row>
    <row r="5" spans="1:25" ht="18">
      <c r="A5" s="1673"/>
      <c r="B5" s="1674"/>
      <c r="C5" s="1674"/>
      <c r="D5" s="1674"/>
      <c r="E5" s="1674"/>
      <c r="F5" s="1674"/>
      <c r="G5" s="1674"/>
      <c r="H5" s="1674"/>
      <c r="I5" s="1678"/>
      <c r="J5" s="1678"/>
      <c r="K5" s="1678"/>
      <c r="L5" s="1678"/>
      <c r="M5" s="1678"/>
      <c r="N5" s="1678"/>
      <c r="O5" s="1678"/>
      <c r="P5" s="1678"/>
      <c r="Q5" s="1678"/>
      <c r="R5" s="1678"/>
      <c r="S5" s="1678"/>
      <c r="T5" s="1679"/>
      <c r="U5" s="1679"/>
      <c r="V5" s="1679"/>
      <c r="W5" s="1679"/>
      <c r="X5" s="1679"/>
      <c r="Y5" s="1679"/>
    </row>
    <row r="6" spans="1:25" ht="25.5" customHeight="1">
      <c r="A6" s="1675" t="s">
        <v>814</v>
      </c>
      <c r="B6" s="1674"/>
      <c r="C6" s="1674"/>
      <c r="D6" s="1674"/>
      <c r="E6" s="1674"/>
      <c r="F6" s="1674"/>
      <c r="G6" s="1674"/>
      <c r="H6" s="1674"/>
      <c r="I6" s="1678"/>
      <c r="J6" s="1678"/>
      <c r="K6" s="1678"/>
      <c r="L6" s="1678"/>
      <c r="M6" s="1678"/>
      <c r="N6" s="1678"/>
      <c r="O6" s="1678"/>
      <c r="P6" s="1678"/>
      <c r="Q6" s="1678"/>
      <c r="R6" s="1678"/>
      <c r="S6" s="1678"/>
      <c r="T6" s="1679"/>
      <c r="U6" s="1679"/>
      <c r="V6" s="1679"/>
      <c r="W6" s="1679"/>
      <c r="X6" s="1679"/>
      <c r="Y6" s="1679"/>
    </row>
    <row r="7" spans="1:25" ht="18">
      <c r="A7" s="1676" t="s">
        <v>968</v>
      </c>
      <c r="B7" s="1675"/>
      <c r="C7" s="1675"/>
      <c r="D7" s="1675"/>
      <c r="E7" s="1675"/>
      <c r="F7" s="1675"/>
      <c r="G7" s="1675"/>
      <c r="H7" s="1675"/>
      <c r="I7" s="1680"/>
      <c r="J7" s="1680"/>
      <c r="K7" s="1680"/>
      <c r="L7" s="1680"/>
      <c r="M7" s="1680"/>
      <c r="N7" s="1680"/>
      <c r="O7" s="1680"/>
      <c r="P7" s="1680"/>
      <c r="Q7" s="1680"/>
      <c r="R7" s="1680"/>
      <c r="S7" s="1680"/>
      <c r="T7" s="1680"/>
      <c r="U7" s="1680"/>
      <c r="V7" s="1680"/>
      <c r="W7" s="1679"/>
      <c r="X7" s="1679"/>
      <c r="Y7" s="1679"/>
    </row>
    <row r="8" spans="1:25" ht="18">
      <c r="A8" s="1676" t="s">
        <v>969</v>
      </c>
      <c r="B8" s="1675"/>
      <c r="C8" s="1675"/>
      <c r="D8" s="1675"/>
      <c r="E8" s="1675"/>
      <c r="F8" s="1675"/>
      <c r="G8" s="1675"/>
      <c r="H8" s="1675"/>
      <c r="I8" s="1680"/>
      <c r="J8" s="1680"/>
      <c r="K8" s="1680"/>
      <c r="L8" s="1680"/>
      <c r="M8" s="1680"/>
      <c r="N8" s="1680"/>
      <c r="O8" s="1680"/>
      <c r="P8" s="1680"/>
      <c r="Q8" s="1680"/>
      <c r="R8" s="1680"/>
      <c r="S8" s="1680"/>
      <c r="T8" s="1680"/>
      <c r="U8" s="1680"/>
      <c r="V8" s="1680"/>
      <c r="W8" s="1679"/>
      <c r="X8" s="1679"/>
      <c r="Y8" s="1679"/>
    </row>
    <row r="9" spans="1:25" ht="15" customHeight="1">
      <c r="A9" s="1677" t="s">
        <v>973</v>
      </c>
      <c r="B9" s="1674"/>
      <c r="C9" s="1674"/>
      <c r="D9" s="1674"/>
      <c r="E9" s="1674"/>
      <c r="F9" s="1674"/>
      <c r="G9" s="1674"/>
      <c r="H9" s="1674"/>
      <c r="I9" s="1678"/>
      <c r="J9" s="1678"/>
      <c r="K9" s="1678"/>
      <c r="L9" s="1678"/>
      <c r="M9" s="1678"/>
      <c r="N9" s="1678"/>
      <c r="O9" s="1678"/>
      <c r="P9" s="1678"/>
      <c r="Q9" s="1678"/>
      <c r="R9" s="1678"/>
      <c r="S9" s="1678"/>
      <c r="T9" s="1679"/>
      <c r="U9" s="1679"/>
      <c r="V9" s="1679"/>
      <c r="W9" s="1679"/>
      <c r="X9" s="1679"/>
      <c r="Y9" s="1679"/>
    </row>
    <row r="10" spans="1:25" ht="18">
      <c r="A10" s="1681"/>
      <c r="B10" s="1678"/>
      <c r="C10" s="1678"/>
      <c r="D10" s="1678"/>
      <c r="E10" s="1678"/>
      <c r="F10" s="1678"/>
      <c r="G10" s="1678"/>
      <c r="H10" s="1678"/>
      <c r="I10" s="1678"/>
      <c r="J10" s="1678"/>
      <c r="K10" s="1678"/>
      <c r="L10" s="1678"/>
      <c r="M10" s="1678"/>
      <c r="N10" s="1678"/>
      <c r="O10" s="1678"/>
      <c r="P10" s="1678"/>
      <c r="Q10" s="1678"/>
      <c r="R10" s="1678"/>
      <c r="S10" s="1678"/>
      <c r="T10" s="1682"/>
      <c r="U10" s="1679"/>
      <c r="V10" s="1679"/>
      <c r="W10" s="1679"/>
      <c r="X10" s="1679"/>
      <c r="Y10" s="1679"/>
    </row>
    <row r="11" spans="1:25" ht="21" customHeight="1">
      <c r="A11" s="1141"/>
      <c r="B11" s="1255"/>
      <c r="C11" s="1255"/>
      <c r="D11" s="1255"/>
      <c r="E11" s="1255"/>
      <c r="F11" s="1255"/>
      <c r="G11" s="1255"/>
      <c r="H11" s="1255"/>
      <c r="I11" s="1255"/>
      <c r="J11" s="1255"/>
      <c r="K11" s="1255"/>
      <c r="L11" s="1255"/>
      <c r="M11" s="1255"/>
      <c r="N11" s="1255"/>
      <c r="O11" s="1255"/>
      <c r="P11" s="1255"/>
      <c r="Q11" s="1255"/>
      <c r="R11" s="1255"/>
      <c r="S11" s="1255"/>
      <c r="T11" s="1255"/>
    </row>
    <row r="12" spans="1:25" ht="15">
      <c r="A12" s="1141"/>
      <c r="B12" s="1255"/>
      <c r="C12" s="1255"/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  <c r="O12" s="1255"/>
      <c r="P12" s="1255"/>
      <c r="Q12" s="1255"/>
      <c r="R12" s="1255"/>
      <c r="S12" s="1255"/>
      <c r="T12" s="1255"/>
    </row>
    <row r="13" spans="1:25" ht="15">
      <c r="A13" s="1141"/>
      <c r="B13" s="1255"/>
      <c r="C13" s="1255"/>
      <c r="D13" s="1255"/>
      <c r="E13" s="1255"/>
      <c r="F13" s="1255"/>
      <c r="G13" s="1255"/>
      <c r="H13" s="1255"/>
      <c r="I13" s="1255"/>
      <c r="J13" s="1255"/>
      <c r="K13" s="1255"/>
      <c r="L13" s="1255"/>
      <c r="M13" s="1255"/>
      <c r="N13" s="1255"/>
      <c r="O13" s="1255"/>
      <c r="P13" s="1255"/>
      <c r="Q13" s="1255"/>
      <c r="R13" s="1255"/>
      <c r="S13" s="1255"/>
      <c r="T13" s="1255"/>
    </row>
    <row r="14" spans="1:25" ht="15">
      <c r="A14" s="1141"/>
      <c r="B14" s="1255"/>
      <c r="C14" s="1255"/>
      <c r="D14" s="1255"/>
      <c r="E14" s="1255"/>
      <c r="F14" s="1255"/>
      <c r="G14" s="1255"/>
      <c r="H14" s="1255"/>
      <c r="I14" s="1255"/>
      <c r="J14" s="1255"/>
      <c r="K14" s="1255"/>
      <c r="L14" s="1255"/>
      <c r="M14" s="1255"/>
      <c r="N14" s="1255"/>
      <c r="O14" s="1255"/>
      <c r="P14" s="1255"/>
      <c r="Q14" s="1255"/>
      <c r="R14" s="1255"/>
      <c r="S14" s="1255"/>
      <c r="T14" s="1255"/>
    </row>
    <row r="15" spans="1:25" ht="15">
      <c r="A15" s="1141"/>
      <c r="B15" s="1255"/>
      <c r="C15" s="1255"/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55"/>
      <c r="T15" s="1255"/>
    </row>
    <row r="16" spans="1:25" ht="15">
      <c r="A16" s="1141"/>
      <c r="B16" s="1255"/>
      <c r="C16" s="1255"/>
      <c r="D16" s="1255"/>
      <c r="E16" s="1255"/>
      <c r="F16" s="1255"/>
      <c r="G16" s="1255"/>
      <c r="H16" s="1255"/>
      <c r="I16" s="1255"/>
      <c r="J16" s="1255"/>
      <c r="K16" s="1255"/>
      <c r="L16" s="1255"/>
      <c r="M16" s="1255"/>
      <c r="N16" s="1255"/>
      <c r="O16" s="1255"/>
      <c r="P16" s="1255"/>
      <c r="Q16" s="1255"/>
      <c r="R16" s="1255"/>
      <c r="S16" s="1255"/>
      <c r="T16" s="1255"/>
    </row>
    <row r="17" spans="1:20" ht="15">
      <c r="A17" s="1141"/>
      <c r="B17" s="1255"/>
      <c r="C17" s="1255"/>
      <c r="D17" s="1255"/>
      <c r="E17" s="1255"/>
      <c r="F17" s="1255"/>
      <c r="G17" s="1255"/>
      <c r="H17" s="1255"/>
      <c r="I17" s="1255"/>
      <c r="J17" s="1255"/>
      <c r="K17" s="1255"/>
      <c r="L17" s="1255"/>
      <c r="M17" s="1255"/>
      <c r="N17" s="1255"/>
      <c r="O17" s="1255"/>
      <c r="P17" s="1255"/>
      <c r="Q17" s="1255"/>
      <c r="R17" s="1255"/>
      <c r="S17" s="1255"/>
      <c r="T17" s="1255"/>
    </row>
    <row r="18" spans="1:20" ht="15">
      <c r="A18" s="1141"/>
      <c r="B18" s="1255"/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1255"/>
      <c r="T18" s="1255"/>
    </row>
    <row r="19" spans="1:20" ht="15">
      <c r="A19" s="1141"/>
      <c r="B19" s="1255"/>
      <c r="C19" s="1255"/>
      <c r="D19" s="1255"/>
      <c r="E19" s="1255"/>
      <c r="F19" s="1255"/>
      <c r="G19" s="1255"/>
      <c r="H19" s="1255"/>
      <c r="I19" s="1255"/>
      <c r="J19" s="1255"/>
      <c r="K19" s="1255"/>
      <c r="L19" s="1255"/>
      <c r="M19" s="1255"/>
      <c r="N19" s="1255"/>
      <c r="O19" s="1255"/>
      <c r="P19" s="1255"/>
      <c r="Q19" s="1255"/>
      <c r="R19" s="1255"/>
      <c r="S19" s="1255"/>
      <c r="T19" s="1255"/>
    </row>
    <row r="20" spans="1:20" ht="15">
      <c r="A20" s="1141"/>
      <c r="B20" s="1255"/>
      <c r="C20" s="1255"/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55"/>
      <c r="P20" s="1255"/>
      <c r="Q20" s="1255"/>
      <c r="R20" s="1255"/>
      <c r="S20" s="1255"/>
      <c r="T20" s="1255"/>
    </row>
    <row r="21" spans="1:20" ht="15">
      <c r="A21" s="1141"/>
      <c r="B21" s="1255"/>
      <c r="C21" s="1255"/>
      <c r="D21" s="1255"/>
      <c r="E21" s="1255"/>
      <c r="F21" s="1255"/>
      <c r="G21" s="1255"/>
      <c r="H21" s="1255"/>
      <c r="I21" s="1255"/>
      <c r="J21" s="1255"/>
      <c r="K21" s="1255"/>
      <c r="L21" s="1255"/>
      <c r="M21" s="1255"/>
      <c r="N21" s="1255"/>
      <c r="O21" s="1255"/>
      <c r="P21" s="1255"/>
      <c r="Q21" s="1255"/>
      <c r="R21" s="1255"/>
      <c r="S21" s="1255"/>
      <c r="T21" s="1255"/>
    </row>
    <row r="22" spans="1:20" ht="15">
      <c r="A22" s="1141"/>
      <c r="B22" s="1255"/>
      <c r="C22" s="1255"/>
      <c r="D22" s="1255"/>
      <c r="E22" s="1255"/>
      <c r="F22" s="1255"/>
      <c r="G22" s="1255"/>
      <c r="H22" s="1255"/>
      <c r="I22" s="1255"/>
      <c r="J22" s="1255"/>
      <c r="K22" s="1255"/>
      <c r="L22" s="1255"/>
      <c r="M22" s="1255"/>
      <c r="N22" s="1255"/>
      <c r="O22" s="1255"/>
      <c r="P22" s="1255"/>
      <c r="Q22" s="1255"/>
      <c r="R22" s="1255"/>
      <c r="S22" s="1255"/>
      <c r="T22" s="1257"/>
    </row>
    <row r="23" spans="1:20" ht="15">
      <c r="A23" s="1141"/>
      <c r="B23" s="1255"/>
      <c r="C23" s="1255"/>
      <c r="D23" s="1255"/>
      <c r="E23" s="1255"/>
      <c r="F23" s="1255"/>
      <c r="G23" s="1255"/>
      <c r="H23" s="1255"/>
      <c r="I23" s="1255"/>
      <c r="J23" s="1255"/>
      <c r="K23" s="1255"/>
      <c r="L23" s="1255"/>
      <c r="M23" s="1255"/>
      <c r="N23" s="1255"/>
      <c r="O23" s="1255"/>
      <c r="P23" s="1255"/>
      <c r="Q23" s="1255"/>
      <c r="R23" s="1255"/>
      <c r="S23" s="1255"/>
      <c r="T23" s="1257"/>
    </row>
    <row r="24" spans="1:20" ht="15" hidden="1">
      <c r="A24" s="1141"/>
      <c r="B24" s="1255"/>
      <c r="C24" s="1255"/>
      <c r="D24" s="1255"/>
      <c r="E24" s="1255"/>
      <c r="F24" s="1255"/>
      <c r="G24" s="1255"/>
      <c r="H24" s="1255"/>
      <c r="I24" s="1255"/>
      <c r="J24" s="1255"/>
      <c r="K24" s="1255"/>
      <c r="L24" s="1255"/>
      <c r="M24" s="1255"/>
      <c r="N24" s="1255"/>
      <c r="O24" s="1255"/>
      <c r="P24" s="1255"/>
      <c r="Q24" s="1255"/>
      <c r="R24" s="1255"/>
      <c r="S24" s="1255"/>
      <c r="T24" s="1257"/>
    </row>
    <row r="25" spans="1:20" ht="15" hidden="1">
      <c r="A25" s="1141"/>
      <c r="B25" s="1255"/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7"/>
    </row>
    <row r="26" spans="1:20">
      <c r="A26" s="1255"/>
      <c r="B26" s="1255"/>
      <c r="C26" s="1255"/>
      <c r="D26" s="1255"/>
      <c r="E26" s="1255"/>
      <c r="F26" s="1255"/>
      <c r="G26" s="1255"/>
      <c r="H26" s="1255"/>
      <c r="I26" s="1255"/>
      <c r="J26" s="1255"/>
      <c r="K26" s="1255"/>
      <c r="L26" s="1255"/>
      <c r="M26" s="1255"/>
      <c r="N26" s="1255"/>
      <c r="O26" s="1255"/>
      <c r="P26" s="1255"/>
      <c r="Q26" s="1255"/>
      <c r="R26" s="1255"/>
      <c r="S26" s="1255"/>
      <c r="T26" s="1257"/>
    </row>
    <row r="27" spans="1:20" ht="15">
      <c r="A27" s="624"/>
      <c r="B27" s="1255"/>
      <c r="C27" s="1255"/>
      <c r="D27" s="1255"/>
      <c r="E27" s="1255"/>
      <c r="F27" s="1255"/>
      <c r="G27" s="1255"/>
      <c r="H27" s="1255"/>
      <c r="I27" s="1255"/>
      <c r="J27" s="1255"/>
      <c r="K27" s="1255"/>
      <c r="L27" s="1255"/>
      <c r="M27" s="1255"/>
      <c r="N27" s="1255"/>
      <c r="O27" s="1255"/>
      <c r="P27" s="1255"/>
      <c r="Q27" s="1255"/>
      <c r="R27" s="1255"/>
      <c r="S27" s="1255"/>
      <c r="T27" s="1257"/>
    </row>
    <row r="28" spans="1:20" ht="15">
      <c r="A28" s="1141"/>
      <c r="B28" s="1255"/>
      <c r="C28" s="1255"/>
      <c r="D28" s="1255"/>
      <c r="E28" s="1255"/>
      <c r="F28" s="1255"/>
      <c r="G28" s="1255"/>
      <c r="H28" s="1255"/>
      <c r="I28" s="1255"/>
      <c r="J28" s="1255"/>
      <c r="K28" s="1255"/>
      <c r="L28" s="1255"/>
      <c r="M28" s="1255"/>
      <c r="N28" s="1255"/>
      <c r="O28" s="1255"/>
      <c r="P28" s="1255"/>
      <c r="Q28" s="1255"/>
      <c r="R28" s="1255"/>
      <c r="S28" s="1255"/>
      <c r="T28" s="1257"/>
    </row>
    <row r="29" spans="1:20">
      <c r="A29" s="1255"/>
      <c r="B29" s="1255"/>
      <c r="C29" s="1255"/>
      <c r="D29" s="1255"/>
      <c r="E29" s="1255"/>
      <c r="F29" s="1255"/>
      <c r="G29" s="1255"/>
      <c r="H29" s="1255"/>
      <c r="I29" s="1255"/>
      <c r="J29" s="1255"/>
      <c r="K29" s="1255"/>
      <c r="L29" s="1255"/>
      <c r="M29" s="1255"/>
      <c r="N29" s="1255"/>
      <c r="O29" s="1255"/>
      <c r="P29" s="1255"/>
      <c r="Q29" s="1255"/>
      <c r="R29" s="1255"/>
      <c r="S29" s="125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  <colBreaks count="1" manualBreakCount="1">
    <brk id="20" max="2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83"/>
  <sheetViews>
    <sheetView topLeftCell="A3" zoomScale="50" zoomScaleNormal="50" zoomScaleSheetLayoutView="40" zoomScalePageLayoutView="40" workbookViewId="0">
      <selection activeCell="Q3" sqref="Q3"/>
    </sheetView>
  </sheetViews>
  <sheetFormatPr defaultColWidth="9.28515625" defaultRowHeight="37.5" customHeight="1"/>
  <cols>
    <col min="1" max="1" width="11.28515625" style="1553" customWidth="1"/>
    <col min="2" max="2" width="9.5703125" style="1553" customWidth="1"/>
    <col min="3" max="3" width="48.42578125" style="1554" customWidth="1"/>
    <col min="4" max="4" width="81.7109375" style="1555" customWidth="1"/>
    <col min="5" max="8" width="22.7109375" style="1556" customWidth="1"/>
    <col min="9" max="9" width="22.7109375" style="1541" customWidth="1"/>
    <col min="10" max="10" width="22.7109375" style="1546" customWidth="1"/>
    <col min="11" max="11" width="17.5703125" style="1456" customWidth="1"/>
    <col min="12" max="12" width="17.7109375" style="1456" customWidth="1"/>
    <col min="13" max="14" width="9.28515625" style="1456" customWidth="1"/>
    <col min="15" max="256" width="9.28515625" style="1456"/>
    <col min="257" max="257" width="11.28515625" style="1456" customWidth="1"/>
    <col min="258" max="258" width="9.5703125" style="1456" customWidth="1"/>
    <col min="259" max="259" width="48.42578125" style="1456" customWidth="1"/>
    <col min="260" max="260" width="81.7109375" style="1456" customWidth="1"/>
    <col min="261" max="266" width="22.7109375" style="1456" customWidth="1"/>
    <col min="267" max="267" width="17.5703125" style="1456" customWidth="1"/>
    <col min="268" max="268" width="17.7109375" style="1456" customWidth="1"/>
    <col min="269" max="270" width="9.28515625" style="1456" customWidth="1"/>
    <col min="271" max="512" width="9.28515625" style="1456"/>
    <col min="513" max="513" width="11.28515625" style="1456" customWidth="1"/>
    <col min="514" max="514" width="9.5703125" style="1456" customWidth="1"/>
    <col min="515" max="515" width="48.42578125" style="1456" customWidth="1"/>
    <col min="516" max="516" width="81.7109375" style="1456" customWidth="1"/>
    <col min="517" max="522" width="22.7109375" style="1456" customWidth="1"/>
    <col min="523" max="523" width="17.5703125" style="1456" customWidth="1"/>
    <col min="524" max="524" width="17.7109375" style="1456" customWidth="1"/>
    <col min="525" max="526" width="9.28515625" style="1456" customWidth="1"/>
    <col min="527" max="768" width="9.28515625" style="1456"/>
    <col min="769" max="769" width="11.28515625" style="1456" customWidth="1"/>
    <col min="770" max="770" width="9.5703125" style="1456" customWidth="1"/>
    <col min="771" max="771" width="48.42578125" style="1456" customWidth="1"/>
    <col min="772" max="772" width="81.7109375" style="1456" customWidth="1"/>
    <col min="773" max="778" width="22.7109375" style="1456" customWidth="1"/>
    <col min="779" max="779" width="17.5703125" style="1456" customWidth="1"/>
    <col min="780" max="780" width="17.7109375" style="1456" customWidth="1"/>
    <col min="781" max="782" width="9.28515625" style="1456" customWidth="1"/>
    <col min="783" max="1024" width="9.28515625" style="1456"/>
    <col min="1025" max="1025" width="11.28515625" style="1456" customWidth="1"/>
    <col min="1026" max="1026" width="9.5703125" style="1456" customWidth="1"/>
    <col min="1027" max="1027" width="48.42578125" style="1456" customWidth="1"/>
    <col min="1028" max="1028" width="81.7109375" style="1456" customWidth="1"/>
    <col min="1029" max="1034" width="22.7109375" style="1456" customWidth="1"/>
    <col min="1035" max="1035" width="17.5703125" style="1456" customWidth="1"/>
    <col min="1036" max="1036" width="17.7109375" style="1456" customWidth="1"/>
    <col min="1037" max="1038" width="9.28515625" style="1456" customWidth="1"/>
    <col min="1039" max="1280" width="9.28515625" style="1456"/>
    <col min="1281" max="1281" width="11.28515625" style="1456" customWidth="1"/>
    <col min="1282" max="1282" width="9.5703125" style="1456" customWidth="1"/>
    <col min="1283" max="1283" width="48.42578125" style="1456" customWidth="1"/>
    <col min="1284" max="1284" width="81.7109375" style="1456" customWidth="1"/>
    <col min="1285" max="1290" width="22.7109375" style="1456" customWidth="1"/>
    <col min="1291" max="1291" width="17.5703125" style="1456" customWidth="1"/>
    <col min="1292" max="1292" width="17.7109375" style="1456" customWidth="1"/>
    <col min="1293" max="1294" width="9.28515625" style="1456" customWidth="1"/>
    <col min="1295" max="1536" width="9.28515625" style="1456"/>
    <col min="1537" max="1537" width="11.28515625" style="1456" customWidth="1"/>
    <col min="1538" max="1538" width="9.5703125" style="1456" customWidth="1"/>
    <col min="1539" max="1539" width="48.42578125" style="1456" customWidth="1"/>
    <col min="1540" max="1540" width="81.7109375" style="1456" customWidth="1"/>
    <col min="1541" max="1546" width="22.7109375" style="1456" customWidth="1"/>
    <col min="1547" max="1547" width="17.5703125" style="1456" customWidth="1"/>
    <col min="1548" max="1548" width="17.7109375" style="1456" customWidth="1"/>
    <col min="1549" max="1550" width="9.28515625" style="1456" customWidth="1"/>
    <col min="1551" max="1792" width="9.28515625" style="1456"/>
    <col min="1793" max="1793" width="11.28515625" style="1456" customWidth="1"/>
    <col min="1794" max="1794" width="9.5703125" style="1456" customWidth="1"/>
    <col min="1795" max="1795" width="48.42578125" style="1456" customWidth="1"/>
    <col min="1796" max="1796" width="81.7109375" style="1456" customWidth="1"/>
    <col min="1797" max="1802" width="22.7109375" style="1456" customWidth="1"/>
    <col min="1803" max="1803" width="17.5703125" style="1456" customWidth="1"/>
    <col min="1804" max="1804" width="17.7109375" style="1456" customWidth="1"/>
    <col min="1805" max="1806" width="9.28515625" style="1456" customWidth="1"/>
    <col min="1807" max="2048" width="9.28515625" style="1456"/>
    <col min="2049" max="2049" width="11.28515625" style="1456" customWidth="1"/>
    <col min="2050" max="2050" width="9.5703125" style="1456" customWidth="1"/>
    <col min="2051" max="2051" width="48.42578125" style="1456" customWidth="1"/>
    <col min="2052" max="2052" width="81.7109375" style="1456" customWidth="1"/>
    <col min="2053" max="2058" width="22.7109375" style="1456" customWidth="1"/>
    <col min="2059" max="2059" width="17.5703125" style="1456" customWidth="1"/>
    <col min="2060" max="2060" width="17.7109375" style="1456" customWidth="1"/>
    <col min="2061" max="2062" width="9.28515625" style="1456" customWidth="1"/>
    <col min="2063" max="2304" width="9.28515625" style="1456"/>
    <col min="2305" max="2305" width="11.28515625" style="1456" customWidth="1"/>
    <col min="2306" max="2306" width="9.5703125" style="1456" customWidth="1"/>
    <col min="2307" max="2307" width="48.42578125" style="1456" customWidth="1"/>
    <col min="2308" max="2308" width="81.7109375" style="1456" customWidth="1"/>
    <col min="2309" max="2314" width="22.7109375" style="1456" customWidth="1"/>
    <col min="2315" max="2315" width="17.5703125" style="1456" customWidth="1"/>
    <col min="2316" max="2316" width="17.7109375" style="1456" customWidth="1"/>
    <col min="2317" max="2318" width="9.28515625" style="1456" customWidth="1"/>
    <col min="2319" max="2560" width="9.28515625" style="1456"/>
    <col min="2561" max="2561" width="11.28515625" style="1456" customWidth="1"/>
    <col min="2562" max="2562" width="9.5703125" style="1456" customWidth="1"/>
    <col min="2563" max="2563" width="48.42578125" style="1456" customWidth="1"/>
    <col min="2564" max="2564" width="81.7109375" style="1456" customWidth="1"/>
    <col min="2565" max="2570" width="22.7109375" style="1456" customWidth="1"/>
    <col min="2571" max="2571" width="17.5703125" style="1456" customWidth="1"/>
    <col min="2572" max="2572" width="17.7109375" style="1456" customWidth="1"/>
    <col min="2573" max="2574" width="9.28515625" style="1456" customWidth="1"/>
    <col min="2575" max="2816" width="9.28515625" style="1456"/>
    <col min="2817" max="2817" width="11.28515625" style="1456" customWidth="1"/>
    <col min="2818" max="2818" width="9.5703125" style="1456" customWidth="1"/>
    <col min="2819" max="2819" width="48.42578125" style="1456" customWidth="1"/>
    <col min="2820" max="2820" width="81.7109375" style="1456" customWidth="1"/>
    <col min="2821" max="2826" width="22.7109375" style="1456" customWidth="1"/>
    <col min="2827" max="2827" width="17.5703125" style="1456" customWidth="1"/>
    <col min="2828" max="2828" width="17.7109375" style="1456" customWidth="1"/>
    <col min="2829" max="2830" width="9.28515625" style="1456" customWidth="1"/>
    <col min="2831" max="3072" width="9.28515625" style="1456"/>
    <col min="3073" max="3073" width="11.28515625" style="1456" customWidth="1"/>
    <col min="3074" max="3074" width="9.5703125" style="1456" customWidth="1"/>
    <col min="3075" max="3075" width="48.42578125" style="1456" customWidth="1"/>
    <col min="3076" max="3076" width="81.7109375" style="1456" customWidth="1"/>
    <col min="3077" max="3082" width="22.7109375" style="1456" customWidth="1"/>
    <col min="3083" max="3083" width="17.5703125" style="1456" customWidth="1"/>
    <col min="3084" max="3084" width="17.7109375" style="1456" customWidth="1"/>
    <col min="3085" max="3086" width="9.28515625" style="1456" customWidth="1"/>
    <col min="3087" max="3328" width="9.28515625" style="1456"/>
    <col min="3329" max="3329" width="11.28515625" style="1456" customWidth="1"/>
    <col min="3330" max="3330" width="9.5703125" style="1456" customWidth="1"/>
    <col min="3331" max="3331" width="48.42578125" style="1456" customWidth="1"/>
    <col min="3332" max="3332" width="81.7109375" style="1456" customWidth="1"/>
    <col min="3333" max="3338" width="22.7109375" style="1456" customWidth="1"/>
    <col min="3339" max="3339" width="17.5703125" style="1456" customWidth="1"/>
    <col min="3340" max="3340" width="17.7109375" style="1456" customWidth="1"/>
    <col min="3341" max="3342" width="9.28515625" style="1456" customWidth="1"/>
    <col min="3343" max="3584" width="9.28515625" style="1456"/>
    <col min="3585" max="3585" width="11.28515625" style="1456" customWidth="1"/>
    <col min="3586" max="3586" width="9.5703125" style="1456" customWidth="1"/>
    <col min="3587" max="3587" width="48.42578125" style="1456" customWidth="1"/>
    <col min="3588" max="3588" width="81.7109375" style="1456" customWidth="1"/>
    <col min="3589" max="3594" width="22.7109375" style="1456" customWidth="1"/>
    <col min="3595" max="3595" width="17.5703125" style="1456" customWidth="1"/>
    <col min="3596" max="3596" width="17.7109375" style="1456" customWidth="1"/>
    <col min="3597" max="3598" width="9.28515625" style="1456" customWidth="1"/>
    <col min="3599" max="3840" width="9.28515625" style="1456"/>
    <col min="3841" max="3841" width="11.28515625" style="1456" customWidth="1"/>
    <col min="3842" max="3842" width="9.5703125" style="1456" customWidth="1"/>
    <col min="3843" max="3843" width="48.42578125" style="1456" customWidth="1"/>
    <col min="3844" max="3844" width="81.7109375" style="1456" customWidth="1"/>
    <col min="3845" max="3850" width="22.7109375" style="1456" customWidth="1"/>
    <col min="3851" max="3851" width="17.5703125" style="1456" customWidth="1"/>
    <col min="3852" max="3852" width="17.7109375" style="1456" customWidth="1"/>
    <col min="3853" max="3854" width="9.28515625" style="1456" customWidth="1"/>
    <col min="3855" max="4096" width="9.28515625" style="1456"/>
    <col min="4097" max="4097" width="11.28515625" style="1456" customWidth="1"/>
    <col min="4098" max="4098" width="9.5703125" style="1456" customWidth="1"/>
    <col min="4099" max="4099" width="48.42578125" style="1456" customWidth="1"/>
    <col min="4100" max="4100" width="81.7109375" style="1456" customWidth="1"/>
    <col min="4101" max="4106" width="22.7109375" style="1456" customWidth="1"/>
    <col min="4107" max="4107" width="17.5703125" style="1456" customWidth="1"/>
    <col min="4108" max="4108" width="17.7109375" style="1456" customWidth="1"/>
    <col min="4109" max="4110" width="9.28515625" style="1456" customWidth="1"/>
    <col min="4111" max="4352" width="9.28515625" style="1456"/>
    <col min="4353" max="4353" width="11.28515625" style="1456" customWidth="1"/>
    <col min="4354" max="4354" width="9.5703125" style="1456" customWidth="1"/>
    <col min="4355" max="4355" width="48.42578125" style="1456" customWidth="1"/>
    <col min="4356" max="4356" width="81.7109375" style="1456" customWidth="1"/>
    <col min="4357" max="4362" width="22.7109375" style="1456" customWidth="1"/>
    <col min="4363" max="4363" width="17.5703125" style="1456" customWidth="1"/>
    <col min="4364" max="4364" width="17.7109375" style="1456" customWidth="1"/>
    <col min="4365" max="4366" width="9.28515625" style="1456" customWidth="1"/>
    <col min="4367" max="4608" width="9.28515625" style="1456"/>
    <col min="4609" max="4609" width="11.28515625" style="1456" customWidth="1"/>
    <col min="4610" max="4610" width="9.5703125" style="1456" customWidth="1"/>
    <col min="4611" max="4611" width="48.42578125" style="1456" customWidth="1"/>
    <col min="4612" max="4612" width="81.7109375" style="1456" customWidth="1"/>
    <col min="4613" max="4618" width="22.7109375" style="1456" customWidth="1"/>
    <col min="4619" max="4619" width="17.5703125" style="1456" customWidth="1"/>
    <col min="4620" max="4620" width="17.7109375" style="1456" customWidth="1"/>
    <col min="4621" max="4622" width="9.28515625" style="1456" customWidth="1"/>
    <col min="4623" max="4864" width="9.28515625" style="1456"/>
    <col min="4865" max="4865" width="11.28515625" style="1456" customWidth="1"/>
    <col min="4866" max="4866" width="9.5703125" style="1456" customWidth="1"/>
    <col min="4867" max="4867" width="48.42578125" style="1456" customWidth="1"/>
    <col min="4868" max="4868" width="81.7109375" style="1456" customWidth="1"/>
    <col min="4869" max="4874" width="22.7109375" style="1456" customWidth="1"/>
    <col min="4875" max="4875" width="17.5703125" style="1456" customWidth="1"/>
    <col min="4876" max="4876" width="17.7109375" style="1456" customWidth="1"/>
    <col min="4877" max="4878" width="9.28515625" style="1456" customWidth="1"/>
    <col min="4879" max="5120" width="9.28515625" style="1456"/>
    <col min="5121" max="5121" width="11.28515625" style="1456" customWidth="1"/>
    <col min="5122" max="5122" width="9.5703125" style="1456" customWidth="1"/>
    <col min="5123" max="5123" width="48.42578125" style="1456" customWidth="1"/>
    <col min="5124" max="5124" width="81.7109375" style="1456" customWidth="1"/>
    <col min="5125" max="5130" width="22.7109375" style="1456" customWidth="1"/>
    <col min="5131" max="5131" width="17.5703125" style="1456" customWidth="1"/>
    <col min="5132" max="5132" width="17.7109375" style="1456" customWidth="1"/>
    <col min="5133" max="5134" width="9.28515625" style="1456" customWidth="1"/>
    <col min="5135" max="5376" width="9.28515625" style="1456"/>
    <col min="5377" max="5377" width="11.28515625" style="1456" customWidth="1"/>
    <col min="5378" max="5378" width="9.5703125" style="1456" customWidth="1"/>
    <col min="5379" max="5379" width="48.42578125" style="1456" customWidth="1"/>
    <col min="5380" max="5380" width="81.7109375" style="1456" customWidth="1"/>
    <col min="5381" max="5386" width="22.7109375" style="1456" customWidth="1"/>
    <col min="5387" max="5387" width="17.5703125" style="1456" customWidth="1"/>
    <col min="5388" max="5388" width="17.7109375" style="1456" customWidth="1"/>
    <col min="5389" max="5390" width="9.28515625" style="1456" customWidth="1"/>
    <col min="5391" max="5632" width="9.28515625" style="1456"/>
    <col min="5633" max="5633" width="11.28515625" style="1456" customWidth="1"/>
    <col min="5634" max="5634" width="9.5703125" style="1456" customWidth="1"/>
    <col min="5635" max="5635" width="48.42578125" style="1456" customWidth="1"/>
    <col min="5636" max="5636" width="81.7109375" style="1456" customWidth="1"/>
    <col min="5637" max="5642" width="22.7109375" style="1456" customWidth="1"/>
    <col min="5643" max="5643" width="17.5703125" style="1456" customWidth="1"/>
    <col min="5644" max="5644" width="17.7109375" style="1456" customWidth="1"/>
    <col min="5645" max="5646" width="9.28515625" style="1456" customWidth="1"/>
    <col min="5647" max="5888" width="9.28515625" style="1456"/>
    <col min="5889" max="5889" width="11.28515625" style="1456" customWidth="1"/>
    <col min="5890" max="5890" width="9.5703125" style="1456" customWidth="1"/>
    <col min="5891" max="5891" width="48.42578125" style="1456" customWidth="1"/>
    <col min="5892" max="5892" width="81.7109375" style="1456" customWidth="1"/>
    <col min="5893" max="5898" width="22.7109375" style="1456" customWidth="1"/>
    <col min="5899" max="5899" width="17.5703125" style="1456" customWidth="1"/>
    <col min="5900" max="5900" width="17.7109375" style="1456" customWidth="1"/>
    <col min="5901" max="5902" width="9.28515625" style="1456" customWidth="1"/>
    <col min="5903" max="6144" width="9.28515625" style="1456"/>
    <col min="6145" max="6145" width="11.28515625" style="1456" customWidth="1"/>
    <col min="6146" max="6146" width="9.5703125" style="1456" customWidth="1"/>
    <col min="6147" max="6147" width="48.42578125" style="1456" customWidth="1"/>
    <col min="6148" max="6148" width="81.7109375" style="1456" customWidth="1"/>
    <col min="6149" max="6154" width="22.7109375" style="1456" customWidth="1"/>
    <col min="6155" max="6155" width="17.5703125" style="1456" customWidth="1"/>
    <col min="6156" max="6156" width="17.7109375" style="1456" customWidth="1"/>
    <col min="6157" max="6158" width="9.28515625" style="1456" customWidth="1"/>
    <col min="6159" max="6400" width="9.28515625" style="1456"/>
    <col min="6401" max="6401" width="11.28515625" style="1456" customWidth="1"/>
    <col min="6402" max="6402" width="9.5703125" style="1456" customWidth="1"/>
    <col min="6403" max="6403" width="48.42578125" style="1456" customWidth="1"/>
    <col min="6404" max="6404" width="81.7109375" style="1456" customWidth="1"/>
    <col min="6405" max="6410" width="22.7109375" style="1456" customWidth="1"/>
    <col min="6411" max="6411" width="17.5703125" style="1456" customWidth="1"/>
    <col min="6412" max="6412" width="17.7109375" style="1456" customWidth="1"/>
    <col min="6413" max="6414" width="9.28515625" style="1456" customWidth="1"/>
    <col min="6415" max="6656" width="9.28515625" style="1456"/>
    <col min="6657" max="6657" width="11.28515625" style="1456" customWidth="1"/>
    <col min="6658" max="6658" width="9.5703125" style="1456" customWidth="1"/>
    <col min="6659" max="6659" width="48.42578125" style="1456" customWidth="1"/>
    <col min="6660" max="6660" width="81.7109375" style="1456" customWidth="1"/>
    <col min="6661" max="6666" width="22.7109375" style="1456" customWidth="1"/>
    <col min="6667" max="6667" width="17.5703125" style="1456" customWidth="1"/>
    <col min="6668" max="6668" width="17.7109375" style="1456" customWidth="1"/>
    <col min="6669" max="6670" width="9.28515625" style="1456" customWidth="1"/>
    <col min="6671" max="6912" width="9.28515625" style="1456"/>
    <col min="6913" max="6913" width="11.28515625" style="1456" customWidth="1"/>
    <col min="6914" max="6914" width="9.5703125" style="1456" customWidth="1"/>
    <col min="6915" max="6915" width="48.42578125" style="1456" customWidth="1"/>
    <col min="6916" max="6916" width="81.7109375" style="1456" customWidth="1"/>
    <col min="6917" max="6922" width="22.7109375" style="1456" customWidth="1"/>
    <col min="6923" max="6923" width="17.5703125" style="1456" customWidth="1"/>
    <col min="6924" max="6924" width="17.7109375" style="1456" customWidth="1"/>
    <col min="6925" max="6926" width="9.28515625" style="1456" customWidth="1"/>
    <col min="6927" max="7168" width="9.28515625" style="1456"/>
    <col min="7169" max="7169" width="11.28515625" style="1456" customWidth="1"/>
    <col min="7170" max="7170" width="9.5703125" style="1456" customWidth="1"/>
    <col min="7171" max="7171" width="48.42578125" style="1456" customWidth="1"/>
    <col min="7172" max="7172" width="81.7109375" style="1456" customWidth="1"/>
    <col min="7173" max="7178" width="22.7109375" style="1456" customWidth="1"/>
    <col min="7179" max="7179" width="17.5703125" style="1456" customWidth="1"/>
    <col min="7180" max="7180" width="17.7109375" style="1456" customWidth="1"/>
    <col min="7181" max="7182" width="9.28515625" style="1456" customWidth="1"/>
    <col min="7183" max="7424" width="9.28515625" style="1456"/>
    <col min="7425" max="7425" width="11.28515625" style="1456" customWidth="1"/>
    <col min="7426" max="7426" width="9.5703125" style="1456" customWidth="1"/>
    <col min="7427" max="7427" width="48.42578125" style="1456" customWidth="1"/>
    <col min="7428" max="7428" width="81.7109375" style="1456" customWidth="1"/>
    <col min="7429" max="7434" width="22.7109375" style="1456" customWidth="1"/>
    <col min="7435" max="7435" width="17.5703125" style="1456" customWidth="1"/>
    <col min="7436" max="7436" width="17.7109375" style="1456" customWidth="1"/>
    <col min="7437" max="7438" width="9.28515625" style="1456" customWidth="1"/>
    <col min="7439" max="7680" width="9.28515625" style="1456"/>
    <col min="7681" max="7681" width="11.28515625" style="1456" customWidth="1"/>
    <col min="7682" max="7682" width="9.5703125" style="1456" customWidth="1"/>
    <col min="7683" max="7683" width="48.42578125" style="1456" customWidth="1"/>
    <col min="7684" max="7684" width="81.7109375" style="1456" customWidth="1"/>
    <col min="7685" max="7690" width="22.7109375" style="1456" customWidth="1"/>
    <col min="7691" max="7691" width="17.5703125" style="1456" customWidth="1"/>
    <col min="7692" max="7692" width="17.7109375" style="1456" customWidth="1"/>
    <col min="7693" max="7694" width="9.28515625" style="1456" customWidth="1"/>
    <col min="7695" max="7936" width="9.28515625" style="1456"/>
    <col min="7937" max="7937" width="11.28515625" style="1456" customWidth="1"/>
    <col min="7938" max="7938" width="9.5703125" style="1456" customWidth="1"/>
    <col min="7939" max="7939" width="48.42578125" style="1456" customWidth="1"/>
    <col min="7940" max="7940" width="81.7109375" style="1456" customWidth="1"/>
    <col min="7941" max="7946" width="22.7109375" style="1456" customWidth="1"/>
    <col min="7947" max="7947" width="17.5703125" style="1456" customWidth="1"/>
    <col min="7948" max="7948" width="17.7109375" style="1456" customWidth="1"/>
    <col min="7949" max="7950" width="9.28515625" style="1456" customWidth="1"/>
    <col min="7951" max="8192" width="9.28515625" style="1456"/>
    <col min="8193" max="8193" width="11.28515625" style="1456" customWidth="1"/>
    <col min="8194" max="8194" width="9.5703125" style="1456" customWidth="1"/>
    <col min="8195" max="8195" width="48.42578125" style="1456" customWidth="1"/>
    <col min="8196" max="8196" width="81.7109375" style="1456" customWidth="1"/>
    <col min="8197" max="8202" width="22.7109375" style="1456" customWidth="1"/>
    <col min="8203" max="8203" width="17.5703125" style="1456" customWidth="1"/>
    <col min="8204" max="8204" width="17.7109375" style="1456" customWidth="1"/>
    <col min="8205" max="8206" width="9.28515625" style="1456" customWidth="1"/>
    <col min="8207" max="8448" width="9.28515625" style="1456"/>
    <col min="8449" max="8449" width="11.28515625" style="1456" customWidth="1"/>
    <col min="8450" max="8450" width="9.5703125" style="1456" customWidth="1"/>
    <col min="8451" max="8451" width="48.42578125" style="1456" customWidth="1"/>
    <col min="8452" max="8452" width="81.7109375" style="1456" customWidth="1"/>
    <col min="8453" max="8458" width="22.7109375" style="1456" customWidth="1"/>
    <col min="8459" max="8459" width="17.5703125" style="1456" customWidth="1"/>
    <col min="8460" max="8460" width="17.7109375" style="1456" customWidth="1"/>
    <col min="8461" max="8462" width="9.28515625" style="1456" customWidth="1"/>
    <col min="8463" max="8704" width="9.28515625" style="1456"/>
    <col min="8705" max="8705" width="11.28515625" style="1456" customWidth="1"/>
    <col min="8706" max="8706" width="9.5703125" style="1456" customWidth="1"/>
    <col min="8707" max="8707" width="48.42578125" style="1456" customWidth="1"/>
    <col min="8708" max="8708" width="81.7109375" style="1456" customWidth="1"/>
    <col min="8709" max="8714" width="22.7109375" style="1456" customWidth="1"/>
    <col min="8715" max="8715" width="17.5703125" style="1456" customWidth="1"/>
    <col min="8716" max="8716" width="17.7109375" style="1456" customWidth="1"/>
    <col min="8717" max="8718" width="9.28515625" style="1456" customWidth="1"/>
    <col min="8719" max="8960" width="9.28515625" style="1456"/>
    <col min="8961" max="8961" width="11.28515625" style="1456" customWidth="1"/>
    <col min="8962" max="8962" width="9.5703125" style="1456" customWidth="1"/>
    <col min="8963" max="8963" width="48.42578125" style="1456" customWidth="1"/>
    <col min="8964" max="8964" width="81.7109375" style="1456" customWidth="1"/>
    <col min="8965" max="8970" width="22.7109375" style="1456" customWidth="1"/>
    <col min="8971" max="8971" width="17.5703125" style="1456" customWidth="1"/>
    <col min="8972" max="8972" width="17.7109375" style="1456" customWidth="1"/>
    <col min="8973" max="8974" width="9.28515625" style="1456" customWidth="1"/>
    <col min="8975" max="9216" width="9.28515625" style="1456"/>
    <col min="9217" max="9217" width="11.28515625" style="1456" customWidth="1"/>
    <col min="9218" max="9218" width="9.5703125" style="1456" customWidth="1"/>
    <col min="9219" max="9219" width="48.42578125" style="1456" customWidth="1"/>
    <col min="9220" max="9220" width="81.7109375" style="1456" customWidth="1"/>
    <col min="9221" max="9226" width="22.7109375" style="1456" customWidth="1"/>
    <col min="9227" max="9227" width="17.5703125" style="1456" customWidth="1"/>
    <col min="9228" max="9228" width="17.7109375" style="1456" customWidth="1"/>
    <col min="9229" max="9230" width="9.28515625" style="1456" customWidth="1"/>
    <col min="9231" max="9472" width="9.28515625" style="1456"/>
    <col min="9473" max="9473" width="11.28515625" style="1456" customWidth="1"/>
    <col min="9474" max="9474" width="9.5703125" style="1456" customWidth="1"/>
    <col min="9475" max="9475" width="48.42578125" style="1456" customWidth="1"/>
    <col min="9476" max="9476" width="81.7109375" style="1456" customWidth="1"/>
    <col min="9477" max="9482" width="22.7109375" style="1456" customWidth="1"/>
    <col min="9483" max="9483" width="17.5703125" style="1456" customWidth="1"/>
    <col min="9484" max="9484" width="17.7109375" style="1456" customWidth="1"/>
    <col min="9485" max="9486" width="9.28515625" style="1456" customWidth="1"/>
    <col min="9487" max="9728" width="9.28515625" style="1456"/>
    <col min="9729" max="9729" width="11.28515625" style="1456" customWidth="1"/>
    <col min="9730" max="9730" width="9.5703125" style="1456" customWidth="1"/>
    <col min="9731" max="9731" width="48.42578125" style="1456" customWidth="1"/>
    <col min="9732" max="9732" width="81.7109375" style="1456" customWidth="1"/>
    <col min="9733" max="9738" width="22.7109375" style="1456" customWidth="1"/>
    <col min="9739" max="9739" width="17.5703125" style="1456" customWidth="1"/>
    <col min="9740" max="9740" width="17.7109375" style="1456" customWidth="1"/>
    <col min="9741" max="9742" width="9.28515625" style="1456" customWidth="1"/>
    <col min="9743" max="9984" width="9.28515625" style="1456"/>
    <col min="9985" max="9985" width="11.28515625" style="1456" customWidth="1"/>
    <col min="9986" max="9986" width="9.5703125" style="1456" customWidth="1"/>
    <col min="9987" max="9987" width="48.42578125" style="1456" customWidth="1"/>
    <col min="9988" max="9988" width="81.7109375" style="1456" customWidth="1"/>
    <col min="9989" max="9994" width="22.7109375" style="1456" customWidth="1"/>
    <col min="9995" max="9995" width="17.5703125" style="1456" customWidth="1"/>
    <col min="9996" max="9996" width="17.7109375" style="1456" customWidth="1"/>
    <col min="9997" max="9998" width="9.28515625" style="1456" customWidth="1"/>
    <col min="9999" max="10240" width="9.28515625" style="1456"/>
    <col min="10241" max="10241" width="11.28515625" style="1456" customWidth="1"/>
    <col min="10242" max="10242" width="9.5703125" style="1456" customWidth="1"/>
    <col min="10243" max="10243" width="48.42578125" style="1456" customWidth="1"/>
    <col min="10244" max="10244" width="81.7109375" style="1456" customWidth="1"/>
    <col min="10245" max="10250" width="22.7109375" style="1456" customWidth="1"/>
    <col min="10251" max="10251" width="17.5703125" style="1456" customWidth="1"/>
    <col min="10252" max="10252" width="17.7109375" style="1456" customWidth="1"/>
    <col min="10253" max="10254" width="9.28515625" style="1456" customWidth="1"/>
    <col min="10255" max="10496" width="9.28515625" style="1456"/>
    <col min="10497" max="10497" width="11.28515625" style="1456" customWidth="1"/>
    <col min="10498" max="10498" width="9.5703125" style="1456" customWidth="1"/>
    <col min="10499" max="10499" width="48.42578125" style="1456" customWidth="1"/>
    <col min="10500" max="10500" width="81.7109375" style="1456" customWidth="1"/>
    <col min="10501" max="10506" width="22.7109375" style="1456" customWidth="1"/>
    <col min="10507" max="10507" width="17.5703125" style="1456" customWidth="1"/>
    <col min="10508" max="10508" width="17.7109375" style="1456" customWidth="1"/>
    <col min="10509" max="10510" width="9.28515625" style="1456" customWidth="1"/>
    <col min="10511" max="10752" width="9.28515625" style="1456"/>
    <col min="10753" max="10753" width="11.28515625" style="1456" customWidth="1"/>
    <col min="10754" max="10754" width="9.5703125" style="1456" customWidth="1"/>
    <col min="10755" max="10755" width="48.42578125" style="1456" customWidth="1"/>
    <col min="10756" max="10756" width="81.7109375" style="1456" customWidth="1"/>
    <col min="10757" max="10762" width="22.7109375" style="1456" customWidth="1"/>
    <col min="10763" max="10763" width="17.5703125" style="1456" customWidth="1"/>
    <col min="10764" max="10764" width="17.7109375" style="1456" customWidth="1"/>
    <col min="10765" max="10766" width="9.28515625" style="1456" customWidth="1"/>
    <col min="10767" max="11008" width="9.28515625" style="1456"/>
    <col min="11009" max="11009" width="11.28515625" style="1456" customWidth="1"/>
    <col min="11010" max="11010" width="9.5703125" style="1456" customWidth="1"/>
    <col min="11011" max="11011" width="48.42578125" style="1456" customWidth="1"/>
    <col min="11012" max="11012" width="81.7109375" style="1456" customWidth="1"/>
    <col min="11013" max="11018" width="22.7109375" style="1456" customWidth="1"/>
    <col min="11019" max="11019" width="17.5703125" style="1456" customWidth="1"/>
    <col min="11020" max="11020" width="17.7109375" style="1456" customWidth="1"/>
    <col min="11021" max="11022" width="9.28515625" style="1456" customWidth="1"/>
    <col min="11023" max="11264" width="9.28515625" style="1456"/>
    <col min="11265" max="11265" width="11.28515625" style="1456" customWidth="1"/>
    <col min="11266" max="11266" width="9.5703125" style="1456" customWidth="1"/>
    <col min="11267" max="11267" width="48.42578125" style="1456" customWidth="1"/>
    <col min="11268" max="11268" width="81.7109375" style="1456" customWidth="1"/>
    <col min="11269" max="11274" width="22.7109375" style="1456" customWidth="1"/>
    <col min="11275" max="11275" width="17.5703125" style="1456" customWidth="1"/>
    <col min="11276" max="11276" width="17.7109375" style="1456" customWidth="1"/>
    <col min="11277" max="11278" width="9.28515625" style="1456" customWidth="1"/>
    <col min="11279" max="11520" width="9.28515625" style="1456"/>
    <col min="11521" max="11521" width="11.28515625" style="1456" customWidth="1"/>
    <col min="11522" max="11522" width="9.5703125" style="1456" customWidth="1"/>
    <col min="11523" max="11523" width="48.42578125" style="1456" customWidth="1"/>
    <col min="11524" max="11524" width="81.7109375" style="1456" customWidth="1"/>
    <col min="11525" max="11530" width="22.7109375" style="1456" customWidth="1"/>
    <col min="11531" max="11531" width="17.5703125" style="1456" customWidth="1"/>
    <col min="11532" max="11532" width="17.7109375" style="1456" customWidth="1"/>
    <col min="11533" max="11534" width="9.28515625" style="1456" customWidth="1"/>
    <col min="11535" max="11776" width="9.28515625" style="1456"/>
    <col min="11777" max="11777" width="11.28515625" style="1456" customWidth="1"/>
    <col min="11778" max="11778" width="9.5703125" style="1456" customWidth="1"/>
    <col min="11779" max="11779" width="48.42578125" style="1456" customWidth="1"/>
    <col min="11780" max="11780" width="81.7109375" style="1456" customWidth="1"/>
    <col min="11781" max="11786" width="22.7109375" style="1456" customWidth="1"/>
    <col min="11787" max="11787" width="17.5703125" style="1456" customWidth="1"/>
    <col min="11788" max="11788" width="17.7109375" style="1456" customWidth="1"/>
    <col min="11789" max="11790" width="9.28515625" style="1456" customWidth="1"/>
    <col min="11791" max="12032" width="9.28515625" style="1456"/>
    <col min="12033" max="12033" width="11.28515625" style="1456" customWidth="1"/>
    <col min="12034" max="12034" width="9.5703125" style="1456" customWidth="1"/>
    <col min="12035" max="12035" width="48.42578125" style="1456" customWidth="1"/>
    <col min="12036" max="12036" width="81.7109375" style="1456" customWidth="1"/>
    <col min="12037" max="12042" width="22.7109375" style="1456" customWidth="1"/>
    <col min="12043" max="12043" width="17.5703125" style="1456" customWidth="1"/>
    <col min="12044" max="12044" width="17.7109375" style="1456" customWidth="1"/>
    <col min="12045" max="12046" width="9.28515625" style="1456" customWidth="1"/>
    <col min="12047" max="12288" width="9.28515625" style="1456"/>
    <col min="12289" max="12289" width="11.28515625" style="1456" customWidth="1"/>
    <col min="12290" max="12290" width="9.5703125" style="1456" customWidth="1"/>
    <col min="12291" max="12291" width="48.42578125" style="1456" customWidth="1"/>
    <col min="12292" max="12292" width="81.7109375" style="1456" customWidth="1"/>
    <col min="12293" max="12298" width="22.7109375" style="1456" customWidth="1"/>
    <col min="12299" max="12299" width="17.5703125" style="1456" customWidth="1"/>
    <col min="12300" max="12300" width="17.7109375" style="1456" customWidth="1"/>
    <col min="12301" max="12302" width="9.28515625" style="1456" customWidth="1"/>
    <col min="12303" max="12544" width="9.28515625" style="1456"/>
    <col min="12545" max="12545" width="11.28515625" style="1456" customWidth="1"/>
    <col min="12546" max="12546" width="9.5703125" style="1456" customWidth="1"/>
    <col min="12547" max="12547" width="48.42578125" style="1456" customWidth="1"/>
    <col min="12548" max="12548" width="81.7109375" style="1456" customWidth="1"/>
    <col min="12549" max="12554" width="22.7109375" style="1456" customWidth="1"/>
    <col min="12555" max="12555" width="17.5703125" style="1456" customWidth="1"/>
    <col min="12556" max="12556" width="17.7109375" style="1456" customWidth="1"/>
    <col min="12557" max="12558" width="9.28515625" style="1456" customWidth="1"/>
    <col min="12559" max="12800" width="9.28515625" style="1456"/>
    <col min="12801" max="12801" width="11.28515625" style="1456" customWidth="1"/>
    <col min="12802" max="12802" width="9.5703125" style="1456" customWidth="1"/>
    <col min="12803" max="12803" width="48.42578125" style="1456" customWidth="1"/>
    <col min="12804" max="12804" width="81.7109375" style="1456" customWidth="1"/>
    <col min="12805" max="12810" width="22.7109375" style="1456" customWidth="1"/>
    <col min="12811" max="12811" width="17.5703125" style="1456" customWidth="1"/>
    <col min="12812" max="12812" width="17.7109375" style="1456" customWidth="1"/>
    <col min="12813" max="12814" width="9.28515625" style="1456" customWidth="1"/>
    <col min="12815" max="13056" width="9.28515625" style="1456"/>
    <col min="13057" max="13057" width="11.28515625" style="1456" customWidth="1"/>
    <col min="13058" max="13058" width="9.5703125" style="1456" customWidth="1"/>
    <col min="13059" max="13059" width="48.42578125" style="1456" customWidth="1"/>
    <col min="13060" max="13060" width="81.7109375" style="1456" customWidth="1"/>
    <col min="13061" max="13066" width="22.7109375" style="1456" customWidth="1"/>
    <col min="13067" max="13067" width="17.5703125" style="1456" customWidth="1"/>
    <col min="13068" max="13068" width="17.7109375" style="1456" customWidth="1"/>
    <col min="13069" max="13070" width="9.28515625" style="1456" customWidth="1"/>
    <col min="13071" max="13312" width="9.28515625" style="1456"/>
    <col min="13313" max="13313" width="11.28515625" style="1456" customWidth="1"/>
    <col min="13314" max="13314" width="9.5703125" style="1456" customWidth="1"/>
    <col min="13315" max="13315" width="48.42578125" style="1456" customWidth="1"/>
    <col min="13316" max="13316" width="81.7109375" style="1456" customWidth="1"/>
    <col min="13317" max="13322" width="22.7109375" style="1456" customWidth="1"/>
    <col min="13323" max="13323" width="17.5703125" style="1456" customWidth="1"/>
    <col min="13324" max="13324" width="17.7109375" style="1456" customWidth="1"/>
    <col min="13325" max="13326" width="9.28515625" style="1456" customWidth="1"/>
    <col min="13327" max="13568" width="9.28515625" style="1456"/>
    <col min="13569" max="13569" width="11.28515625" style="1456" customWidth="1"/>
    <col min="13570" max="13570" width="9.5703125" style="1456" customWidth="1"/>
    <col min="13571" max="13571" width="48.42578125" style="1456" customWidth="1"/>
    <col min="13572" max="13572" width="81.7109375" style="1456" customWidth="1"/>
    <col min="13573" max="13578" width="22.7109375" style="1456" customWidth="1"/>
    <col min="13579" max="13579" width="17.5703125" style="1456" customWidth="1"/>
    <col min="13580" max="13580" width="17.7109375" style="1456" customWidth="1"/>
    <col min="13581" max="13582" width="9.28515625" style="1456" customWidth="1"/>
    <col min="13583" max="13824" width="9.28515625" style="1456"/>
    <col min="13825" max="13825" width="11.28515625" style="1456" customWidth="1"/>
    <col min="13826" max="13826" width="9.5703125" style="1456" customWidth="1"/>
    <col min="13827" max="13827" width="48.42578125" style="1456" customWidth="1"/>
    <col min="13828" max="13828" width="81.7109375" style="1456" customWidth="1"/>
    <col min="13829" max="13834" width="22.7109375" style="1456" customWidth="1"/>
    <col min="13835" max="13835" width="17.5703125" style="1456" customWidth="1"/>
    <col min="13836" max="13836" width="17.7109375" style="1456" customWidth="1"/>
    <col min="13837" max="13838" width="9.28515625" style="1456" customWidth="1"/>
    <col min="13839" max="14080" width="9.28515625" style="1456"/>
    <col min="14081" max="14081" width="11.28515625" style="1456" customWidth="1"/>
    <col min="14082" max="14082" width="9.5703125" style="1456" customWidth="1"/>
    <col min="14083" max="14083" width="48.42578125" style="1456" customWidth="1"/>
    <col min="14084" max="14084" width="81.7109375" style="1456" customWidth="1"/>
    <col min="14085" max="14090" width="22.7109375" style="1456" customWidth="1"/>
    <col min="14091" max="14091" width="17.5703125" style="1456" customWidth="1"/>
    <col min="14092" max="14092" width="17.7109375" style="1456" customWidth="1"/>
    <col min="14093" max="14094" width="9.28515625" style="1456" customWidth="1"/>
    <col min="14095" max="14336" width="9.28515625" style="1456"/>
    <col min="14337" max="14337" width="11.28515625" style="1456" customWidth="1"/>
    <col min="14338" max="14338" width="9.5703125" style="1456" customWidth="1"/>
    <col min="14339" max="14339" width="48.42578125" style="1456" customWidth="1"/>
    <col min="14340" max="14340" width="81.7109375" style="1456" customWidth="1"/>
    <col min="14341" max="14346" width="22.7109375" style="1456" customWidth="1"/>
    <col min="14347" max="14347" width="17.5703125" style="1456" customWidth="1"/>
    <col min="14348" max="14348" width="17.7109375" style="1456" customWidth="1"/>
    <col min="14349" max="14350" width="9.28515625" style="1456" customWidth="1"/>
    <col min="14351" max="14592" width="9.28515625" style="1456"/>
    <col min="14593" max="14593" width="11.28515625" style="1456" customWidth="1"/>
    <col min="14594" max="14594" width="9.5703125" style="1456" customWidth="1"/>
    <col min="14595" max="14595" width="48.42578125" style="1456" customWidth="1"/>
    <col min="14596" max="14596" width="81.7109375" style="1456" customWidth="1"/>
    <col min="14597" max="14602" width="22.7109375" style="1456" customWidth="1"/>
    <col min="14603" max="14603" width="17.5703125" style="1456" customWidth="1"/>
    <col min="14604" max="14604" width="17.7109375" style="1456" customWidth="1"/>
    <col min="14605" max="14606" width="9.28515625" style="1456" customWidth="1"/>
    <col min="14607" max="14848" width="9.28515625" style="1456"/>
    <col min="14849" max="14849" width="11.28515625" style="1456" customWidth="1"/>
    <col min="14850" max="14850" width="9.5703125" style="1456" customWidth="1"/>
    <col min="14851" max="14851" width="48.42578125" style="1456" customWidth="1"/>
    <col min="14852" max="14852" width="81.7109375" style="1456" customWidth="1"/>
    <col min="14853" max="14858" width="22.7109375" style="1456" customWidth="1"/>
    <col min="14859" max="14859" width="17.5703125" style="1456" customWidth="1"/>
    <col min="14860" max="14860" width="17.7109375" style="1456" customWidth="1"/>
    <col min="14861" max="14862" width="9.28515625" style="1456" customWidth="1"/>
    <col min="14863" max="15104" width="9.28515625" style="1456"/>
    <col min="15105" max="15105" width="11.28515625" style="1456" customWidth="1"/>
    <col min="15106" max="15106" width="9.5703125" style="1456" customWidth="1"/>
    <col min="15107" max="15107" width="48.42578125" style="1456" customWidth="1"/>
    <col min="15108" max="15108" width="81.7109375" style="1456" customWidth="1"/>
    <col min="15109" max="15114" width="22.7109375" style="1456" customWidth="1"/>
    <col min="15115" max="15115" width="17.5703125" style="1456" customWidth="1"/>
    <col min="15116" max="15116" width="17.7109375" style="1456" customWidth="1"/>
    <col min="15117" max="15118" width="9.28515625" style="1456" customWidth="1"/>
    <col min="15119" max="15360" width="9.28515625" style="1456"/>
    <col min="15361" max="15361" width="11.28515625" style="1456" customWidth="1"/>
    <col min="15362" max="15362" width="9.5703125" style="1456" customWidth="1"/>
    <col min="15363" max="15363" width="48.42578125" style="1456" customWidth="1"/>
    <col min="15364" max="15364" width="81.7109375" style="1456" customWidth="1"/>
    <col min="15365" max="15370" width="22.7109375" style="1456" customWidth="1"/>
    <col min="15371" max="15371" width="17.5703125" style="1456" customWidth="1"/>
    <col min="15372" max="15372" width="17.7109375" style="1456" customWidth="1"/>
    <col min="15373" max="15374" width="9.28515625" style="1456" customWidth="1"/>
    <col min="15375" max="15616" width="9.28515625" style="1456"/>
    <col min="15617" max="15617" width="11.28515625" style="1456" customWidth="1"/>
    <col min="15618" max="15618" width="9.5703125" style="1456" customWidth="1"/>
    <col min="15619" max="15619" width="48.42578125" style="1456" customWidth="1"/>
    <col min="15620" max="15620" width="81.7109375" style="1456" customWidth="1"/>
    <col min="15621" max="15626" width="22.7109375" style="1456" customWidth="1"/>
    <col min="15627" max="15627" width="17.5703125" style="1456" customWidth="1"/>
    <col min="15628" max="15628" width="17.7109375" style="1456" customWidth="1"/>
    <col min="15629" max="15630" width="9.28515625" style="1456" customWidth="1"/>
    <col min="15631" max="15872" width="9.28515625" style="1456"/>
    <col min="15873" max="15873" width="11.28515625" style="1456" customWidth="1"/>
    <col min="15874" max="15874" width="9.5703125" style="1456" customWidth="1"/>
    <col min="15875" max="15875" width="48.42578125" style="1456" customWidth="1"/>
    <col min="15876" max="15876" width="81.7109375" style="1456" customWidth="1"/>
    <col min="15877" max="15882" width="22.7109375" style="1456" customWidth="1"/>
    <col min="15883" max="15883" width="17.5703125" style="1456" customWidth="1"/>
    <col min="15884" max="15884" width="17.7109375" style="1456" customWidth="1"/>
    <col min="15885" max="15886" width="9.28515625" style="1456" customWidth="1"/>
    <col min="15887" max="16128" width="9.28515625" style="1456"/>
    <col min="16129" max="16129" width="11.28515625" style="1456" customWidth="1"/>
    <col min="16130" max="16130" width="9.5703125" style="1456" customWidth="1"/>
    <col min="16131" max="16131" width="48.42578125" style="1456" customWidth="1"/>
    <col min="16132" max="16132" width="81.7109375" style="1456" customWidth="1"/>
    <col min="16133" max="16138" width="22.7109375" style="1456" customWidth="1"/>
    <col min="16139" max="16139" width="17.5703125" style="1456" customWidth="1"/>
    <col min="16140" max="16140" width="17.7109375" style="1456" customWidth="1"/>
    <col min="16141" max="16142" width="9.28515625" style="1456" customWidth="1"/>
    <col min="16143" max="16384" width="9.28515625" style="1456"/>
  </cols>
  <sheetData>
    <row r="1" spans="1:12" ht="22.5" customHeight="1">
      <c r="A1" s="1853" t="s">
        <v>871</v>
      </c>
      <c r="B1" s="1853"/>
      <c r="C1" s="1853"/>
      <c r="D1" s="1450"/>
      <c r="E1" s="1451"/>
      <c r="F1" s="1451"/>
      <c r="G1" s="1451"/>
      <c r="H1" s="1451"/>
      <c r="I1" s="1452"/>
      <c r="J1" s="1453"/>
      <c r="K1" s="1454"/>
      <c r="L1" s="1455"/>
    </row>
    <row r="2" spans="1:12" ht="22.5" customHeight="1">
      <c r="A2" s="1854" t="s">
        <v>872</v>
      </c>
      <c r="B2" s="1855"/>
      <c r="C2" s="1855"/>
      <c r="D2" s="1855"/>
      <c r="E2" s="1855"/>
      <c r="F2" s="1855"/>
      <c r="G2" s="1855"/>
      <c r="H2" s="1855"/>
      <c r="I2" s="1856"/>
      <c r="J2" s="1856"/>
      <c r="K2" s="1856"/>
      <c r="L2" s="1856"/>
    </row>
    <row r="3" spans="1:12" ht="28.5" customHeight="1" thickBot="1">
      <c r="A3" s="1457"/>
      <c r="B3" s="1458"/>
      <c r="C3" s="1449"/>
      <c r="D3" s="1459"/>
      <c r="E3" s="1451"/>
      <c r="F3" s="1451"/>
      <c r="G3" s="1451"/>
      <c r="H3" s="1451"/>
      <c r="I3" s="1452"/>
      <c r="J3" s="1453"/>
      <c r="K3" s="1857" t="s">
        <v>2</v>
      </c>
      <c r="L3" s="1857"/>
    </row>
    <row r="4" spans="1:12" ht="18" customHeight="1">
      <c r="A4" s="1858" t="s">
        <v>873</v>
      </c>
      <c r="B4" s="1860" t="s">
        <v>874</v>
      </c>
      <c r="C4" s="1860"/>
      <c r="D4" s="1860" t="s">
        <v>875</v>
      </c>
      <c r="E4" s="1860" t="s">
        <v>792</v>
      </c>
      <c r="F4" s="1862"/>
      <c r="G4" s="1863" t="s">
        <v>876</v>
      </c>
      <c r="H4" s="1864"/>
      <c r="I4" s="1865" t="s">
        <v>229</v>
      </c>
      <c r="J4" s="1866"/>
      <c r="K4" s="1867" t="s">
        <v>433</v>
      </c>
      <c r="L4" s="1868"/>
    </row>
    <row r="5" spans="1:12" ht="75" customHeight="1" thickBot="1">
      <c r="A5" s="1859"/>
      <c r="B5" s="1861"/>
      <c r="C5" s="1861"/>
      <c r="D5" s="1861"/>
      <c r="E5" s="1460" t="s">
        <v>877</v>
      </c>
      <c r="F5" s="1461" t="s">
        <v>878</v>
      </c>
      <c r="G5" s="1462" t="s">
        <v>877</v>
      </c>
      <c r="H5" s="1461" t="s">
        <v>878</v>
      </c>
      <c r="I5" s="1463" t="s">
        <v>877</v>
      </c>
      <c r="J5" s="1461" t="s">
        <v>878</v>
      </c>
      <c r="K5" s="1464" t="s">
        <v>879</v>
      </c>
      <c r="L5" s="1465" t="s">
        <v>880</v>
      </c>
    </row>
    <row r="6" spans="1:12" s="1471" customFormat="1" ht="17.25" customHeight="1">
      <c r="A6" s="1466">
        <v>1</v>
      </c>
      <c r="B6" s="1467">
        <v>2</v>
      </c>
      <c r="C6" s="1468">
        <v>3</v>
      </c>
      <c r="D6" s="1467">
        <v>4</v>
      </c>
      <c r="E6" s="1467">
        <v>5</v>
      </c>
      <c r="F6" s="1467">
        <v>6</v>
      </c>
      <c r="G6" s="1467">
        <v>7</v>
      </c>
      <c r="H6" s="1467">
        <v>8</v>
      </c>
      <c r="I6" s="1469">
        <v>9</v>
      </c>
      <c r="J6" s="1467">
        <v>10</v>
      </c>
      <c r="K6" s="1467">
        <v>11</v>
      </c>
      <c r="L6" s="1470">
        <v>12</v>
      </c>
    </row>
    <row r="7" spans="1:12" s="1471" customFormat="1" ht="56.85" customHeight="1">
      <c r="A7" s="1472" t="s">
        <v>881</v>
      </c>
      <c r="B7" s="1473" t="s">
        <v>390</v>
      </c>
      <c r="C7" s="1474" t="s">
        <v>391</v>
      </c>
      <c r="D7" s="1475" t="s">
        <v>838</v>
      </c>
      <c r="E7" s="1476">
        <v>165000</v>
      </c>
      <c r="F7" s="1477">
        <v>165000</v>
      </c>
      <c r="G7" s="1476">
        <v>520068</v>
      </c>
      <c r="H7" s="1476">
        <v>520068</v>
      </c>
      <c r="I7" s="1476">
        <v>443727.16000000003</v>
      </c>
      <c r="J7" s="1476">
        <v>443727.16000000003</v>
      </c>
      <c r="K7" s="1478">
        <v>2.6892555151515154</v>
      </c>
      <c r="L7" s="1479">
        <v>0.85320988793773134</v>
      </c>
    </row>
    <row r="8" spans="1:12" s="1471" customFormat="1" ht="56.85" customHeight="1">
      <c r="A8" s="1810" t="s">
        <v>882</v>
      </c>
      <c r="B8" s="1818" t="s">
        <v>390</v>
      </c>
      <c r="C8" s="1822" t="s">
        <v>391</v>
      </c>
      <c r="D8" s="1475" t="s">
        <v>839</v>
      </c>
      <c r="E8" s="1476"/>
      <c r="F8" s="1851">
        <v>165000</v>
      </c>
      <c r="G8" s="1476">
        <v>14354</v>
      </c>
      <c r="H8" s="1812">
        <v>491534</v>
      </c>
      <c r="I8" s="1476">
        <v>9112.6099999999988</v>
      </c>
      <c r="J8" s="1812">
        <v>423008.82</v>
      </c>
      <c r="K8" s="1480">
        <v>0</v>
      </c>
      <c r="L8" s="1479">
        <v>0.63484812595792106</v>
      </c>
    </row>
    <row r="9" spans="1:12" s="1471" customFormat="1" ht="56.85" customHeight="1">
      <c r="A9" s="1810"/>
      <c r="B9" s="1818"/>
      <c r="C9" s="1823"/>
      <c r="D9" s="1475" t="s">
        <v>838</v>
      </c>
      <c r="E9" s="1476">
        <v>165000</v>
      </c>
      <c r="F9" s="1852"/>
      <c r="G9" s="1476">
        <v>477180</v>
      </c>
      <c r="H9" s="1812"/>
      <c r="I9" s="1476">
        <v>413896.21</v>
      </c>
      <c r="J9" s="1812"/>
      <c r="K9" s="1478">
        <v>2.508461878787879</v>
      </c>
      <c r="L9" s="1479">
        <v>0.86737962613688757</v>
      </c>
    </row>
    <row r="10" spans="1:12" s="1471" customFormat="1" ht="56.85" customHeight="1">
      <c r="A10" s="1810" t="s">
        <v>883</v>
      </c>
      <c r="B10" s="1818" t="s">
        <v>390</v>
      </c>
      <c r="C10" s="1822" t="s">
        <v>391</v>
      </c>
      <c r="D10" s="1475" t="s">
        <v>839</v>
      </c>
      <c r="E10" s="1476"/>
      <c r="F10" s="1851">
        <v>249000</v>
      </c>
      <c r="G10" s="1476">
        <v>1238659</v>
      </c>
      <c r="H10" s="1812">
        <v>1900714</v>
      </c>
      <c r="I10" s="1476">
        <v>1187106.94</v>
      </c>
      <c r="J10" s="1812">
        <v>1780631.9</v>
      </c>
      <c r="K10" s="1480">
        <v>0</v>
      </c>
      <c r="L10" s="1481">
        <v>0.95838074885824098</v>
      </c>
    </row>
    <row r="11" spans="1:12" s="1471" customFormat="1" ht="56.85" customHeight="1">
      <c r="A11" s="1810"/>
      <c r="B11" s="1818"/>
      <c r="C11" s="1823"/>
      <c r="D11" s="1475" t="s">
        <v>838</v>
      </c>
      <c r="E11" s="1476">
        <v>249000</v>
      </c>
      <c r="F11" s="1852"/>
      <c r="G11" s="1476">
        <v>662055</v>
      </c>
      <c r="H11" s="1812"/>
      <c r="I11" s="1476">
        <v>593524.96</v>
      </c>
      <c r="J11" s="1812"/>
      <c r="K11" s="1478">
        <v>2.3836343775100399</v>
      </c>
      <c r="L11" s="1479">
        <v>0.89648890197944275</v>
      </c>
    </row>
    <row r="12" spans="1:12" s="1471" customFormat="1" ht="56.85" customHeight="1">
      <c r="A12" s="1472" t="s">
        <v>884</v>
      </c>
      <c r="B12" s="1473" t="s">
        <v>390</v>
      </c>
      <c r="C12" s="1474" t="s">
        <v>391</v>
      </c>
      <c r="D12" s="1475" t="s">
        <v>838</v>
      </c>
      <c r="E12" s="1476">
        <v>165000</v>
      </c>
      <c r="F12" s="1477">
        <v>165000</v>
      </c>
      <c r="G12" s="1476">
        <v>458800</v>
      </c>
      <c r="H12" s="1476">
        <v>458800</v>
      </c>
      <c r="I12" s="1482">
        <v>396067.57</v>
      </c>
      <c r="J12" s="1483">
        <v>396067.57</v>
      </c>
      <c r="K12" s="1484">
        <v>2.400409515151515</v>
      </c>
      <c r="L12" s="1485">
        <v>0.8632684612031386</v>
      </c>
    </row>
    <row r="13" spans="1:12" s="1471" customFormat="1" ht="56.85" customHeight="1">
      <c r="A13" s="1810" t="s">
        <v>885</v>
      </c>
      <c r="B13" s="1818" t="s">
        <v>390</v>
      </c>
      <c r="C13" s="1822" t="s">
        <v>391</v>
      </c>
      <c r="D13" s="1475" t="s">
        <v>839</v>
      </c>
      <c r="E13" s="1476"/>
      <c r="F13" s="1851">
        <v>165000</v>
      </c>
      <c r="G13" s="1476">
        <v>54852</v>
      </c>
      <c r="H13" s="1812">
        <v>513652</v>
      </c>
      <c r="I13" s="1482">
        <v>53725.83</v>
      </c>
      <c r="J13" s="1812">
        <v>449793.39</v>
      </c>
      <c r="K13" s="1480">
        <v>0</v>
      </c>
      <c r="L13" s="1485">
        <v>0.97946893458761763</v>
      </c>
    </row>
    <row r="14" spans="1:12" s="1471" customFormat="1" ht="56.85" customHeight="1">
      <c r="A14" s="1810"/>
      <c r="B14" s="1818"/>
      <c r="C14" s="1823"/>
      <c r="D14" s="1475" t="s">
        <v>838</v>
      </c>
      <c r="E14" s="1476">
        <v>165000</v>
      </c>
      <c r="F14" s="1852"/>
      <c r="G14" s="1476">
        <v>458800</v>
      </c>
      <c r="H14" s="1812"/>
      <c r="I14" s="1476">
        <v>396067.56</v>
      </c>
      <c r="J14" s="1812"/>
      <c r="K14" s="1478">
        <v>2.4004094545454544</v>
      </c>
      <c r="L14" s="1479">
        <v>0.86326843940714904</v>
      </c>
    </row>
    <row r="15" spans="1:12" s="1471" customFormat="1" ht="56.85" customHeight="1">
      <c r="A15" s="1472" t="s">
        <v>886</v>
      </c>
      <c r="B15" s="1473" t="s">
        <v>390</v>
      </c>
      <c r="C15" s="1474" t="s">
        <v>391</v>
      </c>
      <c r="D15" s="1475" t="s">
        <v>838</v>
      </c>
      <c r="E15" s="1476">
        <v>165000</v>
      </c>
      <c r="F15" s="1477">
        <v>165000</v>
      </c>
      <c r="G15" s="1476">
        <v>462844</v>
      </c>
      <c r="H15" s="1476">
        <v>462844</v>
      </c>
      <c r="I15" s="1476">
        <v>399847.24</v>
      </c>
      <c r="J15" s="1476">
        <v>399847.24</v>
      </c>
      <c r="K15" s="1478">
        <v>2.4233166060606059</v>
      </c>
      <c r="L15" s="1479">
        <v>0.86389202409451127</v>
      </c>
    </row>
    <row r="16" spans="1:12" s="1471" customFormat="1" ht="56.85" customHeight="1">
      <c r="A16" s="1810" t="s">
        <v>887</v>
      </c>
      <c r="B16" s="1818" t="s">
        <v>390</v>
      </c>
      <c r="C16" s="1822" t="s">
        <v>391</v>
      </c>
      <c r="D16" s="1475" t="s">
        <v>835</v>
      </c>
      <c r="E16" s="1476">
        <v>235000</v>
      </c>
      <c r="F16" s="1812">
        <v>400000</v>
      </c>
      <c r="G16" s="1476">
        <v>4475462</v>
      </c>
      <c r="H16" s="1825">
        <v>4934262</v>
      </c>
      <c r="I16" s="1477">
        <v>4475461.8499999996</v>
      </c>
      <c r="J16" s="1812">
        <v>4871529.42</v>
      </c>
      <c r="K16" s="1478">
        <v>19.044518510638298</v>
      </c>
      <c r="L16" s="1479">
        <v>0.9999999664839071</v>
      </c>
    </row>
    <row r="17" spans="1:12" s="1471" customFormat="1" ht="56.85" customHeight="1">
      <c r="A17" s="1810"/>
      <c r="B17" s="1818"/>
      <c r="C17" s="1823"/>
      <c r="D17" s="1475" t="s">
        <v>838</v>
      </c>
      <c r="E17" s="1476">
        <v>165000</v>
      </c>
      <c r="F17" s="1812"/>
      <c r="G17" s="1476">
        <v>458800</v>
      </c>
      <c r="H17" s="1825"/>
      <c r="I17" s="1476">
        <v>396067.57</v>
      </c>
      <c r="J17" s="1812"/>
      <c r="K17" s="1478">
        <v>2.400409515151515</v>
      </c>
      <c r="L17" s="1479">
        <v>0.8632684612031386</v>
      </c>
    </row>
    <row r="18" spans="1:12" s="1471" customFormat="1" ht="56.85" customHeight="1">
      <c r="A18" s="1810" t="s">
        <v>888</v>
      </c>
      <c r="B18" s="1818" t="s">
        <v>390</v>
      </c>
      <c r="C18" s="1822" t="s">
        <v>391</v>
      </c>
      <c r="D18" s="1475" t="s">
        <v>839</v>
      </c>
      <c r="E18" s="1476">
        <v>594000</v>
      </c>
      <c r="F18" s="1812">
        <v>759000</v>
      </c>
      <c r="G18" s="1476">
        <v>146548</v>
      </c>
      <c r="H18" s="1825">
        <v>605348</v>
      </c>
      <c r="I18" s="1476">
        <v>103714.30000000002</v>
      </c>
      <c r="J18" s="1812">
        <v>499781.87</v>
      </c>
      <c r="K18" s="1478">
        <v>0.17460319865319868</v>
      </c>
      <c r="L18" s="1479">
        <v>0.70771556077189735</v>
      </c>
    </row>
    <row r="19" spans="1:12" s="1471" customFormat="1" ht="56.85" customHeight="1">
      <c r="A19" s="1810"/>
      <c r="B19" s="1818"/>
      <c r="C19" s="1823"/>
      <c r="D19" s="1475" t="s">
        <v>838</v>
      </c>
      <c r="E19" s="1476">
        <v>165000</v>
      </c>
      <c r="F19" s="1812"/>
      <c r="G19" s="1476">
        <v>458800</v>
      </c>
      <c r="H19" s="1825"/>
      <c r="I19" s="1476">
        <v>396067.57</v>
      </c>
      <c r="J19" s="1812"/>
      <c r="K19" s="1478">
        <v>2.400409515151515</v>
      </c>
      <c r="L19" s="1479">
        <v>0.8632684612031386</v>
      </c>
    </row>
    <row r="20" spans="1:12" s="1471" customFormat="1" ht="56.85" customHeight="1">
      <c r="A20" s="1472" t="s">
        <v>889</v>
      </c>
      <c r="B20" s="1473" t="s">
        <v>390</v>
      </c>
      <c r="C20" s="1474" t="s">
        <v>391</v>
      </c>
      <c r="D20" s="1475" t="s">
        <v>838</v>
      </c>
      <c r="E20" s="1476">
        <v>165000</v>
      </c>
      <c r="F20" s="1477">
        <v>165000</v>
      </c>
      <c r="G20" s="1476">
        <v>458800</v>
      </c>
      <c r="H20" s="1476">
        <v>458800</v>
      </c>
      <c r="I20" s="1476">
        <v>396067.56</v>
      </c>
      <c r="J20" s="1476">
        <v>396067.56</v>
      </c>
      <c r="K20" s="1478">
        <v>2.4004094545454544</v>
      </c>
      <c r="L20" s="1479">
        <v>0.86326843940714904</v>
      </c>
    </row>
    <row r="21" spans="1:12" s="1471" customFormat="1" ht="56.85" customHeight="1">
      <c r="A21" s="1810" t="s">
        <v>890</v>
      </c>
      <c r="B21" s="1818" t="s">
        <v>390</v>
      </c>
      <c r="C21" s="1822" t="s">
        <v>391</v>
      </c>
      <c r="D21" s="1475" t="s">
        <v>839</v>
      </c>
      <c r="E21" s="1476"/>
      <c r="F21" s="1851">
        <v>165000</v>
      </c>
      <c r="G21" s="1476">
        <v>6152</v>
      </c>
      <c r="H21" s="1812">
        <v>464952</v>
      </c>
      <c r="I21" s="1476">
        <v>6089.5199999999995</v>
      </c>
      <c r="J21" s="1812">
        <v>402157.09</v>
      </c>
      <c r="K21" s="1480">
        <v>0</v>
      </c>
      <c r="L21" s="1479">
        <v>0.98984395318595575</v>
      </c>
    </row>
    <row r="22" spans="1:12" s="1471" customFormat="1" ht="56.85" customHeight="1">
      <c r="A22" s="1810"/>
      <c r="B22" s="1818"/>
      <c r="C22" s="1823"/>
      <c r="D22" s="1475" t="s">
        <v>838</v>
      </c>
      <c r="E22" s="1476">
        <v>165000</v>
      </c>
      <c r="F22" s="1852"/>
      <c r="G22" s="1476">
        <v>458800</v>
      </c>
      <c r="H22" s="1812"/>
      <c r="I22" s="1476">
        <v>396067.57</v>
      </c>
      <c r="J22" s="1812"/>
      <c r="K22" s="1478">
        <v>2.400409515151515</v>
      </c>
      <c r="L22" s="1479">
        <v>0.8632684612031386</v>
      </c>
    </row>
    <row r="23" spans="1:12" s="1471" customFormat="1" ht="56.85" customHeight="1">
      <c r="A23" s="1472" t="s">
        <v>891</v>
      </c>
      <c r="B23" s="1473" t="s">
        <v>390</v>
      </c>
      <c r="C23" s="1474" t="s">
        <v>391</v>
      </c>
      <c r="D23" s="1475" t="s">
        <v>838</v>
      </c>
      <c r="E23" s="1476">
        <v>165000</v>
      </c>
      <c r="F23" s="1477">
        <v>165000</v>
      </c>
      <c r="G23" s="1476">
        <v>458800</v>
      </c>
      <c r="H23" s="1476">
        <v>458800</v>
      </c>
      <c r="I23" s="1476">
        <v>396067.55</v>
      </c>
      <c r="J23" s="1476">
        <v>396067.55</v>
      </c>
      <c r="K23" s="1478">
        <v>2.4004093939393938</v>
      </c>
      <c r="L23" s="1479">
        <v>0.86326841761115947</v>
      </c>
    </row>
    <row r="24" spans="1:12" ht="56.85" customHeight="1">
      <c r="A24" s="1850">
        <v>16</v>
      </c>
      <c r="B24" s="1849">
        <v>750</v>
      </c>
      <c r="C24" s="1827" t="s">
        <v>83</v>
      </c>
      <c r="D24" s="1475" t="s">
        <v>835</v>
      </c>
      <c r="E24" s="1486">
        <v>15600000</v>
      </c>
      <c r="F24" s="1812">
        <v>23974000</v>
      </c>
      <c r="G24" s="1486">
        <v>11895334</v>
      </c>
      <c r="H24" s="1812">
        <v>28917526</v>
      </c>
      <c r="I24" s="1476">
        <v>41133.329999999994</v>
      </c>
      <c r="J24" s="1812">
        <v>13095569.48</v>
      </c>
      <c r="K24" s="1478">
        <v>2.6367519230769227E-3</v>
      </c>
      <c r="L24" s="1479">
        <v>3.4579382134204886E-3</v>
      </c>
    </row>
    <row r="25" spans="1:12" ht="56.85" customHeight="1">
      <c r="A25" s="1850"/>
      <c r="B25" s="1849"/>
      <c r="C25" s="1827"/>
      <c r="D25" s="1475" t="s">
        <v>838</v>
      </c>
      <c r="E25" s="1486">
        <v>8374000</v>
      </c>
      <c r="F25" s="1812"/>
      <c r="G25" s="1486">
        <v>17022192</v>
      </c>
      <c r="H25" s="1812"/>
      <c r="I25" s="1476">
        <v>13054436.15</v>
      </c>
      <c r="J25" s="1812"/>
      <c r="K25" s="1478">
        <v>1.5589247850489611</v>
      </c>
      <c r="L25" s="1479">
        <v>0.76690687956051729</v>
      </c>
    </row>
    <row r="26" spans="1:12" ht="56.85" customHeight="1">
      <c r="A26" s="1487">
        <v>17</v>
      </c>
      <c r="B26" s="1488">
        <v>750</v>
      </c>
      <c r="C26" s="1475" t="s">
        <v>83</v>
      </c>
      <c r="D26" s="1475" t="s">
        <v>838</v>
      </c>
      <c r="E26" s="1486">
        <v>48818000</v>
      </c>
      <c r="F26" s="1477">
        <v>48818000</v>
      </c>
      <c r="G26" s="1486">
        <v>48818000</v>
      </c>
      <c r="H26" s="1477">
        <v>48818000</v>
      </c>
      <c r="I26" s="1477">
        <v>36925073.569999985</v>
      </c>
      <c r="J26" s="1477">
        <v>36925073.569999985</v>
      </c>
      <c r="K26" s="1478">
        <v>0.75638235015772837</v>
      </c>
      <c r="L26" s="1479">
        <v>0.75638235015772837</v>
      </c>
    </row>
    <row r="27" spans="1:12" ht="56.85" customHeight="1">
      <c r="A27" s="1850">
        <v>18</v>
      </c>
      <c r="B27" s="1849">
        <v>710</v>
      </c>
      <c r="C27" s="1827" t="s">
        <v>373</v>
      </c>
      <c r="D27" s="1475" t="s">
        <v>839</v>
      </c>
      <c r="E27" s="1486">
        <v>1768000</v>
      </c>
      <c r="F27" s="1825">
        <v>3630000</v>
      </c>
      <c r="G27" s="1489">
        <v>1768000</v>
      </c>
      <c r="H27" s="1825">
        <v>3151000</v>
      </c>
      <c r="I27" s="1477">
        <v>997989.8899999999</v>
      </c>
      <c r="J27" s="1825">
        <v>1726885</v>
      </c>
      <c r="K27" s="1478">
        <v>0.56447391968325789</v>
      </c>
      <c r="L27" s="1479">
        <v>0.56447391968325789</v>
      </c>
    </row>
    <row r="28" spans="1:12" ht="56.85" customHeight="1">
      <c r="A28" s="1850"/>
      <c r="B28" s="1849"/>
      <c r="C28" s="1827"/>
      <c r="D28" s="1475" t="s">
        <v>838</v>
      </c>
      <c r="E28" s="1486">
        <v>945000</v>
      </c>
      <c r="F28" s="1825"/>
      <c r="G28" s="1489">
        <v>945000</v>
      </c>
      <c r="H28" s="1825"/>
      <c r="I28" s="1477">
        <v>528724.30000000005</v>
      </c>
      <c r="J28" s="1825"/>
      <c r="K28" s="1478">
        <v>0.55949661375661386</v>
      </c>
      <c r="L28" s="1479">
        <v>0.55949661375661386</v>
      </c>
    </row>
    <row r="29" spans="1:12" ht="56.85" customHeight="1">
      <c r="A29" s="1850"/>
      <c r="B29" s="1488">
        <v>750</v>
      </c>
      <c r="C29" s="1475" t="s">
        <v>83</v>
      </c>
      <c r="D29" s="1475" t="s">
        <v>838</v>
      </c>
      <c r="E29" s="1486">
        <v>917000</v>
      </c>
      <c r="F29" s="1825"/>
      <c r="G29" s="1486">
        <v>438000</v>
      </c>
      <c r="H29" s="1825"/>
      <c r="I29" s="1477">
        <v>200170.81</v>
      </c>
      <c r="J29" s="1825"/>
      <c r="K29" s="1490">
        <v>0.21828877862595419</v>
      </c>
      <c r="L29" s="1481">
        <v>0.4570109817351598</v>
      </c>
    </row>
    <row r="30" spans="1:12" ht="56.85" customHeight="1">
      <c r="A30" s="1850">
        <v>19</v>
      </c>
      <c r="B30" s="1849">
        <v>750</v>
      </c>
      <c r="C30" s="1827" t="s">
        <v>83</v>
      </c>
      <c r="D30" s="1475" t="s">
        <v>835</v>
      </c>
      <c r="E30" s="1486">
        <v>8335000</v>
      </c>
      <c r="F30" s="1825">
        <v>28138000</v>
      </c>
      <c r="G30" s="1486">
        <v>14986306</v>
      </c>
      <c r="H30" s="1825">
        <v>116843292</v>
      </c>
      <c r="I30" s="1477">
        <v>13514612.42</v>
      </c>
      <c r="J30" s="1825">
        <v>108076550.44000001</v>
      </c>
      <c r="K30" s="1478">
        <v>1.6214292045590881</v>
      </c>
      <c r="L30" s="1479">
        <v>0.90179744227830394</v>
      </c>
    </row>
    <row r="31" spans="1:12" ht="56.85" customHeight="1">
      <c r="A31" s="1850"/>
      <c r="B31" s="1849"/>
      <c r="C31" s="1827"/>
      <c r="D31" s="1475" t="s">
        <v>839</v>
      </c>
      <c r="E31" s="1486">
        <v>13353000</v>
      </c>
      <c r="F31" s="1825"/>
      <c r="G31" s="1486">
        <v>95406986</v>
      </c>
      <c r="H31" s="1825"/>
      <c r="I31" s="1477">
        <v>93794270.260000005</v>
      </c>
      <c r="J31" s="1825"/>
      <c r="K31" s="1478">
        <v>7.0242095603984129</v>
      </c>
      <c r="L31" s="1479">
        <v>0.98309646067217771</v>
      </c>
    </row>
    <row r="32" spans="1:12" ht="56.85" customHeight="1">
      <c r="A32" s="1850"/>
      <c r="B32" s="1849"/>
      <c r="C32" s="1827"/>
      <c r="D32" s="1475" t="s">
        <v>838</v>
      </c>
      <c r="E32" s="1486">
        <v>6450000</v>
      </c>
      <c r="F32" s="1825"/>
      <c r="G32" s="1486">
        <v>6450000</v>
      </c>
      <c r="H32" s="1825"/>
      <c r="I32" s="1477">
        <v>767667.76</v>
      </c>
      <c r="J32" s="1825"/>
      <c r="K32" s="1478">
        <v>0.11901825736434109</v>
      </c>
      <c r="L32" s="1479">
        <v>0.11901825736434109</v>
      </c>
    </row>
    <row r="33" spans="1:14" s="1491" customFormat="1" ht="56.85" customHeight="1">
      <c r="A33" s="1850">
        <v>20</v>
      </c>
      <c r="B33" s="1849">
        <v>150</v>
      </c>
      <c r="C33" s="1827" t="s">
        <v>359</v>
      </c>
      <c r="D33" s="1475" t="s">
        <v>836</v>
      </c>
      <c r="E33" s="1486">
        <v>15441000</v>
      </c>
      <c r="F33" s="1825">
        <v>80982000</v>
      </c>
      <c r="G33" s="1486">
        <v>15455900</v>
      </c>
      <c r="H33" s="1825">
        <v>81897000</v>
      </c>
      <c r="I33" s="1477">
        <v>4695043.3</v>
      </c>
      <c r="J33" s="1825">
        <v>52288715.660000004</v>
      </c>
      <c r="K33" s="1478">
        <v>0.30406342205815684</v>
      </c>
      <c r="L33" s="1479">
        <v>0.30377029483886409</v>
      </c>
    </row>
    <row r="34" spans="1:14" s="1491" customFormat="1" ht="56.85" customHeight="1">
      <c r="A34" s="1850"/>
      <c r="B34" s="1849"/>
      <c r="C34" s="1827"/>
      <c r="D34" s="1475" t="s">
        <v>839</v>
      </c>
      <c r="E34" s="1486">
        <v>19133000</v>
      </c>
      <c r="F34" s="1825"/>
      <c r="G34" s="1486">
        <v>17140593</v>
      </c>
      <c r="H34" s="1825"/>
      <c r="I34" s="1477">
        <v>13039939.280000001</v>
      </c>
      <c r="J34" s="1825"/>
      <c r="K34" s="1478">
        <v>0.68154180107667384</v>
      </c>
      <c r="L34" s="1479">
        <v>0.76076360251946951</v>
      </c>
    </row>
    <row r="35" spans="1:14" s="1492" customFormat="1" ht="56.85" customHeight="1">
      <c r="A35" s="1850"/>
      <c r="B35" s="1488">
        <v>500</v>
      </c>
      <c r="C35" s="1475" t="s">
        <v>364</v>
      </c>
      <c r="D35" s="1475" t="s">
        <v>836</v>
      </c>
      <c r="E35" s="1486">
        <v>25849000</v>
      </c>
      <c r="F35" s="1825"/>
      <c r="G35" s="1486">
        <v>30431033</v>
      </c>
      <c r="H35" s="1825"/>
      <c r="I35" s="1477">
        <v>20409968.48</v>
      </c>
      <c r="J35" s="1825"/>
      <c r="K35" s="1478">
        <v>0.78958445123602461</v>
      </c>
      <c r="L35" s="1479">
        <v>0.67069588074778796</v>
      </c>
      <c r="M35" s="1456"/>
      <c r="N35" s="1456"/>
    </row>
    <row r="36" spans="1:14" s="1492" customFormat="1" ht="56.85" customHeight="1">
      <c r="A36" s="1850"/>
      <c r="B36" s="1849">
        <v>750</v>
      </c>
      <c r="C36" s="1827" t="s">
        <v>83</v>
      </c>
      <c r="D36" s="1475" t="s">
        <v>836</v>
      </c>
      <c r="E36" s="1486">
        <v>10173000</v>
      </c>
      <c r="F36" s="1825"/>
      <c r="G36" s="1486">
        <v>10158100</v>
      </c>
      <c r="H36" s="1825"/>
      <c r="I36" s="1477">
        <v>5761631.0899999999</v>
      </c>
      <c r="J36" s="1825"/>
      <c r="K36" s="1478">
        <v>0.56636499459353185</v>
      </c>
      <c r="L36" s="1479">
        <v>0.56719574428288755</v>
      </c>
      <c r="M36" s="1456"/>
      <c r="N36" s="1456"/>
    </row>
    <row r="37" spans="1:14" s="1492" customFormat="1" ht="56.85" customHeight="1">
      <c r="A37" s="1850"/>
      <c r="B37" s="1849"/>
      <c r="C37" s="1827"/>
      <c r="D37" s="1475" t="s">
        <v>835</v>
      </c>
      <c r="E37" s="1486">
        <v>3261000</v>
      </c>
      <c r="F37" s="1825"/>
      <c r="G37" s="1486">
        <v>4601000</v>
      </c>
      <c r="H37" s="1825"/>
      <c r="I37" s="1477">
        <v>4546401.3600000003</v>
      </c>
      <c r="J37" s="1825"/>
      <c r="K37" s="1478">
        <v>1.3941739834406626</v>
      </c>
      <c r="L37" s="1479">
        <v>0.98813331014996753</v>
      </c>
      <c r="M37" s="1456"/>
      <c r="N37" s="1456"/>
    </row>
    <row r="38" spans="1:14" s="1492" customFormat="1" ht="56.85" customHeight="1">
      <c r="A38" s="1850"/>
      <c r="B38" s="1849"/>
      <c r="C38" s="1827"/>
      <c r="D38" s="1475" t="s">
        <v>839</v>
      </c>
      <c r="E38" s="1486">
        <v>7125000</v>
      </c>
      <c r="F38" s="1825"/>
      <c r="G38" s="1486">
        <v>4110374</v>
      </c>
      <c r="H38" s="1825"/>
      <c r="I38" s="1477">
        <v>3835732.1500000004</v>
      </c>
      <c r="J38" s="1825"/>
      <c r="K38" s="1478">
        <v>0.53834837192982465</v>
      </c>
      <c r="L38" s="1479">
        <v>0.9331832456121999</v>
      </c>
      <c r="M38" s="1456"/>
      <c r="N38" s="1456"/>
    </row>
    <row r="39" spans="1:14" s="1492" customFormat="1" ht="56.85" customHeight="1">
      <c r="A39" s="1850">
        <v>21</v>
      </c>
      <c r="B39" s="1849">
        <v>600</v>
      </c>
      <c r="C39" s="1827" t="s">
        <v>368</v>
      </c>
      <c r="D39" s="1475" t="s">
        <v>835</v>
      </c>
      <c r="E39" s="1486">
        <v>283163000</v>
      </c>
      <c r="F39" s="1825">
        <v>292225000</v>
      </c>
      <c r="G39" s="1486">
        <v>574702932</v>
      </c>
      <c r="H39" s="1825">
        <v>599857298</v>
      </c>
      <c r="I39" s="1477">
        <v>574694855.64999998</v>
      </c>
      <c r="J39" s="1825">
        <v>595134328.58999991</v>
      </c>
      <c r="K39" s="1478">
        <v>2.0295549053018931</v>
      </c>
      <c r="L39" s="1479">
        <v>0.99998594691352638</v>
      </c>
      <c r="M39" s="1456"/>
      <c r="N39" s="1456"/>
    </row>
    <row r="40" spans="1:14" s="1492" customFormat="1" ht="56.85" customHeight="1">
      <c r="A40" s="1850"/>
      <c r="B40" s="1849"/>
      <c r="C40" s="1827"/>
      <c r="D40" s="1475" t="s">
        <v>858</v>
      </c>
      <c r="E40" s="1486"/>
      <c r="F40" s="1825"/>
      <c r="G40" s="1486">
        <v>13975538</v>
      </c>
      <c r="H40" s="1825"/>
      <c r="I40" s="1477">
        <v>13482022</v>
      </c>
      <c r="J40" s="1825"/>
      <c r="K40" s="1480">
        <v>0</v>
      </c>
      <c r="L40" s="1479">
        <v>0.96468715551415618</v>
      </c>
      <c r="M40" s="1456"/>
      <c r="N40" s="1456"/>
    </row>
    <row r="41" spans="1:14" s="1492" customFormat="1" ht="56.85" customHeight="1">
      <c r="A41" s="1850"/>
      <c r="B41" s="1849"/>
      <c r="C41" s="1827"/>
      <c r="D41" s="1475" t="s">
        <v>838</v>
      </c>
      <c r="E41" s="1486">
        <v>390000</v>
      </c>
      <c r="F41" s="1825"/>
      <c r="G41" s="1486">
        <v>1412159</v>
      </c>
      <c r="H41" s="1825"/>
      <c r="I41" s="1493">
        <v>1347059.03</v>
      </c>
      <c r="J41" s="1825"/>
      <c r="K41" s="1478">
        <v>3.4539975128205129</v>
      </c>
      <c r="L41" s="1479">
        <v>0.95390039648509839</v>
      </c>
      <c r="M41" s="1456"/>
      <c r="N41" s="1456"/>
    </row>
    <row r="42" spans="1:14" s="1492" customFormat="1" ht="56.85" customHeight="1">
      <c r="A42" s="1850"/>
      <c r="B42" s="1849"/>
      <c r="C42" s="1827"/>
      <c r="D42" s="1475" t="s">
        <v>892</v>
      </c>
      <c r="E42" s="1486">
        <v>2681000</v>
      </c>
      <c r="F42" s="1825"/>
      <c r="G42" s="1486">
        <v>48714</v>
      </c>
      <c r="H42" s="1825"/>
      <c r="I42" s="1493">
        <v>48712.42</v>
      </c>
      <c r="J42" s="1825"/>
      <c r="K42" s="1478">
        <v>1.8169496456546065E-2</v>
      </c>
      <c r="L42" s="1479">
        <v>0.99996756579217472</v>
      </c>
      <c r="M42" s="1456"/>
      <c r="N42" s="1456"/>
    </row>
    <row r="43" spans="1:14" s="1492" customFormat="1" ht="56.85" customHeight="1">
      <c r="A43" s="1850"/>
      <c r="B43" s="1849"/>
      <c r="C43" s="1827"/>
      <c r="D43" s="1475" t="s">
        <v>855</v>
      </c>
      <c r="E43" s="1486"/>
      <c r="F43" s="1825"/>
      <c r="G43" s="1486">
        <v>8044060</v>
      </c>
      <c r="H43" s="1825"/>
      <c r="I43" s="1493">
        <v>4321740</v>
      </c>
      <c r="J43" s="1825"/>
      <c r="K43" s="1480">
        <v>0</v>
      </c>
      <c r="L43" s="1479">
        <v>0.53725854854389454</v>
      </c>
      <c r="M43" s="1456"/>
      <c r="N43" s="1456"/>
    </row>
    <row r="44" spans="1:14" s="1492" customFormat="1" ht="56.85" customHeight="1">
      <c r="A44" s="1850"/>
      <c r="B44" s="1849">
        <v>750</v>
      </c>
      <c r="C44" s="1827" t="s">
        <v>83</v>
      </c>
      <c r="D44" s="1475" t="s">
        <v>835</v>
      </c>
      <c r="E44" s="1486">
        <v>1490000</v>
      </c>
      <c r="F44" s="1825"/>
      <c r="G44" s="1486">
        <v>1240199</v>
      </c>
      <c r="H44" s="1825"/>
      <c r="I44" s="1493">
        <v>1239939.49</v>
      </c>
      <c r="J44" s="1825"/>
      <c r="K44" s="1490">
        <v>0.83217415436241615</v>
      </c>
      <c r="L44" s="1481">
        <v>0.99979075132297313</v>
      </c>
      <c r="M44" s="1456"/>
      <c r="N44" s="1456"/>
    </row>
    <row r="45" spans="1:14" s="1492" customFormat="1" ht="56.85" customHeight="1">
      <c r="A45" s="1850"/>
      <c r="B45" s="1849"/>
      <c r="C45" s="1827"/>
      <c r="D45" s="1475" t="s">
        <v>838</v>
      </c>
      <c r="E45" s="1486">
        <v>4501000</v>
      </c>
      <c r="F45" s="1825"/>
      <c r="G45" s="1486">
        <v>433696</v>
      </c>
      <c r="H45" s="1825"/>
      <c r="I45" s="1494">
        <v>0</v>
      </c>
      <c r="J45" s="1825"/>
      <c r="K45" s="1480">
        <v>0</v>
      </c>
      <c r="L45" s="1495">
        <v>0</v>
      </c>
      <c r="M45" s="1456"/>
      <c r="N45" s="1456"/>
    </row>
    <row r="46" spans="1:14" s="1492" customFormat="1" ht="56.85" customHeight="1">
      <c r="A46" s="1487">
        <v>22</v>
      </c>
      <c r="B46" s="1488">
        <v>750</v>
      </c>
      <c r="C46" s="1475" t="s">
        <v>83</v>
      </c>
      <c r="D46" s="1475" t="s">
        <v>835</v>
      </c>
      <c r="E46" s="1486"/>
      <c r="F46" s="1477"/>
      <c r="G46" s="1486">
        <v>4056937</v>
      </c>
      <c r="H46" s="1477">
        <v>4056937</v>
      </c>
      <c r="I46" s="1493">
        <v>4056936.79</v>
      </c>
      <c r="J46" s="1477">
        <v>4056936.79</v>
      </c>
      <c r="K46" s="1480">
        <v>0</v>
      </c>
      <c r="L46" s="1479">
        <v>0.99999994823681015</v>
      </c>
      <c r="M46" s="1456"/>
      <c r="N46" s="1456"/>
    </row>
    <row r="47" spans="1:14" s="1492" customFormat="1" ht="56.85" customHeight="1">
      <c r="A47" s="1846">
        <v>24</v>
      </c>
      <c r="B47" s="1849">
        <v>730</v>
      </c>
      <c r="C47" s="1827" t="s">
        <v>706</v>
      </c>
      <c r="D47" s="1475" t="s">
        <v>867</v>
      </c>
      <c r="E47" s="1486">
        <v>907000</v>
      </c>
      <c r="F47" s="1825">
        <v>229177000</v>
      </c>
      <c r="G47" s="1486">
        <v>907000</v>
      </c>
      <c r="H47" s="1825">
        <v>393245345</v>
      </c>
      <c r="I47" s="1494">
        <v>0</v>
      </c>
      <c r="J47" s="1825">
        <v>292410089.84999996</v>
      </c>
      <c r="K47" s="1480">
        <v>0</v>
      </c>
      <c r="L47" s="1495">
        <v>0</v>
      </c>
      <c r="M47" s="1456"/>
      <c r="N47" s="1456"/>
    </row>
    <row r="48" spans="1:14" s="1492" customFormat="1" ht="56.85" customHeight="1">
      <c r="A48" s="1847"/>
      <c r="B48" s="1849"/>
      <c r="C48" s="1827"/>
      <c r="D48" s="1475" t="s">
        <v>868</v>
      </c>
      <c r="E48" s="1486">
        <v>23000</v>
      </c>
      <c r="F48" s="1825"/>
      <c r="G48" s="1486">
        <v>23000</v>
      </c>
      <c r="H48" s="1825"/>
      <c r="I48" s="1494">
        <v>0</v>
      </c>
      <c r="J48" s="1825"/>
      <c r="K48" s="1480">
        <v>0</v>
      </c>
      <c r="L48" s="1495">
        <v>0</v>
      </c>
      <c r="M48" s="1456"/>
      <c r="N48" s="1456"/>
    </row>
    <row r="49" spans="1:14" s="1492" customFormat="1" ht="56.85" customHeight="1">
      <c r="A49" s="1847"/>
      <c r="B49" s="1849"/>
      <c r="C49" s="1827"/>
      <c r="D49" s="1475" t="s">
        <v>835</v>
      </c>
      <c r="E49" s="1486">
        <v>10000000</v>
      </c>
      <c r="F49" s="1825"/>
      <c r="G49" s="1486">
        <v>24967442</v>
      </c>
      <c r="H49" s="1825"/>
      <c r="I49" s="1477">
        <v>11503025.92</v>
      </c>
      <c r="J49" s="1825"/>
      <c r="K49" s="1478">
        <v>1.1503025920000001</v>
      </c>
      <c r="L49" s="1479">
        <v>0.46072104302875722</v>
      </c>
      <c r="M49" s="1456"/>
      <c r="N49" s="1456"/>
    </row>
    <row r="50" spans="1:14" s="1492" customFormat="1" ht="56.85" customHeight="1">
      <c r="A50" s="1847"/>
      <c r="B50" s="1849">
        <v>750</v>
      </c>
      <c r="C50" s="1827" t="s">
        <v>83</v>
      </c>
      <c r="D50" s="1475" t="s">
        <v>867</v>
      </c>
      <c r="E50" s="1486">
        <v>131000</v>
      </c>
      <c r="F50" s="1825"/>
      <c r="G50" s="1486">
        <v>115012</v>
      </c>
      <c r="H50" s="1825"/>
      <c r="I50" s="1486">
        <v>96519.7</v>
      </c>
      <c r="J50" s="1825"/>
      <c r="K50" s="1478">
        <v>0.73679160305343505</v>
      </c>
      <c r="L50" s="1479">
        <v>0.83921416895628276</v>
      </c>
      <c r="M50" s="1456"/>
      <c r="N50" s="1456"/>
    </row>
    <row r="51" spans="1:14" s="1492" customFormat="1" ht="56.85" customHeight="1">
      <c r="A51" s="1847"/>
      <c r="B51" s="1849"/>
      <c r="C51" s="1827"/>
      <c r="D51" s="1475" t="s">
        <v>868</v>
      </c>
      <c r="E51" s="1486">
        <v>103000</v>
      </c>
      <c r="F51" s="1825"/>
      <c r="G51" s="1486">
        <v>118988</v>
      </c>
      <c r="H51" s="1825"/>
      <c r="I51" s="1486">
        <v>99858.239999999991</v>
      </c>
      <c r="J51" s="1825"/>
      <c r="K51" s="1478">
        <v>0.96949747572815526</v>
      </c>
      <c r="L51" s="1479">
        <v>0.83922950213466896</v>
      </c>
      <c r="M51" s="1496"/>
      <c r="N51" s="1496"/>
    </row>
    <row r="52" spans="1:14" s="1492" customFormat="1" ht="56.85" customHeight="1">
      <c r="A52" s="1847"/>
      <c r="B52" s="1849"/>
      <c r="C52" s="1827"/>
      <c r="D52" s="1475" t="s">
        <v>838</v>
      </c>
      <c r="E52" s="1486"/>
      <c r="F52" s="1825"/>
      <c r="G52" s="1486">
        <v>170965</v>
      </c>
      <c r="H52" s="1825"/>
      <c r="I52" s="1486">
        <v>123021.19999999998</v>
      </c>
      <c r="J52" s="1825"/>
      <c r="K52" s="1497">
        <v>0</v>
      </c>
      <c r="L52" s="1479">
        <v>0.71956950252975749</v>
      </c>
      <c r="M52" s="1496"/>
      <c r="N52" s="1496"/>
    </row>
    <row r="53" spans="1:14" s="1492" customFormat="1" ht="56.85" customHeight="1">
      <c r="A53" s="1847"/>
      <c r="B53" s="1849"/>
      <c r="C53" s="1827"/>
      <c r="D53" s="1475" t="s">
        <v>835</v>
      </c>
      <c r="E53" s="1486">
        <v>51000</v>
      </c>
      <c r="F53" s="1825"/>
      <c r="G53" s="1498">
        <v>0</v>
      </c>
      <c r="H53" s="1825"/>
      <c r="I53" s="1494">
        <v>0</v>
      </c>
      <c r="J53" s="1825"/>
      <c r="K53" s="1480">
        <v>0</v>
      </c>
      <c r="L53" s="1495">
        <v>0</v>
      </c>
      <c r="M53" s="1496"/>
      <c r="N53" s="1496"/>
    </row>
    <row r="54" spans="1:14" s="1492" customFormat="1" ht="56.85" customHeight="1">
      <c r="A54" s="1847"/>
      <c r="B54" s="1849">
        <v>801</v>
      </c>
      <c r="C54" s="1827" t="s">
        <v>115</v>
      </c>
      <c r="D54" s="1475" t="s">
        <v>867</v>
      </c>
      <c r="E54" s="1486">
        <v>890000</v>
      </c>
      <c r="F54" s="1825"/>
      <c r="G54" s="1486">
        <v>593731</v>
      </c>
      <c r="H54" s="1825"/>
      <c r="I54" s="1494">
        <v>0</v>
      </c>
      <c r="J54" s="1825"/>
      <c r="K54" s="1480">
        <v>0</v>
      </c>
      <c r="L54" s="1495">
        <v>0</v>
      </c>
      <c r="M54" s="1456"/>
      <c r="N54" s="1456"/>
    </row>
    <row r="55" spans="1:14" s="1492" customFormat="1" ht="56.85" customHeight="1">
      <c r="A55" s="1847"/>
      <c r="B55" s="1849"/>
      <c r="C55" s="1827"/>
      <c r="D55" s="1475" t="s">
        <v>868</v>
      </c>
      <c r="E55" s="1486">
        <v>6000</v>
      </c>
      <c r="F55" s="1825"/>
      <c r="G55" s="1486">
        <v>6000</v>
      </c>
      <c r="H55" s="1825"/>
      <c r="I55" s="1494">
        <v>0</v>
      </c>
      <c r="J55" s="1825"/>
      <c r="K55" s="1480">
        <v>0</v>
      </c>
      <c r="L55" s="1495">
        <v>0</v>
      </c>
      <c r="M55" s="1456"/>
      <c r="N55" s="1456"/>
    </row>
    <row r="56" spans="1:14" s="1492" customFormat="1" ht="56.85" customHeight="1">
      <c r="A56" s="1847"/>
      <c r="B56" s="1849"/>
      <c r="C56" s="1827"/>
      <c r="D56" s="1475" t="s">
        <v>835</v>
      </c>
      <c r="E56" s="1486">
        <v>34579000</v>
      </c>
      <c r="F56" s="1825"/>
      <c r="G56" s="1486">
        <v>36757479</v>
      </c>
      <c r="H56" s="1825"/>
      <c r="I56" s="1477">
        <v>22891661.370000001</v>
      </c>
      <c r="J56" s="1825"/>
      <c r="K56" s="1478">
        <v>0.66201050840105269</v>
      </c>
      <c r="L56" s="1479">
        <v>0.62277560901279438</v>
      </c>
      <c r="M56" s="1456"/>
      <c r="N56" s="1456"/>
    </row>
    <row r="57" spans="1:14" s="1492" customFormat="1" ht="56.85" customHeight="1">
      <c r="A57" s="1847"/>
      <c r="B57" s="1849"/>
      <c r="C57" s="1827"/>
      <c r="D57" s="1475" t="s">
        <v>838</v>
      </c>
      <c r="E57" s="1486">
        <v>554000</v>
      </c>
      <c r="F57" s="1825"/>
      <c r="G57" s="1486">
        <v>527500</v>
      </c>
      <c r="H57" s="1825"/>
      <c r="I57" s="1477">
        <v>209620.44</v>
      </c>
      <c r="J57" s="1825"/>
      <c r="K57" s="1478">
        <v>0.37837624548736465</v>
      </c>
      <c r="L57" s="1479">
        <v>0.39738472037914691</v>
      </c>
      <c r="M57" s="1456"/>
      <c r="N57" s="1456"/>
    </row>
    <row r="58" spans="1:14" s="1492" customFormat="1" ht="56.85" customHeight="1">
      <c r="A58" s="1847"/>
      <c r="B58" s="1849"/>
      <c r="C58" s="1827"/>
      <c r="D58" s="1475" t="s">
        <v>853</v>
      </c>
      <c r="E58" s="1486"/>
      <c r="F58" s="1825"/>
      <c r="G58" s="1486">
        <v>289597</v>
      </c>
      <c r="H58" s="1825"/>
      <c r="I58" s="1477">
        <v>257068.3</v>
      </c>
      <c r="J58" s="1825"/>
      <c r="K58" s="1480">
        <v>0</v>
      </c>
      <c r="L58" s="1479">
        <v>0.88767597730639469</v>
      </c>
      <c r="M58" s="1456"/>
      <c r="N58" s="1456"/>
    </row>
    <row r="59" spans="1:14" s="1492" customFormat="1" ht="56.85" customHeight="1">
      <c r="A59" s="1847"/>
      <c r="B59" s="1849">
        <v>921</v>
      </c>
      <c r="C59" s="1827" t="s">
        <v>585</v>
      </c>
      <c r="D59" s="1475" t="s">
        <v>867</v>
      </c>
      <c r="E59" s="1486">
        <v>53311000</v>
      </c>
      <c r="F59" s="1825"/>
      <c r="G59" s="1486">
        <v>48439542</v>
      </c>
      <c r="H59" s="1825"/>
      <c r="I59" s="1477">
        <v>30787918.369999997</v>
      </c>
      <c r="J59" s="1825"/>
      <c r="K59" s="1478">
        <v>0.57751530397103779</v>
      </c>
      <c r="L59" s="1479">
        <v>0.63559474550770934</v>
      </c>
      <c r="M59" s="1456"/>
      <c r="N59" s="1456"/>
    </row>
    <row r="60" spans="1:14" s="1492" customFormat="1" ht="56.85" customHeight="1">
      <c r="A60" s="1847"/>
      <c r="B60" s="1849"/>
      <c r="C60" s="1827"/>
      <c r="D60" s="1475" t="s">
        <v>868</v>
      </c>
      <c r="E60" s="1486">
        <v>259000</v>
      </c>
      <c r="F60" s="1825"/>
      <c r="G60" s="1486">
        <v>259000</v>
      </c>
      <c r="H60" s="1825"/>
      <c r="I60" s="1477">
        <v>146044.63999999998</v>
      </c>
      <c r="J60" s="1825"/>
      <c r="K60" s="1478">
        <v>0.56387891891891884</v>
      </c>
      <c r="L60" s="1479">
        <v>0.56387891891891884</v>
      </c>
      <c r="M60" s="1456"/>
      <c r="N60" s="1456"/>
    </row>
    <row r="61" spans="1:14" s="1492" customFormat="1" ht="56.85" customHeight="1">
      <c r="A61" s="1848"/>
      <c r="B61" s="1849"/>
      <c r="C61" s="1827"/>
      <c r="D61" s="1475" t="s">
        <v>835</v>
      </c>
      <c r="E61" s="1486">
        <v>128363000</v>
      </c>
      <c r="F61" s="1825"/>
      <c r="G61" s="1486">
        <v>280070089</v>
      </c>
      <c r="H61" s="1825"/>
      <c r="I61" s="1477">
        <v>226295351.66999999</v>
      </c>
      <c r="J61" s="1825"/>
      <c r="K61" s="1478">
        <v>1.762932867492969</v>
      </c>
      <c r="L61" s="1479">
        <v>0.80799542885138298</v>
      </c>
      <c r="M61" s="1456"/>
      <c r="N61" s="1456"/>
    </row>
    <row r="62" spans="1:14" s="1492" customFormat="1" ht="56.85" customHeight="1">
      <c r="A62" s="1850">
        <v>27</v>
      </c>
      <c r="B62" s="1849">
        <v>750</v>
      </c>
      <c r="C62" s="1827" t="s">
        <v>83</v>
      </c>
      <c r="D62" s="1475" t="s">
        <v>838</v>
      </c>
      <c r="E62" s="1486">
        <v>3964000</v>
      </c>
      <c r="F62" s="1825">
        <v>1301254000</v>
      </c>
      <c r="G62" s="1486">
        <v>6026000</v>
      </c>
      <c r="H62" s="1825">
        <v>1871154000</v>
      </c>
      <c r="I62" s="1477">
        <v>731779.29</v>
      </c>
      <c r="J62" s="1825">
        <v>1806280237.8199999</v>
      </c>
      <c r="K62" s="1478">
        <v>0.18460627901109991</v>
      </c>
      <c r="L62" s="1479">
        <v>0.12143698805177565</v>
      </c>
      <c r="M62" s="1456"/>
      <c r="N62" s="1456"/>
    </row>
    <row r="63" spans="1:14" s="1492" customFormat="1" ht="56.85" customHeight="1">
      <c r="A63" s="1850"/>
      <c r="B63" s="1849"/>
      <c r="C63" s="1827"/>
      <c r="D63" s="1475" t="s">
        <v>839</v>
      </c>
      <c r="E63" s="1486">
        <v>1297290000</v>
      </c>
      <c r="F63" s="1825"/>
      <c r="G63" s="1486">
        <v>1865128000</v>
      </c>
      <c r="H63" s="1825"/>
      <c r="I63" s="1493">
        <v>1805548458.53</v>
      </c>
      <c r="J63" s="1825"/>
      <c r="K63" s="1478">
        <v>1.3917847655728479</v>
      </c>
      <c r="L63" s="1479">
        <v>0.96805605756280533</v>
      </c>
      <c r="M63" s="1456"/>
      <c r="N63" s="1456"/>
    </row>
    <row r="64" spans="1:14" s="1492" customFormat="1" ht="56.85" customHeight="1">
      <c r="A64" s="1850">
        <v>28</v>
      </c>
      <c r="B64" s="1849">
        <v>730</v>
      </c>
      <c r="C64" s="1827" t="s">
        <v>706</v>
      </c>
      <c r="D64" s="1475" t="s">
        <v>836</v>
      </c>
      <c r="E64" s="1486">
        <v>3264428000</v>
      </c>
      <c r="F64" s="1825">
        <v>4034275000</v>
      </c>
      <c r="G64" s="1486">
        <v>4263120000</v>
      </c>
      <c r="H64" s="1825">
        <v>5344781000</v>
      </c>
      <c r="I64" s="1477">
        <v>3693876353.5799999</v>
      </c>
      <c r="J64" s="1825">
        <v>4705103207.3400002</v>
      </c>
      <c r="K64" s="1478">
        <v>1.1315539364262284</v>
      </c>
      <c r="L64" s="1479">
        <v>0.86647252565726507</v>
      </c>
      <c r="M64" s="1456"/>
      <c r="N64" s="1456"/>
    </row>
    <row r="65" spans="1:14" s="1492" customFormat="1" ht="56.85" customHeight="1">
      <c r="A65" s="1850"/>
      <c r="B65" s="1849"/>
      <c r="C65" s="1827"/>
      <c r="D65" s="1475" t="s">
        <v>839</v>
      </c>
      <c r="E65" s="1486">
        <v>169000</v>
      </c>
      <c r="F65" s="1825"/>
      <c r="G65" s="1486">
        <v>169000</v>
      </c>
      <c r="H65" s="1825"/>
      <c r="I65" s="1494">
        <v>0</v>
      </c>
      <c r="J65" s="1825"/>
      <c r="K65" s="1480">
        <v>0</v>
      </c>
      <c r="L65" s="1495">
        <v>0</v>
      </c>
      <c r="M65" s="1456"/>
      <c r="N65" s="1456"/>
    </row>
    <row r="66" spans="1:14" s="1492" customFormat="1" ht="56.85" customHeight="1">
      <c r="A66" s="1850"/>
      <c r="B66" s="1849"/>
      <c r="C66" s="1827"/>
      <c r="D66" s="1475" t="s">
        <v>838</v>
      </c>
      <c r="E66" s="1486">
        <v>765204000</v>
      </c>
      <c r="F66" s="1825"/>
      <c r="G66" s="1486">
        <v>1077018000</v>
      </c>
      <c r="H66" s="1825"/>
      <c r="I66" s="1477">
        <v>1008064405.2700001</v>
      </c>
      <c r="J66" s="1825"/>
      <c r="K66" s="1478">
        <v>1.3173799473996477</v>
      </c>
      <c r="L66" s="1479">
        <v>0.93597730517967215</v>
      </c>
      <c r="M66" s="1456"/>
      <c r="N66" s="1456"/>
    </row>
    <row r="67" spans="1:14" s="1492" customFormat="1" ht="56.85" customHeight="1">
      <c r="A67" s="1850"/>
      <c r="B67" s="1849">
        <v>750</v>
      </c>
      <c r="C67" s="1827" t="s">
        <v>83</v>
      </c>
      <c r="D67" s="1475" t="s">
        <v>836</v>
      </c>
      <c r="E67" s="1486">
        <v>1713000</v>
      </c>
      <c r="F67" s="1825"/>
      <c r="G67" s="1486">
        <v>1809000</v>
      </c>
      <c r="H67" s="1825"/>
      <c r="I67" s="1477">
        <v>1254842.8799999999</v>
      </c>
      <c r="J67" s="1825"/>
      <c r="K67" s="1478">
        <v>0.73254108581436073</v>
      </c>
      <c r="L67" s="1479">
        <v>0.69366660033167493</v>
      </c>
      <c r="M67" s="1456"/>
      <c r="N67" s="1456"/>
    </row>
    <row r="68" spans="1:14" s="1492" customFormat="1" ht="56.85" customHeight="1">
      <c r="A68" s="1850"/>
      <c r="B68" s="1849"/>
      <c r="C68" s="1827"/>
      <c r="D68" s="1475" t="s">
        <v>839</v>
      </c>
      <c r="E68" s="1486">
        <v>710000</v>
      </c>
      <c r="F68" s="1825"/>
      <c r="G68" s="1486">
        <v>289000</v>
      </c>
      <c r="H68" s="1825"/>
      <c r="I68" s="1477">
        <v>186144.38</v>
      </c>
      <c r="J68" s="1825"/>
      <c r="K68" s="1478">
        <v>0.26217518309859156</v>
      </c>
      <c r="L68" s="1479">
        <v>0.64409820069204149</v>
      </c>
      <c r="M68" s="1456"/>
      <c r="N68" s="1456"/>
    </row>
    <row r="69" spans="1:14" s="1492" customFormat="1" ht="56.85" customHeight="1">
      <c r="A69" s="1850"/>
      <c r="B69" s="1849"/>
      <c r="C69" s="1827"/>
      <c r="D69" s="1475" t="s">
        <v>838</v>
      </c>
      <c r="E69" s="1486">
        <v>2051000</v>
      </c>
      <c r="F69" s="1825"/>
      <c r="G69" s="1486">
        <v>2376000</v>
      </c>
      <c r="H69" s="1825"/>
      <c r="I69" s="1477">
        <v>1721461.23</v>
      </c>
      <c r="J69" s="1825"/>
      <c r="K69" s="1478">
        <v>0.83932775719161379</v>
      </c>
      <c r="L69" s="1479">
        <v>0.72452071969696974</v>
      </c>
      <c r="M69" s="1456"/>
      <c r="N69" s="1456"/>
    </row>
    <row r="70" spans="1:14" s="1492" customFormat="1" ht="56.85" customHeight="1">
      <c r="A70" s="1850">
        <v>29</v>
      </c>
      <c r="B70" s="1849">
        <v>752</v>
      </c>
      <c r="C70" s="1827" t="s">
        <v>113</v>
      </c>
      <c r="D70" s="1475" t="s">
        <v>835</v>
      </c>
      <c r="E70" s="1486">
        <v>300000</v>
      </c>
      <c r="F70" s="1825">
        <v>19041000</v>
      </c>
      <c r="G70" s="1486">
        <v>300000</v>
      </c>
      <c r="H70" s="1825">
        <v>19041000</v>
      </c>
      <c r="I70" s="1477">
        <v>300000</v>
      </c>
      <c r="J70" s="1825">
        <v>861834.3</v>
      </c>
      <c r="K70" s="1478">
        <v>1</v>
      </c>
      <c r="L70" s="1479">
        <v>1</v>
      </c>
      <c r="M70" s="1456"/>
      <c r="N70" s="1456"/>
    </row>
    <row r="71" spans="1:14" s="1492" customFormat="1" ht="56.85" customHeight="1">
      <c r="A71" s="1850"/>
      <c r="B71" s="1849"/>
      <c r="C71" s="1827"/>
      <c r="D71" s="1475" t="s">
        <v>839</v>
      </c>
      <c r="E71" s="1486">
        <v>3129000</v>
      </c>
      <c r="F71" s="1825"/>
      <c r="G71" s="1486">
        <v>3129000</v>
      </c>
      <c r="H71" s="1825"/>
      <c r="I71" s="1494">
        <v>0</v>
      </c>
      <c r="J71" s="1825"/>
      <c r="K71" s="1480">
        <v>0</v>
      </c>
      <c r="L71" s="1495">
        <v>0</v>
      </c>
      <c r="M71" s="1456"/>
      <c r="N71" s="1456"/>
    </row>
    <row r="72" spans="1:14" s="1492" customFormat="1" ht="56.85" customHeight="1">
      <c r="A72" s="1850"/>
      <c r="B72" s="1488">
        <v>851</v>
      </c>
      <c r="C72" s="1475" t="s">
        <v>404</v>
      </c>
      <c r="D72" s="1475" t="s">
        <v>839</v>
      </c>
      <c r="E72" s="1486">
        <v>15612000</v>
      </c>
      <c r="F72" s="1825"/>
      <c r="G72" s="1486">
        <v>15612000</v>
      </c>
      <c r="H72" s="1825"/>
      <c r="I72" s="1477">
        <v>561834.30000000005</v>
      </c>
      <c r="J72" s="1825"/>
      <c r="K72" s="1478">
        <v>3.5987336664104537E-2</v>
      </c>
      <c r="L72" s="1479">
        <v>3.5987336664104537E-2</v>
      </c>
      <c r="M72" s="1456"/>
      <c r="N72" s="1456"/>
    </row>
    <row r="73" spans="1:14" s="1492" customFormat="1" ht="56.85" customHeight="1">
      <c r="A73" s="1850">
        <v>30</v>
      </c>
      <c r="B73" s="1488">
        <v>750</v>
      </c>
      <c r="C73" s="1475" t="s">
        <v>83</v>
      </c>
      <c r="D73" s="1475" t="s">
        <v>838</v>
      </c>
      <c r="E73" s="1486">
        <v>457000</v>
      </c>
      <c r="F73" s="1825">
        <v>227584000</v>
      </c>
      <c r="G73" s="1486">
        <v>457000</v>
      </c>
      <c r="H73" s="1825">
        <v>232957213</v>
      </c>
      <c r="I73" s="1477">
        <v>334644.25</v>
      </c>
      <c r="J73" s="1825">
        <v>219949023.67999998</v>
      </c>
      <c r="K73" s="1478">
        <v>0.73226312910284463</v>
      </c>
      <c r="L73" s="1479">
        <v>0.73226312910284463</v>
      </c>
      <c r="M73" s="1456"/>
      <c r="N73" s="1456"/>
    </row>
    <row r="74" spans="1:14" s="1492" customFormat="1" ht="56.85" customHeight="1">
      <c r="A74" s="1850"/>
      <c r="B74" s="1849">
        <v>801</v>
      </c>
      <c r="C74" s="1827" t="s">
        <v>115</v>
      </c>
      <c r="D74" s="1475" t="s">
        <v>839</v>
      </c>
      <c r="E74" s="1486">
        <v>1834000</v>
      </c>
      <c r="F74" s="1825"/>
      <c r="G74" s="1486">
        <v>4077322</v>
      </c>
      <c r="H74" s="1825"/>
      <c r="I74" s="1477">
        <v>3617273.2000000007</v>
      </c>
      <c r="J74" s="1825"/>
      <c r="K74" s="1478">
        <v>1.9723408942202838</v>
      </c>
      <c r="L74" s="1479">
        <v>0.887168881927893</v>
      </c>
      <c r="M74" s="1456"/>
      <c r="N74" s="1456"/>
    </row>
    <row r="75" spans="1:14" s="1492" customFormat="1" ht="56.85" customHeight="1">
      <c r="A75" s="1850"/>
      <c r="B75" s="1849"/>
      <c r="C75" s="1827"/>
      <c r="D75" s="1475" t="s">
        <v>838</v>
      </c>
      <c r="E75" s="1486">
        <v>225293000</v>
      </c>
      <c r="F75" s="1825"/>
      <c r="G75" s="1486">
        <v>228422891</v>
      </c>
      <c r="H75" s="1825"/>
      <c r="I75" s="1477">
        <v>215997106.22999999</v>
      </c>
      <c r="J75" s="1825"/>
      <c r="K75" s="1478">
        <v>0.95873864802723563</v>
      </c>
      <c r="L75" s="1479">
        <v>0.94560184088555288</v>
      </c>
      <c r="M75" s="1456"/>
      <c r="N75" s="1456"/>
    </row>
    <row r="76" spans="1:14" s="1492" customFormat="1" ht="56.85" customHeight="1">
      <c r="A76" s="1850">
        <v>31</v>
      </c>
      <c r="B76" s="1488">
        <v>750</v>
      </c>
      <c r="C76" s="1475" t="s">
        <v>83</v>
      </c>
      <c r="D76" s="1475" t="s">
        <v>838</v>
      </c>
      <c r="E76" s="1476">
        <v>2457000</v>
      </c>
      <c r="F76" s="1825">
        <v>1169498000</v>
      </c>
      <c r="G76" s="1476">
        <v>2457000</v>
      </c>
      <c r="H76" s="1825">
        <v>2261055083</v>
      </c>
      <c r="I76" s="1477">
        <v>1179079.3999999999</v>
      </c>
      <c r="J76" s="1825">
        <v>2255469466.7000003</v>
      </c>
      <c r="K76" s="1478">
        <v>0.47988579568579565</v>
      </c>
      <c r="L76" s="1479">
        <v>0.47988579568579565</v>
      </c>
      <c r="M76" s="1456"/>
      <c r="N76" s="1456"/>
    </row>
    <row r="77" spans="1:14" s="1492" customFormat="1" ht="56.85" customHeight="1">
      <c r="A77" s="1850"/>
      <c r="B77" s="1849">
        <v>853</v>
      </c>
      <c r="C77" s="1827" t="s">
        <v>582</v>
      </c>
      <c r="D77" s="1475" t="s">
        <v>835</v>
      </c>
      <c r="E77" s="1476">
        <v>3094000</v>
      </c>
      <c r="F77" s="1825"/>
      <c r="G77" s="1476">
        <v>1411000</v>
      </c>
      <c r="H77" s="1825"/>
      <c r="I77" s="1477">
        <v>539129.40999999992</v>
      </c>
      <c r="J77" s="1825"/>
      <c r="K77" s="1478">
        <v>0.17424997091144148</v>
      </c>
      <c r="L77" s="1479">
        <v>0.38209029766123309</v>
      </c>
      <c r="M77" s="1456"/>
      <c r="N77" s="1456"/>
    </row>
    <row r="78" spans="1:14" s="1492" customFormat="1" ht="56.85" customHeight="1">
      <c r="A78" s="1850"/>
      <c r="B78" s="1849"/>
      <c r="C78" s="1827"/>
      <c r="D78" s="1475" t="s">
        <v>839</v>
      </c>
      <c r="E78" s="1476"/>
      <c r="F78" s="1825"/>
      <c r="G78" s="1476">
        <v>1119857</v>
      </c>
      <c r="H78" s="1825"/>
      <c r="I78" s="1477">
        <v>1119856.3999999999</v>
      </c>
      <c r="J78" s="1825"/>
      <c r="K78" s="1480">
        <v>0</v>
      </c>
      <c r="L78" s="1479">
        <v>0.99999946421730623</v>
      </c>
      <c r="M78" s="1456"/>
      <c r="N78" s="1456"/>
    </row>
    <row r="79" spans="1:14" s="1492" customFormat="1" ht="56.85" customHeight="1">
      <c r="A79" s="1850"/>
      <c r="B79" s="1849"/>
      <c r="C79" s="1827"/>
      <c r="D79" s="1475" t="s">
        <v>838</v>
      </c>
      <c r="E79" s="1476">
        <v>780751000</v>
      </c>
      <c r="F79" s="1825"/>
      <c r="G79" s="1476">
        <v>876776778</v>
      </c>
      <c r="H79" s="1825"/>
      <c r="I79" s="1477">
        <v>873340960.99999988</v>
      </c>
      <c r="J79" s="1825"/>
      <c r="K79" s="1478">
        <v>1.1185908964573852</v>
      </c>
      <c r="L79" s="1479">
        <v>0.99608130930675709</v>
      </c>
      <c r="M79" s="1456"/>
      <c r="N79" s="1456"/>
    </row>
    <row r="80" spans="1:14" s="1492" customFormat="1" ht="56.85" customHeight="1">
      <c r="A80" s="1850"/>
      <c r="B80" s="1849"/>
      <c r="C80" s="1827"/>
      <c r="D80" s="1475" t="s">
        <v>840</v>
      </c>
      <c r="E80" s="1476">
        <v>29088000</v>
      </c>
      <c r="F80" s="1825"/>
      <c r="G80" s="1476">
        <v>206918563</v>
      </c>
      <c r="H80" s="1825"/>
      <c r="I80" s="1477">
        <v>206918562.16</v>
      </c>
      <c r="J80" s="1825"/>
      <c r="K80" s="1490">
        <v>7.1135369279427945</v>
      </c>
      <c r="L80" s="1481">
        <v>0.99999999594043187</v>
      </c>
      <c r="M80" s="1456"/>
      <c r="N80" s="1456"/>
    </row>
    <row r="81" spans="1:14" s="1492" customFormat="1" ht="56.85" customHeight="1">
      <c r="A81" s="1850"/>
      <c r="B81" s="1849"/>
      <c r="C81" s="1827"/>
      <c r="D81" s="1475" t="s">
        <v>841</v>
      </c>
      <c r="E81" s="1476">
        <v>26013000</v>
      </c>
      <c r="F81" s="1825"/>
      <c r="G81" s="1476">
        <v>78469928</v>
      </c>
      <c r="H81" s="1825"/>
      <c r="I81" s="1477">
        <v>78469927.640000001</v>
      </c>
      <c r="J81" s="1825"/>
      <c r="K81" s="1490">
        <v>3.0165658570714644</v>
      </c>
      <c r="L81" s="1481">
        <v>0.99999999541225526</v>
      </c>
      <c r="M81" s="1456"/>
      <c r="N81" s="1456"/>
    </row>
    <row r="82" spans="1:14" s="1492" customFormat="1" ht="56.85" customHeight="1">
      <c r="A82" s="1850"/>
      <c r="B82" s="1849"/>
      <c r="C82" s="1827"/>
      <c r="D82" s="1475" t="s">
        <v>842</v>
      </c>
      <c r="E82" s="1476">
        <v>31034000</v>
      </c>
      <c r="F82" s="1825"/>
      <c r="G82" s="1476">
        <v>164180138</v>
      </c>
      <c r="H82" s="1825"/>
      <c r="I82" s="1477">
        <v>164180137.62</v>
      </c>
      <c r="J82" s="1825"/>
      <c r="K82" s="1490">
        <v>5.2903311729071341</v>
      </c>
      <c r="L82" s="1481">
        <v>0.9999999976854691</v>
      </c>
      <c r="M82" s="1456"/>
      <c r="N82" s="1456"/>
    </row>
    <row r="83" spans="1:14" s="1492" customFormat="1" ht="56.85" customHeight="1">
      <c r="A83" s="1850"/>
      <c r="B83" s="1849"/>
      <c r="C83" s="1827"/>
      <c r="D83" s="1475" t="s">
        <v>893</v>
      </c>
      <c r="E83" s="1476">
        <v>8438000</v>
      </c>
      <c r="F83" s="1825"/>
      <c r="G83" s="1476">
        <v>26045264</v>
      </c>
      <c r="H83" s="1825"/>
      <c r="I83" s="1477">
        <v>26045263.02</v>
      </c>
      <c r="J83" s="1825"/>
      <c r="K83" s="1490">
        <v>3.0866630741881962</v>
      </c>
      <c r="L83" s="1481">
        <v>0.99999996237319766</v>
      </c>
      <c r="M83" s="1456"/>
      <c r="N83" s="1456"/>
    </row>
    <row r="84" spans="1:14" s="1492" customFormat="1" ht="56.85" customHeight="1">
      <c r="A84" s="1850"/>
      <c r="B84" s="1849"/>
      <c r="C84" s="1827"/>
      <c r="D84" s="1475" t="s">
        <v>844</v>
      </c>
      <c r="E84" s="1476">
        <v>24751000</v>
      </c>
      <c r="F84" s="1825"/>
      <c r="G84" s="1476">
        <v>72066005</v>
      </c>
      <c r="H84" s="1825"/>
      <c r="I84" s="1477">
        <v>72066004.150000006</v>
      </c>
      <c r="J84" s="1825"/>
      <c r="K84" s="1490">
        <v>2.9116401014100441</v>
      </c>
      <c r="L84" s="1481">
        <v>0.99999998820525715</v>
      </c>
      <c r="M84" s="1456"/>
      <c r="N84" s="1456"/>
    </row>
    <row r="85" spans="1:14" s="1492" customFormat="1" ht="56.85" customHeight="1">
      <c r="A85" s="1850"/>
      <c r="B85" s="1849"/>
      <c r="C85" s="1827"/>
      <c r="D85" s="1475" t="s">
        <v>845</v>
      </c>
      <c r="E85" s="1476">
        <v>27511000</v>
      </c>
      <c r="F85" s="1825"/>
      <c r="G85" s="1476">
        <v>46449937</v>
      </c>
      <c r="H85" s="1825"/>
      <c r="I85" s="1477">
        <v>46449936.950000003</v>
      </c>
      <c r="J85" s="1825"/>
      <c r="K85" s="1490">
        <v>1.6884132510632113</v>
      </c>
      <c r="L85" s="1481">
        <v>0.99999999892357239</v>
      </c>
      <c r="M85" s="1456"/>
      <c r="N85" s="1456"/>
    </row>
    <row r="86" spans="1:14" s="1492" customFormat="1" ht="56.85" customHeight="1">
      <c r="A86" s="1850"/>
      <c r="B86" s="1849"/>
      <c r="C86" s="1827"/>
      <c r="D86" s="1475" t="s">
        <v>846</v>
      </c>
      <c r="E86" s="1476">
        <v>42760000</v>
      </c>
      <c r="F86" s="1825"/>
      <c r="G86" s="1476">
        <v>89615933</v>
      </c>
      <c r="H86" s="1825"/>
      <c r="I86" s="1477">
        <v>89615932.769999996</v>
      </c>
      <c r="J86" s="1825"/>
      <c r="K86" s="1490">
        <v>2.0957888861085125</v>
      </c>
      <c r="L86" s="1481">
        <v>0.9999999974334921</v>
      </c>
      <c r="M86" s="1456"/>
      <c r="N86" s="1456"/>
    </row>
    <row r="87" spans="1:14" s="1492" customFormat="1" ht="56.85" customHeight="1">
      <c r="A87" s="1850"/>
      <c r="B87" s="1849"/>
      <c r="C87" s="1827"/>
      <c r="D87" s="1475" t="s">
        <v>847</v>
      </c>
      <c r="E87" s="1476">
        <v>14189000</v>
      </c>
      <c r="F87" s="1825"/>
      <c r="G87" s="1476">
        <v>74395281</v>
      </c>
      <c r="H87" s="1825"/>
      <c r="I87" s="1477">
        <v>74395280.609999999</v>
      </c>
      <c r="J87" s="1825"/>
      <c r="K87" s="1490">
        <v>5.2431658756783426</v>
      </c>
      <c r="L87" s="1481">
        <v>0.99999999475773205</v>
      </c>
      <c r="M87" s="1456"/>
      <c r="N87" s="1456"/>
    </row>
    <row r="88" spans="1:14" s="1492" customFormat="1" ht="56.85" customHeight="1">
      <c r="A88" s="1850"/>
      <c r="B88" s="1849"/>
      <c r="C88" s="1827"/>
      <c r="D88" s="1475" t="s">
        <v>848</v>
      </c>
      <c r="E88" s="1476">
        <v>19854000</v>
      </c>
      <c r="F88" s="1825"/>
      <c r="G88" s="1476">
        <v>104983353</v>
      </c>
      <c r="H88" s="1825"/>
      <c r="I88" s="1477">
        <v>104983352.83</v>
      </c>
      <c r="J88" s="1825"/>
      <c r="K88" s="1490">
        <v>5.2877683504583457</v>
      </c>
      <c r="L88" s="1481">
        <v>0.99999999838069564</v>
      </c>
      <c r="M88" s="1456"/>
      <c r="N88" s="1456"/>
    </row>
    <row r="89" spans="1:14" s="1492" customFormat="1" ht="56.85" customHeight="1">
      <c r="A89" s="1850"/>
      <c r="B89" s="1849"/>
      <c r="C89" s="1827"/>
      <c r="D89" s="1475" t="s">
        <v>849</v>
      </c>
      <c r="E89" s="1476">
        <v>11153000</v>
      </c>
      <c r="F89" s="1825"/>
      <c r="G89" s="1476">
        <v>40868181</v>
      </c>
      <c r="H89" s="1825"/>
      <c r="I89" s="1477">
        <v>40868180.530000001</v>
      </c>
      <c r="J89" s="1825"/>
      <c r="K89" s="1490">
        <v>3.6643217546848383</v>
      </c>
      <c r="L89" s="1481">
        <v>0.99999998849961047</v>
      </c>
      <c r="M89" s="1456"/>
      <c r="N89" s="1456"/>
    </row>
    <row r="90" spans="1:14" s="1492" customFormat="1" ht="56.85" customHeight="1">
      <c r="A90" s="1850"/>
      <c r="B90" s="1849"/>
      <c r="C90" s="1827"/>
      <c r="D90" s="1475" t="s">
        <v>850</v>
      </c>
      <c r="E90" s="1476">
        <v>12553000</v>
      </c>
      <c r="F90" s="1825"/>
      <c r="G90" s="1476">
        <v>45766134</v>
      </c>
      <c r="H90" s="1825"/>
      <c r="I90" s="1477">
        <v>45766133.780000001</v>
      </c>
      <c r="J90" s="1825"/>
      <c r="K90" s="1490">
        <v>3.6458323731378952</v>
      </c>
      <c r="L90" s="1481">
        <v>0.99999999519295213</v>
      </c>
      <c r="M90" s="1456"/>
      <c r="N90" s="1456"/>
    </row>
    <row r="91" spans="1:14" s="1492" customFormat="1" ht="56.85" customHeight="1">
      <c r="A91" s="1850"/>
      <c r="B91" s="1849"/>
      <c r="C91" s="1827"/>
      <c r="D91" s="1475" t="s">
        <v>851</v>
      </c>
      <c r="E91" s="1476">
        <v>39664000</v>
      </c>
      <c r="F91" s="1825"/>
      <c r="G91" s="1476">
        <v>163964434</v>
      </c>
      <c r="H91" s="1825"/>
      <c r="I91" s="1477">
        <v>163964433.36000001</v>
      </c>
      <c r="J91" s="1825"/>
      <c r="K91" s="1490">
        <v>4.133835048406616</v>
      </c>
      <c r="L91" s="1481">
        <v>0.99999999609671453</v>
      </c>
      <c r="M91" s="1456"/>
      <c r="N91" s="1456"/>
    </row>
    <row r="92" spans="1:14" s="1492" customFormat="1" ht="56.85" customHeight="1">
      <c r="A92" s="1850"/>
      <c r="B92" s="1849"/>
      <c r="C92" s="1827"/>
      <c r="D92" s="1475" t="s">
        <v>852</v>
      </c>
      <c r="E92" s="1476">
        <v>17365000</v>
      </c>
      <c r="F92" s="1825"/>
      <c r="G92" s="1476">
        <v>44843189</v>
      </c>
      <c r="H92" s="1825"/>
      <c r="I92" s="1477">
        <v>44843188.210000001</v>
      </c>
      <c r="J92" s="1825"/>
      <c r="K92" s="1490">
        <v>2.5823891857183989</v>
      </c>
      <c r="L92" s="1481">
        <v>0.99999998238305488</v>
      </c>
      <c r="M92" s="1456"/>
      <c r="N92" s="1456"/>
    </row>
    <row r="93" spans="1:14" s="1492" customFormat="1" ht="56.85" customHeight="1">
      <c r="A93" s="1850"/>
      <c r="B93" s="1849"/>
      <c r="C93" s="1827"/>
      <c r="D93" s="1475" t="s">
        <v>853</v>
      </c>
      <c r="E93" s="1476">
        <v>35079000</v>
      </c>
      <c r="F93" s="1825"/>
      <c r="G93" s="1476">
        <v>62174463</v>
      </c>
      <c r="H93" s="1825"/>
      <c r="I93" s="1477">
        <v>62174462.759999998</v>
      </c>
      <c r="J93" s="1825"/>
      <c r="K93" s="1490">
        <v>1.7724126331993499</v>
      </c>
      <c r="L93" s="1481">
        <v>0.99999999613989421</v>
      </c>
      <c r="M93" s="1456"/>
      <c r="N93" s="1456"/>
    </row>
    <row r="94" spans="1:14" s="1492" customFormat="1" ht="56.85" customHeight="1">
      <c r="A94" s="1850"/>
      <c r="B94" s="1849"/>
      <c r="C94" s="1827"/>
      <c r="D94" s="1475" t="s">
        <v>854</v>
      </c>
      <c r="E94" s="1476">
        <v>22605000</v>
      </c>
      <c r="F94" s="1825"/>
      <c r="G94" s="1476">
        <v>72128945</v>
      </c>
      <c r="H94" s="1825"/>
      <c r="I94" s="1477">
        <v>72128944.140000001</v>
      </c>
      <c r="J94" s="1825"/>
      <c r="K94" s="1490">
        <v>3.1908402627737225</v>
      </c>
      <c r="L94" s="1481">
        <v>0.99999998807690871</v>
      </c>
      <c r="M94" s="1456"/>
      <c r="N94" s="1456"/>
    </row>
    <row r="95" spans="1:14" s="1492" customFormat="1" ht="56.85" customHeight="1">
      <c r="A95" s="1850"/>
      <c r="B95" s="1849"/>
      <c r="C95" s="1827"/>
      <c r="D95" s="1475" t="s">
        <v>855</v>
      </c>
      <c r="E95" s="1476">
        <v>21139000</v>
      </c>
      <c r="F95" s="1825"/>
      <c r="G95" s="1476">
        <v>86420700</v>
      </c>
      <c r="H95" s="1825"/>
      <c r="I95" s="1477">
        <v>86420699.959999993</v>
      </c>
      <c r="J95" s="1825"/>
      <c r="K95" s="1490">
        <v>4.088211360991532</v>
      </c>
      <c r="L95" s="1481">
        <v>0.9999999995371478</v>
      </c>
      <c r="M95" s="1456"/>
      <c r="N95" s="1456"/>
    </row>
    <row r="96" spans="1:14" s="1492" customFormat="1" ht="56.85" customHeight="1">
      <c r="A96" s="1810">
        <v>32</v>
      </c>
      <c r="B96" s="1849">
        <v>801</v>
      </c>
      <c r="C96" s="1827" t="s">
        <v>115</v>
      </c>
      <c r="D96" s="1475" t="s">
        <v>835</v>
      </c>
      <c r="E96" s="1476">
        <v>10977000</v>
      </c>
      <c r="F96" s="1825">
        <v>30965000</v>
      </c>
      <c r="G96" s="1476">
        <v>13734337</v>
      </c>
      <c r="H96" s="1825">
        <v>30965000</v>
      </c>
      <c r="I96" s="1477">
        <v>12261654.02</v>
      </c>
      <c r="J96" s="1825">
        <v>26110598.340000004</v>
      </c>
      <c r="K96" s="1478">
        <v>1.1170314311742735</v>
      </c>
      <c r="L96" s="1479">
        <v>0.89277363880032934</v>
      </c>
      <c r="M96" s="1456"/>
      <c r="N96" s="1456"/>
    </row>
    <row r="97" spans="1:14" s="1492" customFormat="1" ht="56.85" customHeight="1">
      <c r="A97" s="1810"/>
      <c r="B97" s="1849"/>
      <c r="C97" s="1827"/>
      <c r="D97" s="1475" t="s">
        <v>838</v>
      </c>
      <c r="E97" s="1476">
        <v>6386000</v>
      </c>
      <c r="F97" s="1825"/>
      <c r="G97" s="1476">
        <v>6379097</v>
      </c>
      <c r="H97" s="1825"/>
      <c r="I97" s="1477">
        <v>5412102.6599999992</v>
      </c>
      <c r="J97" s="1825"/>
      <c r="K97" s="1478">
        <v>0.84749493579705593</v>
      </c>
      <c r="L97" s="1479">
        <v>0.8484120338662352</v>
      </c>
      <c r="M97" s="1456"/>
      <c r="N97" s="1456"/>
    </row>
    <row r="98" spans="1:14" s="1492" customFormat="1" ht="56.85" customHeight="1">
      <c r="A98" s="1810"/>
      <c r="B98" s="1849"/>
      <c r="C98" s="1827"/>
      <c r="D98" s="1475" t="s">
        <v>841</v>
      </c>
      <c r="E98" s="1476">
        <v>282000</v>
      </c>
      <c r="F98" s="1825"/>
      <c r="G98" s="1476">
        <v>1198272</v>
      </c>
      <c r="H98" s="1825"/>
      <c r="I98" s="1477">
        <v>991513.45999999985</v>
      </c>
      <c r="J98" s="1825"/>
      <c r="K98" s="1478">
        <v>3.5160051773049639</v>
      </c>
      <c r="L98" s="1479">
        <v>0.8274527486246861</v>
      </c>
      <c r="M98" s="1456"/>
      <c r="N98" s="1456"/>
    </row>
    <row r="99" spans="1:14" s="1492" customFormat="1" ht="56.85" customHeight="1">
      <c r="A99" s="1810"/>
      <c r="B99" s="1849"/>
      <c r="C99" s="1827"/>
      <c r="D99" s="1475" t="s">
        <v>842</v>
      </c>
      <c r="E99" s="1476">
        <v>2259000</v>
      </c>
      <c r="F99" s="1825"/>
      <c r="G99" s="1476">
        <v>2342859</v>
      </c>
      <c r="H99" s="1825"/>
      <c r="I99" s="1477">
        <v>1791214.92</v>
      </c>
      <c r="J99" s="1825"/>
      <c r="K99" s="1478">
        <v>0.79292382470119516</v>
      </c>
      <c r="L99" s="1479">
        <v>0.76454234761887074</v>
      </c>
      <c r="M99" s="1456"/>
      <c r="N99" s="1456"/>
    </row>
    <row r="100" spans="1:14" s="1492" customFormat="1" ht="56.85" customHeight="1">
      <c r="A100" s="1810"/>
      <c r="B100" s="1849"/>
      <c r="C100" s="1827"/>
      <c r="D100" s="1499" t="s">
        <v>893</v>
      </c>
      <c r="E100" s="1476">
        <v>304000</v>
      </c>
      <c r="F100" s="1825"/>
      <c r="G100" s="1476">
        <v>742468</v>
      </c>
      <c r="H100" s="1825"/>
      <c r="I100" s="1477">
        <v>531655.85</v>
      </c>
      <c r="J100" s="1825"/>
      <c r="K100" s="1478">
        <v>1.7488679276315788</v>
      </c>
      <c r="L100" s="1479">
        <v>0.71606567555773448</v>
      </c>
      <c r="M100" s="1456"/>
      <c r="N100" s="1456"/>
    </row>
    <row r="101" spans="1:14" s="1492" customFormat="1" ht="56.85" customHeight="1">
      <c r="A101" s="1810"/>
      <c r="B101" s="1849"/>
      <c r="C101" s="1827"/>
      <c r="D101" s="1475" t="s">
        <v>844</v>
      </c>
      <c r="E101" s="1476">
        <v>3343000</v>
      </c>
      <c r="F101" s="1825"/>
      <c r="G101" s="1476">
        <v>2023545</v>
      </c>
      <c r="H101" s="1825"/>
      <c r="I101" s="1477">
        <v>1774386.99</v>
      </c>
      <c r="J101" s="1825"/>
      <c r="K101" s="1478">
        <v>0.53077684415195936</v>
      </c>
      <c r="L101" s="1479">
        <v>0.8768705366077848</v>
      </c>
      <c r="M101" s="1456"/>
      <c r="N101" s="1456"/>
    </row>
    <row r="102" spans="1:14" s="1492" customFormat="1" ht="56.85" customHeight="1">
      <c r="A102" s="1810"/>
      <c r="B102" s="1849"/>
      <c r="C102" s="1827"/>
      <c r="D102" s="1475" t="s">
        <v>845</v>
      </c>
      <c r="E102" s="1476">
        <v>936000</v>
      </c>
      <c r="F102" s="1825"/>
      <c r="G102" s="1476">
        <v>219497</v>
      </c>
      <c r="H102" s="1825"/>
      <c r="I102" s="1477">
        <v>218726.19</v>
      </c>
      <c r="J102" s="1825"/>
      <c r="K102" s="1478">
        <v>0.23368182692307693</v>
      </c>
      <c r="L102" s="1479">
        <v>0.99648828913379228</v>
      </c>
      <c r="M102" s="1456"/>
      <c r="N102" s="1456"/>
    </row>
    <row r="103" spans="1:14" s="1492" customFormat="1" ht="56.85" customHeight="1">
      <c r="A103" s="1810"/>
      <c r="B103" s="1849"/>
      <c r="C103" s="1827"/>
      <c r="D103" s="1475" t="s">
        <v>846</v>
      </c>
      <c r="E103" s="1476">
        <v>943000</v>
      </c>
      <c r="F103" s="1825"/>
      <c r="G103" s="1476">
        <v>235786</v>
      </c>
      <c r="H103" s="1825"/>
      <c r="I103" s="1477">
        <v>116129.23999999998</v>
      </c>
      <c r="J103" s="1825"/>
      <c r="K103" s="1478">
        <v>0.12314871686108163</v>
      </c>
      <c r="L103" s="1479">
        <v>0.49251965765567074</v>
      </c>
      <c r="M103" s="1456"/>
      <c r="N103" s="1456"/>
    </row>
    <row r="104" spans="1:14" s="1492" customFormat="1" ht="56.85" customHeight="1">
      <c r="A104" s="1810"/>
      <c r="B104" s="1849"/>
      <c r="C104" s="1827"/>
      <c r="D104" s="1475" t="s">
        <v>848</v>
      </c>
      <c r="E104" s="1476">
        <v>829000</v>
      </c>
      <c r="F104" s="1825"/>
      <c r="G104" s="1498">
        <v>0</v>
      </c>
      <c r="H104" s="1825"/>
      <c r="I104" s="1494">
        <v>0</v>
      </c>
      <c r="J104" s="1825"/>
      <c r="K104" s="1480">
        <v>0</v>
      </c>
      <c r="L104" s="1495">
        <v>0</v>
      </c>
      <c r="M104" s="1456"/>
      <c r="N104" s="1456"/>
    </row>
    <row r="105" spans="1:14" s="1492" customFormat="1" ht="56.85" customHeight="1">
      <c r="A105" s="1810"/>
      <c r="B105" s="1849"/>
      <c r="C105" s="1827"/>
      <c r="D105" s="1475" t="s">
        <v>849</v>
      </c>
      <c r="E105" s="1476">
        <v>1892000</v>
      </c>
      <c r="F105" s="1825"/>
      <c r="G105" s="1476">
        <v>1874824</v>
      </c>
      <c r="H105" s="1825"/>
      <c r="I105" s="1477">
        <v>808877.26</v>
      </c>
      <c r="J105" s="1825"/>
      <c r="K105" s="1478">
        <v>0.42752497885835095</v>
      </c>
      <c r="L105" s="1479">
        <v>0.43144170332788573</v>
      </c>
      <c r="M105" s="1456"/>
      <c r="N105" s="1456"/>
    </row>
    <row r="106" spans="1:14" s="1492" customFormat="1" ht="56.85" customHeight="1">
      <c r="A106" s="1810"/>
      <c r="B106" s="1849"/>
      <c r="C106" s="1827"/>
      <c r="D106" s="1475" t="s">
        <v>851</v>
      </c>
      <c r="E106" s="1476">
        <v>1279000</v>
      </c>
      <c r="F106" s="1825"/>
      <c r="G106" s="1476">
        <v>451447</v>
      </c>
      <c r="H106" s="1825"/>
      <c r="I106" s="1477">
        <v>451436.98</v>
      </c>
      <c r="J106" s="1825"/>
      <c r="K106" s="1478">
        <v>0.35296089132134478</v>
      </c>
      <c r="L106" s="1479">
        <v>0.99997780470354214</v>
      </c>
      <c r="M106" s="1456"/>
      <c r="N106" s="1456"/>
    </row>
    <row r="107" spans="1:14" s="1492" customFormat="1" ht="56.85" customHeight="1">
      <c r="A107" s="1810"/>
      <c r="B107" s="1849"/>
      <c r="C107" s="1827"/>
      <c r="D107" s="1475" t="s">
        <v>853</v>
      </c>
      <c r="E107" s="1476">
        <v>599000</v>
      </c>
      <c r="F107" s="1825"/>
      <c r="G107" s="1476">
        <v>959144</v>
      </c>
      <c r="H107" s="1825"/>
      <c r="I107" s="1477">
        <v>949179.08</v>
      </c>
      <c r="J107" s="1825"/>
      <c r="K107" s="1478">
        <v>1.5846061435726209</v>
      </c>
      <c r="L107" s="1479">
        <v>0.98961061112825599</v>
      </c>
      <c r="M107" s="1456"/>
      <c r="N107" s="1456"/>
    </row>
    <row r="108" spans="1:14" s="1492" customFormat="1" ht="56.85" customHeight="1">
      <c r="A108" s="1810"/>
      <c r="B108" s="1849"/>
      <c r="C108" s="1827"/>
      <c r="D108" s="1475" t="s">
        <v>854</v>
      </c>
      <c r="E108" s="1476">
        <v>16000</v>
      </c>
      <c r="F108" s="1825"/>
      <c r="G108" s="1476">
        <v>803724</v>
      </c>
      <c r="H108" s="1825"/>
      <c r="I108" s="1477">
        <v>803721.69000000006</v>
      </c>
      <c r="J108" s="1825"/>
      <c r="K108" s="1478">
        <v>50.232605625000005</v>
      </c>
      <c r="L108" s="1479">
        <v>0.99999712587903322</v>
      </c>
      <c r="M108" s="1456"/>
      <c r="N108" s="1456"/>
    </row>
    <row r="109" spans="1:14" s="1492" customFormat="1" ht="56.85" customHeight="1">
      <c r="A109" s="1810"/>
      <c r="B109" s="1849"/>
      <c r="C109" s="1827"/>
      <c r="D109" s="1475" t="s">
        <v>855</v>
      </c>
      <c r="E109" s="1476">
        <v>920000</v>
      </c>
      <c r="F109" s="1825"/>
      <c r="G109" s="1494">
        <v>0</v>
      </c>
      <c r="H109" s="1825"/>
      <c r="I109" s="1494">
        <v>0</v>
      </c>
      <c r="J109" s="1825"/>
      <c r="K109" s="1480">
        <v>0</v>
      </c>
      <c r="L109" s="1495">
        <v>0</v>
      </c>
      <c r="M109" s="1456"/>
      <c r="N109" s="1456"/>
    </row>
    <row r="110" spans="1:14" s="1492" customFormat="1" ht="56.85" customHeight="1">
      <c r="A110" s="1487">
        <v>33</v>
      </c>
      <c r="B110" s="1500" t="s">
        <v>350</v>
      </c>
      <c r="C110" s="1501" t="s">
        <v>351</v>
      </c>
      <c r="D110" s="1499" t="s">
        <v>869</v>
      </c>
      <c r="E110" s="1476">
        <v>8686699000</v>
      </c>
      <c r="F110" s="1502">
        <v>8686699000</v>
      </c>
      <c r="G110" s="1476">
        <v>20828411000</v>
      </c>
      <c r="H110" s="1502">
        <v>20828411000</v>
      </c>
      <c r="I110" s="1477">
        <v>20827859198.040001</v>
      </c>
      <c r="J110" s="1502">
        <v>20827859198.040001</v>
      </c>
      <c r="K110" s="1478">
        <v>2.3976724873326449</v>
      </c>
      <c r="L110" s="1479">
        <v>0.9999735072464242</v>
      </c>
      <c r="M110" s="1456"/>
      <c r="N110" s="1456"/>
    </row>
    <row r="111" spans="1:14" s="1492" customFormat="1" ht="56.85" customHeight="1">
      <c r="A111" s="1846">
        <v>34</v>
      </c>
      <c r="B111" s="1849">
        <v>150</v>
      </c>
      <c r="C111" s="1827" t="s">
        <v>359</v>
      </c>
      <c r="D111" s="1475" t="s">
        <v>867</v>
      </c>
      <c r="E111" s="1476">
        <v>110000</v>
      </c>
      <c r="F111" s="1825">
        <v>18771061000</v>
      </c>
      <c r="G111" s="1476">
        <v>157121</v>
      </c>
      <c r="H111" s="1825">
        <v>25036492353</v>
      </c>
      <c r="I111" s="1477">
        <v>140854.48000000001</v>
      </c>
      <c r="J111" s="1825">
        <v>23180238770.790001</v>
      </c>
      <c r="K111" s="1478">
        <v>1.2804952727272729</v>
      </c>
      <c r="L111" s="1479">
        <v>0.89647138192857745</v>
      </c>
      <c r="M111" s="1456"/>
      <c r="N111" s="1456"/>
    </row>
    <row r="112" spans="1:14" s="1492" customFormat="1" ht="56.85" customHeight="1">
      <c r="A112" s="1847"/>
      <c r="B112" s="1849"/>
      <c r="C112" s="1827"/>
      <c r="D112" s="1499" t="s">
        <v>868</v>
      </c>
      <c r="E112" s="1476">
        <v>44475000</v>
      </c>
      <c r="F112" s="1825"/>
      <c r="G112" s="1476">
        <v>8492555</v>
      </c>
      <c r="H112" s="1825"/>
      <c r="I112" s="1477">
        <v>6887891.8799999999</v>
      </c>
      <c r="J112" s="1825"/>
      <c r="K112" s="1478">
        <v>0.15487109342327149</v>
      </c>
      <c r="L112" s="1479">
        <v>0.81105060608968682</v>
      </c>
      <c r="M112" s="1456"/>
      <c r="N112" s="1456"/>
    </row>
    <row r="113" spans="1:14" s="1492" customFormat="1" ht="56.85" customHeight="1">
      <c r="A113" s="1847"/>
      <c r="B113" s="1849"/>
      <c r="C113" s="1827"/>
      <c r="D113" s="1475" t="s">
        <v>836</v>
      </c>
      <c r="E113" s="1476">
        <v>1730307000</v>
      </c>
      <c r="F113" s="1825"/>
      <c r="G113" s="1476">
        <v>3244370200</v>
      </c>
      <c r="H113" s="1825"/>
      <c r="I113" s="1477">
        <v>3085744180.2300005</v>
      </c>
      <c r="J113" s="1825"/>
      <c r="K113" s="1478">
        <v>1.7833506887679473</v>
      </c>
      <c r="L113" s="1479">
        <v>0.95110729972492059</v>
      </c>
      <c r="M113" s="1456"/>
      <c r="N113" s="1456"/>
    </row>
    <row r="114" spans="1:14" s="1492" customFormat="1" ht="56.85" customHeight="1">
      <c r="A114" s="1847"/>
      <c r="B114" s="1849"/>
      <c r="C114" s="1827"/>
      <c r="D114" s="1499" t="s">
        <v>837</v>
      </c>
      <c r="E114" s="1476">
        <v>581981000</v>
      </c>
      <c r="F114" s="1825"/>
      <c r="G114" s="1476">
        <v>723739210</v>
      </c>
      <c r="H114" s="1825"/>
      <c r="I114" s="1477">
        <v>663470125.57999992</v>
      </c>
      <c r="J114" s="1825"/>
      <c r="K114" s="1478">
        <v>1.1400202507985655</v>
      </c>
      <c r="L114" s="1479">
        <v>0.9167254121550219</v>
      </c>
      <c r="M114" s="1456"/>
      <c r="N114" s="1456"/>
    </row>
    <row r="115" spans="1:14" s="1492" customFormat="1" ht="56.85" customHeight="1">
      <c r="A115" s="1847"/>
      <c r="B115" s="1849"/>
      <c r="C115" s="1827"/>
      <c r="D115" s="1499" t="s">
        <v>894</v>
      </c>
      <c r="E115" s="1476"/>
      <c r="F115" s="1825"/>
      <c r="G115" s="1476">
        <v>5185559</v>
      </c>
      <c r="H115" s="1825"/>
      <c r="I115" s="1477">
        <v>5185556.87</v>
      </c>
      <c r="J115" s="1825"/>
      <c r="K115" s="1480">
        <v>0</v>
      </c>
      <c r="L115" s="1479">
        <v>0.99999958924389831</v>
      </c>
      <c r="M115" s="1456"/>
      <c r="N115" s="1456"/>
    </row>
    <row r="116" spans="1:14" s="1492" customFormat="1" ht="56.85" customHeight="1">
      <c r="A116" s="1847"/>
      <c r="B116" s="1849"/>
      <c r="C116" s="1827"/>
      <c r="D116" s="1475" t="s">
        <v>838</v>
      </c>
      <c r="E116" s="1476">
        <v>145440000</v>
      </c>
      <c r="F116" s="1825"/>
      <c r="G116" s="1476">
        <v>158399573</v>
      </c>
      <c r="H116" s="1825"/>
      <c r="I116" s="1477">
        <v>143340172.94</v>
      </c>
      <c r="J116" s="1825"/>
      <c r="K116" s="1478">
        <v>0.98556224518701874</v>
      </c>
      <c r="L116" s="1479">
        <v>0.90492777363736954</v>
      </c>
      <c r="M116" s="1456"/>
      <c r="N116" s="1456"/>
    </row>
    <row r="117" spans="1:14" s="1492" customFormat="1" ht="56.85" customHeight="1">
      <c r="A117" s="1847"/>
      <c r="B117" s="1488">
        <v>500</v>
      </c>
      <c r="C117" s="1475" t="s">
        <v>364</v>
      </c>
      <c r="D117" s="1475" t="s">
        <v>836</v>
      </c>
      <c r="E117" s="1476">
        <v>32500000</v>
      </c>
      <c r="F117" s="1825"/>
      <c r="G117" s="1476">
        <v>20000000</v>
      </c>
      <c r="H117" s="1825"/>
      <c r="I117" s="1477">
        <v>20000000</v>
      </c>
      <c r="J117" s="1825"/>
      <c r="K117" s="1478">
        <v>0.61538461538461542</v>
      </c>
      <c r="L117" s="1479">
        <v>1</v>
      </c>
      <c r="M117" s="1456"/>
      <c r="N117" s="1456"/>
    </row>
    <row r="118" spans="1:14" s="1492" customFormat="1" ht="56.85" customHeight="1">
      <c r="A118" s="1847"/>
      <c r="B118" s="1849">
        <v>750</v>
      </c>
      <c r="C118" s="1827" t="s">
        <v>83</v>
      </c>
      <c r="D118" s="1475" t="s">
        <v>867</v>
      </c>
      <c r="E118" s="1476">
        <v>53001000</v>
      </c>
      <c r="F118" s="1825"/>
      <c r="G118" s="1476">
        <v>62027335</v>
      </c>
      <c r="H118" s="1825"/>
      <c r="I118" s="1477">
        <v>60967489.979999997</v>
      </c>
      <c r="J118" s="1825"/>
      <c r="K118" s="1478">
        <v>1.1503082956925341</v>
      </c>
      <c r="L118" s="1479">
        <v>0.98291325880758862</v>
      </c>
      <c r="M118" s="1456"/>
      <c r="N118" s="1456"/>
    </row>
    <row r="119" spans="1:14" s="1492" customFormat="1" ht="56.85" customHeight="1">
      <c r="A119" s="1847"/>
      <c r="B119" s="1849"/>
      <c r="C119" s="1827"/>
      <c r="D119" s="1499" t="s">
        <v>868</v>
      </c>
      <c r="E119" s="1476">
        <v>118455000</v>
      </c>
      <c r="F119" s="1825"/>
      <c r="G119" s="1476">
        <v>176106291</v>
      </c>
      <c r="H119" s="1825"/>
      <c r="I119" s="1477">
        <v>162949783.94</v>
      </c>
      <c r="J119" s="1825"/>
      <c r="K119" s="1478">
        <v>1.375626051580769</v>
      </c>
      <c r="L119" s="1479">
        <v>0.92529223694796914</v>
      </c>
      <c r="M119" s="1456"/>
      <c r="N119" s="1456"/>
    </row>
    <row r="120" spans="1:14" s="1492" customFormat="1" ht="56.85" customHeight="1">
      <c r="A120" s="1847"/>
      <c r="B120" s="1849"/>
      <c r="C120" s="1827"/>
      <c r="D120" s="1475" t="s">
        <v>835</v>
      </c>
      <c r="E120" s="1476">
        <v>8335000</v>
      </c>
      <c r="F120" s="1825"/>
      <c r="G120" s="1476">
        <v>11819538</v>
      </c>
      <c r="H120" s="1825"/>
      <c r="I120" s="1477">
        <v>11813417.789999999</v>
      </c>
      <c r="J120" s="1825"/>
      <c r="K120" s="1478">
        <v>1.4173266694661066</v>
      </c>
      <c r="L120" s="1479">
        <v>0.99948219549698125</v>
      </c>
      <c r="M120" s="1456"/>
      <c r="N120" s="1456"/>
    </row>
    <row r="121" spans="1:14" s="1492" customFormat="1" ht="56.85" customHeight="1">
      <c r="A121" s="1847"/>
      <c r="B121" s="1849"/>
      <c r="C121" s="1827"/>
      <c r="D121" s="1475" t="s">
        <v>838</v>
      </c>
      <c r="E121" s="1476">
        <v>119614000</v>
      </c>
      <c r="F121" s="1825"/>
      <c r="G121" s="1476">
        <v>101193269</v>
      </c>
      <c r="H121" s="1825"/>
      <c r="I121" s="1477">
        <v>92674523.930000007</v>
      </c>
      <c r="J121" s="1825"/>
      <c r="K121" s="1478">
        <v>0.77477990812112296</v>
      </c>
      <c r="L121" s="1479">
        <v>0.91581707801138446</v>
      </c>
      <c r="M121" s="1456"/>
      <c r="N121" s="1456"/>
    </row>
    <row r="122" spans="1:14" s="1492" customFormat="1" ht="56.85" customHeight="1">
      <c r="A122" s="1847"/>
      <c r="B122" s="1849">
        <v>758</v>
      </c>
      <c r="C122" s="1827" t="s">
        <v>401</v>
      </c>
      <c r="D122" s="1499" t="s">
        <v>840</v>
      </c>
      <c r="E122" s="1476">
        <v>1070318000</v>
      </c>
      <c r="F122" s="1825"/>
      <c r="G122" s="1476">
        <v>1221181022</v>
      </c>
      <c r="H122" s="1825"/>
      <c r="I122" s="1477">
        <v>1155779769.8000002</v>
      </c>
      <c r="J122" s="1825"/>
      <c r="K122" s="1478">
        <v>1.0798470826427289</v>
      </c>
      <c r="L122" s="1479">
        <v>0.9464442609066358</v>
      </c>
      <c r="M122" s="1456"/>
      <c r="N122" s="1456"/>
    </row>
    <row r="123" spans="1:14" s="1492" customFormat="1" ht="56.85" customHeight="1">
      <c r="A123" s="1847"/>
      <c r="B123" s="1849"/>
      <c r="C123" s="1827"/>
      <c r="D123" s="1499" t="s">
        <v>841</v>
      </c>
      <c r="E123" s="1476">
        <v>919124000</v>
      </c>
      <c r="F123" s="1825"/>
      <c r="G123" s="1476">
        <v>1428281895</v>
      </c>
      <c r="H123" s="1825"/>
      <c r="I123" s="1493">
        <v>1371146091.78</v>
      </c>
      <c r="J123" s="1825"/>
      <c r="K123" s="1478">
        <v>1.491796636558288</v>
      </c>
      <c r="L123" s="1479">
        <v>0.95999683016355808</v>
      </c>
      <c r="M123" s="1456"/>
      <c r="N123" s="1456"/>
    </row>
    <row r="124" spans="1:14" s="1492" customFormat="1" ht="56.85" customHeight="1">
      <c r="A124" s="1847"/>
      <c r="B124" s="1849"/>
      <c r="C124" s="1827"/>
      <c r="D124" s="1475" t="s">
        <v>842</v>
      </c>
      <c r="E124" s="1476">
        <v>1199069000</v>
      </c>
      <c r="F124" s="1825"/>
      <c r="G124" s="1476">
        <v>1631592300</v>
      </c>
      <c r="H124" s="1825"/>
      <c r="I124" s="1477">
        <v>1629031092.3600001</v>
      </c>
      <c r="J124" s="1825"/>
      <c r="K124" s="1478">
        <v>1.358579941904928</v>
      </c>
      <c r="L124" s="1479">
        <v>0.99843024042219375</v>
      </c>
      <c r="M124" s="1456"/>
      <c r="N124" s="1456"/>
    </row>
    <row r="125" spans="1:14" s="1492" customFormat="1" ht="56.85" customHeight="1">
      <c r="A125" s="1847"/>
      <c r="B125" s="1849"/>
      <c r="C125" s="1827"/>
      <c r="D125" s="1499" t="s">
        <v>893</v>
      </c>
      <c r="E125" s="1476">
        <v>338798000</v>
      </c>
      <c r="F125" s="1825"/>
      <c r="G125" s="1476">
        <v>624784405</v>
      </c>
      <c r="H125" s="1825"/>
      <c r="I125" s="1477">
        <v>583852836.40999997</v>
      </c>
      <c r="J125" s="1825"/>
      <c r="K125" s="1478">
        <v>1.7233066204936274</v>
      </c>
      <c r="L125" s="1479">
        <v>0.93448689137815466</v>
      </c>
      <c r="M125" s="1456"/>
      <c r="N125" s="1456"/>
    </row>
    <row r="126" spans="1:14" s="1492" customFormat="1" ht="56.85" customHeight="1">
      <c r="A126" s="1847"/>
      <c r="B126" s="1849"/>
      <c r="C126" s="1827"/>
      <c r="D126" s="1499" t="s">
        <v>863</v>
      </c>
      <c r="E126" s="1476"/>
      <c r="F126" s="1825"/>
      <c r="G126" s="1476">
        <v>2819</v>
      </c>
      <c r="H126" s="1825"/>
      <c r="I126" s="1477">
        <v>2818.38</v>
      </c>
      <c r="J126" s="1825"/>
      <c r="K126" s="1480">
        <v>0</v>
      </c>
      <c r="L126" s="1481">
        <v>0.99978006385243001</v>
      </c>
      <c r="M126" s="1456"/>
      <c r="N126" s="1456"/>
    </row>
    <row r="127" spans="1:14" s="1492" customFormat="1" ht="56.85" customHeight="1">
      <c r="A127" s="1847"/>
      <c r="B127" s="1849"/>
      <c r="C127" s="1827"/>
      <c r="D127" s="1475" t="s">
        <v>844</v>
      </c>
      <c r="E127" s="1476">
        <v>1119767000</v>
      </c>
      <c r="F127" s="1825"/>
      <c r="G127" s="1476">
        <v>1412637593</v>
      </c>
      <c r="H127" s="1825"/>
      <c r="I127" s="1477">
        <v>1314947398.1799998</v>
      </c>
      <c r="J127" s="1825"/>
      <c r="K127" s="1478">
        <v>1.174304474216511</v>
      </c>
      <c r="L127" s="1479">
        <v>0.93084553653103852</v>
      </c>
      <c r="M127" s="1456"/>
      <c r="N127" s="1456"/>
    </row>
    <row r="128" spans="1:14" s="1492" customFormat="1" ht="56.85" customHeight="1">
      <c r="A128" s="1847"/>
      <c r="B128" s="1849"/>
      <c r="C128" s="1827"/>
      <c r="D128" s="1475" t="s">
        <v>845</v>
      </c>
      <c r="E128" s="1476">
        <v>1529395000</v>
      </c>
      <c r="F128" s="1825"/>
      <c r="G128" s="1476">
        <v>1975993000</v>
      </c>
      <c r="H128" s="1825"/>
      <c r="I128" s="1477">
        <v>1885830506.5599999</v>
      </c>
      <c r="J128" s="1825"/>
      <c r="K128" s="1478">
        <v>1.2330565397166853</v>
      </c>
      <c r="L128" s="1479">
        <v>0.95437104613224844</v>
      </c>
      <c r="M128" s="1456"/>
      <c r="N128" s="1456"/>
    </row>
    <row r="129" spans="1:14" s="1492" customFormat="1" ht="56.85" customHeight="1">
      <c r="A129" s="1847"/>
      <c r="B129" s="1849"/>
      <c r="C129" s="1827"/>
      <c r="D129" s="1475" t="s">
        <v>846</v>
      </c>
      <c r="E129" s="1476">
        <v>1050003000</v>
      </c>
      <c r="F129" s="1825"/>
      <c r="G129" s="1476">
        <v>1427864726</v>
      </c>
      <c r="H129" s="1825"/>
      <c r="I129" s="1477">
        <v>1232087010.6500003</v>
      </c>
      <c r="J129" s="1825"/>
      <c r="K129" s="1478">
        <v>1.1734128480109107</v>
      </c>
      <c r="L129" s="1479">
        <v>0.86288777095961422</v>
      </c>
      <c r="M129" s="1456"/>
      <c r="N129" s="1456"/>
    </row>
    <row r="130" spans="1:14" s="1492" customFormat="1" ht="56.85" customHeight="1">
      <c r="A130" s="1847"/>
      <c r="B130" s="1849"/>
      <c r="C130" s="1827"/>
      <c r="D130" s="1475" t="s">
        <v>847</v>
      </c>
      <c r="E130" s="1476">
        <v>364000000</v>
      </c>
      <c r="F130" s="1825"/>
      <c r="G130" s="1476">
        <v>454000000</v>
      </c>
      <c r="H130" s="1825"/>
      <c r="I130" s="1477">
        <v>425238891.69999999</v>
      </c>
      <c r="J130" s="1825"/>
      <c r="K130" s="1478">
        <v>1.1682387134615384</v>
      </c>
      <c r="L130" s="1479">
        <v>0.93664954118942734</v>
      </c>
      <c r="M130" s="1456"/>
      <c r="N130" s="1456"/>
    </row>
    <row r="131" spans="1:14" s="1492" customFormat="1" ht="56.85" customHeight="1">
      <c r="A131" s="1847"/>
      <c r="B131" s="1849"/>
      <c r="C131" s="1827"/>
      <c r="D131" s="1475" t="s">
        <v>848</v>
      </c>
      <c r="E131" s="1476">
        <v>1058537000</v>
      </c>
      <c r="F131" s="1825"/>
      <c r="G131" s="1476">
        <v>1154684582</v>
      </c>
      <c r="H131" s="1825"/>
      <c r="I131" s="1477">
        <v>1043564026.38</v>
      </c>
      <c r="J131" s="1825"/>
      <c r="K131" s="1478">
        <v>0.98585503046185441</v>
      </c>
      <c r="L131" s="1479">
        <v>0.90376544612076581</v>
      </c>
      <c r="M131" s="1456"/>
      <c r="N131" s="1456"/>
    </row>
    <row r="132" spans="1:14" s="1492" customFormat="1" ht="56.85" customHeight="1">
      <c r="A132" s="1847"/>
      <c r="B132" s="1849"/>
      <c r="C132" s="1827"/>
      <c r="D132" s="1475" t="s">
        <v>895</v>
      </c>
      <c r="E132" s="1476"/>
      <c r="F132" s="1825"/>
      <c r="G132" s="1476">
        <v>320558</v>
      </c>
      <c r="H132" s="1825"/>
      <c r="I132" s="1477">
        <v>320557.84000000003</v>
      </c>
      <c r="J132" s="1825"/>
      <c r="K132" s="1480">
        <v>0</v>
      </c>
      <c r="L132" s="1479">
        <v>0.99999950087035738</v>
      </c>
      <c r="M132" s="1456"/>
      <c r="N132" s="1456"/>
    </row>
    <row r="133" spans="1:14" s="1492" customFormat="1" ht="56.85" customHeight="1">
      <c r="A133" s="1847"/>
      <c r="B133" s="1849"/>
      <c r="C133" s="1827"/>
      <c r="D133" s="1475" t="s">
        <v>849</v>
      </c>
      <c r="E133" s="1476">
        <v>653625000</v>
      </c>
      <c r="F133" s="1825"/>
      <c r="G133" s="1476">
        <v>904533542</v>
      </c>
      <c r="H133" s="1825"/>
      <c r="I133" s="1477">
        <v>819023878.12000012</v>
      </c>
      <c r="J133" s="1825"/>
      <c r="K133" s="1478">
        <v>1.2530485800267739</v>
      </c>
      <c r="L133" s="1479">
        <v>0.90546545826157998</v>
      </c>
      <c r="M133" s="1456"/>
      <c r="N133" s="1456"/>
    </row>
    <row r="134" spans="1:14" s="1492" customFormat="1" ht="56.85" customHeight="1">
      <c r="A134" s="1847"/>
      <c r="B134" s="1849"/>
      <c r="C134" s="1827"/>
      <c r="D134" s="1475" t="s">
        <v>850</v>
      </c>
      <c r="E134" s="1476">
        <v>914523000</v>
      </c>
      <c r="F134" s="1825"/>
      <c r="G134" s="1476">
        <v>946523000</v>
      </c>
      <c r="H134" s="1825"/>
      <c r="I134" s="1477">
        <v>826447931.04999995</v>
      </c>
      <c r="J134" s="1825"/>
      <c r="K134" s="1478">
        <v>0.90369288804108805</v>
      </c>
      <c r="L134" s="1479">
        <v>0.87314088622252173</v>
      </c>
      <c r="M134" s="1456"/>
      <c r="N134" s="1456"/>
    </row>
    <row r="135" spans="1:14" s="1492" customFormat="1" ht="56.85" customHeight="1">
      <c r="A135" s="1847"/>
      <c r="B135" s="1849"/>
      <c r="C135" s="1827"/>
      <c r="D135" s="1475" t="s">
        <v>851</v>
      </c>
      <c r="E135" s="1476">
        <v>1776048000</v>
      </c>
      <c r="F135" s="1825"/>
      <c r="G135" s="1476">
        <v>2411653000</v>
      </c>
      <c r="H135" s="1825"/>
      <c r="I135" s="1477">
        <v>2217542957.5300002</v>
      </c>
      <c r="J135" s="1825"/>
      <c r="K135" s="1478">
        <v>1.2485827846600994</v>
      </c>
      <c r="L135" s="1479">
        <v>0.91951162025797251</v>
      </c>
      <c r="M135" s="1456"/>
      <c r="N135" s="1456"/>
    </row>
    <row r="136" spans="1:14" s="1492" customFormat="1" ht="56.85" customHeight="1">
      <c r="A136" s="1847"/>
      <c r="B136" s="1849"/>
      <c r="C136" s="1827"/>
      <c r="D136" s="1475" t="s">
        <v>852</v>
      </c>
      <c r="E136" s="1476">
        <v>854482000</v>
      </c>
      <c r="F136" s="1825"/>
      <c r="G136" s="1476">
        <v>887446000</v>
      </c>
      <c r="H136" s="1825"/>
      <c r="I136" s="1477">
        <v>788103660.96000004</v>
      </c>
      <c r="J136" s="1825"/>
      <c r="K136" s="1478">
        <v>0.92231745192994119</v>
      </c>
      <c r="L136" s="1479">
        <v>0.88805815898657503</v>
      </c>
      <c r="M136" s="1456"/>
      <c r="N136" s="1456"/>
    </row>
    <row r="137" spans="1:14" s="1492" customFormat="1" ht="56.85" customHeight="1">
      <c r="A137" s="1847"/>
      <c r="B137" s="1849"/>
      <c r="C137" s="1827"/>
      <c r="D137" s="1475" t="s">
        <v>853</v>
      </c>
      <c r="E137" s="1476">
        <v>801922000</v>
      </c>
      <c r="F137" s="1825"/>
      <c r="G137" s="1476">
        <v>1132913000</v>
      </c>
      <c r="H137" s="1825"/>
      <c r="I137" s="1477">
        <v>968255397.61000001</v>
      </c>
      <c r="J137" s="1825"/>
      <c r="K137" s="1478">
        <v>1.2074184242482435</v>
      </c>
      <c r="L137" s="1479">
        <v>0.85465997619411205</v>
      </c>
      <c r="M137" s="1456"/>
      <c r="N137" s="1456"/>
    </row>
    <row r="138" spans="1:14" s="1492" customFormat="1" ht="56.85" customHeight="1">
      <c r="A138" s="1847"/>
      <c r="B138" s="1849"/>
      <c r="C138" s="1827"/>
      <c r="D138" s="1475" t="s">
        <v>854</v>
      </c>
      <c r="E138" s="1476">
        <v>1114807000</v>
      </c>
      <c r="F138" s="1825"/>
      <c r="G138" s="1476">
        <v>1345000000</v>
      </c>
      <c r="H138" s="1825"/>
      <c r="I138" s="1477">
        <v>1213358655.8199999</v>
      </c>
      <c r="J138" s="1825"/>
      <c r="K138" s="1478">
        <v>1.0884024372111047</v>
      </c>
      <c r="L138" s="1479">
        <v>0.90212539466170993</v>
      </c>
      <c r="M138" s="1456"/>
      <c r="N138" s="1456"/>
    </row>
    <row r="139" spans="1:14" s="1492" customFormat="1" ht="56.85" customHeight="1">
      <c r="A139" s="1847"/>
      <c r="B139" s="1849"/>
      <c r="C139" s="1827"/>
      <c r="D139" s="1475" t="s">
        <v>896</v>
      </c>
      <c r="E139" s="1476"/>
      <c r="F139" s="1825"/>
      <c r="G139" s="1476">
        <v>327226</v>
      </c>
      <c r="H139" s="1825"/>
      <c r="I139" s="1477">
        <v>327225.36</v>
      </c>
      <c r="J139" s="1825"/>
      <c r="K139" s="1480">
        <v>0</v>
      </c>
      <c r="L139" s="1479">
        <v>0.99999804416519467</v>
      </c>
      <c r="M139" s="1456"/>
      <c r="N139" s="1456"/>
    </row>
    <row r="140" spans="1:14" s="1492" customFormat="1" ht="56.85" customHeight="1">
      <c r="A140" s="1847"/>
      <c r="B140" s="1849"/>
      <c r="C140" s="1827"/>
      <c r="D140" s="1475" t="s">
        <v>855</v>
      </c>
      <c r="E140" s="1476">
        <v>611528000</v>
      </c>
      <c r="F140" s="1825"/>
      <c r="G140" s="1476">
        <v>1005974876</v>
      </c>
      <c r="H140" s="1825"/>
      <c r="I140" s="1477">
        <v>989756462.23999989</v>
      </c>
      <c r="J140" s="1825"/>
      <c r="K140" s="1478">
        <v>1.618497374184011</v>
      </c>
      <c r="L140" s="1479">
        <v>0.98387791370646505</v>
      </c>
      <c r="M140" s="1456"/>
      <c r="N140" s="1456"/>
    </row>
    <row r="141" spans="1:14" s="1492" customFormat="1" ht="56.85" customHeight="1">
      <c r="A141" s="1847"/>
      <c r="B141" s="1488">
        <v>801</v>
      </c>
      <c r="C141" s="1475" t="s">
        <v>115</v>
      </c>
      <c r="D141" s="1475" t="s">
        <v>838</v>
      </c>
      <c r="E141" s="1476">
        <v>123987000</v>
      </c>
      <c r="F141" s="1825"/>
      <c r="G141" s="1476">
        <v>99952520</v>
      </c>
      <c r="H141" s="1825"/>
      <c r="I141" s="1477">
        <v>83901188.969999999</v>
      </c>
      <c r="J141" s="1825"/>
      <c r="K141" s="1478">
        <v>0.67669343536015869</v>
      </c>
      <c r="L141" s="1479">
        <v>0.83941044177775603</v>
      </c>
      <c r="M141" s="1496"/>
      <c r="N141" s="1496"/>
    </row>
    <row r="142" spans="1:14" s="1492" customFormat="1" ht="56.85" customHeight="1">
      <c r="A142" s="1847"/>
      <c r="B142" s="1488">
        <v>851</v>
      </c>
      <c r="C142" s="1475" t="s">
        <v>404</v>
      </c>
      <c r="D142" s="1475" t="s">
        <v>838</v>
      </c>
      <c r="E142" s="1476">
        <v>51169000</v>
      </c>
      <c r="F142" s="1825"/>
      <c r="G142" s="1476">
        <v>72817669</v>
      </c>
      <c r="H142" s="1825"/>
      <c r="I142" s="1477">
        <v>70713256.539999992</v>
      </c>
      <c r="J142" s="1825"/>
      <c r="K142" s="1478">
        <v>1.3819550223768295</v>
      </c>
      <c r="L142" s="1479">
        <v>0.97110024958365515</v>
      </c>
      <c r="M142" s="1456"/>
      <c r="N142" s="1456"/>
    </row>
    <row r="143" spans="1:14" s="1492" customFormat="1" ht="56.85" customHeight="1">
      <c r="A143" s="1847"/>
      <c r="B143" s="1488">
        <v>852</v>
      </c>
      <c r="C143" s="1475" t="s">
        <v>406</v>
      </c>
      <c r="D143" s="1475" t="s">
        <v>838</v>
      </c>
      <c r="E143" s="1476">
        <v>13802000</v>
      </c>
      <c r="F143" s="1825"/>
      <c r="G143" s="1476">
        <v>9447996</v>
      </c>
      <c r="H143" s="1825"/>
      <c r="I143" s="1477">
        <v>9424499.4000000004</v>
      </c>
      <c r="J143" s="1825"/>
      <c r="K143" s="1478">
        <v>0.68283577742356183</v>
      </c>
      <c r="L143" s="1479">
        <v>0.99751305991238781</v>
      </c>
      <c r="M143" s="1456"/>
      <c r="N143" s="1456"/>
    </row>
    <row r="144" spans="1:14" s="1492" customFormat="1" ht="56.85" customHeight="1">
      <c r="A144" s="1848"/>
      <c r="B144" s="1488">
        <v>853</v>
      </c>
      <c r="C144" s="1475" t="s">
        <v>582</v>
      </c>
      <c r="D144" s="1475" t="s">
        <v>838</v>
      </c>
      <c r="E144" s="1476">
        <v>371939000</v>
      </c>
      <c r="F144" s="1825"/>
      <c r="G144" s="1476">
        <v>377069973</v>
      </c>
      <c r="H144" s="1825"/>
      <c r="I144" s="1477">
        <v>298408659.53000003</v>
      </c>
      <c r="J144" s="1825"/>
      <c r="K144" s="1478">
        <v>0.80230537676877134</v>
      </c>
      <c r="L144" s="1479">
        <v>0.79138802052000046</v>
      </c>
      <c r="M144" s="1456"/>
      <c r="N144" s="1456"/>
    </row>
    <row r="145" spans="1:14" s="1492" customFormat="1" ht="56.85" customHeight="1">
      <c r="A145" s="1810">
        <v>37</v>
      </c>
      <c r="B145" s="1818">
        <v>750</v>
      </c>
      <c r="C145" s="1836" t="s">
        <v>83</v>
      </c>
      <c r="D145" s="1499" t="s">
        <v>868</v>
      </c>
      <c r="E145" s="1476">
        <v>329000</v>
      </c>
      <c r="F145" s="1812">
        <v>65870000</v>
      </c>
      <c r="G145" s="1476">
        <v>171544</v>
      </c>
      <c r="H145" s="1812">
        <v>75706255</v>
      </c>
      <c r="I145" s="1494">
        <v>0</v>
      </c>
      <c r="J145" s="1812">
        <v>40386633.890000001</v>
      </c>
      <c r="K145" s="1480">
        <v>0</v>
      </c>
      <c r="L145" s="1495">
        <v>0</v>
      </c>
      <c r="M145" s="1456"/>
      <c r="N145" s="1456"/>
    </row>
    <row r="146" spans="1:14" s="1492" customFormat="1" ht="56.85" customHeight="1">
      <c r="A146" s="1810"/>
      <c r="B146" s="1818"/>
      <c r="C146" s="1837"/>
      <c r="D146" s="1475" t="s">
        <v>839</v>
      </c>
      <c r="E146" s="1476">
        <v>468000</v>
      </c>
      <c r="F146" s="1812"/>
      <c r="G146" s="1476">
        <v>468000</v>
      </c>
      <c r="H146" s="1812"/>
      <c r="I146" s="1477">
        <v>399544.38</v>
      </c>
      <c r="J146" s="1812"/>
      <c r="K146" s="1478">
        <v>0.85372730769230776</v>
      </c>
      <c r="L146" s="1479">
        <v>0.85372730769230776</v>
      </c>
      <c r="M146" s="1456"/>
      <c r="N146" s="1456"/>
    </row>
    <row r="147" spans="1:14" s="1492" customFormat="1" ht="56.85" customHeight="1">
      <c r="A147" s="1810"/>
      <c r="B147" s="1818"/>
      <c r="C147" s="1838"/>
      <c r="D147" s="1475" t="s">
        <v>838</v>
      </c>
      <c r="E147" s="1476">
        <v>2625000</v>
      </c>
      <c r="F147" s="1812"/>
      <c r="G147" s="1476">
        <v>2551519</v>
      </c>
      <c r="H147" s="1812"/>
      <c r="I147" s="1477">
        <v>2165078.7200000002</v>
      </c>
      <c r="J147" s="1812"/>
      <c r="K147" s="1478">
        <v>0.82479189333333336</v>
      </c>
      <c r="L147" s="1479">
        <v>0.8485450118145309</v>
      </c>
      <c r="M147" s="1456"/>
      <c r="N147" s="1456"/>
    </row>
    <row r="148" spans="1:14" s="1492" customFormat="1" ht="56.85" customHeight="1">
      <c r="A148" s="1810"/>
      <c r="B148" s="1843">
        <v>755</v>
      </c>
      <c r="C148" s="1836" t="s">
        <v>391</v>
      </c>
      <c r="D148" s="1475" t="s">
        <v>867</v>
      </c>
      <c r="E148" s="1476">
        <v>309000</v>
      </c>
      <c r="F148" s="1812"/>
      <c r="G148" s="1476">
        <v>309000</v>
      </c>
      <c r="H148" s="1812"/>
      <c r="I148" s="1494">
        <v>0</v>
      </c>
      <c r="J148" s="1812"/>
      <c r="K148" s="1480">
        <v>0</v>
      </c>
      <c r="L148" s="1495">
        <v>0</v>
      </c>
      <c r="M148" s="1456"/>
      <c r="N148" s="1456"/>
    </row>
    <row r="149" spans="1:14" s="1492" customFormat="1" ht="56.85" customHeight="1">
      <c r="A149" s="1810"/>
      <c r="B149" s="1844"/>
      <c r="C149" s="1837"/>
      <c r="D149" s="1499" t="s">
        <v>868</v>
      </c>
      <c r="E149" s="1476">
        <v>33186000</v>
      </c>
      <c r="F149" s="1812"/>
      <c r="G149" s="1476">
        <v>22734126</v>
      </c>
      <c r="H149" s="1812"/>
      <c r="I149" s="1477">
        <v>4712994.1099999994</v>
      </c>
      <c r="J149" s="1812"/>
      <c r="K149" s="1478">
        <v>0.14201754083047066</v>
      </c>
      <c r="L149" s="1479">
        <v>0.20730922798615611</v>
      </c>
      <c r="M149" s="1456"/>
      <c r="N149" s="1456"/>
    </row>
    <row r="150" spans="1:14" s="1492" customFormat="1" ht="56.85" customHeight="1">
      <c r="A150" s="1810"/>
      <c r="B150" s="1844"/>
      <c r="C150" s="1837"/>
      <c r="D150" s="1475" t="s">
        <v>835</v>
      </c>
      <c r="E150" s="1476">
        <v>4391000</v>
      </c>
      <c r="F150" s="1812"/>
      <c r="G150" s="1476">
        <v>12405733</v>
      </c>
      <c r="H150" s="1812"/>
      <c r="I150" s="1477">
        <v>12170264.99</v>
      </c>
      <c r="J150" s="1812"/>
      <c r="K150" s="1478">
        <v>2.7716385766340244</v>
      </c>
      <c r="L150" s="1479">
        <v>0.98101941981179186</v>
      </c>
      <c r="M150" s="1456"/>
      <c r="N150" s="1456"/>
    </row>
    <row r="151" spans="1:14" s="1492" customFormat="1" ht="56.85" customHeight="1">
      <c r="A151" s="1810"/>
      <c r="B151" s="1844"/>
      <c r="C151" s="1837"/>
      <c r="D151" s="1475" t="s">
        <v>839</v>
      </c>
      <c r="E151" s="1476">
        <v>490000</v>
      </c>
      <c r="F151" s="1812"/>
      <c r="G151" s="1476">
        <v>38122</v>
      </c>
      <c r="H151" s="1812"/>
      <c r="I151" s="1494">
        <v>0</v>
      </c>
      <c r="J151" s="1812"/>
      <c r="K151" s="1480">
        <v>0</v>
      </c>
      <c r="L151" s="1495">
        <v>0</v>
      </c>
      <c r="M151" s="1456"/>
      <c r="N151" s="1456"/>
    </row>
    <row r="152" spans="1:14" s="1492" customFormat="1" ht="56.85" customHeight="1">
      <c r="A152" s="1810"/>
      <c r="B152" s="1845"/>
      <c r="C152" s="1838"/>
      <c r="D152" s="1475" t="s">
        <v>838</v>
      </c>
      <c r="E152" s="1476">
        <v>24072000</v>
      </c>
      <c r="F152" s="1812"/>
      <c r="G152" s="1476">
        <v>37028211</v>
      </c>
      <c r="H152" s="1812"/>
      <c r="I152" s="1477">
        <v>20938751.689999998</v>
      </c>
      <c r="J152" s="1812"/>
      <c r="K152" s="1478">
        <v>0.86983847166832828</v>
      </c>
      <c r="L152" s="1479">
        <v>0.56548105146100625</v>
      </c>
      <c r="M152" s="1456"/>
      <c r="N152" s="1456"/>
    </row>
    <row r="153" spans="1:14" s="1492" customFormat="1" ht="56.85" customHeight="1">
      <c r="A153" s="1810">
        <v>39</v>
      </c>
      <c r="B153" s="1843">
        <v>600</v>
      </c>
      <c r="C153" s="1836" t="s">
        <v>368</v>
      </c>
      <c r="D153" s="1499" t="s">
        <v>857</v>
      </c>
      <c r="E153" s="1476">
        <v>1736616000</v>
      </c>
      <c r="F153" s="1811">
        <v>10353780000</v>
      </c>
      <c r="G153" s="1476">
        <v>2966470898</v>
      </c>
      <c r="H153" s="1811">
        <v>12344937744</v>
      </c>
      <c r="I153" s="1477">
        <v>2966470867.8299999</v>
      </c>
      <c r="J153" s="1811">
        <v>12343089790.749998</v>
      </c>
      <c r="K153" s="1478">
        <v>1.7081904507559529</v>
      </c>
      <c r="L153" s="1479">
        <v>0.99999998982966587</v>
      </c>
      <c r="M153" s="1456"/>
      <c r="N153" s="1456"/>
    </row>
    <row r="154" spans="1:14" s="1492" customFormat="1" ht="56.85" customHeight="1">
      <c r="A154" s="1810"/>
      <c r="B154" s="1844"/>
      <c r="C154" s="1837"/>
      <c r="D154" s="1475" t="s">
        <v>835</v>
      </c>
      <c r="E154" s="1476">
        <v>8572945000</v>
      </c>
      <c r="F154" s="1811"/>
      <c r="G154" s="1476">
        <v>9262107245</v>
      </c>
      <c r="H154" s="1811"/>
      <c r="I154" s="1477">
        <v>9260384301.2399979</v>
      </c>
      <c r="J154" s="1811"/>
      <c r="K154" s="1478">
        <v>1.0801870653830157</v>
      </c>
      <c r="L154" s="1479">
        <v>0.99981397929062721</v>
      </c>
      <c r="M154" s="1456"/>
      <c r="N154" s="1456"/>
    </row>
    <row r="155" spans="1:14" s="1492" customFormat="1" ht="56.85" customHeight="1">
      <c r="A155" s="1810"/>
      <c r="B155" s="1844"/>
      <c r="C155" s="1837"/>
      <c r="D155" s="1475" t="s">
        <v>839</v>
      </c>
      <c r="E155" s="1476">
        <v>936000</v>
      </c>
      <c r="F155" s="1811"/>
      <c r="G155" s="1476">
        <v>5797790</v>
      </c>
      <c r="H155" s="1811"/>
      <c r="I155" s="1477">
        <v>5683715.0199999996</v>
      </c>
      <c r="J155" s="1811"/>
      <c r="K155" s="1478">
        <v>6.0723451068376066</v>
      </c>
      <c r="L155" s="1479">
        <v>0.98032440291904321</v>
      </c>
      <c r="M155" s="1456"/>
      <c r="N155" s="1456"/>
    </row>
    <row r="156" spans="1:14" s="1492" customFormat="1" ht="56.85" customHeight="1">
      <c r="A156" s="1810"/>
      <c r="B156" s="1845"/>
      <c r="C156" s="1838"/>
      <c r="D156" s="1499" t="s">
        <v>837</v>
      </c>
      <c r="E156" s="1476">
        <v>42917000</v>
      </c>
      <c r="F156" s="1811"/>
      <c r="G156" s="1476">
        <v>110252391</v>
      </c>
      <c r="H156" s="1811"/>
      <c r="I156" s="1477">
        <v>110252374.84999999</v>
      </c>
      <c r="J156" s="1811"/>
      <c r="K156" s="1478">
        <v>2.5689674220006058</v>
      </c>
      <c r="L156" s="1479">
        <v>0.99999985351791598</v>
      </c>
      <c r="M156" s="1456"/>
      <c r="N156" s="1456"/>
    </row>
    <row r="157" spans="1:14" s="1492" customFormat="1" ht="56.85" customHeight="1">
      <c r="A157" s="1810"/>
      <c r="B157" s="1818">
        <v>750</v>
      </c>
      <c r="C157" s="1836" t="s">
        <v>83</v>
      </c>
      <c r="D157" s="1475" t="s">
        <v>839</v>
      </c>
      <c r="E157" s="1476">
        <v>232000</v>
      </c>
      <c r="F157" s="1811"/>
      <c r="G157" s="1476">
        <v>183000</v>
      </c>
      <c r="H157" s="1811"/>
      <c r="I157" s="1477">
        <v>172111.81</v>
      </c>
      <c r="J157" s="1811"/>
      <c r="K157" s="1478">
        <v>0.74186125000000003</v>
      </c>
      <c r="L157" s="1479">
        <v>0.94050169398907102</v>
      </c>
      <c r="M157" s="1456"/>
      <c r="N157" s="1456"/>
    </row>
    <row r="158" spans="1:14" s="1492" customFormat="1" ht="56.85" customHeight="1">
      <c r="A158" s="1810"/>
      <c r="B158" s="1818"/>
      <c r="C158" s="1838"/>
      <c r="D158" s="1475" t="s">
        <v>838</v>
      </c>
      <c r="E158" s="1476">
        <v>134000</v>
      </c>
      <c r="F158" s="1811"/>
      <c r="G158" s="1476">
        <v>126420</v>
      </c>
      <c r="H158" s="1811"/>
      <c r="I158" s="1477">
        <v>126420</v>
      </c>
      <c r="J158" s="1811"/>
      <c r="K158" s="1478">
        <v>0.94343283582089554</v>
      </c>
      <c r="L158" s="1479">
        <v>1</v>
      </c>
      <c r="M158" s="1456"/>
      <c r="N158" s="1456"/>
    </row>
    <row r="159" spans="1:14" s="1492" customFormat="1" ht="56.85" customHeight="1">
      <c r="A159" s="1810">
        <v>40</v>
      </c>
      <c r="B159" s="1500">
        <v>630</v>
      </c>
      <c r="C159" s="1503" t="s">
        <v>132</v>
      </c>
      <c r="D159" s="1475" t="s">
        <v>839</v>
      </c>
      <c r="E159" s="1476"/>
      <c r="F159" s="1811">
        <v>9000</v>
      </c>
      <c r="G159" s="1476">
        <v>243887</v>
      </c>
      <c r="H159" s="1811">
        <v>278515</v>
      </c>
      <c r="I159" s="1477">
        <v>233917.33000000002</v>
      </c>
      <c r="J159" s="1811">
        <v>260503.98</v>
      </c>
      <c r="K159" s="1480">
        <v>0</v>
      </c>
      <c r="L159" s="1479">
        <v>0.9591217654077504</v>
      </c>
      <c r="M159" s="1456"/>
      <c r="N159" s="1456"/>
    </row>
    <row r="160" spans="1:14" s="1492" customFormat="1" ht="56.85" customHeight="1">
      <c r="A160" s="1810"/>
      <c r="B160" s="1500">
        <v>750</v>
      </c>
      <c r="C160" s="1503" t="s">
        <v>83</v>
      </c>
      <c r="D160" s="1475" t="s">
        <v>839</v>
      </c>
      <c r="E160" s="1476">
        <v>9000</v>
      </c>
      <c r="F160" s="1811"/>
      <c r="G160" s="1476">
        <v>34628</v>
      </c>
      <c r="H160" s="1811"/>
      <c r="I160" s="1477">
        <v>26586.65</v>
      </c>
      <c r="J160" s="1811"/>
      <c r="K160" s="1478">
        <v>2.9540722222222224</v>
      </c>
      <c r="L160" s="1479">
        <v>0.76777896499942244</v>
      </c>
      <c r="M160" s="1456"/>
      <c r="N160" s="1456"/>
    </row>
    <row r="161" spans="1:14" s="1492" customFormat="1" ht="56.85" customHeight="1">
      <c r="A161" s="1840">
        <v>41</v>
      </c>
      <c r="B161" s="1818">
        <v>750</v>
      </c>
      <c r="C161" s="1836" t="s">
        <v>83</v>
      </c>
      <c r="D161" s="1475" t="s">
        <v>835</v>
      </c>
      <c r="E161" s="1476">
        <v>339000</v>
      </c>
      <c r="F161" s="1825">
        <v>23563000</v>
      </c>
      <c r="G161" s="1476">
        <v>390217</v>
      </c>
      <c r="H161" s="1825">
        <v>88614004</v>
      </c>
      <c r="I161" s="1477">
        <v>332386.20999999996</v>
      </c>
      <c r="J161" s="1825">
        <v>87054982.379999995</v>
      </c>
      <c r="K161" s="1478">
        <v>0.98049029498525064</v>
      </c>
      <c r="L161" s="1479">
        <v>0.85179838397609531</v>
      </c>
      <c r="M161" s="1456"/>
      <c r="N161" s="1456"/>
    </row>
    <row r="162" spans="1:14" s="1492" customFormat="1" ht="56.85" customHeight="1">
      <c r="A162" s="1841"/>
      <c r="B162" s="1818"/>
      <c r="C162" s="1838"/>
      <c r="D162" s="1475" t="s">
        <v>838</v>
      </c>
      <c r="E162" s="1476"/>
      <c r="F162" s="1825"/>
      <c r="G162" s="1476">
        <v>21120</v>
      </c>
      <c r="H162" s="1825"/>
      <c r="I162" s="1477">
        <v>20674.559999999998</v>
      </c>
      <c r="J162" s="1825"/>
      <c r="K162" s="1497">
        <v>0</v>
      </c>
      <c r="L162" s="1479">
        <v>0.97890909090909084</v>
      </c>
      <c r="M162" s="1456"/>
      <c r="N162" s="1456"/>
    </row>
    <row r="163" spans="1:14" s="1492" customFormat="1" ht="56.85" customHeight="1">
      <c r="A163" s="1841"/>
      <c r="B163" s="1843">
        <v>801</v>
      </c>
      <c r="C163" s="1827" t="s">
        <v>115</v>
      </c>
      <c r="D163" s="1475" t="s">
        <v>838</v>
      </c>
      <c r="E163" s="1476">
        <v>529000</v>
      </c>
      <c r="F163" s="1825"/>
      <c r="G163" s="1476">
        <v>158911</v>
      </c>
      <c r="H163" s="1825"/>
      <c r="I163" s="1477">
        <v>118816.38</v>
      </c>
      <c r="J163" s="1825"/>
      <c r="K163" s="1504">
        <v>0.22460563327032138</v>
      </c>
      <c r="L163" s="1479">
        <v>0.74769134924580427</v>
      </c>
      <c r="M163" s="1456"/>
      <c r="N163" s="1456"/>
    </row>
    <row r="164" spans="1:14" s="1492" customFormat="1" ht="56.85" customHeight="1">
      <c r="A164" s="1841"/>
      <c r="B164" s="1844"/>
      <c r="C164" s="1827"/>
      <c r="D164" s="1499" t="s">
        <v>841</v>
      </c>
      <c r="E164" s="1476">
        <v>331000</v>
      </c>
      <c r="F164" s="1825"/>
      <c r="G164" s="1476">
        <v>659400</v>
      </c>
      <c r="H164" s="1825"/>
      <c r="I164" s="1477">
        <v>659397.74999999988</v>
      </c>
      <c r="J164" s="1825"/>
      <c r="K164" s="1478">
        <v>1.9921382175226583</v>
      </c>
      <c r="L164" s="1479">
        <v>0.99999658780709721</v>
      </c>
      <c r="M164" s="1456"/>
      <c r="N164" s="1456"/>
    </row>
    <row r="165" spans="1:14" s="1492" customFormat="1" ht="56.85" customHeight="1">
      <c r="A165" s="1841"/>
      <c r="B165" s="1844"/>
      <c r="C165" s="1827"/>
      <c r="D165" s="1475" t="s">
        <v>842</v>
      </c>
      <c r="E165" s="1476">
        <v>359000</v>
      </c>
      <c r="F165" s="1825"/>
      <c r="G165" s="1476">
        <v>870003</v>
      </c>
      <c r="H165" s="1825"/>
      <c r="I165" s="1477">
        <v>529105.89999999991</v>
      </c>
      <c r="J165" s="1825"/>
      <c r="K165" s="1478">
        <v>1.4738325905292478</v>
      </c>
      <c r="L165" s="1479">
        <v>0.60816560402665265</v>
      </c>
      <c r="M165" s="1456"/>
      <c r="N165" s="1456"/>
    </row>
    <row r="166" spans="1:14" s="1492" customFormat="1" ht="56.85" customHeight="1">
      <c r="A166" s="1841"/>
      <c r="B166" s="1844"/>
      <c r="C166" s="1827"/>
      <c r="D166" s="1499" t="s">
        <v>893</v>
      </c>
      <c r="E166" s="1476">
        <v>293000</v>
      </c>
      <c r="F166" s="1825"/>
      <c r="G166" s="1476">
        <v>406300</v>
      </c>
      <c r="H166" s="1825"/>
      <c r="I166" s="1477">
        <v>390612.45</v>
      </c>
      <c r="J166" s="1825"/>
      <c r="K166" s="1478">
        <v>1.3331482935153585</v>
      </c>
      <c r="L166" s="1479">
        <v>0.96138924440068918</v>
      </c>
      <c r="M166" s="1456"/>
      <c r="N166" s="1456"/>
    </row>
    <row r="167" spans="1:14" s="1492" customFormat="1" ht="56.85" customHeight="1">
      <c r="A167" s="1841"/>
      <c r="B167" s="1844"/>
      <c r="C167" s="1827"/>
      <c r="D167" s="1475" t="s">
        <v>848</v>
      </c>
      <c r="E167" s="1476"/>
      <c r="F167" s="1825"/>
      <c r="G167" s="1476">
        <v>196185</v>
      </c>
      <c r="H167" s="1825"/>
      <c r="I167" s="1477">
        <v>195378.99999999997</v>
      </c>
      <c r="J167" s="1825"/>
      <c r="K167" s="1497">
        <v>0</v>
      </c>
      <c r="L167" s="1479">
        <v>0.99589163289752003</v>
      </c>
      <c r="M167" s="1456"/>
      <c r="N167" s="1456"/>
    </row>
    <row r="168" spans="1:14" ht="56.85" customHeight="1">
      <c r="A168" s="1841"/>
      <c r="B168" s="1844"/>
      <c r="C168" s="1827"/>
      <c r="D168" s="1475" t="s">
        <v>849</v>
      </c>
      <c r="E168" s="1476">
        <v>1122000</v>
      </c>
      <c r="F168" s="1825"/>
      <c r="G168" s="1476">
        <v>1421600</v>
      </c>
      <c r="H168" s="1825"/>
      <c r="I168" s="1477">
        <v>1399520.1099999999</v>
      </c>
      <c r="J168" s="1825"/>
      <c r="K168" s="1478">
        <v>1.2473441265597147</v>
      </c>
      <c r="L168" s="1479">
        <v>0.98446828221721994</v>
      </c>
    </row>
    <row r="169" spans="1:14" ht="56.85" customHeight="1">
      <c r="A169" s="1841"/>
      <c r="B169" s="1844"/>
      <c r="C169" s="1827"/>
      <c r="D169" s="1475" t="s">
        <v>851</v>
      </c>
      <c r="E169" s="1476">
        <v>527000</v>
      </c>
      <c r="F169" s="1825"/>
      <c r="G169" s="1476">
        <v>1080577</v>
      </c>
      <c r="H169" s="1825"/>
      <c r="I169" s="1477">
        <v>1038499.76</v>
      </c>
      <c r="J169" s="1825"/>
      <c r="K169" s="1478">
        <v>1.970587779886148</v>
      </c>
      <c r="L169" s="1479">
        <v>0.96106039643634833</v>
      </c>
    </row>
    <row r="170" spans="1:14" ht="56.85" customHeight="1">
      <c r="A170" s="1841"/>
      <c r="B170" s="1844"/>
      <c r="C170" s="1827"/>
      <c r="D170" s="1475" t="s">
        <v>852</v>
      </c>
      <c r="E170" s="1476">
        <v>683000</v>
      </c>
      <c r="F170" s="1825"/>
      <c r="G170" s="1476">
        <v>976820</v>
      </c>
      <c r="H170" s="1825"/>
      <c r="I170" s="1477">
        <v>971497.83</v>
      </c>
      <c r="J170" s="1825"/>
      <c r="K170" s="1478">
        <v>1.4223979941434846</v>
      </c>
      <c r="L170" s="1479">
        <v>0.99455153457136414</v>
      </c>
    </row>
    <row r="171" spans="1:14" ht="56.85" customHeight="1">
      <c r="A171" s="1841"/>
      <c r="B171" s="1845"/>
      <c r="C171" s="1827"/>
      <c r="D171" s="1475" t="s">
        <v>854</v>
      </c>
      <c r="E171" s="1476">
        <v>150000</v>
      </c>
      <c r="F171" s="1825"/>
      <c r="G171" s="1505">
        <v>0</v>
      </c>
      <c r="H171" s="1825"/>
      <c r="I171" s="1494">
        <v>0</v>
      </c>
      <c r="J171" s="1825"/>
      <c r="K171" s="1480">
        <v>0</v>
      </c>
      <c r="L171" s="1495">
        <v>0</v>
      </c>
    </row>
    <row r="172" spans="1:14" ht="56.85" customHeight="1">
      <c r="A172" s="1841"/>
      <c r="B172" s="1818" t="s">
        <v>413</v>
      </c>
      <c r="C172" s="1819" t="s">
        <v>584</v>
      </c>
      <c r="D172" s="1475" t="s">
        <v>835</v>
      </c>
      <c r="E172" s="1476">
        <v>18478000</v>
      </c>
      <c r="F172" s="1825"/>
      <c r="G172" s="1476">
        <v>81441362</v>
      </c>
      <c r="H172" s="1825"/>
      <c r="I172" s="1477">
        <v>80475999.170000002</v>
      </c>
      <c r="J172" s="1825"/>
      <c r="K172" s="1478">
        <v>4.3552332054334881</v>
      </c>
      <c r="L172" s="1479">
        <v>0.9881465289099659</v>
      </c>
    </row>
    <row r="173" spans="1:14" ht="56.85" customHeight="1">
      <c r="A173" s="1841"/>
      <c r="B173" s="1818"/>
      <c r="C173" s="1819"/>
      <c r="D173" s="1475" t="s">
        <v>847</v>
      </c>
      <c r="E173" s="1476">
        <v>727000</v>
      </c>
      <c r="F173" s="1825"/>
      <c r="G173" s="1476">
        <v>667198</v>
      </c>
      <c r="H173" s="1825"/>
      <c r="I173" s="1477">
        <v>603445.32000000007</v>
      </c>
      <c r="J173" s="1825"/>
      <c r="K173" s="1478">
        <v>0.83004858321870711</v>
      </c>
      <c r="L173" s="1479">
        <v>0.90444713563290069</v>
      </c>
    </row>
    <row r="174" spans="1:14" ht="56.85" customHeight="1">
      <c r="A174" s="1841"/>
      <c r="B174" s="1818"/>
      <c r="C174" s="1819"/>
      <c r="D174" s="1475" t="s">
        <v>848</v>
      </c>
      <c r="E174" s="1476"/>
      <c r="F174" s="1825"/>
      <c r="G174" s="1476">
        <v>235535</v>
      </c>
      <c r="H174" s="1825"/>
      <c r="I174" s="1477">
        <v>235535</v>
      </c>
      <c r="J174" s="1825"/>
      <c r="K174" s="1480">
        <v>0</v>
      </c>
      <c r="L174" s="1479">
        <v>1</v>
      </c>
    </row>
    <row r="175" spans="1:14" ht="56.85" customHeight="1">
      <c r="A175" s="1841"/>
      <c r="B175" s="1818"/>
      <c r="C175" s="1819"/>
      <c r="D175" s="1475" t="s">
        <v>850</v>
      </c>
      <c r="E175" s="1476">
        <v>25000</v>
      </c>
      <c r="F175" s="1825"/>
      <c r="G175" s="1476">
        <v>15000</v>
      </c>
      <c r="H175" s="1825"/>
      <c r="I175" s="1477">
        <v>12478.52</v>
      </c>
      <c r="J175" s="1825"/>
      <c r="K175" s="1478">
        <v>0.4991408</v>
      </c>
      <c r="L175" s="1479">
        <v>0.83190133333333338</v>
      </c>
    </row>
    <row r="176" spans="1:14" ht="56.85" customHeight="1">
      <c r="A176" s="1842"/>
      <c r="B176" s="1818"/>
      <c r="C176" s="1819"/>
      <c r="D176" s="1475" t="s">
        <v>852</v>
      </c>
      <c r="E176" s="1476"/>
      <c r="F176" s="1825"/>
      <c r="G176" s="1476">
        <v>73776</v>
      </c>
      <c r="H176" s="1825"/>
      <c r="I176" s="1477">
        <v>71634.420000000013</v>
      </c>
      <c r="J176" s="1825"/>
      <c r="K176" s="1480">
        <v>0</v>
      </c>
      <c r="L176" s="1479">
        <v>0.97097186076772957</v>
      </c>
    </row>
    <row r="177" spans="1:12" ht="56.85" customHeight="1">
      <c r="A177" s="1826">
        <v>42</v>
      </c>
      <c r="B177" s="1473" t="s">
        <v>377</v>
      </c>
      <c r="C177" s="1474" t="s">
        <v>83</v>
      </c>
      <c r="D177" s="1475" t="s">
        <v>839</v>
      </c>
      <c r="E177" s="1476">
        <v>5976000</v>
      </c>
      <c r="F177" s="1825">
        <v>87780000</v>
      </c>
      <c r="G177" s="1476">
        <v>6147021</v>
      </c>
      <c r="H177" s="1825">
        <v>136026299</v>
      </c>
      <c r="I177" s="1493">
        <v>5917778.5599999996</v>
      </c>
      <c r="J177" s="1825">
        <v>106554491.09</v>
      </c>
      <c r="K177" s="1478">
        <v>0.99025745649263719</v>
      </c>
      <c r="L177" s="1479">
        <v>0.96270674201373307</v>
      </c>
    </row>
    <row r="178" spans="1:12" ht="56.85" customHeight="1">
      <c r="A178" s="1826"/>
      <c r="B178" s="1818" t="s">
        <v>387</v>
      </c>
      <c r="C178" s="1819" t="s">
        <v>579</v>
      </c>
      <c r="D178" s="1475" t="s">
        <v>867</v>
      </c>
      <c r="E178" s="1476">
        <v>131000</v>
      </c>
      <c r="F178" s="1825"/>
      <c r="G178" s="1494">
        <v>0</v>
      </c>
      <c r="H178" s="1825"/>
      <c r="I178" s="1494">
        <v>0</v>
      </c>
      <c r="J178" s="1825"/>
      <c r="K178" s="1480">
        <v>0</v>
      </c>
      <c r="L178" s="1495">
        <v>0</v>
      </c>
    </row>
    <row r="179" spans="1:12" ht="56.85" customHeight="1">
      <c r="A179" s="1826"/>
      <c r="B179" s="1818"/>
      <c r="C179" s="1819"/>
      <c r="D179" s="1499" t="s">
        <v>868</v>
      </c>
      <c r="E179" s="1476">
        <v>33236000</v>
      </c>
      <c r="F179" s="1825"/>
      <c r="G179" s="1476">
        <v>25606321</v>
      </c>
      <c r="H179" s="1825"/>
      <c r="I179" s="1493">
        <v>12356478.85</v>
      </c>
      <c r="J179" s="1825"/>
      <c r="K179" s="1478">
        <v>0.37177996299193644</v>
      </c>
      <c r="L179" s="1479">
        <v>0.48255580526386432</v>
      </c>
    </row>
    <row r="180" spans="1:12" ht="56.85" customHeight="1">
      <c r="A180" s="1826"/>
      <c r="B180" s="1818"/>
      <c r="C180" s="1819"/>
      <c r="D180" s="1475" t="s">
        <v>835</v>
      </c>
      <c r="E180" s="1476">
        <v>34984000</v>
      </c>
      <c r="F180" s="1825"/>
      <c r="G180" s="1476">
        <v>64482780</v>
      </c>
      <c r="H180" s="1825"/>
      <c r="I180" s="1493">
        <v>59022989.240000002</v>
      </c>
      <c r="J180" s="1825"/>
      <c r="K180" s="1478">
        <v>1.6871423862337069</v>
      </c>
      <c r="L180" s="1479">
        <v>0.91532947617953198</v>
      </c>
    </row>
    <row r="181" spans="1:12" ht="56.85" customHeight="1">
      <c r="A181" s="1826"/>
      <c r="B181" s="1818"/>
      <c r="C181" s="1819"/>
      <c r="D181" s="1475" t="s">
        <v>844</v>
      </c>
      <c r="E181" s="1476">
        <v>13124000</v>
      </c>
      <c r="F181" s="1825"/>
      <c r="G181" s="1476">
        <v>13124000</v>
      </c>
      <c r="H181" s="1825"/>
      <c r="I181" s="1493">
        <v>2675747.5299999998</v>
      </c>
      <c r="J181" s="1825"/>
      <c r="K181" s="1478">
        <v>0.2038820123437976</v>
      </c>
      <c r="L181" s="1479">
        <v>0.2038820123437976</v>
      </c>
    </row>
    <row r="182" spans="1:12" ht="56.85" customHeight="1">
      <c r="A182" s="1826"/>
      <c r="B182" s="1818"/>
      <c r="C182" s="1819"/>
      <c r="D182" s="1475" t="s">
        <v>845</v>
      </c>
      <c r="E182" s="1476"/>
      <c r="F182" s="1825"/>
      <c r="G182" s="1476">
        <v>26007913</v>
      </c>
      <c r="H182" s="1825"/>
      <c r="I182" s="1493">
        <v>26006332.52</v>
      </c>
      <c r="J182" s="1825"/>
      <c r="K182" s="1480">
        <v>0</v>
      </c>
      <c r="L182" s="1479">
        <v>0.99993923080256375</v>
      </c>
    </row>
    <row r="183" spans="1:12" ht="56.85" customHeight="1">
      <c r="A183" s="1826"/>
      <c r="B183" s="1818"/>
      <c r="C183" s="1819"/>
      <c r="D183" s="1475" t="s">
        <v>852</v>
      </c>
      <c r="E183" s="1476">
        <v>115000</v>
      </c>
      <c r="F183" s="1825"/>
      <c r="G183" s="1476">
        <v>207000</v>
      </c>
      <c r="H183" s="1825"/>
      <c r="I183" s="1493">
        <v>203127.09999999998</v>
      </c>
      <c r="J183" s="1825"/>
      <c r="K183" s="1478">
        <v>1.7663226086956521</v>
      </c>
      <c r="L183" s="1479">
        <v>0.98129033816425104</v>
      </c>
    </row>
    <row r="184" spans="1:12" ht="56.85" customHeight="1">
      <c r="A184" s="1826"/>
      <c r="B184" s="1473" t="s">
        <v>403</v>
      </c>
      <c r="C184" s="1506" t="s">
        <v>404</v>
      </c>
      <c r="D184" s="1475" t="s">
        <v>839</v>
      </c>
      <c r="E184" s="1476">
        <v>214000</v>
      </c>
      <c r="F184" s="1825"/>
      <c r="G184" s="1476">
        <v>451264</v>
      </c>
      <c r="H184" s="1825"/>
      <c r="I184" s="1493">
        <v>372037.29000000004</v>
      </c>
      <c r="J184" s="1825"/>
      <c r="K184" s="1478">
        <v>1.7384920093457945</v>
      </c>
      <c r="L184" s="1479">
        <v>0.8244337904197987</v>
      </c>
    </row>
    <row r="185" spans="1:12" ht="56.85" customHeight="1">
      <c r="A185" s="1826">
        <v>44</v>
      </c>
      <c r="B185" s="1507" t="s">
        <v>350</v>
      </c>
      <c r="C185" s="1474" t="s">
        <v>351</v>
      </c>
      <c r="D185" s="1499" t="s">
        <v>859</v>
      </c>
      <c r="E185" s="1476">
        <v>122686000</v>
      </c>
      <c r="F185" s="1825">
        <v>203415000</v>
      </c>
      <c r="G185" s="1476">
        <v>294358148.80000001</v>
      </c>
      <c r="H185" s="1825">
        <v>354931065.80000001</v>
      </c>
      <c r="I185" s="1477">
        <v>287395184.05000001</v>
      </c>
      <c r="J185" s="1825">
        <v>319039870.21999997</v>
      </c>
      <c r="K185" s="1478">
        <v>2.3425263196289716</v>
      </c>
      <c r="L185" s="1479">
        <v>0.97634526246891518</v>
      </c>
    </row>
    <row r="186" spans="1:12" ht="56.85" customHeight="1">
      <c r="A186" s="1826"/>
      <c r="B186" s="1818" t="s">
        <v>377</v>
      </c>
      <c r="C186" s="1836" t="s">
        <v>83</v>
      </c>
      <c r="D186" s="1499" t="s">
        <v>868</v>
      </c>
      <c r="E186" s="1476">
        <v>894000</v>
      </c>
      <c r="F186" s="1825"/>
      <c r="G186" s="1476">
        <v>924253</v>
      </c>
      <c r="H186" s="1825"/>
      <c r="I186" s="1477">
        <v>42500</v>
      </c>
      <c r="J186" s="1825"/>
      <c r="K186" s="1478">
        <v>4.753914988814318E-2</v>
      </c>
      <c r="L186" s="1479">
        <v>4.5983080390326024E-2</v>
      </c>
    </row>
    <row r="187" spans="1:12" ht="56.85" customHeight="1">
      <c r="A187" s="1826"/>
      <c r="B187" s="1818"/>
      <c r="C187" s="1837"/>
      <c r="D187" s="1475" t="s">
        <v>839</v>
      </c>
      <c r="E187" s="1476">
        <v>614000</v>
      </c>
      <c r="F187" s="1825"/>
      <c r="G187" s="1476">
        <v>614000</v>
      </c>
      <c r="H187" s="1825"/>
      <c r="I187" s="1477">
        <v>228745.12</v>
      </c>
      <c r="J187" s="1825"/>
      <c r="K187" s="1478">
        <v>0.37254905537459282</v>
      </c>
      <c r="L187" s="1479">
        <v>0.37254905537459282</v>
      </c>
    </row>
    <row r="188" spans="1:12" ht="56.85" customHeight="1">
      <c r="A188" s="1826"/>
      <c r="B188" s="1818"/>
      <c r="C188" s="1838"/>
      <c r="D188" s="1475" t="s">
        <v>838</v>
      </c>
      <c r="E188" s="1476">
        <v>26155000</v>
      </c>
      <c r="F188" s="1825"/>
      <c r="G188" s="1476">
        <v>20972664</v>
      </c>
      <c r="H188" s="1825"/>
      <c r="I188" s="1477">
        <v>10636027.400000002</v>
      </c>
      <c r="J188" s="1825"/>
      <c r="K188" s="1478">
        <v>0.4066536952781496</v>
      </c>
      <c r="L188" s="1479">
        <v>0.50713764355353241</v>
      </c>
    </row>
    <row r="189" spans="1:12" ht="56.85" customHeight="1">
      <c r="A189" s="1826"/>
      <c r="B189" s="1473" t="s">
        <v>407</v>
      </c>
      <c r="C189" s="1475" t="s">
        <v>582</v>
      </c>
      <c r="D189" s="1475" t="s">
        <v>838</v>
      </c>
      <c r="E189" s="1476">
        <v>53066000</v>
      </c>
      <c r="F189" s="1825"/>
      <c r="G189" s="1476">
        <v>38062000</v>
      </c>
      <c r="H189" s="1825"/>
      <c r="I189" s="1477">
        <v>20737413.649999999</v>
      </c>
      <c r="J189" s="1825"/>
      <c r="K189" s="1478">
        <v>0.39078531734067007</v>
      </c>
      <c r="L189" s="1479">
        <v>0.54483247464662909</v>
      </c>
    </row>
    <row r="190" spans="1:12" ht="56.85" customHeight="1">
      <c r="A190" s="1826">
        <v>46</v>
      </c>
      <c r="B190" s="1818" t="s">
        <v>377</v>
      </c>
      <c r="C190" s="1822" t="s">
        <v>83</v>
      </c>
      <c r="D190" s="1499" t="s">
        <v>868</v>
      </c>
      <c r="E190" s="1476">
        <v>1500000</v>
      </c>
      <c r="F190" s="1825">
        <v>506294000</v>
      </c>
      <c r="G190" s="1476">
        <v>1286396</v>
      </c>
      <c r="H190" s="1825">
        <v>830644550</v>
      </c>
      <c r="I190" s="1477">
        <v>703159.72</v>
      </c>
      <c r="J190" s="1825">
        <v>734925164.73000002</v>
      </c>
      <c r="K190" s="1478">
        <v>0.46877314666666664</v>
      </c>
      <c r="L190" s="1479">
        <v>0.54661217852045563</v>
      </c>
    </row>
    <row r="191" spans="1:12" ht="56.85" customHeight="1">
      <c r="A191" s="1826"/>
      <c r="B191" s="1818"/>
      <c r="C191" s="1839"/>
      <c r="D191" s="1475" t="s">
        <v>835</v>
      </c>
      <c r="E191" s="1476">
        <v>43000</v>
      </c>
      <c r="F191" s="1825"/>
      <c r="G191" s="1476">
        <v>64024</v>
      </c>
      <c r="H191" s="1825"/>
      <c r="I191" s="1477">
        <v>64017.399999999994</v>
      </c>
      <c r="J191" s="1825"/>
      <c r="K191" s="1478">
        <v>1.4887767441860464</v>
      </c>
      <c r="L191" s="1479">
        <v>0.99989691365737843</v>
      </c>
    </row>
    <row r="192" spans="1:12" ht="56.85" customHeight="1">
      <c r="A192" s="1826"/>
      <c r="B192" s="1818"/>
      <c r="C192" s="1839"/>
      <c r="D192" s="1475" t="s">
        <v>839</v>
      </c>
      <c r="E192" s="1476">
        <v>3775000</v>
      </c>
      <c r="F192" s="1825"/>
      <c r="G192" s="1476">
        <v>2804998</v>
      </c>
      <c r="H192" s="1825"/>
      <c r="I192" s="1477">
        <v>2629045.4900000002</v>
      </c>
      <c r="J192" s="1825"/>
      <c r="K192" s="1478">
        <v>0.69643589139072859</v>
      </c>
      <c r="L192" s="1479">
        <v>0.93727178771606978</v>
      </c>
    </row>
    <row r="193" spans="1:12" ht="56.85" customHeight="1">
      <c r="A193" s="1826"/>
      <c r="B193" s="1818"/>
      <c r="C193" s="1823"/>
      <c r="D193" s="1475" t="s">
        <v>838</v>
      </c>
      <c r="E193" s="1476">
        <v>15293000</v>
      </c>
      <c r="F193" s="1825"/>
      <c r="G193" s="1476">
        <v>16096864</v>
      </c>
      <c r="H193" s="1825"/>
      <c r="I193" s="1477">
        <v>11725585.009999998</v>
      </c>
      <c r="J193" s="1825"/>
      <c r="K193" s="1478">
        <v>0.76672889622703189</v>
      </c>
      <c r="L193" s="1479">
        <v>0.72843909285684449</v>
      </c>
    </row>
    <row r="194" spans="1:12" ht="56.85" customHeight="1">
      <c r="A194" s="1826"/>
      <c r="B194" s="1818" t="s">
        <v>403</v>
      </c>
      <c r="C194" s="1822" t="s">
        <v>404</v>
      </c>
      <c r="D194" s="1475" t="s">
        <v>857</v>
      </c>
      <c r="E194" s="1476">
        <v>348000</v>
      </c>
      <c r="F194" s="1825"/>
      <c r="G194" s="1476">
        <v>348000</v>
      </c>
      <c r="H194" s="1825"/>
      <c r="I194" s="1477">
        <v>248233.59</v>
      </c>
      <c r="J194" s="1825"/>
      <c r="K194" s="1478">
        <v>0.71331491379310341</v>
      </c>
      <c r="L194" s="1479">
        <v>0.71331491379310341</v>
      </c>
    </row>
    <row r="195" spans="1:12" ht="56.85" customHeight="1">
      <c r="A195" s="1826"/>
      <c r="B195" s="1818"/>
      <c r="C195" s="1839"/>
      <c r="D195" s="1475" t="s">
        <v>867</v>
      </c>
      <c r="E195" s="1476">
        <v>121000</v>
      </c>
      <c r="F195" s="1825"/>
      <c r="G195" s="1476">
        <v>121000</v>
      </c>
      <c r="H195" s="1825"/>
      <c r="I195" s="1477">
        <v>72930.100000000006</v>
      </c>
      <c r="J195" s="1825"/>
      <c r="K195" s="1478">
        <v>0.60272809917355374</v>
      </c>
      <c r="L195" s="1479">
        <v>0.60272809917355374</v>
      </c>
    </row>
    <row r="196" spans="1:12" ht="56.85" customHeight="1">
      <c r="A196" s="1826"/>
      <c r="B196" s="1818"/>
      <c r="C196" s="1839"/>
      <c r="D196" s="1499" t="s">
        <v>868</v>
      </c>
      <c r="E196" s="1476">
        <v>10201000</v>
      </c>
      <c r="F196" s="1825"/>
      <c r="G196" s="1476">
        <v>5066000</v>
      </c>
      <c r="H196" s="1825"/>
      <c r="I196" s="1477">
        <v>1374488.05</v>
      </c>
      <c r="J196" s="1825"/>
      <c r="K196" s="1478">
        <v>0.13474052053720223</v>
      </c>
      <c r="L196" s="1479">
        <v>0.27131623568890645</v>
      </c>
    </row>
    <row r="197" spans="1:12" ht="56.85" customHeight="1">
      <c r="A197" s="1826"/>
      <c r="B197" s="1818"/>
      <c r="C197" s="1839"/>
      <c r="D197" s="1475" t="s">
        <v>835</v>
      </c>
      <c r="E197" s="1476">
        <v>168938000</v>
      </c>
      <c r="F197" s="1825"/>
      <c r="G197" s="1476">
        <v>413120432</v>
      </c>
      <c r="H197" s="1825"/>
      <c r="I197" s="1477">
        <v>391932065.36000001</v>
      </c>
      <c r="J197" s="1825"/>
      <c r="K197" s="1478">
        <v>2.3199757624690718</v>
      </c>
      <c r="L197" s="1479">
        <v>0.94871140471696647</v>
      </c>
    </row>
    <row r="198" spans="1:12" ht="56.85" customHeight="1">
      <c r="A198" s="1826"/>
      <c r="B198" s="1818"/>
      <c r="C198" s="1839"/>
      <c r="D198" s="1475" t="s">
        <v>839</v>
      </c>
      <c r="E198" s="1476">
        <v>66434000</v>
      </c>
      <c r="F198" s="1825"/>
      <c r="G198" s="1476">
        <v>190897737</v>
      </c>
      <c r="H198" s="1825"/>
      <c r="I198" s="1477">
        <v>159921527.91</v>
      </c>
      <c r="J198" s="1825"/>
      <c r="K198" s="1478">
        <v>2.4072241308667248</v>
      </c>
      <c r="L198" s="1479">
        <v>0.83773401624975785</v>
      </c>
    </row>
    <row r="199" spans="1:12" ht="56.85" customHeight="1">
      <c r="A199" s="1826"/>
      <c r="B199" s="1818"/>
      <c r="C199" s="1823"/>
      <c r="D199" s="1475" t="s">
        <v>838</v>
      </c>
      <c r="E199" s="1476">
        <v>239641000</v>
      </c>
      <c r="F199" s="1825"/>
      <c r="G199" s="1476">
        <v>200839099</v>
      </c>
      <c r="H199" s="1825"/>
      <c r="I199" s="1477">
        <v>166254112.09999996</v>
      </c>
      <c r="J199" s="1825"/>
      <c r="K199" s="1478">
        <v>0.69376322123509737</v>
      </c>
      <c r="L199" s="1479">
        <v>0.82779754005966721</v>
      </c>
    </row>
    <row r="200" spans="1:12" ht="56.85" customHeight="1">
      <c r="A200" s="1826">
        <v>47</v>
      </c>
      <c r="B200" s="1473" t="s">
        <v>358</v>
      </c>
      <c r="C200" s="1474" t="s">
        <v>359</v>
      </c>
      <c r="D200" s="1475" t="s">
        <v>835</v>
      </c>
      <c r="E200" s="1476">
        <v>723381000</v>
      </c>
      <c r="F200" s="1825">
        <v>1284821000</v>
      </c>
      <c r="G200" s="1476">
        <v>1126100938</v>
      </c>
      <c r="H200" s="1825">
        <v>1823554601</v>
      </c>
      <c r="I200" s="1477">
        <v>1096322082.95</v>
      </c>
      <c r="J200" s="1825">
        <v>1791162018.2800002</v>
      </c>
      <c r="K200" s="1478">
        <v>1.5155527764069003</v>
      </c>
      <c r="L200" s="1479">
        <v>0.97355578523636754</v>
      </c>
    </row>
    <row r="201" spans="1:12" ht="56.85" customHeight="1">
      <c r="A201" s="1826"/>
      <c r="B201" s="1818" t="s">
        <v>377</v>
      </c>
      <c r="C201" s="1827" t="s">
        <v>83</v>
      </c>
      <c r="D201" s="1475" t="s">
        <v>857</v>
      </c>
      <c r="E201" s="1476">
        <v>843000</v>
      </c>
      <c r="F201" s="1825"/>
      <c r="G201" s="1476">
        <v>843000</v>
      </c>
      <c r="H201" s="1825"/>
      <c r="I201" s="1477">
        <v>375136.72</v>
      </c>
      <c r="J201" s="1825"/>
      <c r="K201" s="1490">
        <v>0.44500204033214708</v>
      </c>
      <c r="L201" s="1481">
        <v>0.44500204033214708</v>
      </c>
    </row>
    <row r="202" spans="1:12" ht="56.85" customHeight="1">
      <c r="A202" s="1826"/>
      <c r="B202" s="1818"/>
      <c r="C202" s="1827"/>
      <c r="D202" s="1475" t="s">
        <v>835</v>
      </c>
      <c r="E202" s="1476">
        <v>1692000</v>
      </c>
      <c r="F202" s="1825"/>
      <c r="G202" s="1476">
        <v>1705663</v>
      </c>
      <c r="H202" s="1825"/>
      <c r="I202" s="1477">
        <v>1032805.92</v>
      </c>
      <c r="J202" s="1825"/>
      <c r="K202" s="1478">
        <v>0.61040539007092198</v>
      </c>
      <c r="L202" s="1479">
        <v>0.60551581408519739</v>
      </c>
    </row>
    <row r="203" spans="1:12" ht="56.85" customHeight="1">
      <c r="A203" s="1826"/>
      <c r="B203" s="1473" t="s">
        <v>413</v>
      </c>
      <c r="C203" s="1506" t="s">
        <v>584</v>
      </c>
      <c r="D203" s="1475" t="s">
        <v>835</v>
      </c>
      <c r="E203" s="1476">
        <v>558905000</v>
      </c>
      <c r="F203" s="1825"/>
      <c r="G203" s="1476">
        <v>694905000</v>
      </c>
      <c r="H203" s="1825"/>
      <c r="I203" s="1477">
        <v>693431992.69000006</v>
      </c>
      <c r="J203" s="1825"/>
      <c r="K203" s="1478">
        <v>1.2406974220842542</v>
      </c>
      <c r="L203" s="1479">
        <v>0.99788027527503764</v>
      </c>
    </row>
    <row r="204" spans="1:12" ht="56.85" customHeight="1">
      <c r="A204" s="1826">
        <v>49</v>
      </c>
      <c r="B204" s="1818" t="s">
        <v>377</v>
      </c>
      <c r="C204" s="1827" t="s">
        <v>83</v>
      </c>
      <c r="D204" s="1475" t="s">
        <v>839</v>
      </c>
      <c r="E204" s="1476">
        <v>9810000</v>
      </c>
      <c r="F204" s="1811">
        <v>10792000</v>
      </c>
      <c r="G204" s="1476">
        <v>9810000</v>
      </c>
      <c r="H204" s="1811">
        <v>10792000</v>
      </c>
      <c r="I204" s="1477">
        <v>8918837.4800000004</v>
      </c>
      <c r="J204" s="1811">
        <v>9701849.2699999996</v>
      </c>
      <c r="K204" s="1478">
        <v>0.90915774515800207</v>
      </c>
      <c r="L204" s="1479">
        <v>0.90915774515800207</v>
      </c>
    </row>
    <row r="205" spans="1:12" ht="56.85" customHeight="1">
      <c r="A205" s="1826"/>
      <c r="B205" s="1818"/>
      <c r="C205" s="1827"/>
      <c r="D205" s="1475" t="s">
        <v>838</v>
      </c>
      <c r="E205" s="1476">
        <v>982000</v>
      </c>
      <c r="F205" s="1811"/>
      <c r="G205" s="1476">
        <v>982000</v>
      </c>
      <c r="H205" s="1811"/>
      <c r="I205" s="1477">
        <v>783011.79</v>
      </c>
      <c r="J205" s="1811"/>
      <c r="K205" s="1478">
        <v>0.79736434826883917</v>
      </c>
      <c r="L205" s="1479">
        <v>0.79736434826883917</v>
      </c>
    </row>
    <row r="206" spans="1:12" ht="56.85" customHeight="1">
      <c r="A206" s="1826">
        <v>51</v>
      </c>
      <c r="B206" s="1508" t="s">
        <v>352</v>
      </c>
      <c r="C206" s="1475" t="s">
        <v>353</v>
      </c>
      <c r="D206" s="1475" t="s">
        <v>835</v>
      </c>
      <c r="E206" s="1476">
        <v>94047000</v>
      </c>
      <c r="F206" s="1813">
        <v>2144638000</v>
      </c>
      <c r="G206" s="1476">
        <v>33600000</v>
      </c>
      <c r="H206" s="1831">
        <v>2740702380</v>
      </c>
      <c r="I206" s="1477">
        <v>33550707.580000002</v>
      </c>
      <c r="J206" s="1831">
        <v>2726943399.4700007</v>
      </c>
      <c r="K206" s="1478">
        <v>0.35674404903931017</v>
      </c>
      <c r="L206" s="1479">
        <v>0.99853296369047628</v>
      </c>
    </row>
    <row r="207" spans="1:12" ht="56.85" customHeight="1">
      <c r="A207" s="1826"/>
      <c r="B207" s="1818" t="s">
        <v>377</v>
      </c>
      <c r="C207" s="1827" t="s">
        <v>83</v>
      </c>
      <c r="D207" s="1475" t="s">
        <v>867</v>
      </c>
      <c r="E207" s="1476">
        <v>269000</v>
      </c>
      <c r="F207" s="1832"/>
      <c r="G207" s="1505">
        <v>0</v>
      </c>
      <c r="H207" s="1831"/>
      <c r="I207" s="1494">
        <v>0</v>
      </c>
      <c r="J207" s="1831"/>
      <c r="K207" s="1480">
        <v>0</v>
      </c>
      <c r="L207" s="1495">
        <v>0</v>
      </c>
    </row>
    <row r="208" spans="1:12" ht="56.85" customHeight="1">
      <c r="A208" s="1826"/>
      <c r="B208" s="1818"/>
      <c r="C208" s="1827"/>
      <c r="D208" s="1499" t="s">
        <v>868</v>
      </c>
      <c r="E208" s="1476">
        <v>278000</v>
      </c>
      <c r="F208" s="1832"/>
      <c r="G208" s="1505">
        <v>0</v>
      </c>
      <c r="H208" s="1831"/>
      <c r="I208" s="1494">
        <v>0</v>
      </c>
      <c r="J208" s="1831"/>
      <c r="K208" s="1480">
        <v>0</v>
      </c>
      <c r="L208" s="1495">
        <v>0</v>
      </c>
    </row>
    <row r="209" spans="1:12" ht="56.85" customHeight="1">
      <c r="A209" s="1826"/>
      <c r="B209" s="1818" t="s">
        <v>413</v>
      </c>
      <c r="C209" s="1833" t="s">
        <v>584</v>
      </c>
      <c r="D209" s="1475" t="s">
        <v>867</v>
      </c>
      <c r="E209" s="1476">
        <v>43231000</v>
      </c>
      <c r="F209" s="1832"/>
      <c r="G209" s="1476">
        <v>9522557</v>
      </c>
      <c r="H209" s="1831"/>
      <c r="I209" s="1477">
        <v>7577585.2699999996</v>
      </c>
      <c r="J209" s="1831"/>
      <c r="K209" s="1478">
        <v>0.17528128588281555</v>
      </c>
      <c r="L209" s="1479">
        <v>0.79575110655677872</v>
      </c>
    </row>
    <row r="210" spans="1:12" ht="56.85" customHeight="1">
      <c r="A210" s="1826"/>
      <c r="B210" s="1818"/>
      <c r="C210" s="1834"/>
      <c r="D210" s="1499" t="s">
        <v>868</v>
      </c>
      <c r="E210" s="1476">
        <v>325000</v>
      </c>
      <c r="F210" s="1832"/>
      <c r="G210" s="1505">
        <v>0</v>
      </c>
      <c r="H210" s="1831"/>
      <c r="I210" s="1494">
        <v>0</v>
      </c>
      <c r="J210" s="1831"/>
      <c r="K210" s="1480">
        <v>0</v>
      </c>
      <c r="L210" s="1495">
        <v>0</v>
      </c>
    </row>
    <row r="211" spans="1:12" ht="56.85" customHeight="1">
      <c r="A211" s="1826"/>
      <c r="B211" s="1818"/>
      <c r="C211" s="1834"/>
      <c r="D211" s="1475" t="s">
        <v>835</v>
      </c>
      <c r="E211" s="1476">
        <v>2006488000</v>
      </c>
      <c r="F211" s="1832"/>
      <c r="G211" s="1476">
        <v>2697307025</v>
      </c>
      <c r="H211" s="1831"/>
      <c r="I211" s="1477">
        <v>2685542309.3400006</v>
      </c>
      <c r="J211" s="1831"/>
      <c r="K211" s="1478">
        <v>1.3384292900530681</v>
      </c>
      <c r="L211" s="1479">
        <v>0.99563834759967695</v>
      </c>
    </row>
    <row r="212" spans="1:12" ht="56.85" customHeight="1">
      <c r="A212" s="1826"/>
      <c r="B212" s="1818"/>
      <c r="C212" s="1835"/>
      <c r="D212" s="1475" t="s">
        <v>897</v>
      </c>
      <c r="E212" s="1476"/>
      <c r="F212" s="1814"/>
      <c r="G212" s="1476">
        <v>272798</v>
      </c>
      <c r="H212" s="1831"/>
      <c r="I212" s="1477">
        <v>272797.28000000003</v>
      </c>
      <c r="J212" s="1831"/>
      <c r="K212" s="1480">
        <v>0</v>
      </c>
      <c r="L212" s="1481">
        <v>0.99999736068446254</v>
      </c>
    </row>
    <row r="213" spans="1:12" ht="56.85" customHeight="1">
      <c r="A213" s="1509">
        <v>56</v>
      </c>
      <c r="B213" s="1473" t="s">
        <v>387</v>
      </c>
      <c r="C213" s="1506" t="s">
        <v>579</v>
      </c>
      <c r="D213" s="1499" t="s">
        <v>868</v>
      </c>
      <c r="E213" s="1476"/>
      <c r="F213" s="1493"/>
      <c r="G213" s="1476">
        <v>24562</v>
      </c>
      <c r="H213" s="1493">
        <v>24562</v>
      </c>
      <c r="I213" s="1477">
        <v>24541.08</v>
      </c>
      <c r="J213" s="1477">
        <v>24541.08</v>
      </c>
      <c r="K213" s="1497">
        <v>0</v>
      </c>
      <c r="L213" s="1479">
        <v>0.99914827782753857</v>
      </c>
    </row>
    <row r="214" spans="1:12" ht="56.85" customHeight="1">
      <c r="A214" s="1828" t="s">
        <v>164</v>
      </c>
      <c r="B214" s="1818" t="s">
        <v>387</v>
      </c>
      <c r="C214" s="1819" t="s">
        <v>579</v>
      </c>
      <c r="D214" s="1499" t="s">
        <v>868</v>
      </c>
      <c r="E214" s="1476">
        <v>727000</v>
      </c>
      <c r="F214" s="1831">
        <v>13408000</v>
      </c>
      <c r="G214" s="1476">
        <v>727000</v>
      </c>
      <c r="H214" s="1831">
        <v>20999268</v>
      </c>
      <c r="I214" s="1477">
        <v>353118.66</v>
      </c>
      <c r="J214" s="1831">
        <v>20582088.030000001</v>
      </c>
      <c r="K214" s="1478">
        <v>0.48572030261348004</v>
      </c>
      <c r="L214" s="1479">
        <v>0.48572030261348004</v>
      </c>
    </row>
    <row r="215" spans="1:12" ht="56.85" customHeight="1">
      <c r="A215" s="1829"/>
      <c r="B215" s="1818"/>
      <c r="C215" s="1819"/>
      <c r="D215" s="1475" t="s">
        <v>835</v>
      </c>
      <c r="E215" s="1476">
        <v>11854000</v>
      </c>
      <c r="F215" s="1831"/>
      <c r="G215" s="1476">
        <v>18950821</v>
      </c>
      <c r="H215" s="1831"/>
      <c r="I215" s="1477">
        <v>18907524.120000001</v>
      </c>
      <c r="J215" s="1831"/>
      <c r="K215" s="1478">
        <v>1.5950332478488274</v>
      </c>
      <c r="L215" s="1479">
        <v>0.99771530320506963</v>
      </c>
    </row>
    <row r="216" spans="1:12" ht="56.85" customHeight="1">
      <c r="A216" s="1830"/>
      <c r="B216" s="1818"/>
      <c r="C216" s="1819"/>
      <c r="D216" s="1475" t="s">
        <v>838</v>
      </c>
      <c r="E216" s="1476">
        <v>827000</v>
      </c>
      <c r="F216" s="1831"/>
      <c r="G216" s="1476">
        <v>1321447</v>
      </c>
      <c r="H216" s="1831"/>
      <c r="I216" s="1477">
        <v>1321445.25</v>
      </c>
      <c r="J216" s="1831"/>
      <c r="K216" s="1478">
        <v>1.5978781741233374</v>
      </c>
      <c r="L216" s="1479">
        <v>0.99999867569414436</v>
      </c>
    </row>
    <row r="217" spans="1:12" ht="56.85" customHeight="1">
      <c r="A217" s="1826">
        <v>58</v>
      </c>
      <c r="B217" s="1818">
        <v>720</v>
      </c>
      <c r="C217" s="1827" t="s">
        <v>375</v>
      </c>
      <c r="D217" s="1475" t="s">
        <v>839</v>
      </c>
      <c r="E217" s="1476">
        <v>3726000</v>
      </c>
      <c r="F217" s="1825">
        <v>35407000</v>
      </c>
      <c r="G217" s="1476">
        <v>3907633</v>
      </c>
      <c r="H217" s="1825">
        <v>52926712</v>
      </c>
      <c r="I217" s="1477">
        <v>3862892.02</v>
      </c>
      <c r="J217" s="1825">
        <v>51085347.420000002</v>
      </c>
      <c r="K217" s="1478">
        <v>1.0367396725711218</v>
      </c>
      <c r="L217" s="1479">
        <v>0.98855036284113684</v>
      </c>
    </row>
    <row r="218" spans="1:12" ht="56.85" customHeight="1">
      <c r="A218" s="1826"/>
      <c r="B218" s="1818"/>
      <c r="C218" s="1827"/>
      <c r="D218" s="1475" t="s">
        <v>838</v>
      </c>
      <c r="E218" s="1476">
        <v>485000</v>
      </c>
      <c r="F218" s="1825"/>
      <c r="G218" s="1476">
        <v>502071</v>
      </c>
      <c r="H218" s="1825"/>
      <c r="I218" s="1477">
        <v>456173.73</v>
      </c>
      <c r="J218" s="1825"/>
      <c r="K218" s="1478">
        <v>0.94056439175257733</v>
      </c>
      <c r="L218" s="1479">
        <v>0.90858410463858696</v>
      </c>
    </row>
    <row r="219" spans="1:12" ht="56.85" customHeight="1">
      <c r="A219" s="1826"/>
      <c r="B219" s="1818">
        <v>750</v>
      </c>
      <c r="C219" s="1827" t="s">
        <v>83</v>
      </c>
      <c r="D219" s="1475" t="s">
        <v>835</v>
      </c>
      <c r="E219" s="1476"/>
      <c r="F219" s="1825"/>
      <c r="G219" s="1476">
        <v>4291634</v>
      </c>
      <c r="H219" s="1825"/>
      <c r="I219" s="1477">
        <v>4273302.05</v>
      </c>
      <c r="J219" s="1825"/>
      <c r="K219" s="1480">
        <v>0</v>
      </c>
      <c r="L219" s="1479">
        <v>0.99572844515632042</v>
      </c>
    </row>
    <row r="220" spans="1:12" ht="56.85" customHeight="1">
      <c r="A220" s="1826"/>
      <c r="B220" s="1818"/>
      <c r="C220" s="1827"/>
      <c r="D220" s="1475" t="s">
        <v>839</v>
      </c>
      <c r="E220" s="1476">
        <v>27501000</v>
      </c>
      <c r="F220" s="1825"/>
      <c r="G220" s="1476">
        <v>40127324</v>
      </c>
      <c r="H220" s="1825"/>
      <c r="I220" s="1477">
        <v>39272483.419999994</v>
      </c>
      <c r="J220" s="1825"/>
      <c r="K220" s="1478">
        <v>1.4280383775135448</v>
      </c>
      <c r="L220" s="1479">
        <v>0.97869679572951329</v>
      </c>
    </row>
    <row r="221" spans="1:12" ht="56.85" customHeight="1">
      <c r="A221" s="1826"/>
      <c r="B221" s="1818"/>
      <c r="C221" s="1827"/>
      <c r="D221" s="1475" t="s">
        <v>838</v>
      </c>
      <c r="E221" s="1476">
        <v>3695000</v>
      </c>
      <c r="F221" s="1825"/>
      <c r="G221" s="1476">
        <v>4098050</v>
      </c>
      <c r="H221" s="1825"/>
      <c r="I221" s="1477">
        <v>3220496.1999999997</v>
      </c>
      <c r="J221" s="1825"/>
      <c r="K221" s="1478">
        <v>0.87158219215155608</v>
      </c>
      <c r="L221" s="1479">
        <v>0.78586064103659048</v>
      </c>
    </row>
    <row r="222" spans="1:12" ht="56.85" customHeight="1">
      <c r="A222" s="1509">
        <v>61</v>
      </c>
      <c r="B222" s="1508">
        <v>750</v>
      </c>
      <c r="C222" s="1475" t="s">
        <v>83</v>
      </c>
      <c r="D222" s="1475" t="s">
        <v>836</v>
      </c>
      <c r="E222" s="1476">
        <v>1083000</v>
      </c>
      <c r="F222" s="1477">
        <v>1083000</v>
      </c>
      <c r="G222" s="1476">
        <v>1180640</v>
      </c>
      <c r="H222" s="1477">
        <v>1180640</v>
      </c>
      <c r="I222" s="1493">
        <v>753334.23</v>
      </c>
      <c r="J222" s="1477">
        <v>753334.23</v>
      </c>
      <c r="K222" s="1478">
        <v>0.69559947368421049</v>
      </c>
      <c r="L222" s="1479">
        <v>0.63807276561864745</v>
      </c>
    </row>
    <row r="223" spans="1:12" ht="56.85" customHeight="1">
      <c r="A223" s="1826">
        <v>62</v>
      </c>
      <c r="B223" s="1508" t="s">
        <v>354</v>
      </c>
      <c r="C223" s="1475" t="s">
        <v>355</v>
      </c>
      <c r="D223" s="1475" t="s">
        <v>858</v>
      </c>
      <c r="E223" s="1476">
        <v>204108000</v>
      </c>
      <c r="F223" s="1812">
        <v>208068000</v>
      </c>
      <c r="G223" s="1476">
        <v>274475558</v>
      </c>
      <c r="H223" s="1811">
        <v>279733164</v>
      </c>
      <c r="I223" s="1493">
        <v>246592725.47999999</v>
      </c>
      <c r="J223" s="1811">
        <v>249058244.53999999</v>
      </c>
      <c r="K223" s="1478">
        <v>1.2081482620965371</v>
      </c>
      <c r="L223" s="1479">
        <v>0.89841415125203972</v>
      </c>
    </row>
    <row r="224" spans="1:12" ht="56.85" customHeight="1">
      <c r="A224" s="1826"/>
      <c r="B224" s="1508">
        <v>750</v>
      </c>
      <c r="C224" s="1475" t="s">
        <v>83</v>
      </c>
      <c r="D224" s="1475" t="s">
        <v>858</v>
      </c>
      <c r="E224" s="1476">
        <v>3960000</v>
      </c>
      <c r="F224" s="1812"/>
      <c r="G224" s="1476">
        <v>5257606</v>
      </c>
      <c r="H224" s="1811"/>
      <c r="I224" s="1476">
        <v>2465519.0599999996</v>
      </c>
      <c r="J224" s="1811"/>
      <c r="K224" s="1478">
        <v>0.62260582323232316</v>
      </c>
      <c r="L224" s="1479">
        <v>0.46894329091985965</v>
      </c>
    </row>
    <row r="225" spans="1:12" ht="56.85" customHeight="1">
      <c r="A225" s="1509">
        <v>63</v>
      </c>
      <c r="B225" s="1508">
        <v>750</v>
      </c>
      <c r="C225" s="1475" t="s">
        <v>83</v>
      </c>
      <c r="D225" s="1475" t="s">
        <v>838</v>
      </c>
      <c r="E225" s="1476">
        <v>858000</v>
      </c>
      <c r="F225" s="1510">
        <v>858000</v>
      </c>
      <c r="G225" s="1476">
        <v>858000</v>
      </c>
      <c r="H225" s="1510">
        <v>858000</v>
      </c>
      <c r="I225" s="1477">
        <v>40058.31</v>
      </c>
      <c r="J225" s="1510">
        <v>40058.31</v>
      </c>
      <c r="K225" s="1478">
        <v>4.6688006993006993E-2</v>
      </c>
      <c r="L225" s="1479">
        <v>4.6688006993006993E-2</v>
      </c>
    </row>
    <row r="226" spans="1:12" ht="56.85" customHeight="1">
      <c r="A226" s="1826">
        <v>64</v>
      </c>
      <c r="B226" s="1818">
        <v>750</v>
      </c>
      <c r="C226" s="1827" t="s">
        <v>83</v>
      </c>
      <c r="D226" s="1475" t="s">
        <v>839</v>
      </c>
      <c r="E226" s="1476">
        <v>9129000</v>
      </c>
      <c r="F226" s="1812">
        <v>10641000</v>
      </c>
      <c r="G226" s="1476">
        <v>10458152</v>
      </c>
      <c r="H226" s="1812">
        <v>33310276</v>
      </c>
      <c r="I226" s="1493">
        <v>6071782.3599999994</v>
      </c>
      <c r="J226" s="1812">
        <v>28810473.5</v>
      </c>
      <c r="K226" s="1478">
        <v>0.66510925183481207</v>
      </c>
      <c r="L226" s="1479">
        <v>0.58057889768670401</v>
      </c>
    </row>
    <row r="227" spans="1:12" ht="56.85" customHeight="1">
      <c r="A227" s="1826"/>
      <c r="B227" s="1818"/>
      <c r="C227" s="1827"/>
      <c r="D227" s="1475" t="s">
        <v>852</v>
      </c>
      <c r="E227" s="1476">
        <v>1512000</v>
      </c>
      <c r="F227" s="1812"/>
      <c r="G227" s="1476">
        <v>22852124</v>
      </c>
      <c r="H227" s="1812"/>
      <c r="I227" s="1493">
        <v>22738691.140000001</v>
      </c>
      <c r="J227" s="1812"/>
      <c r="K227" s="1478">
        <v>15.038816891534392</v>
      </c>
      <c r="L227" s="1479">
        <v>0.99503622245354528</v>
      </c>
    </row>
    <row r="228" spans="1:12" ht="56.85" customHeight="1">
      <c r="A228" s="1509">
        <v>66</v>
      </c>
      <c r="B228" s="1508">
        <v>750</v>
      </c>
      <c r="C228" s="1475" t="s">
        <v>83</v>
      </c>
      <c r="D228" s="1475" t="s">
        <v>838</v>
      </c>
      <c r="E228" s="1476"/>
      <c r="F228" s="1511"/>
      <c r="G228" s="1476">
        <v>577343</v>
      </c>
      <c r="H228" s="1511">
        <v>577343</v>
      </c>
      <c r="I228" s="1493">
        <v>498890.52000000008</v>
      </c>
      <c r="J228" s="1510">
        <v>498890.52000000008</v>
      </c>
      <c r="K228" s="1480">
        <v>0</v>
      </c>
      <c r="L228" s="1479">
        <v>0.86411460778081672</v>
      </c>
    </row>
    <row r="229" spans="1:12" ht="56.85" customHeight="1">
      <c r="A229" s="1509">
        <v>68</v>
      </c>
      <c r="B229" s="1508">
        <v>750</v>
      </c>
      <c r="C229" s="1475" t="s">
        <v>83</v>
      </c>
      <c r="D229" s="1499" t="s">
        <v>868</v>
      </c>
      <c r="E229" s="1476">
        <v>31000</v>
      </c>
      <c r="F229" s="1511">
        <v>31000</v>
      </c>
      <c r="G229" s="1476">
        <v>46235</v>
      </c>
      <c r="H229" s="1511">
        <v>46235</v>
      </c>
      <c r="I229" s="1493">
        <v>44829.990000000005</v>
      </c>
      <c r="J229" s="1510">
        <v>44829.990000000005</v>
      </c>
      <c r="K229" s="1478">
        <v>1.4461287096774196</v>
      </c>
      <c r="L229" s="1479">
        <v>0.96961154969179209</v>
      </c>
    </row>
    <row r="230" spans="1:12" ht="56.85" customHeight="1">
      <c r="A230" s="1509">
        <v>69</v>
      </c>
      <c r="B230" s="1473" t="s">
        <v>367</v>
      </c>
      <c r="C230" s="1474" t="s">
        <v>368</v>
      </c>
      <c r="D230" s="1475" t="s">
        <v>835</v>
      </c>
      <c r="E230" s="1476">
        <v>2430000</v>
      </c>
      <c r="F230" s="1510">
        <v>2430000</v>
      </c>
      <c r="G230" s="1476">
        <v>7272811</v>
      </c>
      <c r="H230" s="1510">
        <v>7272811</v>
      </c>
      <c r="I230" s="1477">
        <v>7118753.7800000003</v>
      </c>
      <c r="J230" s="1510">
        <v>7118753.7800000003</v>
      </c>
      <c r="K230" s="1478">
        <v>2.9295283045267491</v>
      </c>
      <c r="L230" s="1479">
        <v>0.97881737611495756</v>
      </c>
    </row>
    <row r="231" spans="1:12" ht="56.85" customHeight="1">
      <c r="A231" s="1810">
        <v>71</v>
      </c>
      <c r="B231" s="1818" t="s">
        <v>377</v>
      </c>
      <c r="C231" s="1822" t="s">
        <v>83</v>
      </c>
      <c r="D231" s="1475" t="s">
        <v>835</v>
      </c>
      <c r="E231" s="1476">
        <v>15647000</v>
      </c>
      <c r="F231" s="1825">
        <v>15688000</v>
      </c>
      <c r="G231" s="1476">
        <v>15646999.999999998</v>
      </c>
      <c r="H231" s="1825">
        <v>15687999.999999998</v>
      </c>
      <c r="I231" s="1477">
        <v>7056212.7000000002</v>
      </c>
      <c r="J231" s="1825">
        <v>7080905.5</v>
      </c>
      <c r="K231" s="1478">
        <v>0.45096265737841124</v>
      </c>
      <c r="L231" s="1479">
        <v>0.45096265737841124</v>
      </c>
    </row>
    <row r="232" spans="1:12" ht="56.85" customHeight="1">
      <c r="A232" s="1810"/>
      <c r="B232" s="1818"/>
      <c r="C232" s="1823"/>
      <c r="D232" s="1475" t="s">
        <v>838</v>
      </c>
      <c r="E232" s="1476">
        <v>41000</v>
      </c>
      <c r="F232" s="1825"/>
      <c r="G232" s="1476">
        <v>41000</v>
      </c>
      <c r="H232" s="1825"/>
      <c r="I232" s="1477">
        <v>24692.800000000003</v>
      </c>
      <c r="J232" s="1825"/>
      <c r="K232" s="1478">
        <v>0.60226341463414645</v>
      </c>
      <c r="L232" s="1479">
        <v>0.60226341463414645</v>
      </c>
    </row>
    <row r="233" spans="1:12" ht="56.85" customHeight="1">
      <c r="A233" s="1512">
        <v>76</v>
      </c>
      <c r="B233" s="1473" t="s">
        <v>367</v>
      </c>
      <c r="C233" s="1474" t="s">
        <v>368</v>
      </c>
      <c r="D233" s="1475" t="s">
        <v>839</v>
      </c>
      <c r="E233" s="1476">
        <v>759000</v>
      </c>
      <c r="F233" s="1510">
        <v>759000</v>
      </c>
      <c r="G233" s="1476">
        <v>759000</v>
      </c>
      <c r="H233" s="1510">
        <v>759000</v>
      </c>
      <c r="I233" s="1477">
        <v>203017.64</v>
      </c>
      <c r="J233" s="1510">
        <v>203017.64</v>
      </c>
      <c r="K233" s="1478">
        <v>0.26748042160737817</v>
      </c>
      <c r="L233" s="1479">
        <v>0.26748042160737817</v>
      </c>
    </row>
    <row r="234" spans="1:12" ht="56.85" customHeight="1">
      <c r="A234" s="1512">
        <v>80</v>
      </c>
      <c r="B234" s="1473" t="s">
        <v>377</v>
      </c>
      <c r="C234" s="1474" t="s">
        <v>83</v>
      </c>
      <c r="D234" s="1475" t="s">
        <v>845</v>
      </c>
      <c r="E234" s="1476">
        <v>315000</v>
      </c>
      <c r="F234" s="1510">
        <v>315000</v>
      </c>
      <c r="G234" s="1476">
        <v>456893</v>
      </c>
      <c r="H234" s="1510">
        <v>456893</v>
      </c>
      <c r="I234" s="1477">
        <v>451865.62</v>
      </c>
      <c r="J234" s="1510">
        <v>451865.62</v>
      </c>
      <c r="K234" s="1478">
        <v>1.4344940317460317</v>
      </c>
      <c r="L234" s="1479">
        <v>0.98899659219992431</v>
      </c>
    </row>
    <row r="235" spans="1:12" ht="56.85" customHeight="1">
      <c r="A235" s="1810">
        <v>83</v>
      </c>
      <c r="B235" s="1818">
        <v>758</v>
      </c>
      <c r="C235" s="1822" t="s">
        <v>401</v>
      </c>
      <c r="D235" s="1513" t="s">
        <v>898</v>
      </c>
      <c r="E235" s="1476">
        <v>37346719000</v>
      </c>
      <c r="F235" s="1812">
        <v>37386207000</v>
      </c>
      <c r="G235" s="1476">
        <v>11345672601.200001</v>
      </c>
      <c r="H235" s="1812">
        <v>11377939529.200001</v>
      </c>
      <c r="I235" s="1494">
        <v>0</v>
      </c>
      <c r="J235" s="1824">
        <v>0</v>
      </c>
      <c r="K235" s="1514">
        <v>0</v>
      </c>
      <c r="L235" s="1495">
        <v>0</v>
      </c>
    </row>
    <row r="236" spans="1:12" ht="56.85" customHeight="1">
      <c r="A236" s="1810"/>
      <c r="B236" s="1818"/>
      <c r="C236" s="1823"/>
      <c r="D236" s="1499" t="s">
        <v>899</v>
      </c>
      <c r="E236" s="1476">
        <v>39488000</v>
      </c>
      <c r="F236" s="1812"/>
      <c r="G236" s="1476">
        <v>32266928</v>
      </c>
      <c r="H236" s="1812"/>
      <c r="I236" s="1494">
        <v>0</v>
      </c>
      <c r="J236" s="1824"/>
      <c r="K236" s="1514">
        <v>0</v>
      </c>
      <c r="L236" s="1495">
        <v>0</v>
      </c>
    </row>
    <row r="237" spans="1:12" ht="56.85" customHeight="1">
      <c r="A237" s="1820">
        <v>88</v>
      </c>
      <c r="B237" s="1818" t="s">
        <v>390</v>
      </c>
      <c r="C237" s="1822" t="s">
        <v>391</v>
      </c>
      <c r="D237" s="1475" t="s">
        <v>839</v>
      </c>
      <c r="E237" s="1476">
        <v>24767000</v>
      </c>
      <c r="F237" s="1812">
        <v>31251000</v>
      </c>
      <c r="G237" s="1476">
        <v>75191615</v>
      </c>
      <c r="H237" s="1812">
        <v>77974219</v>
      </c>
      <c r="I237" s="1477">
        <v>74624752.609999985</v>
      </c>
      <c r="J237" s="1812">
        <v>76124360.339999989</v>
      </c>
      <c r="K237" s="1478">
        <v>3.0130719348326398</v>
      </c>
      <c r="L237" s="1479">
        <v>0.99246109569531105</v>
      </c>
    </row>
    <row r="238" spans="1:12" ht="56.85" customHeight="1">
      <c r="A238" s="1821"/>
      <c r="B238" s="1818"/>
      <c r="C238" s="1823"/>
      <c r="D238" s="1475" t="s">
        <v>838</v>
      </c>
      <c r="E238" s="1476">
        <v>6484000</v>
      </c>
      <c r="F238" s="1812"/>
      <c r="G238" s="1476">
        <v>2782604</v>
      </c>
      <c r="H238" s="1812"/>
      <c r="I238" s="1477">
        <v>1499607.7300000002</v>
      </c>
      <c r="J238" s="1812"/>
      <c r="K238" s="1478">
        <v>0.23127818167797659</v>
      </c>
      <c r="L238" s="1479">
        <v>0.53892243740036316</v>
      </c>
    </row>
    <row r="239" spans="1:12" ht="56.85" customHeight="1">
      <c r="A239" s="1472" t="s">
        <v>900</v>
      </c>
      <c r="B239" s="1473" t="s">
        <v>387</v>
      </c>
      <c r="C239" s="1506" t="s">
        <v>579</v>
      </c>
      <c r="D239" s="1475" t="s">
        <v>835</v>
      </c>
      <c r="E239" s="1476"/>
      <c r="F239" s="1511"/>
      <c r="G239" s="1476">
        <v>10555053</v>
      </c>
      <c r="H239" s="1511">
        <v>10555053</v>
      </c>
      <c r="I239" s="1477">
        <v>10555052.699999999</v>
      </c>
      <c r="J239" s="1510">
        <v>10555052.699999999</v>
      </c>
      <c r="K239" s="1514">
        <v>0</v>
      </c>
      <c r="L239" s="1479">
        <v>0.99999997157759413</v>
      </c>
    </row>
    <row r="240" spans="1:12" ht="56.85" customHeight="1">
      <c r="A240" s="1472" t="s">
        <v>901</v>
      </c>
      <c r="B240" s="1473" t="s">
        <v>387</v>
      </c>
      <c r="C240" s="1506" t="s">
        <v>579</v>
      </c>
      <c r="D240" s="1475" t="s">
        <v>835</v>
      </c>
      <c r="E240" s="1476"/>
      <c r="F240" s="1511"/>
      <c r="G240" s="1476">
        <v>9511019</v>
      </c>
      <c r="H240" s="1511">
        <v>9511019</v>
      </c>
      <c r="I240" s="1477">
        <v>9511018.0500000007</v>
      </c>
      <c r="J240" s="1510">
        <v>9511018.0500000007</v>
      </c>
      <c r="K240" s="1514">
        <v>0</v>
      </c>
      <c r="L240" s="1479">
        <v>0.99999990011585516</v>
      </c>
    </row>
    <row r="241" spans="1:12" ht="56.85" customHeight="1">
      <c r="A241" s="1810" t="s">
        <v>902</v>
      </c>
      <c r="B241" s="1473" t="s">
        <v>354</v>
      </c>
      <c r="C241" s="1474" t="s">
        <v>355</v>
      </c>
      <c r="D241" s="1475" t="s">
        <v>858</v>
      </c>
      <c r="E241" s="1476">
        <v>364000</v>
      </c>
      <c r="F241" s="1811">
        <v>364000</v>
      </c>
      <c r="G241" s="1476">
        <v>436050</v>
      </c>
      <c r="H241" s="1811">
        <v>8885468</v>
      </c>
      <c r="I241" s="1477">
        <v>436050</v>
      </c>
      <c r="J241" s="1812">
        <v>8885467.3499999996</v>
      </c>
      <c r="K241" s="1504">
        <v>1.1979395604395604</v>
      </c>
      <c r="L241" s="1515">
        <v>1</v>
      </c>
    </row>
    <row r="242" spans="1:12" ht="56.85" customHeight="1">
      <c r="A242" s="1810"/>
      <c r="B242" s="1473" t="s">
        <v>387</v>
      </c>
      <c r="C242" s="1506" t="s">
        <v>579</v>
      </c>
      <c r="D242" s="1475" t="s">
        <v>835</v>
      </c>
      <c r="E242" s="1476"/>
      <c r="F242" s="1811"/>
      <c r="G242" s="1476">
        <v>8449418</v>
      </c>
      <c r="H242" s="1811"/>
      <c r="I242" s="1477">
        <v>8449417.3499999996</v>
      </c>
      <c r="J242" s="1812"/>
      <c r="K242" s="1514">
        <v>0</v>
      </c>
      <c r="L242" s="1479">
        <v>0.99999992307162455</v>
      </c>
    </row>
    <row r="243" spans="1:12" ht="56.85" customHeight="1">
      <c r="A243" s="1472" t="s">
        <v>903</v>
      </c>
      <c r="B243" s="1473" t="s">
        <v>387</v>
      </c>
      <c r="C243" s="1506" t="s">
        <v>579</v>
      </c>
      <c r="D243" s="1475" t="s">
        <v>835</v>
      </c>
      <c r="E243" s="1476"/>
      <c r="F243" s="1510"/>
      <c r="G243" s="1476">
        <v>7242284</v>
      </c>
      <c r="H243" s="1510">
        <v>7242284</v>
      </c>
      <c r="I243" s="1477">
        <v>7242283.0499999998</v>
      </c>
      <c r="J243" s="1510">
        <v>7242283.0499999998</v>
      </c>
      <c r="K243" s="1514">
        <v>0</v>
      </c>
      <c r="L243" s="1479">
        <v>0.99999986882591185</v>
      </c>
    </row>
    <row r="244" spans="1:12" ht="56.85" customHeight="1">
      <c r="A244" s="1810" t="s">
        <v>904</v>
      </c>
      <c r="B244" s="1818" t="s">
        <v>387</v>
      </c>
      <c r="C244" s="1819" t="s">
        <v>579</v>
      </c>
      <c r="D244" s="1475" t="s">
        <v>835</v>
      </c>
      <c r="E244" s="1476"/>
      <c r="F244" s="1811"/>
      <c r="G244" s="1476">
        <v>6429094</v>
      </c>
      <c r="H244" s="1811">
        <v>7677064</v>
      </c>
      <c r="I244" s="1477">
        <v>6429093.1500000004</v>
      </c>
      <c r="J244" s="1811">
        <v>7677063.1500000004</v>
      </c>
      <c r="K244" s="1514">
        <v>0</v>
      </c>
      <c r="L244" s="1479">
        <v>0.99999986778852512</v>
      </c>
    </row>
    <row r="245" spans="1:12" ht="56.85" customHeight="1">
      <c r="A245" s="1810"/>
      <c r="B245" s="1818"/>
      <c r="C245" s="1819"/>
      <c r="D245" s="1475" t="s">
        <v>844</v>
      </c>
      <c r="E245" s="1476"/>
      <c r="F245" s="1811"/>
      <c r="G245" s="1476">
        <v>1247970</v>
      </c>
      <c r="H245" s="1811"/>
      <c r="I245" s="1477">
        <v>1247970</v>
      </c>
      <c r="J245" s="1811"/>
      <c r="K245" s="1514">
        <v>0</v>
      </c>
      <c r="L245" s="1479">
        <v>1</v>
      </c>
    </row>
    <row r="246" spans="1:12" ht="56.85" customHeight="1">
      <c r="A246" s="1810" t="s">
        <v>905</v>
      </c>
      <c r="B246" s="1473" t="s">
        <v>372</v>
      </c>
      <c r="C246" s="1475" t="s">
        <v>373</v>
      </c>
      <c r="D246" s="1475" t="s">
        <v>845</v>
      </c>
      <c r="E246" s="1476"/>
      <c r="F246" s="1815"/>
      <c r="G246" s="1476">
        <v>755635</v>
      </c>
      <c r="H246" s="1811">
        <v>18687748</v>
      </c>
      <c r="I246" s="1477">
        <v>710473.56</v>
      </c>
      <c r="J246" s="1811">
        <v>18640921.699999999</v>
      </c>
      <c r="K246" s="1514">
        <v>0</v>
      </c>
      <c r="L246" s="1479">
        <v>0.94023379012353858</v>
      </c>
    </row>
    <row r="247" spans="1:12" ht="56.85" customHeight="1">
      <c r="A247" s="1810"/>
      <c r="B247" s="1473" t="s">
        <v>377</v>
      </c>
      <c r="C247" s="1475" t="s">
        <v>83</v>
      </c>
      <c r="D247" s="1475" t="s">
        <v>845</v>
      </c>
      <c r="E247" s="1476"/>
      <c r="F247" s="1816"/>
      <c r="G247" s="1476">
        <v>47598</v>
      </c>
      <c r="H247" s="1811"/>
      <c r="I247" s="1477">
        <v>46362.6</v>
      </c>
      <c r="J247" s="1811"/>
      <c r="K247" s="1514">
        <v>0</v>
      </c>
      <c r="L247" s="1479">
        <v>0.97404512794655229</v>
      </c>
    </row>
    <row r="248" spans="1:12" ht="56.85" customHeight="1">
      <c r="A248" s="1810"/>
      <c r="B248" s="1818" t="s">
        <v>387</v>
      </c>
      <c r="C248" s="1819" t="s">
        <v>579</v>
      </c>
      <c r="D248" s="1475" t="s">
        <v>835</v>
      </c>
      <c r="E248" s="1476"/>
      <c r="F248" s="1816"/>
      <c r="G248" s="1476">
        <v>14939569</v>
      </c>
      <c r="H248" s="1811"/>
      <c r="I248" s="1476">
        <v>14939567.699999999</v>
      </c>
      <c r="J248" s="1811"/>
      <c r="K248" s="1514">
        <v>0</v>
      </c>
      <c r="L248" s="1479">
        <v>0.99999991298276403</v>
      </c>
    </row>
    <row r="249" spans="1:12" ht="56.85" customHeight="1">
      <c r="A249" s="1810"/>
      <c r="B249" s="1818"/>
      <c r="C249" s="1819"/>
      <c r="D249" s="1475" t="s">
        <v>845</v>
      </c>
      <c r="E249" s="1476"/>
      <c r="F249" s="1816"/>
      <c r="G249" s="1476">
        <v>1146970</v>
      </c>
      <c r="H249" s="1811"/>
      <c r="I249" s="1476">
        <v>1146542.1499999999</v>
      </c>
      <c r="J249" s="1811"/>
      <c r="K249" s="1514">
        <v>0</v>
      </c>
      <c r="L249" s="1479">
        <v>0.99962697367847453</v>
      </c>
    </row>
    <row r="250" spans="1:12" ht="56.85" customHeight="1">
      <c r="A250" s="1810"/>
      <c r="B250" s="1473" t="s">
        <v>403</v>
      </c>
      <c r="C250" s="1506" t="s">
        <v>404</v>
      </c>
      <c r="D250" s="1475" t="s">
        <v>845</v>
      </c>
      <c r="E250" s="1476"/>
      <c r="F250" s="1817"/>
      <c r="G250" s="1476">
        <v>1797976</v>
      </c>
      <c r="H250" s="1811"/>
      <c r="I250" s="1476">
        <v>1797975.69</v>
      </c>
      <c r="J250" s="1811"/>
      <c r="K250" s="1514">
        <v>0</v>
      </c>
      <c r="L250" s="1479">
        <v>0.99999982758390538</v>
      </c>
    </row>
    <row r="251" spans="1:12" ht="56.85" customHeight="1">
      <c r="A251" s="1472" t="s">
        <v>906</v>
      </c>
      <c r="B251" s="1473" t="s">
        <v>387</v>
      </c>
      <c r="C251" s="1506" t="s">
        <v>579</v>
      </c>
      <c r="D251" s="1475" t="s">
        <v>835</v>
      </c>
      <c r="E251" s="1476">
        <v>737000</v>
      </c>
      <c r="F251" s="1510">
        <v>737000</v>
      </c>
      <c r="G251" s="1476">
        <v>16382486</v>
      </c>
      <c r="H251" s="1510">
        <v>16382486</v>
      </c>
      <c r="I251" s="1477">
        <v>16382484.189999999</v>
      </c>
      <c r="J251" s="1510">
        <v>16382484.189999999</v>
      </c>
      <c r="K251" s="1478">
        <v>22.228608127544096</v>
      </c>
      <c r="L251" s="1479">
        <v>0.9999998895161577</v>
      </c>
    </row>
    <row r="252" spans="1:12" ht="56.85" customHeight="1">
      <c r="A252" s="1810" t="s">
        <v>907</v>
      </c>
      <c r="B252" s="1473" t="s">
        <v>387</v>
      </c>
      <c r="C252" s="1506" t="s">
        <v>579</v>
      </c>
      <c r="D252" s="1475" t="s">
        <v>835</v>
      </c>
      <c r="E252" s="1476"/>
      <c r="F252" s="1811">
        <v>25000</v>
      </c>
      <c r="G252" s="1476">
        <v>6912639</v>
      </c>
      <c r="H252" s="1811">
        <v>6980362</v>
      </c>
      <c r="I252" s="1477">
        <v>6912636.9000000004</v>
      </c>
      <c r="J252" s="1812">
        <v>6980359.9000000004</v>
      </c>
      <c r="K252" s="1514">
        <v>0</v>
      </c>
      <c r="L252" s="1479">
        <v>0.99999969620864049</v>
      </c>
    </row>
    <row r="253" spans="1:12" ht="56.85" customHeight="1">
      <c r="A253" s="1810"/>
      <c r="B253" s="1473" t="s">
        <v>416</v>
      </c>
      <c r="C253" s="1506" t="s">
        <v>585</v>
      </c>
      <c r="D253" s="1475" t="s">
        <v>847</v>
      </c>
      <c r="E253" s="1476">
        <v>25000</v>
      </c>
      <c r="F253" s="1811"/>
      <c r="G253" s="1476">
        <v>67723</v>
      </c>
      <c r="H253" s="1811"/>
      <c r="I253" s="1476">
        <v>67723</v>
      </c>
      <c r="J253" s="1812"/>
      <c r="K253" s="1478">
        <v>2.70892</v>
      </c>
      <c r="L253" s="1479">
        <v>1</v>
      </c>
    </row>
    <row r="254" spans="1:12" ht="56.85" customHeight="1">
      <c r="A254" s="1810" t="s">
        <v>908</v>
      </c>
      <c r="B254" s="1473" t="s">
        <v>387</v>
      </c>
      <c r="C254" s="1506" t="s">
        <v>579</v>
      </c>
      <c r="D254" s="1475" t="s">
        <v>835</v>
      </c>
      <c r="E254" s="1476"/>
      <c r="F254" s="1813">
        <v>1063000</v>
      </c>
      <c r="G254" s="1476">
        <v>10727545</v>
      </c>
      <c r="H254" s="1811">
        <v>11790545</v>
      </c>
      <c r="I254" s="1477">
        <v>10727543.15</v>
      </c>
      <c r="J254" s="1812">
        <v>11790299.630000001</v>
      </c>
      <c r="K254" s="1514">
        <v>0</v>
      </c>
      <c r="L254" s="1479">
        <v>0.99999982754674999</v>
      </c>
    </row>
    <row r="255" spans="1:12" ht="56.85" customHeight="1">
      <c r="A255" s="1810"/>
      <c r="B255" s="1473" t="s">
        <v>403</v>
      </c>
      <c r="C255" s="1474" t="s">
        <v>404</v>
      </c>
      <c r="D255" s="1475" t="s">
        <v>848</v>
      </c>
      <c r="E255" s="1476">
        <v>1063000</v>
      </c>
      <c r="F255" s="1814"/>
      <c r="G255" s="1476">
        <v>1063000</v>
      </c>
      <c r="H255" s="1811"/>
      <c r="I255" s="1477">
        <v>1062756.48</v>
      </c>
      <c r="J255" s="1812"/>
      <c r="K255" s="1478">
        <v>0.9997709125117592</v>
      </c>
      <c r="L255" s="1479">
        <v>0.9997709125117592</v>
      </c>
    </row>
    <row r="256" spans="1:12" ht="56.85" customHeight="1">
      <c r="A256" s="1810" t="s">
        <v>909</v>
      </c>
      <c r="B256" s="1473" t="s">
        <v>377</v>
      </c>
      <c r="C256" s="1474" t="s">
        <v>83</v>
      </c>
      <c r="D256" s="1475" t="s">
        <v>839</v>
      </c>
      <c r="E256" s="1476">
        <v>189000</v>
      </c>
      <c r="F256" s="1811">
        <v>189000</v>
      </c>
      <c r="G256" s="1476">
        <v>530708</v>
      </c>
      <c r="H256" s="1811">
        <v>7122378</v>
      </c>
      <c r="I256" s="1477">
        <v>298184.3</v>
      </c>
      <c r="J256" s="1811">
        <v>6889852.7000000002</v>
      </c>
      <c r="K256" s="1478">
        <v>1.5776947089947089</v>
      </c>
      <c r="L256" s="1479">
        <v>0.56186132487168083</v>
      </c>
    </row>
    <row r="257" spans="1:12" ht="56.85" customHeight="1">
      <c r="A257" s="1810"/>
      <c r="B257" s="1473" t="s">
        <v>387</v>
      </c>
      <c r="C257" s="1506" t="s">
        <v>579</v>
      </c>
      <c r="D257" s="1475" t="s">
        <v>835</v>
      </c>
      <c r="E257" s="1476"/>
      <c r="F257" s="1811"/>
      <c r="G257" s="1476">
        <v>6591670</v>
      </c>
      <c r="H257" s="1811"/>
      <c r="I257" s="1476">
        <v>6591668.4000000004</v>
      </c>
      <c r="J257" s="1811"/>
      <c r="K257" s="1480">
        <v>0</v>
      </c>
      <c r="L257" s="1479">
        <v>0.99999975726940216</v>
      </c>
    </row>
    <row r="258" spans="1:12" ht="56.85" customHeight="1">
      <c r="A258" s="1472" t="s">
        <v>910</v>
      </c>
      <c r="B258" s="1473" t="s">
        <v>387</v>
      </c>
      <c r="C258" s="1506" t="s">
        <v>579</v>
      </c>
      <c r="D258" s="1475" t="s">
        <v>835</v>
      </c>
      <c r="E258" s="1476"/>
      <c r="F258" s="1510"/>
      <c r="G258" s="1476">
        <v>6290357</v>
      </c>
      <c r="H258" s="1516">
        <v>6290357</v>
      </c>
      <c r="I258" s="1476">
        <v>6290355.2999999998</v>
      </c>
      <c r="J258" s="1510">
        <v>6290355.2999999998</v>
      </c>
      <c r="K258" s="1480">
        <v>0</v>
      </c>
      <c r="L258" s="1479">
        <v>0.99999972974506846</v>
      </c>
    </row>
    <row r="259" spans="1:12" ht="56.85" customHeight="1">
      <c r="A259" s="1810" t="s">
        <v>911</v>
      </c>
      <c r="B259" s="1473" t="s">
        <v>387</v>
      </c>
      <c r="C259" s="1506" t="s">
        <v>579</v>
      </c>
      <c r="D259" s="1475" t="s">
        <v>835</v>
      </c>
      <c r="E259" s="1476"/>
      <c r="F259" s="1811"/>
      <c r="G259" s="1476">
        <v>6292971</v>
      </c>
      <c r="H259" s="1811">
        <v>6564097</v>
      </c>
      <c r="I259" s="1477">
        <v>6292969.0499999998</v>
      </c>
      <c r="J259" s="1811">
        <v>6564094.5999999996</v>
      </c>
      <c r="K259" s="1480">
        <v>0</v>
      </c>
      <c r="L259" s="1479">
        <v>0.99999969013046452</v>
      </c>
    </row>
    <row r="260" spans="1:12" ht="56.85" customHeight="1">
      <c r="A260" s="1810"/>
      <c r="B260" s="1473" t="s">
        <v>403</v>
      </c>
      <c r="C260" s="1474" t="s">
        <v>404</v>
      </c>
      <c r="D260" s="1475" t="s">
        <v>835</v>
      </c>
      <c r="E260" s="1476"/>
      <c r="F260" s="1811"/>
      <c r="G260" s="1476">
        <v>271126</v>
      </c>
      <c r="H260" s="1811"/>
      <c r="I260" s="1476">
        <v>271125.55</v>
      </c>
      <c r="J260" s="1811"/>
      <c r="K260" s="1480">
        <v>0</v>
      </c>
      <c r="L260" s="1479">
        <v>0.99999834025508427</v>
      </c>
    </row>
    <row r="261" spans="1:12" ht="56.85" customHeight="1">
      <c r="A261" s="1472" t="s">
        <v>912</v>
      </c>
      <c r="B261" s="1473" t="s">
        <v>387</v>
      </c>
      <c r="C261" s="1506" t="s">
        <v>579</v>
      </c>
      <c r="D261" s="1475" t="s">
        <v>835</v>
      </c>
      <c r="E261" s="1476"/>
      <c r="F261" s="1510"/>
      <c r="G261" s="1476">
        <v>9291046</v>
      </c>
      <c r="H261" s="1510">
        <v>9291046</v>
      </c>
      <c r="I261" s="1476">
        <v>9291044.8499999996</v>
      </c>
      <c r="J261" s="1510">
        <v>9291044.8499999996</v>
      </c>
      <c r="K261" s="1480">
        <v>0</v>
      </c>
      <c r="L261" s="1479">
        <v>0.99999987622491582</v>
      </c>
    </row>
    <row r="262" spans="1:12" ht="56.85" customHeight="1">
      <c r="A262" s="1810" t="s">
        <v>913</v>
      </c>
      <c r="B262" s="1473" t="s">
        <v>387</v>
      </c>
      <c r="C262" s="1506" t="s">
        <v>579</v>
      </c>
      <c r="D262" s="1475" t="s">
        <v>835</v>
      </c>
      <c r="E262" s="1476"/>
      <c r="F262" s="1811">
        <v>1187000</v>
      </c>
      <c r="G262" s="1476">
        <v>8242934</v>
      </c>
      <c r="H262" s="1811">
        <v>9379122</v>
      </c>
      <c r="I262" s="1477">
        <v>8242931.0999999996</v>
      </c>
      <c r="J262" s="1811">
        <v>8242931.0999999996</v>
      </c>
      <c r="K262" s="1480">
        <v>0</v>
      </c>
      <c r="L262" s="1479">
        <v>0.99999964818352294</v>
      </c>
    </row>
    <row r="263" spans="1:12" ht="56.85" customHeight="1">
      <c r="A263" s="1810"/>
      <c r="B263" s="1473" t="s">
        <v>413</v>
      </c>
      <c r="C263" s="1506" t="s">
        <v>584</v>
      </c>
      <c r="D263" s="1475" t="s">
        <v>835</v>
      </c>
      <c r="E263" s="1476">
        <v>1187000</v>
      </c>
      <c r="F263" s="1811"/>
      <c r="G263" s="1476">
        <v>1136188</v>
      </c>
      <c r="H263" s="1811"/>
      <c r="I263" s="1494">
        <v>0</v>
      </c>
      <c r="J263" s="1811"/>
      <c r="K263" s="1480">
        <v>0</v>
      </c>
      <c r="L263" s="1495">
        <v>0</v>
      </c>
    </row>
    <row r="264" spans="1:12" ht="56.85" customHeight="1">
      <c r="A264" s="1472" t="s">
        <v>914</v>
      </c>
      <c r="B264" s="1473" t="s">
        <v>387</v>
      </c>
      <c r="C264" s="1506" t="s">
        <v>579</v>
      </c>
      <c r="D264" s="1475" t="s">
        <v>835</v>
      </c>
      <c r="E264" s="1476"/>
      <c r="F264" s="1510"/>
      <c r="G264" s="1476">
        <v>7800186</v>
      </c>
      <c r="H264" s="1510">
        <v>7800186</v>
      </c>
      <c r="I264" s="1476">
        <v>7800183.79</v>
      </c>
      <c r="J264" s="1510">
        <v>7800183.79</v>
      </c>
      <c r="K264" s="1480">
        <v>0</v>
      </c>
      <c r="L264" s="1479">
        <v>0.99999971667342291</v>
      </c>
    </row>
    <row r="265" spans="1:12" ht="56.85" customHeight="1" thickBot="1">
      <c r="A265" s="1517" t="s">
        <v>915</v>
      </c>
      <c r="B265" s="1518" t="s">
        <v>387</v>
      </c>
      <c r="C265" s="1519" t="s">
        <v>579</v>
      </c>
      <c r="D265" s="1520" t="s">
        <v>835</v>
      </c>
      <c r="E265" s="1521"/>
      <c r="F265" s="1522"/>
      <c r="G265" s="1521">
        <v>7715898</v>
      </c>
      <c r="H265" s="1522">
        <v>7715898</v>
      </c>
      <c r="I265" s="1521">
        <v>7715894.5499999998</v>
      </c>
      <c r="J265" s="1522">
        <v>7715894.5499999998</v>
      </c>
      <c r="K265" s="1523">
        <v>0</v>
      </c>
      <c r="L265" s="1524">
        <v>0.99999955287122766</v>
      </c>
    </row>
    <row r="266" spans="1:12" ht="56.85" customHeight="1" thickBot="1">
      <c r="A266" s="1525"/>
      <c r="B266" s="1526"/>
      <c r="C266" s="1527"/>
      <c r="D266" s="1528" t="s">
        <v>916</v>
      </c>
      <c r="E266" s="1529">
        <v>87340722000</v>
      </c>
      <c r="F266" s="1529">
        <v>87340722000</v>
      </c>
      <c r="G266" s="1529">
        <v>87340722000</v>
      </c>
      <c r="H266" s="1529">
        <v>87340722000</v>
      </c>
      <c r="I266" s="1529">
        <v>72887499887.129974</v>
      </c>
      <c r="J266" s="1529">
        <v>72887499887.13002</v>
      </c>
      <c r="K266" s="1530">
        <v>0.83451909050087736</v>
      </c>
      <c r="L266" s="1531">
        <v>0.83451909050087736</v>
      </c>
    </row>
    <row r="267" spans="1:12" ht="45" customHeight="1">
      <c r="A267" s="1458"/>
      <c r="B267" s="1458"/>
      <c r="C267" s="1449"/>
      <c r="D267" s="1532"/>
      <c r="E267" s="1533"/>
      <c r="F267" s="1533"/>
      <c r="G267" s="1533"/>
      <c r="H267" s="1533"/>
      <c r="I267" s="1533"/>
      <c r="J267" s="1533"/>
      <c r="K267" s="1534"/>
      <c r="L267" s="1535"/>
    </row>
    <row r="268" spans="1:12" ht="33" customHeight="1">
      <c r="A268" s="1458"/>
      <c r="B268" s="1536"/>
      <c r="C268" s="1537"/>
      <c r="D268" s="1538"/>
      <c r="E268" s="1539"/>
      <c r="F268" s="1540"/>
      <c r="G268" s="1541">
        <v>0</v>
      </c>
      <c r="H268" s="1542"/>
      <c r="I268" s="1543"/>
      <c r="J268" s="1544"/>
      <c r="K268" s="1539"/>
      <c r="L268" s="1539"/>
    </row>
    <row r="269" spans="1:12" ht="66" customHeight="1">
      <c r="A269" s="1458"/>
      <c r="B269" s="1536"/>
      <c r="C269" s="1537"/>
      <c r="D269" s="1539"/>
      <c r="E269" s="1539"/>
      <c r="F269" s="1539"/>
      <c r="G269" s="1542"/>
      <c r="H269" s="1542"/>
      <c r="I269" s="1543"/>
      <c r="J269" s="1544"/>
      <c r="K269" s="1539"/>
      <c r="L269" s="1539"/>
    </row>
    <row r="270" spans="1:12" ht="27.6" customHeight="1">
      <c r="A270" s="1545"/>
      <c r="B270" s="1536"/>
      <c r="C270" s="1537"/>
      <c r="D270" s="1538"/>
      <c r="E270" s="1542"/>
      <c r="F270" s="1542"/>
      <c r="G270" s="1543"/>
      <c r="H270" s="1543"/>
      <c r="I270" s="1543"/>
      <c r="K270" s="1547"/>
      <c r="L270" s="1542"/>
    </row>
    <row r="271" spans="1:12" ht="28.9" customHeight="1">
      <c r="A271" s="1545"/>
      <c r="B271" s="1536"/>
      <c r="C271" s="1537"/>
      <c r="D271" s="1456"/>
      <c r="E271" s="1542"/>
      <c r="F271" s="1542"/>
      <c r="G271" s="1542"/>
      <c r="H271" s="1548"/>
      <c r="I271" s="1543"/>
      <c r="L271" s="1542"/>
    </row>
    <row r="272" spans="1:12" ht="37.5" customHeight="1">
      <c r="A272" s="1545"/>
      <c r="B272" s="1545"/>
      <c r="C272" s="1549"/>
      <c r="D272" s="1456"/>
      <c r="E272" s="1542"/>
      <c r="F272" s="1542"/>
      <c r="G272" s="1542"/>
      <c r="H272" s="1542"/>
      <c r="L272" s="1542"/>
    </row>
    <row r="273" spans="1:12" ht="37.5" customHeight="1">
      <c r="A273" s="1545"/>
      <c r="B273" s="1545"/>
      <c r="C273" s="1549"/>
      <c r="D273" s="1456"/>
      <c r="E273" s="1542"/>
      <c r="F273" s="1542"/>
      <c r="G273" s="1542"/>
      <c r="H273" s="1543"/>
      <c r="J273" s="1550"/>
      <c r="L273" s="1542"/>
    </row>
    <row r="274" spans="1:12" ht="37.5" customHeight="1">
      <c r="A274" s="1545"/>
      <c r="B274" s="1545"/>
      <c r="C274" s="1549"/>
      <c r="D274" s="1456"/>
      <c r="E274" s="1542"/>
      <c r="F274" s="1542"/>
      <c r="G274" s="1542"/>
      <c r="H274" s="1543"/>
      <c r="K274" s="1551"/>
      <c r="L274" s="1552"/>
    </row>
    <row r="275" spans="1:12" ht="37.5" customHeight="1">
      <c r="A275" s="1545"/>
      <c r="B275" s="1545"/>
      <c r="C275" s="1549"/>
      <c r="D275" s="1456"/>
      <c r="E275" s="1542"/>
      <c r="F275" s="1542"/>
      <c r="G275" s="1542"/>
      <c r="H275" s="1543"/>
      <c r="K275" s="1547"/>
      <c r="L275" s="1542"/>
    </row>
    <row r="276" spans="1:12" ht="37.5" customHeight="1">
      <c r="A276" s="1545"/>
      <c r="B276" s="1545"/>
      <c r="C276" s="1549"/>
      <c r="D276" s="1456"/>
      <c r="E276" s="1542"/>
      <c r="F276" s="1542"/>
      <c r="G276" s="1542"/>
      <c r="H276" s="1543"/>
      <c r="L276" s="1542"/>
    </row>
    <row r="277" spans="1:12" ht="37.5" customHeight="1">
      <c r="A277" s="1545"/>
      <c r="B277" s="1545"/>
      <c r="C277" s="1549"/>
      <c r="D277" s="1456"/>
      <c r="E277" s="1542"/>
      <c r="F277" s="1542"/>
      <c r="G277" s="1542"/>
      <c r="H277" s="1542"/>
      <c r="L277" s="1542"/>
    </row>
    <row r="278" spans="1:12" ht="37.5" customHeight="1">
      <c r="A278" s="1545"/>
      <c r="B278" s="1545"/>
      <c r="C278" s="1549"/>
      <c r="D278" s="1456"/>
      <c r="E278" s="1542"/>
      <c r="F278" s="1542"/>
      <c r="G278" s="1542"/>
      <c r="H278" s="1542"/>
      <c r="J278" s="1550"/>
      <c r="L278" s="1542"/>
    </row>
    <row r="279" spans="1:12" ht="37.5" customHeight="1">
      <c r="A279" s="1545"/>
      <c r="B279" s="1545"/>
      <c r="C279" s="1549"/>
      <c r="D279" s="1456"/>
      <c r="E279" s="1542"/>
      <c r="F279" s="1542"/>
      <c r="G279" s="1542"/>
      <c r="H279" s="1542"/>
      <c r="K279" s="1547"/>
    </row>
    <row r="280" spans="1:12" ht="37.5" customHeight="1">
      <c r="A280" s="1545"/>
      <c r="B280" s="1545"/>
      <c r="C280" s="1549"/>
      <c r="D280" s="1456"/>
      <c r="E280" s="1542"/>
      <c r="F280" s="1542"/>
      <c r="G280" s="1542"/>
      <c r="H280" s="1542"/>
    </row>
    <row r="281" spans="1:12" ht="37.5" customHeight="1">
      <c r="A281" s="1545"/>
      <c r="B281" s="1545"/>
      <c r="C281" s="1549"/>
      <c r="D281" s="1456"/>
      <c r="E281" s="1542"/>
      <c r="F281" s="1542"/>
      <c r="G281" s="1542"/>
      <c r="H281" s="1542"/>
    </row>
    <row r="282" spans="1:12" ht="37.5" customHeight="1">
      <c r="A282" s="1545"/>
      <c r="B282" s="1545"/>
      <c r="C282" s="1549"/>
      <c r="D282" s="1456"/>
      <c r="E282" s="1542"/>
      <c r="F282" s="1542"/>
      <c r="G282" s="1542"/>
      <c r="H282" s="1542"/>
      <c r="J282" s="1550"/>
    </row>
    <row r="283" spans="1:12" ht="37.5" customHeight="1">
      <c r="A283" s="1545"/>
      <c r="B283" s="1545"/>
      <c r="C283" s="1549"/>
      <c r="D283" s="1456"/>
      <c r="E283" s="1542"/>
      <c r="F283" s="1542"/>
      <c r="G283" s="1542"/>
      <c r="H283" s="1542"/>
    </row>
  </sheetData>
  <mergeCells count="288">
    <mergeCell ref="A1:C1"/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0:A11"/>
    <mergeCell ref="B10:B11"/>
    <mergeCell ref="C10:C11"/>
    <mergeCell ref="F10:F11"/>
    <mergeCell ref="H10:H11"/>
    <mergeCell ref="J10:J11"/>
    <mergeCell ref="A8:A9"/>
    <mergeCell ref="B8:B9"/>
    <mergeCell ref="C8:C9"/>
    <mergeCell ref="F8:F9"/>
    <mergeCell ref="H8:H9"/>
    <mergeCell ref="J8:J9"/>
    <mergeCell ref="A16:A17"/>
    <mergeCell ref="B16:B17"/>
    <mergeCell ref="C16:C17"/>
    <mergeCell ref="F16:F17"/>
    <mergeCell ref="H16:H17"/>
    <mergeCell ref="J16:J17"/>
    <mergeCell ref="A13:A14"/>
    <mergeCell ref="B13:B14"/>
    <mergeCell ref="C13:C14"/>
    <mergeCell ref="F13:F14"/>
    <mergeCell ref="H13:H14"/>
    <mergeCell ref="J13:J14"/>
    <mergeCell ref="A21:A22"/>
    <mergeCell ref="B21:B22"/>
    <mergeCell ref="C21:C22"/>
    <mergeCell ref="F21:F22"/>
    <mergeCell ref="H21:H22"/>
    <mergeCell ref="J21:J22"/>
    <mergeCell ref="A18:A19"/>
    <mergeCell ref="B18:B19"/>
    <mergeCell ref="C18:C19"/>
    <mergeCell ref="F18:F19"/>
    <mergeCell ref="H18:H19"/>
    <mergeCell ref="J18:J19"/>
    <mergeCell ref="A27:A29"/>
    <mergeCell ref="B27:B28"/>
    <mergeCell ref="C27:C28"/>
    <mergeCell ref="F27:F29"/>
    <mergeCell ref="H27:H29"/>
    <mergeCell ref="J27:J29"/>
    <mergeCell ref="A24:A25"/>
    <mergeCell ref="B24:B25"/>
    <mergeCell ref="C24:C25"/>
    <mergeCell ref="F24:F25"/>
    <mergeCell ref="H24:H25"/>
    <mergeCell ref="J24:J25"/>
    <mergeCell ref="A33:A38"/>
    <mergeCell ref="B33:B34"/>
    <mergeCell ref="C33:C34"/>
    <mergeCell ref="F33:F38"/>
    <mergeCell ref="H33:H38"/>
    <mergeCell ref="J33:J38"/>
    <mergeCell ref="B36:B38"/>
    <mergeCell ref="C36:C38"/>
    <mergeCell ref="A30:A32"/>
    <mergeCell ref="B30:B32"/>
    <mergeCell ref="C30:C32"/>
    <mergeCell ref="F30:F32"/>
    <mergeCell ref="H30:H32"/>
    <mergeCell ref="J30:J32"/>
    <mergeCell ref="A39:A45"/>
    <mergeCell ref="B39:B43"/>
    <mergeCell ref="C39:C43"/>
    <mergeCell ref="F39:F45"/>
    <mergeCell ref="H39:H45"/>
    <mergeCell ref="J39:J45"/>
    <mergeCell ref="B44:B45"/>
    <mergeCell ref="C44:C45"/>
    <mergeCell ref="B59:B61"/>
    <mergeCell ref="C59:C61"/>
    <mergeCell ref="A47:A61"/>
    <mergeCell ref="B47:B49"/>
    <mergeCell ref="C47:C49"/>
    <mergeCell ref="F47:F61"/>
    <mergeCell ref="H62:H63"/>
    <mergeCell ref="H47:H61"/>
    <mergeCell ref="J47:J61"/>
    <mergeCell ref="B50:B53"/>
    <mergeCell ref="C50:C53"/>
    <mergeCell ref="B54:B58"/>
    <mergeCell ref="C54:C58"/>
    <mergeCell ref="J62:J63"/>
    <mergeCell ref="A64:A69"/>
    <mergeCell ref="B64:B66"/>
    <mergeCell ref="C64:C66"/>
    <mergeCell ref="F64:F69"/>
    <mergeCell ref="H64:H69"/>
    <mergeCell ref="J64:J69"/>
    <mergeCell ref="B67:B69"/>
    <mergeCell ref="C67:C69"/>
    <mergeCell ref="A62:A63"/>
    <mergeCell ref="B62:B63"/>
    <mergeCell ref="C62:C63"/>
    <mergeCell ref="F62:F63"/>
    <mergeCell ref="A73:A75"/>
    <mergeCell ref="F73:F75"/>
    <mergeCell ref="H73:H75"/>
    <mergeCell ref="J73:J75"/>
    <mergeCell ref="B74:B75"/>
    <mergeCell ref="C74:C75"/>
    <mergeCell ref="A70:A72"/>
    <mergeCell ref="B70:B71"/>
    <mergeCell ref="C70:C71"/>
    <mergeCell ref="F70:F72"/>
    <mergeCell ref="H70:H72"/>
    <mergeCell ref="J70:J72"/>
    <mergeCell ref="A96:A109"/>
    <mergeCell ref="B96:B109"/>
    <mergeCell ref="C96:C109"/>
    <mergeCell ref="F96:F109"/>
    <mergeCell ref="H96:H109"/>
    <mergeCell ref="J96:J109"/>
    <mergeCell ref="A76:A95"/>
    <mergeCell ref="F76:F95"/>
    <mergeCell ref="H76:H95"/>
    <mergeCell ref="J76:J95"/>
    <mergeCell ref="B77:B95"/>
    <mergeCell ref="C77:C95"/>
    <mergeCell ref="A145:A152"/>
    <mergeCell ref="B145:B147"/>
    <mergeCell ref="C145:C147"/>
    <mergeCell ref="F145:F152"/>
    <mergeCell ref="H145:H152"/>
    <mergeCell ref="J145:J152"/>
    <mergeCell ref="B148:B152"/>
    <mergeCell ref="C148:C152"/>
    <mergeCell ref="A111:A144"/>
    <mergeCell ref="B111:B116"/>
    <mergeCell ref="C111:C116"/>
    <mergeCell ref="F111:F144"/>
    <mergeCell ref="H111:H144"/>
    <mergeCell ref="J111:J144"/>
    <mergeCell ref="B118:B121"/>
    <mergeCell ref="C118:C121"/>
    <mergeCell ref="B122:B140"/>
    <mergeCell ref="C122:C140"/>
    <mergeCell ref="A153:A158"/>
    <mergeCell ref="B153:B156"/>
    <mergeCell ref="C153:C156"/>
    <mergeCell ref="F153:F158"/>
    <mergeCell ref="H153:H158"/>
    <mergeCell ref="J153:J158"/>
    <mergeCell ref="B157:B158"/>
    <mergeCell ref="C157:C158"/>
    <mergeCell ref="B163:B171"/>
    <mergeCell ref="C163:C171"/>
    <mergeCell ref="A177:A184"/>
    <mergeCell ref="F177:F184"/>
    <mergeCell ref="A159:A160"/>
    <mergeCell ref="F159:F160"/>
    <mergeCell ref="H159:H160"/>
    <mergeCell ref="H177:H184"/>
    <mergeCell ref="J177:J184"/>
    <mergeCell ref="B178:B183"/>
    <mergeCell ref="C178:C183"/>
    <mergeCell ref="J159:J160"/>
    <mergeCell ref="A161:A176"/>
    <mergeCell ref="B161:B162"/>
    <mergeCell ref="C161:C162"/>
    <mergeCell ref="F161:F176"/>
    <mergeCell ref="H161:H176"/>
    <mergeCell ref="J161:J176"/>
    <mergeCell ref="B172:B176"/>
    <mergeCell ref="C172:C176"/>
    <mergeCell ref="A185:A189"/>
    <mergeCell ref="F185:F189"/>
    <mergeCell ref="H185:H189"/>
    <mergeCell ref="J185:J189"/>
    <mergeCell ref="B186:B188"/>
    <mergeCell ref="C186:C188"/>
    <mergeCell ref="A200:A203"/>
    <mergeCell ref="F200:F203"/>
    <mergeCell ref="H200:H203"/>
    <mergeCell ref="J200:J203"/>
    <mergeCell ref="B201:B202"/>
    <mergeCell ref="C201:C202"/>
    <mergeCell ref="A190:A199"/>
    <mergeCell ref="B190:B193"/>
    <mergeCell ref="C190:C193"/>
    <mergeCell ref="F190:F199"/>
    <mergeCell ref="H190:H199"/>
    <mergeCell ref="J190:J199"/>
    <mergeCell ref="B194:B199"/>
    <mergeCell ref="C194:C199"/>
    <mergeCell ref="A206:A212"/>
    <mergeCell ref="F206:F212"/>
    <mergeCell ref="H206:H212"/>
    <mergeCell ref="J206:J212"/>
    <mergeCell ref="B207:B208"/>
    <mergeCell ref="C207:C208"/>
    <mergeCell ref="B209:B212"/>
    <mergeCell ref="C209:C212"/>
    <mergeCell ref="A204:A205"/>
    <mergeCell ref="B204:B205"/>
    <mergeCell ref="C204:C205"/>
    <mergeCell ref="F204:F205"/>
    <mergeCell ref="H204:H205"/>
    <mergeCell ref="J204:J205"/>
    <mergeCell ref="A217:A221"/>
    <mergeCell ref="B217:B218"/>
    <mergeCell ref="C217:C218"/>
    <mergeCell ref="F217:F221"/>
    <mergeCell ref="H217:H221"/>
    <mergeCell ref="J217:J221"/>
    <mergeCell ref="B219:B221"/>
    <mergeCell ref="C219:C221"/>
    <mergeCell ref="A214:A216"/>
    <mergeCell ref="B214:B216"/>
    <mergeCell ref="C214:C216"/>
    <mergeCell ref="F214:F216"/>
    <mergeCell ref="H214:H216"/>
    <mergeCell ref="J214:J216"/>
    <mergeCell ref="A231:A232"/>
    <mergeCell ref="B231:B232"/>
    <mergeCell ref="C231:C232"/>
    <mergeCell ref="F231:F232"/>
    <mergeCell ref="H231:H232"/>
    <mergeCell ref="J231:J232"/>
    <mergeCell ref="A223:A224"/>
    <mergeCell ref="F223:F224"/>
    <mergeCell ref="H223:H224"/>
    <mergeCell ref="J223:J224"/>
    <mergeCell ref="A226:A227"/>
    <mergeCell ref="B226:B227"/>
    <mergeCell ref="C226:C227"/>
    <mergeCell ref="F226:F227"/>
    <mergeCell ref="H226:H227"/>
    <mergeCell ref="J226:J227"/>
    <mergeCell ref="A237:A238"/>
    <mergeCell ref="B237:B238"/>
    <mergeCell ref="C237:C238"/>
    <mergeCell ref="F237:F238"/>
    <mergeCell ref="H237:H238"/>
    <mergeCell ref="J237:J238"/>
    <mergeCell ref="A235:A236"/>
    <mergeCell ref="B235:B236"/>
    <mergeCell ref="C235:C236"/>
    <mergeCell ref="F235:F236"/>
    <mergeCell ref="H235:H236"/>
    <mergeCell ref="J235:J236"/>
    <mergeCell ref="A241:A242"/>
    <mergeCell ref="F241:F242"/>
    <mergeCell ref="H241:H242"/>
    <mergeCell ref="J241:J242"/>
    <mergeCell ref="A244:A245"/>
    <mergeCell ref="B244:B245"/>
    <mergeCell ref="C244:C245"/>
    <mergeCell ref="F244:F245"/>
    <mergeCell ref="H244:H245"/>
    <mergeCell ref="J244:J245"/>
    <mergeCell ref="A252:A253"/>
    <mergeCell ref="F252:F253"/>
    <mergeCell ref="H252:H253"/>
    <mergeCell ref="J252:J253"/>
    <mergeCell ref="A254:A255"/>
    <mergeCell ref="F254:F255"/>
    <mergeCell ref="H254:H255"/>
    <mergeCell ref="J254:J255"/>
    <mergeCell ref="A246:A250"/>
    <mergeCell ref="F246:F250"/>
    <mergeCell ref="H246:H250"/>
    <mergeCell ref="J246:J250"/>
    <mergeCell ref="B248:B249"/>
    <mergeCell ref="C248:C249"/>
    <mergeCell ref="A262:A263"/>
    <mergeCell ref="F262:F263"/>
    <mergeCell ref="H262:H263"/>
    <mergeCell ref="J262:J263"/>
    <mergeCell ref="A256:A257"/>
    <mergeCell ref="F256:F257"/>
    <mergeCell ref="H256:H257"/>
    <mergeCell ref="J256:J257"/>
    <mergeCell ref="A259:A260"/>
    <mergeCell ref="F259:F260"/>
    <mergeCell ref="H259:H260"/>
    <mergeCell ref="J259:J260"/>
  </mergeCells>
  <printOptions horizontalCentered="1"/>
  <pageMargins left="0.70866141732283472" right="0.70866141732283472" top="0.62992125984251968" bottom="0.19685039370078741" header="0.43307086614173229" footer="0"/>
  <pageSetup paperSize="9" scale="41" firstPageNumber="70" fitToHeight="0" orientation="landscape" useFirstPageNumber="1" r:id="rId1"/>
  <headerFooter alignWithMargins="0">
    <oddHeader>&amp;C&amp;"Arial,Normalny"&amp;11- &amp;P -</oddHeader>
  </headerFooter>
  <rowBreaks count="13" manualBreakCount="13">
    <brk id="25" max="11" man="1"/>
    <brk id="45" max="11" man="1"/>
    <brk id="63" max="11" man="1"/>
    <brk id="82" max="11" man="1"/>
    <brk id="101" max="11" man="1"/>
    <brk id="120" max="11" man="1"/>
    <brk id="139" max="11" man="1"/>
    <brk id="158" max="11" man="1"/>
    <brk id="177" max="11" man="1"/>
    <brk id="193" max="11" man="1"/>
    <brk id="213" max="11" man="1"/>
    <brk id="233" max="11" man="1"/>
    <brk id="253" max="11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zoomScale="70" zoomScaleNormal="70" workbookViewId="0">
      <selection activeCell="C5" sqref="C5:C10"/>
    </sheetView>
  </sheetViews>
  <sheetFormatPr defaultRowHeight="14.25"/>
  <cols>
    <col min="1" max="2" width="14" style="1657" customWidth="1"/>
    <col min="3" max="3" width="82.140625" style="1657" customWidth="1"/>
    <col min="4" max="4" width="15" style="1657" customWidth="1"/>
    <col min="5" max="6" width="14.85546875" style="1657" customWidth="1"/>
    <col min="7" max="7" width="15" style="1657" customWidth="1"/>
    <col min="8" max="14" width="14.42578125" style="1660" customWidth="1"/>
    <col min="15" max="15" width="15.85546875" style="1660" customWidth="1"/>
    <col min="16" max="256" width="9.140625" style="1657"/>
    <col min="257" max="258" width="14" style="1657" customWidth="1"/>
    <col min="259" max="259" width="82.140625" style="1657" customWidth="1"/>
    <col min="260" max="260" width="15" style="1657" customWidth="1"/>
    <col min="261" max="262" width="14.85546875" style="1657" customWidth="1"/>
    <col min="263" max="263" width="15" style="1657" customWidth="1"/>
    <col min="264" max="270" width="14.42578125" style="1657" customWidth="1"/>
    <col min="271" max="271" width="15.85546875" style="1657" customWidth="1"/>
    <col min="272" max="512" width="9.140625" style="1657"/>
    <col min="513" max="514" width="14" style="1657" customWidth="1"/>
    <col min="515" max="515" width="82.140625" style="1657" customWidth="1"/>
    <col min="516" max="516" width="15" style="1657" customWidth="1"/>
    <col min="517" max="518" width="14.85546875" style="1657" customWidth="1"/>
    <col min="519" max="519" width="15" style="1657" customWidth="1"/>
    <col min="520" max="526" width="14.42578125" style="1657" customWidth="1"/>
    <col min="527" max="527" width="15.85546875" style="1657" customWidth="1"/>
    <col min="528" max="768" width="9.140625" style="1657"/>
    <col min="769" max="770" width="14" style="1657" customWidth="1"/>
    <col min="771" max="771" width="82.140625" style="1657" customWidth="1"/>
    <col min="772" max="772" width="15" style="1657" customWidth="1"/>
    <col min="773" max="774" width="14.85546875" style="1657" customWidth="1"/>
    <col min="775" max="775" width="15" style="1657" customWidth="1"/>
    <col min="776" max="782" width="14.42578125" style="1657" customWidth="1"/>
    <col min="783" max="783" width="15.85546875" style="1657" customWidth="1"/>
    <col min="784" max="1024" width="9.140625" style="1657"/>
    <col min="1025" max="1026" width="14" style="1657" customWidth="1"/>
    <col min="1027" max="1027" width="82.140625" style="1657" customWidth="1"/>
    <col min="1028" max="1028" width="15" style="1657" customWidth="1"/>
    <col min="1029" max="1030" width="14.85546875" style="1657" customWidth="1"/>
    <col min="1031" max="1031" width="15" style="1657" customWidth="1"/>
    <col min="1032" max="1038" width="14.42578125" style="1657" customWidth="1"/>
    <col min="1039" max="1039" width="15.85546875" style="1657" customWidth="1"/>
    <col min="1040" max="1280" width="9.140625" style="1657"/>
    <col min="1281" max="1282" width="14" style="1657" customWidth="1"/>
    <col min="1283" max="1283" width="82.140625" style="1657" customWidth="1"/>
    <col min="1284" max="1284" width="15" style="1657" customWidth="1"/>
    <col min="1285" max="1286" width="14.85546875" style="1657" customWidth="1"/>
    <col min="1287" max="1287" width="15" style="1657" customWidth="1"/>
    <col min="1288" max="1294" width="14.42578125" style="1657" customWidth="1"/>
    <col min="1295" max="1295" width="15.85546875" style="1657" customWidth="1"/>
    <col min="1296" max="1536" width="9.140625" style="1657"/>
    <col min="1537" max="1538" width="14" style="1657" customWidth="1"/>
    <col min="1539" max="1539" width="82.140625" style="1657" customWidth="1"/>
    <col min="1540" max="1540" width="15" style="1657" customWidth="1"/>
    <col min="1541" max="1542" width="14.85546875" style="1657" customWidth="1"/>
    <col min="1543" max="1543" width="15" style="1657" customWidth="1"/>
    <col min="1544" max="1550" width="14.42578125" style="1657" customWidth="1"/>
    <col min="1551" max="1551" width="15.85546875" style="1657" customWidth="1"/>
    <col min="1552" max="1792" width="9.140625" style="1657"/>
    <col min="1793" max="1794" width="14" style="1657" customWidth="1"/>
    <col min="1795" max="1795" width="82.140625" style="1657" customWidth="1"/>
    <col min="1796" max="1796" width="15" style="1657" customWidth="1"/>
    <col min="1797" max="1798" width="14.85546875" style="1657" customWidth="1"/>
    <col min="1799" max="1799" width="15" style="1657" customWidth="1"/>
    <col min="1800" max="1806" width="14.42578125" style="1657" customWidth="1"/>
    <col min="1807" max="1807" width="15.85546875" style="1657" customWidth="1"/>
    <col min="1808" max="2048" width="9.140625" style="1657"/>
    <col min="2049" max="2050" width="14" style="1657" customWidth="1"/>
    <col min="2051" max="2051" width="82.140625" style="1657" customWidth="1"/>
    <col min="2052" max="2052" width="15" style="1657" customWidth="1"/>
    <col min="2053" max="2054" width="14.85546875" style="1657" customWidth="1"/>
    <col min="2055" max="2055" width="15" style="1657" customWidth="1"/>
    <col min="2056" max="2062" width="14.42578125" style="1657" customWidth="1"/>
    <col min="2063" max="2063" width="15.85546875" style="1657" customWidth="1"/>
    <col min="2064" max="2304" width="9.140625" style="1657"/>
    <col min="2305" max="2306" width="14" style="1657" customWidth="1"/>
    <col min="2307" max="2307" width="82.140625" style="1657" customWidth="1"/>
    <col min="2308" max="2308" width="15" style="1657" customWidth="1"/>
    <col min="2309" max="2310" width="14.85546875" style="1657" customWidth="1"/>
    <col min="2311" max="2311" width="15" style="1657" customWidth="1"/>
    <col min="2312" max="2318" width="14.42578125" style="1657" customWidth="1"/>
    <col min="2319" max="2319" width="15.85546875" style="1657" customWidth="1"/>
    <col min="2320" max="2560" width="9.140625" style="1657"/>
    <col min="2561" max="2562" width="14" style="1657" customWidth="1"/>
    <col min="2563" max="2563" width="82.140625" style="1657" customWidth="1"/>
    <col min="2564" max="2564" width="15" style="1657" customWidth="1"/>
    <col min="2565" max="2566" width="14.85546875" style="1657" customWidth="1"/>
    <col min="2567" max="2567" width="15" style="1657" customWidth="1"/>
    <col min="2568" max="2574" width="14.42578125" style="1657" customWidth="1"/>
    <col min="2575" max="2575" width="15.85546875" style="1657" customWidth="1"/>
    <col min="2576" max="2816" width="9.140625" style="1657"/>
    <col min="2817" max="2818" width="14" style="1657" customWidth="1"/>
    <col min="2819" max="2819" width="82.140625" style="1657" customWidth="1"/>
    <col min="2820" max="2820" width="15" style="1657" customWidth="1"/>
    <col min="2821" max="2822" width="14.85546875" style="1657" customWidth="1"/>
    <col min="2823" max="2823" width="15" style="1657" customWidth="1"/>
    <col min="2824" max="2830" width="14.42578125" style="1657" customWidth="1"/>
    <col min="2831" max="2831" width="15.85546875" style="1657" customWidth="1"/>
    <col min="2832" max="3072" width="9.140625" style="1657"/>
    <col min="3073" max="3074" width="14" style="1657" customWidth="1"/>
    <col min="3075" max="3075" width="82.140625" style="1657" customWidth="1"/>
    <col min="3076" max="3076" width="15" style="1657" customWidth="1"/>
    <col min="3077" max="3078" width="14.85546875" style="1657" customWidth="1"/>
    <col min="3079" max="3079" width="15" style="1657" customWidth="1"/>
    <col min="3080" max="3086" width="14.42578125" style="1657" customWidth="1"/>
    <col min="3087" max="3087" width="15.85546875" style="1657" customWidth="1"/>
    <col min="3088" max="3328" width="9.140625" style="1657"/>
    <col min="3329" max="3330" width="14" style="1657" customWidth="1"/>
    <col min="3331" max="3331" width="82.140625" style="1657" customWidth="1"/>
    <col min="3332" max="3332" width="15" style="1657" customWidth="1"/>
    <col min="3333" max="3334" width="14.85546875" style="1657" customWidth="1"/>
    <col min="3335" max="3335" width="15" style="1657" customWidth="1"/>
    <col min="3336" max="3342" width="14.42578125" style="1657" customWidth="1"/>
    <col min="3343" max="3343" width="15.85546875" style="1657" customWidth="1"/>
    <col min="3344" max="3584" width="9.140625" style="1657"/>
    <col min="3585" max="3586" width="14" style="1657" customWidth="1"/>
    <col min="3587" max="3587" width="82.140625" style="1657" customWidth="1"/>
    <col min="3588" max="3588" width="15" style="1657" customWidth="1"/>
    <col min="3589" max="3590" width="14.85546875" style="1657" customWidth="1"/>
    <col min="3591" max="3591" width="15" style="1657" customWidth="1"/>
    <col min="3592" max="3598" width="14.42578125" style="1657" customWidth="1"/>
    <col min="3599" max="3599" width="15.85546875" style="1657" customWidth="1"/>
    <col min="3600" max="3840" width="9.140625" style="1657"/>
    <col min="3841" max="3842" width="14" style="1657" customWidth="1"/>
    <col min="3843" max="3843" width="82.140625" style="1657" customWidth="1"/>
    <col min="3844" max="3844" width="15" style="1657" customWidth="1"/>
    <col min="3845" max="3846" width="14.85546875" style="1657" customWidth="1"/>
    <col min="3847" max="3847" width="15" style="1657" customWidth="1"/>
    <col min="3848" max="3854" width="14.42578125" style="1657" customWidth="1"/>
    <col min="3855" max="3855" width="15.85546875" style="1657" customWidth="1"/>
    <col min="3856" max="4096" width="9.140625" style="1657"/>
    <col min="4097" max="4098" width="14" style="1657" customWidth="1"/>
    <col min="4099" max="4099" width="82.140625" style="1657" customWidth="1"/>
    <col min="4100" max="4100" width="15" style="1657" customWidth="1"/>
    <col min="4101" max="4102" width="14.85546875" style="1657" customWidth="1"/>
    <col min="4103" max="4103" width="15" style="1657" customWidth="1"/>
    <col min="4104" max="4110" width="14.42578125" style="1657" customWidth="1"/>
    <col min="4111" max="4111" width="15.85546875" style="1657" customWidth="1"/>
    <col min="4112" max="4352" width="9.140625" style="1657"/>
    <col min="4353" max="4354" width="14" style="1657" customWidth="1"/>
    <col min="4355" max="4355" width="82.140625" style="1657" customWidth="1"/>
    <col min="4356" max="4356" width="15" style="1657" customWidth="1"/>
    <col min="4357" max="4358" width="14.85546875" style="1657" customWidth="1"/>
    <col min="4359" max="4359" width="15" style="1657" customWidth="1"/>
    <col min="4360" max="4366" width="14.42578125" style="1657" customWidth="1"/>
    <col min="4367" max="4367" width="15.85546875" style="1657" customWidth="1"/>
    <col min="4368" max="4608" width="9.140625" style="1657"/>
    <col min="4609" max="4610" width="14" style="1657" customWidth="1"/>
    <col min="4611" max="4611" width="82.140625" style="1657" customWidth="1"/>
    <col min="4612" max="4612" width="15" style="1657" customWidth="1"/>
    <col min="4613" max="4614" width="14.85546875" style="1657" customWidth="1"/>
    <col min="4615" max="4615" width="15" style="1657" customWidth="1"/>
    <col min="4616" max="4622" width="14.42578125" style="1657" customWidth="1"/>
    <col min="4623" max="4623" width="15.85546875" style="1657" customWidth="1"/>
    <col min="4624" max="4864" width="9.140625" style="1657"/>
    <col min="4865" max="4866" width="14" style="1657" customWidth="1"/>
    <col min="4867" max="4867" width="82.140625" style="1657" customWidth="1"/>
    <col min="4868" max="4868" width="15" style="1657" customWidth="1"/>
    <col min="4869" max="4870" width="14.85546875" style="1657" customWidth="1"/>
    <col min="4871" max="4871" width="15" style="1657" customWidth="1"/>
    <col min="4872" max="4878" width="14.42578125" style="1657" customWidth="1"/>
    <col min="4879" max="4879" width="15.85546875" style="1657" customWidth="1"/>
    <col min="4880" max="5120" width="9.140625" style="1657"/>
    <col min="5121" max="5122" width="14" style="1657" customWidth="1"/>
    <col min="5123" max="5123" width="82.140625" style="1657" customWidth="1"/>
    <col min="5124" max="5124" width="15" style="1657" customWidth="1"/>
    <col min="5125" max="5126" width="14.85546875" style="1657" customWidth="1"/>
    <col min="5127" max="5127" width="15" style="1657" customWidth="1"/>
    <col min="5128" max="5134" width="14.42578125" style="1657" customWidth="1"/>
    <col min="5135" max="5135" width="15.85546875" style="1657" customWidth="1"/>
    <col min="5136" max="5376" width="9.140625" style="1657"/>
    <col min="5377" max="5378" width="14" style="1657" customWidth="1"/>
    <col min="5379" max="5379" width="82.140625" style="1657" customWidth="1"/>
    <col min="5380" max="5380" width="15" style="1657" customWidth="1"/>
    <col min="5381" max="5382" width="14.85546875" style="1657" customWidth="1"/>
    <col min="5383" max="5383" width="15" style="1657" customWidth="1"/>
    <col min="5384" max="5390" width="14.42578125" style="1657" customWidth="1"/>
    <col min="5391" max="5391" width="15.85546875" style="1657" customWidth="1"/>
    <col min="5392" max="5632" width="9.140625" style="1657"/>
    <col min="5633" max="5634" width="14" style="1657" customWidth="1"/>
    <col min="5635" max="5635" width="82.140625" style="1657" customWidth="1"/>
    <col min="5636" max="5636" width="15" style="1657" customWidth="1"/>
    <col min="5637" max="5638" width="14.85546875" style="1657" customWidth="1"/>
    <col min="5639" max="5639" width="15" style="1657" customWidth="1"/>
    <col min="5640" max="5646" width="14.42578125" style="1657" customWidth="1"/>
    <col min="5647" max="5647" width="15.85546875" style="1657" customWidth="1"/>
    <col min="5648" max="5888" width="9.140625" style="1657"/>
    <col min="5889" max="5890" width="14" style="1657" customWidth="1"/>
    <col min="5891" max="5891" width="82.140625" style="1657" customWidth="1"/>
    <col min="5892" max="5892" width="15" style="1657" customWidth="1"/>
    <col min="5893" max="5894" width="14.85546875" style="1657" customWidth="1"/>
    <col min="5895" max="5895" width="15" style="1657" customWidth="1"/>
    <col min="5896" max="5902" width="14.42578125" style="1657" customWidth="1"/>
    <col min="5903" max="5903" width="15.85546875" style="1657" customWidth="1"/>
    <col min="5904" max="6144" width="9.140625" style="1657"/>
    <col min="6145" max="6146" width="14" style="1657" customWidth="1"/>
    <col min="6147" max="6147" width="82.140625" style="1657" customWidth="1"/>
    <col min="6148" max="6148" width="15" style="1657" customWidth="1"/>
    <col min="6149" max="6150" width="14.85546875" style="1657" customWidth="1"/>
    <col min="6151" max="6151" width="15" style="1657" customWidth="1"/>
    <col min="6152" max="6158" width="14.42578125" style="1657" customWidth="1"/>
    <col min="6159" max="6159" width="15.85546875" style="1657" customWidth="1"/>
    <col min="6160" max="6400" width="9.140625" style="1657"/>
    <col min="6401" max="6402" width="14" style="1657" customWidth="1"/>
    <col min="6403" max="6403" width="82.140625" style="1657" customWidth="1"/>
    <col min="6404" max="6404" width="15" style="1657" customWidth="1"/>
    <col min="6405" max="6406" width="14.85546875" style="1657" customWidth="1"/>
    <col min="6407" max="6407" width="15" style="1657" customWidth="1"/>
    <col min="6408" max="6414" width="14.42578125" style="1657" customWidth="1"/>
    <col min="6415" max="6415" width="15.85546875" style="1657" customWidth="1"/>
    <col min="6416" max="6656" width="9.140625" style="1657"/>
    <col min="6657" max="6658" width="14" style="1657" customWidth="1"/>
    <col min="6659" max="6659" width="82.140625" style="1657" customWidth="1"/>
    <col min="6660" max="6660" width="15" style="1657" customWidth="1"/>
    <col min="6661" max="6662" width="14.85546875" style="1657" customWidth="1"/>
    <col min="6663" max="6663" width="15" style="1657" customWidth="1"/>
    <col min="6664" max="6670" width="14.42578125" style="1657" customWidth="1"/>
    <col min="6671" max="6671" width="15.85546875" style="1657" customWidth="1"/>
    <col min="6672" max="6912" width="9.140625" style="1657"/>
    <col min="6913" max="6914" width="14" style="1657" customWidth="1"/>
    <col min="6915" max="6915" width="82.140625" style="1657" customWidth="1"/>
    <col min="6916" max="6916" width="15" style="1657" customWidth="1"/>
    <col min="6917" max="6918" width="14.85546875" style="1657" customWidth="1"/>
    <col min="6919" max="6919" width="15" style="1657" customWidth="1"/>
    <col min="6920" max="6926" width="14.42578125" style="1657" customWidth="1"/>
    <col min="6927" max="6927" width="15.85546875" style="1657" customWidth="1"/>
    <col min="6928" max="7168" width="9.140625" style="1657"/>
    <col min="7169" max="7170" width="14" style="1657" customWidth="1"/>
    <col min="7171" max="7171" width="82.140625" style="1657" customWidth="1"/>
    <col min="7172" max="7172" width="15" style="1657" customWidth="1"/>
    <col min="7173" max="7174" width="14.85546875" style="1657" customWidth="1"/>
    <col min="7175" max="7175" width="15" style="1657" customWidth="1"/>
    <col min="7176" max="7182" width="14.42578125" style="1657" customWidth="1"/>
    <col min="7183" max="7183" width="15.85546875" style="1657" customWidth="1"/>
    <col min="7184" max="7424" width="9.140625" style="1657"/>
    <col min="7425" max="7426" width="14" style="1657" customWidth="1"/>
    <col min="7427" max="7427" width="82.140625" style="1657" customWidth="1"/>
    <col min="7428" max="7428" width="15" style="1657" customWidth="1"/>
    <col min="7429" max="7430" width="14.85546875" style="1657" customWidth="1"/>
    <col min="7431" max="7431" width="15" style="1657" customWidth="1"/>
    <col min="7432" max="7438" width="14.42578125" style="1657" customWidth="1"/>
    <col min="7439" max="7439" width="15.85546875" style="1657" customWidth="1"/>
    <col min="7440" max="7680" width="9.140625" style="1657"/>
    <col min="7681" max="7682" width="14" style="1657" customWidth="1"/>
    <col min="7683" max="7683" width="82.140625" style="1657" customWidth="1"/>
    <col min="7684" max="7684" width="15" style="1657" customWidth="1"/>
    <col min="7685" max="7686" width="14.85546875" style="1657" customWidth="1"/>
    <col min="7687" max="7687" width="15" style="1657" customWidth="1"/>
    <col min="7688" max="7694" width="14.42578125" style="1657" customWidth="1"/>
    <col min="7695" max="7695" width="15.85546875" style="1657" customWidth="1"/>
    <col min="7696" max="7936" width="9.140625" style="1657"/>
    <col min="7937" max="7938" width="14" style="1657" customWidth="1"/>
    <col min="7939" max="7939" width="82.140625" style="1657" customWidth="1"/>
    <col min="7940" max="7940" width="15" style="1657" customWidth="1"/>
    <col min="7941" max="7942" width="14.85546875" style="1657" customWidth="1"/>
    <col min="7943" max="7943" width="15" style="1657" customWidth="1"/>
    <col min="7944" max="7950" width="14.42578125" style="1657" customWidth="1"/>
    <col min="7951" max="7951" width="15.85546875" style="1657" customWidth="1"/>
    <col min="7952" max="8192" width="9.140625" style="1657"/>
    <col min="8193" max="8194" width="14" style="1657" customWidth="1"/>
    <col min="8195" max="8195" width="82.140625" style="1657" customWidth="1"/>
    <col min="8196" max="8196" width="15" style="1657" customWidth="1"/>
    <col min="8197" max="8198" width="14.85546875" style="1657" customWidth="1"/>
    <col min="8199" max="8199" width="15" style="1657" customWidth="1"/>
    <col min="8200" max="8206" width="14.42578125" style="1657" customWidth="1"/>
    <col min="8207" max="8207" width="15.85546875" style="1657" customWidth="1"/>
    <col min="8208" max="8448" width="9.140625" style="1657"/>
    <col min="8449" max="8450" width="14" style="1657" customWidth="1"/>
    <col min="8451" max="8451" width="82.140625" style="1657" customWidth="1"/>
    <col min="8452" max="8452" width="15" style="1657" customWidth="1"/>
    <col min="8453" max="8454" width="14.85546875" style="1657" customWidth="1"/>
    <col min="8455" max="8455" width="15" style="1657" customWidth="1"/>
    <col min="8456" max="8462" width="14.42578125" style="1657" customWidth="1"/>
    <col min="8463" max="8463" width="15.85546875" style="1657" customWidth="1"/>
    <col min="8464" max="8704" width="9.140625" style="1657"/>
    <col min="8705" max="8706" width="14" style="1657" customWidth="1"/>
    <col min="8707" max="8707" width="82.140625" style="1657" customWidth="1"/>
    <col min="8708" max="8708" width="15" style="1657" customWidth="1"/>
    <col min="8709" max="8710" width="14.85546875" style="1657" customWidth="1"/>
    <col min="8711" max="8711" width="15" style="1657" customWidth="1"/>
    <col min="8712" max="8718" width="14.42578125" style="1657" customWidth="1"/>
    <col min="8719" max="8719" width="15.85546875" style="1657" customWidth="1"/>
    <col min="8720" max="8960" width="9.140625" style="1657"/>
    <col min="8961" max="8962" width="14" style="1657" customWidth="1"/>
    <col min="8963" max="8963" width="82.140625" style="1657" customWidth="1"/>
    <col min="8964" max="8964" width="15" style="1657" customWidth="1"/>
    <col min="8965" max="8966" width="14.85546875" style="1657" customWidth="1"/>
    <col min="8967" max="8967" width="15" style="1657" customWidth="1"/>
    <col min="8968" max="8974" width="14.42578125" style="1657" customWidth="1"/>
    <col min="8975" max="8975" width="15.85546875" style="1657" customWidth="1"/>
    <col min="8976" max="9216" width="9.140625" style="1657"/>
    <col min="9217" max="9218" width="14" style="1657" customWidth="1"/>
    <col min="9219" max="9219" width="82.140625" style="1657" customWidth="1"/>
    <col min="9220" max="9220" width="15" style="1657" customWidth="1"/>
    <col min="9221" max="9222" width="14.85546875" style="1657" customWidth="1"/>
    <col min="9223" max="9223" width="15" style="1657" customWidth="1"/>
    <col min="9224" max="9230" width="14.42578125" style="1657" customWidth="1"/>
    <col min="9231" max="9231" width="15.85546875" style="1657" customWidth="1"/>
    <col min="9232" max="9472" width="9.140625" style="1657"/>
    <col min="9473" max="9474" width="14" style="1657" customWidth="1"/>
    <col min="9475" max="9475" width="82.140625" style="1657" customWidth="1"/>
    <col min="9476" max="9476" width="15" style="1657" customWidth="1"/>
    <col min="9477" max="9478" width="14.85546875" style="1657" customWidth="1"/>
    <col min="9479" max="9479" width="15" style="1657" customWidth="1"/>
    <col min="9480" max="9486" width="14.42578125" style="1657" customWidth="1"/>
    <col min="9487" max="9487" width="15.85546875" style="1657" customWidth="1"/>
    <col min="9488" max="9728" width="9.140625" style="1657"/>
    <col min="9729" max="9730" width="14" style="1657" customWidth="1"/>
    <col min="9731" max="9731" width="82.140625" style="1657" customWidth="1"/>
    <col min="9732" max="9732" width="15" style="1657" customWidth="1"/>
    <col min="9733" max="9734" width="14.85546875" style="1657" customWidth="1"/>
    <col min="9735" max="9735" width="15" style="1657" customWidth="1"/>
    <col min="9736" max="9742" width="14.42578125" style="1657" customWidth="1"/>
    <col min="9743" max="9743" width="15.85546875" style="1657" customWidth="1"/>
    <col min="9744" max="9984" width="9.140625" style="1657"/>
    <col min="9985" max="9986" width="14" style="1657" customWidth="1"/>
    <col min="9987" max="9987" width="82.140625" style="1657" customWidth="1"/>
    <col min="9988" max="9988" width="15" style="1657" customWidth="1"/>
    <col min="9989" max="9990" width="14.85546875" style="1657" customWidth="1"/>
    <col min="9991" max="9991" width="15" style="1657" customWidth="1"/>
    <col min="9992" max="9998" width="14.42578125" style="1657" customWidth="1"/>
    <col min="9999" max="9999" width="15.85546875" style="1657" customWidth="1"/>
    <col min="10000" max="10240" width="9.140625" style="1657"/>
    <col min="10241" max="10242" width="14" style="1657" customWidth="1"/>
    <col min="10243" max="10243" width="82.140625" style="1657" customWidth="1"/>
    <col min="10244" max="10244" width="15" style="1657" customWidth="1"/>
    <col min="10245" max="10246" width="14.85546875" style="1657" customWidth="1"/>
    <col min="10247" max="10247" width="15" style="1657" customWidth="1"/>
    <col min="10248" max="10254" width="14.42578125" style="1657" customWidth="1"/>
    <col min="10255" max="10255" width="15.85546875" style="1657" customWidth="1"/>
    <col min="10256" max="10496" width="9.140625" style="1657"/>
    <col min="10497" max="10498" width="14" style="1657" customWidth="1"/>
    <col min="10499" max="10499" width="82.140625" style="1657" customWidth="1"/>
    <col min="10500" max="10500" width="15" style="1657" customWidth="1"/>
    <col min="10501" max="10502" width="14.85546875" style="1657" customWidth="1"/>
    <col min="10503" max="10503" width="15" style="1657" customWidth="1"/>
    <col min="10504" max="10510" width="14.42578125" style="1657" customWidth="1"/>
    <col min="10511" max="10511" width="15.85546875" style="1657" customWidth="1"/>
    <col min="10512" max="10752" width="9.140625" style="1657"/>
    <col min="10753" max="10754" width="14" style="1657" customWidth="1"/>
    <col min="10755" max="10755" width="82.140625" style="1657" customWidth="1"/>
    <col min="10756" max="10756" width="15" style="1657" customWidth="1"/>
    <col min="10757" max="10758" width="14.85546875" style="1657" customWidth="1"/>
    <col min="10759" max="10759" width="15" style="1657" customWidth="1"/>
    <col min="10760" max="10766" width="14.42578125" style="1657" customWidth="1"/>
    <col min="10767" max="10767" width="15.85546875" style="1657" customWidth="1"/>
    <col min="10768" max="11008" width="9.140625" style="1657"/>
    <col min="11009" max="11010" width="14" style="1657" customWidth="1"/>
    <col min="11011" max="11011" width="82.140625" style="1657" customWidth="1"/>
    <col min="11012" max="11012" width="15" style="1657" customWidth="1"/>
    <col min="11013" max="11014" width="14.85546875" style="1657" customWidth="1"/>
    <col min="11015" max="11015" width="15" style="1657" customWidth="1"/>
    <col min="11016" max="11022" width="14.42578125" style="1657" customWidth="1"/>
    <col min="11023" max="11023" width="15.85546875" style="1657" customWidth="1"/>
    <col min="11024" max="11264" width="9.140625" style="1657"/>
    <col min="11265" max="11266" width="14" style="1657" customWidth="1"/>
    <col min="11267" max="11267" width="82.140625" style="1657" customWidth="1"/>
    <col min="11268" max="11268" width="15" style="1657" customWidth="1"/>
    <col min="11269" max="11270" width="14.85546875" style="1657" customWidth="1"/>
    <col min="11271" max="11271" width="15" style="1657" customWidth="1"/>
    <col min="11272" max="11278" width="14.42578125" style="1657" customWidth="1"/>
    <col min="11279" max="11279" width="15.85546875" style="1657" customWidth="1"/>
    <col min="11280" max="11520" width="9.140625" style="1657"/>
    <col min="11521" max="11522" width="14" style="1657" customWidth="1"/>
    <col min="11523" max="11523" width="82.140625" style="1657" customWidth="1"/>
    <col min="11524" max="11524" width="15" style="1657" customWidth="1"/>
    <col min="11525" max="11526" width="14.85546875" style="1657" customWidth="1"/>
    <col min="11527" max="11527" width="15" style="1657" customWidth="1"/>
    <col min="11528" max="11534" width="14.42578125" style="1657" customWidth="1"/>
    <col min="11535" max="11535" width="15.85546875" style="1657" customWidth="1"/>
    <col min="11536" max="11776" width="9.140625" style="1657"/>
    <col min="11777" max="11778" width="14" style="1657" customWidth="1"/>
    <col min="11779" max="11779" width="82.140625" style="1657" customWidth="1"/>
    <col min="11780" max="11780" width="15" style="1657" customWidth="1"/>
    <col min="11781" max="11782" width="14.85546875" style="1657" customWidth="1"/>
    <col min="11783" max="11783" width="15" style="1657" customWidth="1"/>
    <col min="11784" max="11790" width="14.42578125" style="1657" customWidth="1"/>
    <col min="11791" max="11791" width="15.85546875" style="1657" customWidth="1"/>
    <col min="11792" max="12032" width="9.140625" style="1657"/>
    <col min="12033" max="12034" width="14" style="1657" customWidth="1"/>
    <col min="12035" max="12035" width="82.140625" style="1657" customWidth="1"/>
    <col min="12036" max="12036" width="15" style="1657" customWidth="1"/>
    <col min="12037" max="12038" width="14.85546875" style="1657" customWidth="1"/>
    <col min="12039" max="12039" width="15" style="1657" customWidth="1"/>
    <col min="12040" max="12046" width="14.42578125" style="1657" customWidth="1"/>
    <col min="12047" max="12047" width="15.85546875" style="1657" customWidth="1"/>
    <col min="12048" max="12288" width="9.140625" style="1657"/>
    <col min="12289" max="12290" width="14" style="1657" customWidth="1"/>
    <col min="12291" max="12291" width="82.140625" style="1657" customWidth="1"/>
    <col min="12292" max="12292" width="15" style="1657" customWidth="1"/>
    <col min="12293" max="12294" width="14.85546875" style="1657" customWidth="1"/>
    <col min="12295" max="12295" width="15" style="1657" customWidth="1"/>
    <col min="12296" max="12302" width="14.42578125" style="1657" customWidth="1"/>
    <col min="12303" max="12303" width="15.85546875" style="1657" customWidth="1"/>
    <col min="12304" max="12544" width="9.140625" style="1657"/>
    <col min="12545" max="12546" width="14" style="1657" customWidth="1"/>
    <col min="12547" max="12547" width="82.140625" style="1657" customWidth="1"/>
    <col min="12548" max="12548" width="15" style="1657" customWidth="1"/>
    <col min="12549" max="12550" width="14.85546875" style="1657" customWidth="1"/>
    <col min="12551" max="12551" width="15" style="1657" customWidth="1"/>
    <col min="12552" max="12558" width="14.42578125" style="1657" customWidth="1"/>
    <col min="12559" max="12559" width="15.85546875" style="1657" customWidth="1"/>
    <col min="12560" max="12800" width="9.140625" style="1657"/>
    <col min="12801" max="12802" width="14" style="1657" customWidth="1"/>
    <col min="12803" max="12803" width="82.140625" style="1657" customWidth="1"/>
    <col min="12804" max="12804" width="15" style="1657" customWidth="1"/>
    <col min="12805" max="12806" width="14.85546875" style="1657" customWidth="1"/>
    <col min="12807" max="12807" width="15" style="1657" customWidth="1"/>
    <col min="12808" max="12814" width="14.42578125" style="1657" customWidth="1"/>
    <col min="12815" max="12815" width="15.85546875" style="1657" customWidth="1"/>
    <col min="12816" max="13056" width="9.140625" style="1657"/>
    <col min="13057" max="13058" width="14" style="1657" customWidth="1"/>
    <col min="13059" max="13059" width="82.140625" style="1657" customWidth="1"/>
    <col min="13060" max="13060" width="15" style="1657" customWidth="1"/>
    <col min="13061" max="13062" width="14.85546875" style="1657" customWidth="1"/>
    <col min="13063" max="13063" width="15" style="1657" customWidth="1"/>
    <col min="13064" max="13070" width="14.42578125" style="1657" customWidth="1"/>
    <col min="13071" max="13071" width="15.85546875" style="1657" customWidth="1"/>
    <col min="13072" max="13312" width="9.140625" style="1657"/>
    <col min="13313" max="13314" width="14" style="1657" customWidth="1"/>
    <col min="13315" max="13315" width="82.140625" style="1657" customWidth="1"/>
    <col min="13316" max="13316" width="15" style="1657" customWidth="1"/>
    <col min="13317" max="13318" width="14.85546875" style="1657" customWidth="1"/>
    <col min="13319" max="13319" width="15" style="1657" customWidth="1"/>
    <col min="13320" max="13326" width="14.42578125" style="1657" customWidth="1"/>
    <col min="13327" max="13327" width="15.85546875" style="1657" customWidth="1"/>
    <col min="13328" max="13568" width="9.140625" style="1657"/>
    <col min="13569" max="13570" width="14" style="1657" customWidth="1"/>
    <col min="13571" max="13571" width="82.140625" style="1657" customWidth="1"/>
    <col min="13572" max="13572" width="15" style="1657" customWidth="1"/>
    <col min="13573" max="13574" width="14.85546875" style="1657" customWidth="1"/>
    <col min="13575" max="13575" width="15" style="1657" customWidth="1"/>
    <col min="13576" max="13582" width="14.42578125" style="1657" customWidth="1"/>
    <col min="13583" max="13583" width="15.85546875" style="1657" customWidth="1"/>
    <col min="13584" max="13824" width="9.140625" style="1657"/>
    <col min="13825" max="13826" width="14" style="1657" customWidth="1"/>
    <col min="13827" max="13827" width="82.140625" style="1657" customWidth="1"/>
    <col min="13828" max="13828" width="15" style="1657" customWidth="1"/>
    <col min="13829" max="13830" width="14.85546875" style="1657" customWidth="1"/>
    <col min="13831" max="13831" width="15" style="1657" customWidth="1"/>
    <col min="13832" max="13838" width="14.42578125" style="1657" customWidth="1"/>
    <col min="13839" max="13839" width="15.85546875" style="1657" customWidth="1"/>
    <col min="13840" max="14080" width="9.140625" style="1657"/>
    <col min="14081" max="14082" width="14" style="1657" customWidth="1"/>
    <col min="14083" max="14083" width="82.140625" style="1657" customWidth="1"/>
    <col min="14084" max="14084" width="15" style="1657" customWidth="1"/>
    <col min="14085" max="14086" width="14.85546875" style="1657" customWidth="1"/>
    <col min="14087" max="14087" width="15" style="1657" customWidth="1"/>
    <col min="14088" max="14094" width="14.42578125" style="1657" customWidth="1"/>
    <col min="14095" max="14095" width="15.85546875" style="1657" customWidth="1"/>
    <col min="14096" max="14336" width="9.140625" style="1657"/>
    <col min="14337" max="14338" width="14" style="1657" customWidth="1"/>
    <col min="14339" max="14339" width="82.140625" style="1657" customWidth="1"/>
    <col min="14340" max="14340" width="15" style="1657" customWidth="1"/>
    <col min="14341" max="14342" width="14.85546875" style="1657" customWidth="1"/>
    <col min="14343" max="14343" width="15" style="1657" customWidth="1"/>
    <col min="14344" max="14350" width="14.42578125" style="1657" customWidth="1"/>
    <col min="14351" max="14351" width="15.85546875" style="1657" customWidth="1"/>
    <col min="14352" max="14592" width="9.140625" style="1657"/>
    <col min="14593" max="14594" width="14" style="1657" customWidth="1"/>
    <col min="14595" max="14595" width="82.140625" style="1657" customWidth="1"/>
    <col min="14596" max="14596" width="15" style="1657" customWidth="1"/>
    <col min="14597" max="14598" width="14.85546875" style="1657" customWidth="1"/>
    <col min="14599" max="14599" width="15" style="1657" customWidth="1"/>
    <col min="14600" max="14606" width="14.42578125" style="1657" customWidth="1"/>
    <col min="14607" max="14607" width="15.85546875" style="1657" customWidth="1"/>
    <col min="14608" max="14848" width="9.140625" style="1657"/>
    <col min="14849" max="14850" width="14" style="1657" customWidth="1"/>
    <col min="14851" max="14851" width="82.140625" style="1657" customWidth="1"/>
    <col min="14852" max="14852" width="15" style="1657" customWidth="1"/>
    <col min="14853" max="14854" width="14.85546875" style="1657" customWidth="1"/>
    <col min="14855" max="14855" width="15" style="1657" customWidth="1"/>
    <col min="14856" max="14862" width="14.42578125" style="1657" customWidth="1"/>
    <col min="14863" max="14863" width="15.85546875" style="1657" customWidth="1"/>
    <col min="14864" max="15104" width="9.140625" style="1657"/>
    <col min="15105" max="15106" width="14" style="1657" customWidth="1"/>
    <col min="15107" max="15107" width="82.140625" style="1657" customWidth="1"/>
    <col min="15108" max="15108" width="15" style="1657" customWidth="1"/>
    <col min="15109" max="15110" width="14.85546875" style="1657" customWidth="1"/>
    <col min="15111" max="15111" width="15" style="1657" customWidth="1"/>
    <col min="15112" max="15118" width="14.42578125" style="1657" customWidth="1"/>
    <col min="15119" max="15119" width="15.85546875" style="1657" customWidth="1"/>
    <col min="15120" max="15360" width="9.140625" style="1657"/>
    <col min="15361" max="15362" width="14" style="1657" customWidth="1"/>
    <col min="15363" max="15363" width="82.140625" style="1657" customWidth="1"/>
    <col min="15364" max="15364" width="15" style="1657" customWidth="1"/>
    <col min="15365" max="15366" width="14.85546875" style="1657" customWidth="1"/>
    <col min="15367" max="15367" width="15" style="1657" customWidth="1"/>
    <col min="15368" max="15374" width="14.42578125" style="1657" customWidth="1"/>
    <col min="15375" max="15375" width="15.85546875" style="1657" customWidth="1"/>
    <col min="15376" max="15616" width="9.140625" style="1657"/>
    <col min="15617" max="15618" width="14" style="1657" customWidth="1"/>
    <col min="15619" max="15619" width="82.140625" style="1657" customWidth="1"/>
    <col min="15620" max="15620" width="15" style="1657" customWidth="1"/>
    <col min="15621" max="15622" width="14.85546875" style="1657" customWidth="1"/>
    <col min="15623" max="15623" width="15" style="1657" customWidth="1"/>
    <col min="15624" max="15630" width="14.42578125" style="1657" customWidth="1"/>
    <col min="15631" max="15631" width="15.85546875" style="1657" customWidth="1"/>
    <col min="15632" max="15872" width="9.140625" style="1657"/>
    <col min="15873" max="15874" width="14" style="1657" customWidth="1"/>
    <col min="15875" max="15875" width="82.140625" style="1657" customWidth="1"/>
    <col min="15876" max="15876" width="15" style="1657" customWidth="1"/>
    <col min="15877" max="15878" width="14.85546875" style="1657" customWidth="1"/>
    <col min="15879" max="15879" width="15" style="1657" customWidth="1"/>
    <col min="15880" max="15886" width="14.42578125" style="1657" customWidth="1"/>
    <col min="15887" max="15887" width="15.85546875" style="1657" customWidth="1"/>
    <col min="15888" max="16128" width="9.140625" style="1657"/>
    <col min="16129" max="16130" width="14" style="1657" customWidth="1"/>
    <col min="16131" max="16131" width="82.140625" style="1657" customWidth="1"/>
    <col min="16132" max="16132" width="15" style="1657" customWidth="1"/>
    <col min="16133" max="16134" width="14.85546875" style="1657" customWidth="1"/>
    <col min="16135" max="16135" width="15" style="1657" customWidth="1"/>
    <col min="16136" max="16142" width="14.42578125" style="1657" customWidth="1"/>
    <col min="16143" max="16143" width="15.85546875" style="1657" customWidth="1"/>
    <col min="16144" max="16384" width="9.140625" style="1657"/>
  </cols>
  <sheetData>
    <row r="1" spans="1:15" s="1616" customFormat="1" ht="16.5">
      <c r="A1" s="1609" t="s">
        <v>929</v>
      </c>
      <c r="B1" s="1610"/>
      <c r="C1" s="1611"/>
      <c r="D1" s="1611"/>
      <c r="E1" s="1611"/>
      <c r="F1" s="1612"/>
      <c r="G1" s="1613"/>
      <c r="H1" s="1613"/>
      <c r="I1" s="1614"/>
      <c r="J1" s="1614"/>
      <c r="K1" s="1614"/>
      <c r="L1" s="1614"/>
      <c r="M1" s="1614"/>
      <c r="N1" s="1614"/>
      <c r="O1" s="1615"/>
    </row>
    <row r="2" spans="1:15" s="1617" customFormat="1" ht="16.5">
      <c r="A2" s="1869" t="s">
        <v>930</v>
      </c>
      <c r="B2" s="1869"/>
      <c r="C2" s="1869"/>
      <c r="D2" s="1869"/>
      <c r="E2" s="1869"/>
      <c r="F2" s="1869"/>
      <c r="G2" s="1869"/>
      <c r="H2" s="1869"/>
      <c r="I2" s="1869"/>
      <c r="J2" s="1869"/>
      <c r="K2" s="1869"/>
      <c r="L2" s="1869"/>
      <c r="M2" s="1869"/>
      <c r="N2" s="1869"/>
      <c r="O2" s="1869"/>
    </row>
    <row r="3" spans="1:15" s="1617" customFormat="1" ht="16.5">
      <c r="A3" s="1618"/>
      <c r="B3" s="1618"/>
      <c r="C3" s="1618"/>
      <c r="D3" s="1618"/>
      <c r="E3" s="1618"/>
      <c r="F3" s="1618"/>
      <c r="G3" s="1618"/>
      <c r="H3" s="1618"/>
      <c r="I3" s="1618"/>
      <c r="J3" s="1618"/>
      <c r="K3" s="1618"/>
      <c r="L3" s="1618"/>
      <c r="M3" s="1618"/>
      <c r="N3" s="1618"/>
      <c r="O3" s="1618"/>
    </row>
    <row r="4" spans="1:15" s="1622" customFormat="1" ht="12.75" customHeight="1">
      <c r="A4" s="1619"/>
      <c r="B4" s="1619"/>
      <c r="C4" s="1619"/>
      <c r="D4" s="1619"/>
      <c r="E4" s="1619"/>
      <c r="F4" s="1619"/>
      <c r="G4" s="1619"/>
      <c r="H4" s="1620"/>
      <c r="I4" s="1621"/>
      <c r="J4" s="1620"/>
      <c r="K4" s="1620"/>
      <c r="L4" s="1620"/>
      <c r="M4" s="1620"/>
      <c r="N4" s="1620"/>
      <c r="O4" s="1621" t="s">
        <v>2</v>
      </c>
    </row>
    <row r="5" spans="1:15" s="1622" customFormat="1" ht="21.75" customHeight="1">
      <c r="A5" s="1870" t="s">
        <v>931</v>
      </c>
      <c r="B5" s="1870"/>
      <c r="C5" s="1871" t="s">
        <v>932</v>
      </c>
      <c r="D5" s="1874" t="s">
        <v>933</v>
      </c>
      <c r="E5" s="1875"/>
      <c r="F5" s="1875"/>
      <c r="G5" s="1875"/>
      <c r="H5" s="1875"/>
      <c r="I5" s="1875"/>
      <c r="J5" s="1875"/>
      <c r="K5" s="1875"/>
      <c r="L5" s="1875"/>
      <c r="M5" s="1875"/>
      <c r="N5" s="1876"/>
      <c r="O5" s="1877" t="s">
        <v>934</v>
      </c>
    </row>
    <row r="6" spans="1:15" s="1622" customFormat="1" ht="11.25" customHeight="1">
      <c r="A6" s="1871" t="s">
        <v>935</v>
      </c>
      <c r="B6" s="1880" t="s">
        <v>936</v>
      </c>
      <c r="C6" s="1872"/>
      <c r="D6" s="1871">
        <v>2020</v>
      </c>
      <c r="E6" s="1872">
        <v>2019</v>
      </c>
      <c r="F6" s="1872">
        <v>2018</v>
      </c>
      <c r="G6" s="1872">
        <v>2017</v>
      </c>
      <c r="H6" s="1872">
        <v>2016</v>
      </c>
      <c r="I6" s="1872">
        <v>2015</v>
      </c>
      <c r="J6" s="1883">
        <v>2014</v>
      </c>
      <c r="K6" s="1883">
        <v>2013</v>
      </c>
      <c r="L6" s="1883">
        <v>2012</v>
      </c>
      <c r="M6" s="1883">
        <v>2011</v>
      </c>
      <c r="N6" s="1883">
        <v>2010</v>
      </c>
      <c r="O6" s="1878"/>
    </row>
    <row r="7" spans="1:15" s="1622" customFormat="1" ht="12" customHeight="1">
      <c r="A7" s="1872"/>
      <c r="B7" s="1881"/>
      <c r="C7" s="1872"/>
      <c r="D7" s="1872"/>
      <c r="E7" s="1872"/>
      <c r="F7" s="1872"/>
      <c r="G7" s="1872"/>
      <c r="H7" s="1872"/>
      <c r="I7" s="1872"/>
      <c r="J7" s="1883"/>
      <c r="K7" s="1883"/>
      <c r="L7" s="1883"/>
      <c r="M7" s="1883"/>
      <c r="N7" s="1883"/>
      <c r="O7" s="1878"/>
    </row>
    <row r="8" spans="1:15" s="1622" customFormat="1" ht="12" customHeight="1">
      <c r="A8" s="1872"/>
      <c r="B8" s="1881"/>
      <c r="C8" s="1872"/>
      <c r="D8" s="1872"/>
      <c r="E8" s="1872"/>
      <c r="F8" s="1872"/>
      <c r="G8" s="1872"/>
      <c r="H8" s="1872"/>
      <c r="I8" s="1872"/>
      <c r="J8" s="1883"/>
      <c r="K8" s="1883"/>
      <c r="L8" s="1883"/>
      <c r="M8" s="1883"/>
      <c r="N8" s="1883"/>
      <c r="O8" s="1878"/>
    </row>
    <row r="9" spans="1:15" s="1622" customFormat="1" ht="12" customHeight="1">
      <c r="A9" s="1872"/>
      <c r="B9" s="1881"/>
      <c r="C9" s="1872"/>
      <c r="D9" s="1872"/>
      <c r="E9" s="1872"/>
      <c r="F9" s="1872"/>
      <c r="G9" s="1872"/>
      <c r="H9" s="1872"/>
      <c r="I9" s="1872"/>
      <c r="J9" s="1883"/>
      <c r="K9" s="1883"/>
      <c r="L9" s="1883"/>
      <c r="M9" s="1883"/>
      <c r="N9" s="1883"/>
      <c r="O9" s="1878"/>
    </row>
    <row r="10" spans="1:15" s="1622" customFormat="1" ht="28.5" customHeight="1">
      <c r="A10" s="1873"/>
      <c r="B10" s="1882"/>
      <c r="C10" s="1873"/>
      <c r="D10" s="1873"/>
      <c r="E10" s="1873"/>
      <c r="F10" s="1873"/>
      <c r="G10" s="1873"/>
      <c r="H10" s="1873"/>
      <c r="I10" s="1873"/>
      <c r="J10" s="1884"/>
      <c r="K10" s="1884"/>
      <c r="L10" s="1884"/>
      <c r="M10" s="1884"/>
      <c r="N10" s="1884"/>
      <c r="O10" s="1879"/>
    </row>
    <row r="11" spans="1:15" s="1625" customFormat="1" ht="12.75">
      <c r="A11" s="1623">
        <v>1</v>
      </c>
      <c r="B11" s="1624">
        <v>2</v>
      </c>
      <c r="C11" s="1624">
        <v>3</v>
      </c>
      <c r="D11" s="1623">
        <v>4</v>
      </c>
      <c r="E11" s="1624">
        <v>5</v>
      </c>
      <c r="F11" s="1624">
        <v>6</v>
      </c>
      <c r="G11" s="1623">
        <v>7</v>
      </c>
      <c r="H11" s="1624">
        <v>8</v>
      </c>
      <c r="I11" s="1624">
        <v>9</v>
      </c>
      <c r="J11" s="1623">
        <v>10</v>
      </c>
      <c r="K11" s="1624">
        <v>11</v>
      </c>
      <c r="L11" s="1624">
        <v>12</v>
      </c>
      <c r="M11" s="1623">
        <v>13</v>
      </c>
      <c r="N11" s="1624">
        <v>14</v>
      </c>
      <c r="O11" s="1624">
        <v>15</v>
      </c>
    </row>
    <row r="12" spans="1:15" s="1625" customFormat="1" ht="25.15" customHeight="1">
      <c r="A12" s="1623">
        <v>16</v>
      </c>
      <c r="B12" s="1623">
        <v>750</v>
      </c>
      <c r="C12" s="1626" t="s">
        <v>838</v>
      </c>
      <c r="D12" s="1627">
        <v>887112.97</v>
      </c>
      <c r="E12" s="1627">
        <v>80829.98</v>
      </c>
      <c r="F12" s="1627">
        <v>33349.15</v>
      </c>
      <c r="G12" s="1628">
        <v>0</v>
      </c>
      <c r="H12" s="1628">
        <v>0</v>
      </c>
      <c r="I12" s="1628">
        <v>0</v>
      </c>
      <c r="J12" s="1628">
        <v>0</v>
      </c>
      <c r="K12" s="1628">
        <v>0</v>
      </c>
      <c r="L12" s="1628">
        <v>0</v>
      </c>
      <c r="M12" s="1628">
        <v>0</v>
      </c>
      <c r="N12" s="1628">
        <v>0</v>
      </c>
      <c r="O12" s="1629">
        <v>95.98</v>
      </c>
    </row>
    <row r="13" spans="1:15" s="1631" customFormat="1" ht="25.15" customHeight="1">
      <c r="A13" s="1630">
        <v>17</v>
      </c>
      <c r="B13" s="1623">
        <v>750</v>
      </c>
      <c r="C13" s="1626" t="s">
        <v>838</v>
      </c>
      <c r="D13" s="1627">
        <v>82481.8</v>
      </c>
      <c r="E13" s="1627">
        <v>522386.23</v>
      </c>
      <c r="F13" s="1627">
        <v>7203.4</v>
      </c>
      <c r="G13" s="1628">
        <v>0</v>
      </c>
      <c r="H13" s="1627">
        <v>87492.51</v>
      </c>
      <c r="I13" s="1628">
        <v>0</v>
      </c>
      <c r="J13" s="1628">
        <v>0</v>
      </c>
      <c r="K13" s="1628">
        <v>0</v>
      </c>
      <c r="L13" s="1628">
        <v>0</v>
      </c>
      <c r="M13" s="1628">
        <v>0</v>
      </c>
      <c r="N13" s="1628">
        <v>0</v>
      </c>
      <c r="O13" s="1627">
        <v>11666.2</v>
      </c>
    </row>
    <row r="14" spans="1:15" s="1631" customFormat="1" ht="25.15" customHeight="1">
      <c r="A14" s="1630">
        <v>19</v>
      </c>
      <c r="B14" s="1632">
        <v>750</v>
      </c>
      <c r="C14" s="1626" t="s">
        <v>835</v>
      </c>
      <c r="D14" s="1629">
        <v>13.22</v>
      </c>
      <c r="E14" s="1628">
        <v>0</v>
      </c>
      <c r="F14" s="1628">
        <v>0</v>
      </c>
      <c r="G14" s="1628">
        <v>0</v>
      </c>
      <c r="H14" s="1628">
        <v>0</v>
      </c>
      <c r="I14" s="1628">
        <v>0</v>
      </c>
      <c r="J14" s="1628">
        <v>0</v>
      </c>
      <c r="K14" s="1628">
        <v>0</v>
      </c>
      <c r="L14" s="1628">
        <v>0</v>
      </c>
      <c r="M14" s="1628">
        <v>0</v>
      </c>
      <c r="N14" s="1628">
        <v>0</v>
      </c>
      <c r="O14" s="1628">
        <v>0</v>
      </c>
    </row>
    <row r="15" spans="1:15" s="1631" customFormat="1" ht="25.15" customHeight="1">
      <c r="A15" s="1885">
        <v>20</v>
      </c>
      <c r="B15" s="1871">
        <v>500</v>
      </c>
      <c r="C15" s="1626" t="s">
        <v>836</v>
      </c>
      <c r="D15" s="1629">
        <v>311065.78000000003</v>
      </c>
      <c r="E15" s="1628">
        <v>0</v>
      </c>
      <c r="F15" s="1628">
        <v>0</v>
      </c>
      <c r="G15" s="1628">
        <v>0</v>
      </c>
      <c r="H15" s="1628">
        <v>0</v>
      </c>
      <c r="I15" s="1628">
        <v>0</v>
      </c>
      <c r="J15" s="1628">
        <v>0</v>
      </c>
      <c r="K15" s="1628">
        <v>0</v>
      </c>
      <c r="L15" s="1628">
        <v>0</v>
      </c>
      <c r="M15" s="1628">
        <v>0</v>
      </c>
      <c r="N15" s="1628">
        <v>0</v>
      </c>
      <c r="O15" s="1628">
        <v>0</v>
      </c>
    </row>
    <row r="16" spans="1:15" s="1631" customFormat="1" ht="25.15" customHeight="1">
      <c r="A16" s="1887"/>
      <c r="B16" s="1873"/>
      <c r="C16" s="1626" t="s">
        <v>937</v>
      </c>
      <c r="D16" s="1628">
        <v>0</v>
      </c>
      <c r="E16" s="1628">
        <v>0</v>
      </c>
      <c r="F16" s="1628">
        <v>0</v>
      </c>
      <c r="G16" s="1628">
        <v>0</v>
      </c>
      <c r="H16" s="1628">
        <v>0</v>
      </c>
      <c r="I16" s="1627">
        <v>6461</v>
      </c>
      <c r="J16" s="1627">
        <v>32308.210000000003</v>
      </c>
      <c r="K16" s="1628">
        <v>0</v>
      </c>
      <c r="L16" s="1628">
        <v>0</v>
      </c>
      <c r="M16" s="1628">
        <v>0</v>
      </c>
      <c r="N16" s="1628">
        <v>0</v>
      </c>
      <c r="O16" s="1628">
        <v>0</v>
      </c>
    </row>
    <row r="17" spans="1:15" s="1631" customFormat="1" ht="25.15" customHeight="1">
      <c r="A17" s="1885">
        <v>24</v>
      </c>
      <c r="B17" s="1623">
        <v>730</v>
      </c>
      <c r="C17" s="1626" t="s">
        <v>835</v>
      </c>
      <c r="D17" s="1627">
        <v>1103708.08</v>
      </c>
      <c r="E17" s="1627">
        <v>10350.049999999999</v>
      </c>
      <c r="F17" s="1627">
        <v>9387.74</v>
      </c>
      <c r="G17" s="1628">
        <v>0</v>
      </c>
      <c r="H17" s="1628">
        <v>0</v>
      </c>
      <c r="I17" s="1628">
        <v>0</v>
      </c>
      <c r="J17" s="1628">
        <v>0</v>
      </c>
      <c r="K17" s="1628">
        <v>0</v>
      </c>
      <c r="L17" s="1628">
        <v>0</v>
      </c>
      <c r="M17" s="1628">
        <v>0</v>
      </c>
      <c r="N17" s="1628">
        <v>0</v>
      </c>
      <c r="O17" s="1629">
        <v>7.0000000000000007E-2</v>
      </c>
    </row>
    <row r="18" spans="1:15" s="1631" customFormat="1" ht="25.15" customHeight="1">
      <c r="A18" s="1886"/>
      <c r="B18" s="1632">
        <v>801</v>
      </c>
      <c r="C18" s="1626" t="s">
        <v>838</v>
      </c>
      <c r="D18" s="1627">
        <v>23297.77</v>
      </c>
      <c r="E18" s="1627">
        <v>1341.77</v>
      </c>
      <c r="F18" s="1628">
        <v>0</v>
      </c>
      <c r="G18" s="1628">
        <v>0</v>
      </c>
      <c r="H18" s="1628">
        <v>0</v>
      </c>
      <c r="I18" s="1628">
        <v>0</v>
      </c>
      <c r="J18" s="1628">
        <v>0</v>
      </c>
      <c r="K18" s="1628">
        <v>0</v>
      </c>
      <c r="L18" s="1633">
        <v>0</v>
      </c>
      <c r="M18" s="1628">
        <v>0</v>
      </c>
      <c r="N18" s="1628">
        <v>0</v>
      </c>
      <c r="O18" s="1628">
        <v>0</v>
      </c>
    </row>
    <row r="19" spans="1:15" s="1631" customFormat="1" ht="25.15" customHeight="1">
      <c r="A19" s="1886"/>
      <c r="B19" s="1871">
        <v>921</v>
      </c>
      <c r="C19" s="1626" t="s">
        <v>938</v>
      </c>
      <c r="D19" s="1628">
        <v>0</v>
      </c>
      <c r="E19" s="1628">
        <v>0</v>
      </c>
      <c r="F19" s="1628">
        <v>0</v>
      </c>
      <c r="G19" s="1629">
        <v>64.56</v>
      </c>
      <c r="H19" s="1627">
        <v>4286.1099999999997</v>
      </c>
      <c r="I19" s="1627">
        <v>5367.3099999999995</v>
      </c>
      <c r="J19" s="1627">
        <v>3060.81</v>
      </c>
      <c r="K19" s="1628">
        <v>0</v>
      </c>
      <c r="L19" s="1628">
        <v>0</v>
      </c>
      <c r="M19" s="1628">
        <v>0</v>
      </c>
      <c r="N19" s="1628">
        <v>0</v>
      </c>
      <c r="O19" s="1628">
        <v>0</v>
      </c>
    </row>
    <row r="20" spans="1:15" s="1631" customFormat="1" ht="25.15" customHeight="1">
      <c r="A20" s="1886"/>
      <c r="B20" s="1872"/>
      <c r="C20" s="1626" t="s">
        <v>867</v>
      </c>
      <c r="D20" s="1627">
        <v>266153.88</v>
      </c>
      <c r="E20" s="1628">
        <v>0</v>
      </c>
      <c r="F20" s="1628">
        <v>0</v>
      </c>
      <c r="G20" s="1628">
        <v>0</v>
      </c>
      <c r="H20" s="1628">
        <v>0</v>
      </c>
      <c r="I20" s="1628">
        <v>0</v>
      </c>
      <c r="J20" s="1628">
        <v>0</v>
      </c>
      <c r="K20" s="1628">
        <v>0</v>
      </c>
      <c r="L20" s="1628">
        <v>0</v>
      </c>
      <c r="M20" s="1628">
        <v>0</v>
      </c>
      <c r="N20" s="1628">
        <v>0</v>
      </c>
      <c r="O20" s="1628">
        <v>0</v>
      </c>
    </row>
    <row r="21" spans="1:15" s="1631" customFormat="1" ht="25.15" customHeight="1">
      <c r="A21" s="1886"/>
      <c r="B21" s="1872"/>
      <c r="C21" s="1626" t="s">
        <v>868</v>
      </c>
      <c r="D21" s="1627">
        <v>38412.370000000003</v>
      </c>
      <c r="E21" s="1628">
        <v>0</v>
      </c>
      <c r="F21" s="1628">
        <v>0</v>
      </c>
      <c r="G21" s="1628">
        <v>0</v>
      </c>
      <c r="H21" s="1628">
        <v>0</v>
      </c>
      <c r="I21" s="1628">
        <v>0</v>
      </c>
      <c r="J21" s="1628">
        <v>0</v>
      </c>
      <c r="K21" s="1628">
        <v>0</v>
      </c>
      <c r="L21" s="1628">
        <v>0</v>
      </c>
      <c r="M21" s="1628">
        <v>0</v>
      </c>
      <c r="N21" s="1628">
        <v>0</v>
      </c>
      <c r="O21" s="1628">
        <v>0</v>
      </c>
    </row>
    <row r="22" spans="1:15" s="1631" customFormat="1" ht="25.15" customHeight="1">
      <c r="A22" s="1886"/>
      <c r="B22" s="1873"/>
      <c r="C22" s="1626" t="s">
        <v>835</v>
      </c>
      <c r="D22" s="1627">
        <v>34080328.610000007</v>
      </c>
      <c r="E22" s="1627">
        <v>425577.71</v>
      </c>
      <c r="F22" s="1628">
        <v>0</v>
      </c>
      <c r="G22" s="1628">
        <v>0</v>
      </c>
      <c r="H22" s="1628">
        <v>0</v>
      </c>
      <c r="I22" s="1628">
        <v>0</v>
      </c>
      <c r="J22" s="1628">
        <v>0</v>
      </c>
      <c r="K22" s="1628">
        <v>0</v>
      </c>
      <c r="L22" s="1628">
        <v>0</v>
      </c>
      <c r="M22" s="1628">
        <v>0</v>
      </c>
      <c r="N22" s="1628">
        <v>0</v>
      </c>
      <c r="O22" s="1634">
        <v>87079.17</v>
      </c>
    </row>
    <row r="23" spans="1:15" s="1631" customFormat="1" ht="25.15" customHeight="1">
      <c r="A23" s="1885">
        <v>27</v>
      </c>
      <c r="B23" s="1623">
        <v>150</v>
      </c>
      <c r="C23" s="1626" t="s">
        <v>939</v>
      </c>
      <c r="D23" s="1628">
        <v>0</v>
      </c>
      <c r="E23" s="1628">
        <v>0</v>
      </c>
      <c r="F23" s="1628">
        <v>0</v>
      </c>
      <c r="G23" s="1628">
        <v>0</v>
      </c>
      <c r="H23" s="1634">
        <v>115235.90000000002</v>
      </c>
      <c r="I23" s="1634">
        <v>255271.17999999996</v>
      </c>
      <c r="J23" s="1634">
        <v>800701.85999999975</v>
      </c>
      <c r="K23" s="1634">
        <v>216955.71</v>
      </c>
      <c r="L23" s="1634">
        <v>77766.370000000024</v>
      </c>
      <c r="M23" s="1634">
        <v>2748.01</v>
      </c>
      <c r="N23" s="1634">
        <v>28440.289999999997</v>
      </c>
      <c r="O23" s="1628">
        <v>0</v>
      </c>
    </row>
    <row r="24" spans="1:15" s="1631" customFormat="1" ht="25.15" customHeight="1">
      <c r="A24" s="1886"/>
      <c r="B24" s="1871">
        <v>750</v>
      </c>
      <c r="C24" s="1626" t="s">
        <v>939</v>
      </c>
      <c r="D24" s="1628">
        <v>0</v>
      </c>
      <c r="E24" s="1628">
        <v>0</v>
      </c>
      <c r="F24" s="1628">
        <v>0</v>
      </c>
      <c r="G24" s="1628">
        <v>0</v>
      </c>
      <c r="H24" s="1628">
        <v>0</v>
      </c>
      <c r="I24" s="1627">
        <v>14850.76</v>
      </c>
      <c r="J24" s="1634">
        <v>35173.65</v>
      </c>
      <c r="K24" s="1629">
        <v>349617.01</v>
      </c>
      <c r="L24" s="1629">
        <v>511600.07</v>
      </c>
      <c r="M24" s="1628">
        <v>0</v>
      </c>
      <c r="N24" s="1628">
        <v>0</v>
      </c>
      <c r="O24" s="1628">
        <v>0</v>
      </c>
    </row>
    <row r="25" spans="1:15" s="1631" customFormat="1" ht="25.15" customHeight="1">
      <c r="A25" s="1887"/>
      <c r="B25" s="1873"/>
      <c r="C25" s="1626" t="s">
        <v>839</v>
      </c>
      <c r="D25" s="1634">
        <v>30064867.359999999</v>
      </c>
      <c r="E25" s="1627">
        <v>3178604.01</v>
      </c>
      <c r="F25" s="1627">
        <v>221268374.65000001</v>
      </c>
      <c r="G25" s="1627">
        <v>9209574.5600000024</v>
      </c>
      <c r="H25" s="1634">
        <v>203770.55000000002</v>
      </c>
      <c r="I25" s="1628">
        <v>0</v>
      </c>
      <c r="J25" s="1628">
        <v>0</v>
      </c>
      <c r="K25" s="1628">
        <v>0</v>
      </c>
      <c r="L25" s="1628">
        <v>0</v>
      </c>
      <c r="M25" s="1628">
        <v>0</v>
      </c>
      <c r="N25" s="1628">
        <v>0</v>
      </c>
      <c r="O25" s="1627">
        <v>7448.5399999999991</v>
      </c>
    </row>
    <row r="26" spans="1:15" s="1631" customFormat="1" ht="25.15" customHeight="1">
      <c r="A26" s="1885">
        <v>28</v>
      </c>
      <c r="B26" s="1871">
        <v>730</v>
      </c>
      <c r="C26" s="1626" t="s">
        <v>939</v>
      </c>
      <c r="D26" s="1628">
        <v>0</v>
      </c>
      <c r="E26" s="1628">
        <v>0</v>
      </c>
      <c r="F26" s="1628">
        <v>0</v>
      </c>
      <c r="G26" s="1628">
        <v>0</v>
      </c>
      <c r="H26" s="1634">
        <v>438651.93000000005</v>
      </c>
      <c r="I26" s="1634">
        <v>1364854.6099999999</v>
      </c>
      <c r="J26" s="1634">
        <v>908319.53000000014</v>
      </c>
      <c r="K26" s="1634">
        <v>1154794.8</v>
      </c>
      <c r="L26" s="1634">
        <v>5412.23</v>
      </c>
      <c r="M26" s="1634">
        <v>60702.590000000004</v>
      </c>
      <c r="N26" s="1628">
        <v>0</v>
      </c>
      <c r="O26" s="1628">
        <v>0</v>
      </c>
    </row>
    <row r="27" spans="1:15" s="1631" customFormat="1" ht="25.15" customHeight="1">
      <c r="A27" s="1886"/>
      <c r="B27" s="1872"/>
      <c r="C27" s="1626" t="s">
        <v>897</v>
      </c>
      <c r="D27" s="1628">
        <v>0</v>
      </c>
      <c r="E27" s="1628">
        <v>0</v>
      </c>
      <c r="F27" s="1628">
        <v>0</v>
      </c>
      <c r="G27" s="1628">
        <v>0</v>
      </c>
      <c r="H27" s="1629">
        <v>343.47</v>
      </c>
      <c r="I27" s="1629">
        <v>168.6</v>
      </c>
      <c r="J27" s="1628">
        <v>0</v>
      </c>
      <c r="K27" s="1628">
        <v>0</v>
      </c>
      <c r="L27" s="1628">
        <v>0</v>
      </c>
      <c r="M27" s="1628">
        <v>0</v>
      </c>
      <c r="N27" s="1628">
        <v>0</v>
      </c>
      <c r="O27" s="1628">
        <v>0</v>
      </c>
    </row>
    <row r="28" spans="1:15" s="1631" customFormat="1" ht="25.15" customHeight="1">
      <c r="A28" s="1886"/>
      <c r="B28" s="1872"/>
      <c r="C28" s="1626" t="s">
        <v>836</v>
      </c>
      <c r="D28" s="1627">
        <v>345903763.06999999</v>
      </c>
      <c r="E28" s="1627">
        <v>10665548.220000003</v>
      </c>
      <c r="F28" s="1634">
        <v>4257284.22</v>
      </c>
      <c r="G28" s="1634">
        <v>2333731.48</v>
      </c>
      <c r="H28" s="1634">
        <v>6864877.5</v>
      </c>
      <c r="I28" s="1628">
        <v>0</v>
      </c>
      <c r="J28" s="1628">
        <v>0</v>
      </c>
      <c r="K28" s="1628">
        <v>0</v>
      </c>
      <c r="L28" s="1628">
        <v>0</v>
      </c>
      <c r="M28" s="1628">
        <v>0</v>
      </c>
      <c r="N28" s="1628">
        <v>0</v>
      </c>
      <c r="O28" s="1635">
        <v>157414.34999999998</v>
      </c>
    </row>
    <row r="29" spans="1:15" s="1631" customFormat="1" ht="25.15" customHeight="1">
      <c r="A29" s="1886"/>
      <c r="B29" s="1872"/>
      <c r="C29" s="1626" t="s">
        <v>839</v>
      </c>
      <c r="D29" s="1627">
        <v>372427.49</v>
      </c>
      <c r="E29" s="1628">
        <v>0</v>
      </c>
      <c r="F29" s="1628">
        <v>0</v>
      </c>
      <c r="G29" s="1628">
        <v>0</v>
      </c>
      <c r="H29" s="1628">
        <v>0</v>
      </c>
      <c r="I29" s="1628">
        <v>0</v>
      </c>
      <c r="J29" s="1628">
        <v>0</v>
      </c>
      <c r="K29" s="1628">
        <v>0</v>
      </c>
      <c r="L29" s="1628">
        <v>0</v>
      </c>
      <c r="M29" s="1628">
        <v>0</v>
      </c>
      <c r="N29" s="1628">
        <v>0</v>
      </c>
      <c r="O29" s="1628">
        <v>0</v>
      </c>
    </row>
    <row r="30" spans="1:15" s="1631" customFormat="1" ht="25.15" customHeight="1">
      <c r="A30" s="1886"/>
      <c r="B30" s="1873"/>
      <c r="C30" s="1626" t="s">
        <v>838</v>
      </c>
      <c r="D30" s="1627">
        <v>12420076.430000003</v>
      </c>
      <c r="E30" s="1627">
        <v>5980788.8299999973</v>
      </c>
      <c r="F30" s="1634">
        <v>299906.4700000002</v>
      </c>
      <c r="G30" s="1634">
        <v>147155.75</v>
      </c>
      <c r="H30" s="1634">
        <v>22599.35</v>
      </c>
      <c r="I30" s="1628">
        <v>0</v>
      </c>
      <c r="J30" s="1628">
        <v>0</v>
      </c>
      <c r="K30" s="1628">
        <v>0</v>
      </c>
      <c r="L30" s="1628">
        <v>0</v>
      </c>
      <c r="M30" s="1628">
        <v>0</v>
      </c>
      <c r="N30" s="1628">
        <v>0</v>
      </c>
      <c r="O30" s="1635">
        <v>305717.88</v>
      </c>
    </row>
    <row r="31" spans="1:15" s="1631" customFormat="1" ht="25.15" customHeight="1">
      <c r="A31" s="1885">
        <v>30</v>
      </c>
      <c r="B31" s="1871">
        <v>801</v>
      </c>
      <c r="C31" s="1626" t="s">
        <v>940</v>
      </c>
      <c r="D31" s="1628">
        <v>0</v>
      </c>
      <c r="E31" s="1628">
        <v>0</v>
      </c>
      <c r="F31" s="1628">
        <v>0</v>
      </c>
      <c r="G31" s="1628">
        <v>0</v>
      </c>
      <c r="H31" s="1628">
        <v>0</v>
      </c>
      <c r="I31" s="1627">
        <v>72508.850000000006</v>
      </c>
      <c r="J31" s="1627">
        <v>158266.01</v>
      </c>
      <c r="K31" s="1628">
        <v>0</v>
      </c>
      <c r="L31" s="1635">
        <v>32180.7</v>
      </c>
      <c r="M31" s="1628">
        <v>0</v>
      </c>
      <c r="N31" s="1628">
        <v>0</v>
      </c>
      <c r="O31" s="1628">
        <v>0</v>
      </c>
    </row>
    <row r="32" spans="1:15" s="1631" customFormat="1" ht="25.15" customHeight="1">
      <c r="A32" s="1887"/>
      <c r="B32" s="1873"/>
      <c r="C32" s="1626" t="s">
        <v>838</v>
      </c>
      <c r="D32" s="1627">
        <v>2341057.61</v>
      </c>
      <c r="E32" s="1627">
        <v>731704.5</v>
      </c>
      <c r="F32" s="1627">
        <v>50562.37</v>
      </c>
      <c r="G32" s="1628">
        <v>0</v>
      </c>
      <c r="H32" s="1628">
        <v>0</v>
      </c>
      <c r="I32" s="1628">
        <v>0</v>
      </c>
      <c r="J32" s="1628">
        <v>0</v>
      </c>
      <c r="K32" s="1628">
        <v>0</v>
      </c>
      <c r="L32" s="1628">
        <v>0</v>
      </c>
      <c r="M32" s="1628">
        <v>0</v>
      </c>
      <c r="N32" s="1628">
        <v>0</v>
      </c>
      <c r="O32" s="1635">
        <v>10973.6</v>
      </c>
    </row>
    <row r="33" spans="1:15" s="1631" customFormat="1" ht="25.15" customHeight="1">
      <c r="A33" s="1885">
        <v>31</v>
      </c>
      <c r="B33" s="1623">
        <v>150</v>
      </c>
      <c r="C33" s="1626" t="s">
        <v>940</v>
      </c>
      <c r="D33" s="1628">
        <v>0</v>
      </c>
      <c r="E33" s="1628">
        <v>0</v>
      </c>
      <c r="F33" s="1628">
        <v>0</v>
      </c>
      <c r="G33" s="1628">
        <v>0</v>
      </c>
      <c r="H33" s="1628">
        <v>0</v>
      </c>
      <c r="I33" s="1628">
        <v>0</v>
      </c>
      <c r="J33" s="1627">
        <v>5810</v>
      </c>
      <c r="K33" s="1628">
        <v>0</v>
      </c>
      <c r="L33" s="1628">
        <v>0</v>
      </c>
      <c r="M33" s="1627">
        <v>4967.08</v>
      </c>
      <c r="N33" s="1627">
        <v>22636.379999999997</v>
      </c>
      <c r="O33" s="1628">
        <v>0</v>
      </c>
    </row>
    <row r="34" spans="1:15" s="1631" customFormat="1" ht="25.15" customHeight="1">
      <c r="A34" s="1887"/>
      <c r="B34" s="1623">
        <v>853</v>
      </c>
      <c r="C34" s="1626" t="s">
        <v>838</v>
      </c>
      <c r="D34" s="1627">
        <v>15059997.640000001</v>
      </c>
      <c r="E34" s="1627">
        <v>4462897.8099999996</v>
      </c>
      <c r="F34" s="1627">
        <v>163987.43000000002</v>
      </c>
      <c r="G34" s="1629">
        <v>119.47</v>
      </c>
      <c r="H34" s="1628">
        <v>0</v>
      </c>
      <c r="I34" s="1628">
        <v>0</v>
      </c>
      <c r="J34" s="1628">
        <v>0</v>
      </c>
      <c r="K34" s="1628">
        <v>0</v>
      </c>
      <c r="L34" s="1628">
        <v>0</v>
      </c>
      <c r="M34" s="1628">
        <v>0</v>
      </c>
      <c r="N34" s="1628">
        <v>0</v>
      </c>
      <c r="O34" s="1635">
        <v>8288.880000000001</v>
      </c>
    </row>
    <row r="35" spans="1:15" s="1631" customFormat="1" ht="25.15" customHeight="1">
      <c r="A35" s="1885">
        <v>32</v>
      </c>
      <c r="B35" s="1871">
        <v>801</v>
      </c>
      <c r="C35" s="1626" t="s">
        <v>838</v>
      </c>
      <c r="D35" s="1627">
        <v>10278.640000000001</v>
      </c>
      <c r="E35" s="1628">
        <v>0</v>
      </c>
      <c r="F35" s="1628">
        <v>0</v>
      </c>
      <c r="G35" s="1628">
        <v>0</v>
      </c>
      <c r="H35" s="1628">
        <v>0</v>
      </c>
      <c r="I35" s="1628">
        <v>0</v>
      </c>
      <c r="J35" s="1628">
        <v>0</v>
      </c>
      <c r="K35" s="1628">
        <v>0</v>
      </c>
      <c r="L35" s="1628">
        <v>0</v>
      </c>
      <c r="M35" s="1628">
        <v>0</v>
      </c>
      <c r="N35" s="1628">
        <v>0</v>
      </c>
      <c r="O35" s="1628">
        <v>0</v>
      </c>
    </row>
    <row r="36" spans="1:15" s="1631" customFormat="1" ht="25.15" customHeight="1">
      <c r="A36" s="1886"/>
      <c r="B36" s="1872"/>
      <c r="C36" s="1626" t="s">
        <v>844</v>
      </c>
      <c r="D36" s="1628">
        <v>0</v>
      </c>
      <c r="E36" s="1627">
        <v>2836.8</v>
      </c>
      <c r="F36" s="1628">
        <v>0</v>
      </c>
      <c r="G36" s="1628">
        <v>0</v>
      </c>
      <c r="H36" s="1628">
        <v>0</v>
      </c>
      <c r="I36" s="1628">
        <v>0</v>
      </c>
      <c r="J36" s="1628">
        <v>0</v>
      </c>
      <c r="K36" s="1628">
        <v>0</v>
      </c>
      <c r="L36" s="1628">
        <v>0</v>
      </c>
      <c r="M36" s="1628">
        <v>0</v>
      </c>
      <c r="N36" s="1628">
        <v>0</v>
      </c>
      <c r="O36" s="1628">
        <v>0</v>
      </c>
    </row>
    <row r="37" spans="1:15" s="1631" customFormat="1" ht="25.15" customHeight="1">
      <c r="A37" s="1886"/>
      <c r="B37" s="1872"/>
      <c r="C37" s="1626" t="s">
        <v>849</v>
      </c>
      <c r="D37" s="1628">
        <v>0</v>
      </c>
      <c r="E37" s="1627">
        <v>2965.1</v>
      </c>
      <c r="F37" s="1628">
        <v>0</v>
      </c>
      <c r="G37" s="1628">
        <v>0</v>
      </c>
      <c r="H37" s="1628">
        <v>0</v>
      </c>
      <c r="I37" s="1628">
        <v>0</v>
      </c>
      <c r="J37" s="1628">
        <v>0</v>
      </c>
      <c r="K37" s="1628">
        <v>0</v>
      </c>
      <c r="L37" s="1628">
        <v>0</v>
      </c>
      <c r="M37" s="1628">
        <v>0</v>
      </c>
      <c r="N37" s="1628">
        <v>0</v>
      </c>
      <c r="O37" s="1628">
        <v>0</v>
      </c>
    </row>
    <row r="38" spans="1:15" s="1631" customFormat="1" ht="25.15" customHeight="1">
      <c r="A38" s="1887"/>
      <c r="B38" s="1873"/>
      <c r="C38" s="1626" t="s">
        <v>854</v>
      </c>
      <c r="D38" s="1627">
        <v>4699.26</v>
      </c>
      <c r="E38" s="1628">
        <v>0</v>
      </c>
      <c r="F38" s="1628">
        <v>0</v>
      </c>
      <c r="G38" s="1628">
        <v>0</v>
      </c>
      <c r="H38" s="1628">
        <v>0</v>
      </c>
      <c r="I38" s="1628">
        <v>0</v>
      </c>
      <c r="J38" s="1628">
        <v>0</v>
      </c>
      <c r="K38" s="1628">
        <v>0</v>
      </c>
      <c r="L38" s="1628">
        <v>0</v>
      </c>
      <c r="M38" s="1628">
        <v>0</v>
      </c>
      <c r="N38" s="1628">
        <v>0</v>
      </c>
      <c r="O38" s="1628">
        <v>0</v>
      </c>
    </row>
    <row r="39" spans="1:15" s="1631" customFormat="1" ht="25.15" customHeight="1">
      <c r="A39" s="1885">
        <v>34</v>
      </c>
      <c r="B39" s="1871">
        <v>150</v>
      </c>
      <c r="C39" s="1626" t="s">
        <v>939</v>
      </c>
      <c r="D39" s="1628">
        <v>0</v>
      </c>
      <c r="E39" s="1628">
        <v>0</v>
      </c>
      <c r="F39" s="1628">
        <v>0</v>
      </c>
      <c r="G39" s="1628">
        <v>0</v>
      </c>
      <c r="H39" s="1627">
        <v>1228497.17</v>
      </c>
      <c r="I39" s="1627">
        <v>5348741.4200000027</v>
      </c>
      <c r="J39" s="1634">
        <v>574615.02</v>
      </c>
      <c r="K39" s="1634">
        <v>1302026.5199999977</v>
      </c>
      <c r="L39" s="1634">
        <v>28344.880000000008</v>
      </c>
      <c r="M39" s="1634">
        <v>241770.88</v>
      </c>
      <c r="N39" s="1634">
        <v>3141629.75</v>
      </c>
      <c r="O39" s="1628">
        <v>0</v>
      </c>
    </row>
    <row r="40" spans="1:15" s="1631" customFormat="1" ht="25.15" customHeight="1">
      <c r="A40" s="1886"/>
      <c r="B40" s="1872"/>
      <c r="C40" s="1626" t="s">
        <v>836</v>
      </c>
      <c r="D40" s="1627">
        <v>42971998.760000005</v>
      </c>
      <c r="E40" s="1627">
        <v>8976775.75</v>
      </c>
      <c r="F40" s="1627">
        <v>1078284.0399999998</v>
      </c>
      <c r="G40" s="1627">
        <v>3277137.9299999997</v>
      </c>
      <c r="H40" s="1628">
        <v>0</v>
      </c>
      <c r="I40" s="1628">
        <v>0</v>
      </c>
      <c r="J40" s="1628">
        <v>0</v>
      </c>
      <c r="K40" s="1628">
        <v>0</v>
      </c>
      <c r="L40" s="1628">
        <v>0</v>
      </c>
      <c r="M40" s="1628">
        <v>0</v>
      </c>
      <c r="N40" s="1628">
        <v>0</v>
      </c>
      <c r="O40" s="1628">
        <v>0</v>
      </c>
    </row>
    <row r="41" spans="1:15" s="1631" customFormat="1" ht="25.15" customHeight="1">
      <c r="A41" s="1886"/>
      <c r="B41" s="1872"/>
      <c r="C41" s="1626" t="s">
        <v>837</v>
      </c>
      <c r="D41" s="1627">
        <v>4020387.0100000007</v>
      </c>
      <c r="E41" s="1627">
        <v>1958355.17</v>
      </c>
      <c r="F41" s="1636">
        <v>184397.59000000003</v>
      </c>
      <c r="G41" s="1636">
        <v>708825.72</v>
      </c>
      <c r="H41" s="1628">
        <v>0</v>
      </c>
      <c r="I41" s="1628">
        <v>0</v>
      </c>
      <c r="J41" s="1628">
        <v>0</v>
      </c>
      <c r="K41" s="1628">
        <v>0</v>
      </c>
      <c r="L41" s="1628">
        <v>0</v>
      </c>
      <c r="M41" s="1628">
        <v>0</v>
      </c>
      <c r="N41" s="1628">
        <v>0</v>
      </c>
      <c r="O41" s="1628">
        <v>0</v>
      </c>
    </row>
    <row r="42" spans="1:15" s="1631" customFormat="1" ht="25.15" customHeight="1">
      <c r="A42" s="1886"/>
      <c r="B42" s="1872"/>
      <c r="C42" s="1626" t="s">
        <v>862</v>
      </c>
      <c r="D42" s="1628">
        <v>0</v>
      </c>
      <c r="E42" s="1628">
        <v>0</v>
      </c>
      <c r="F42" s="1628">
        <v>0</v>
      </c>
      <c r="G42" s="1628">
        <v>0</v>
      </c>
      <c r="H42" s="1634">
        <v>9113.75</v>
      </c>
      <c r="I42" s="1629">
        <v>82.01</v>
      </c>
      <c r="J42" s="1628">
        <v>0</v>
      </c>
      <c r="K42" s="1628">
        <v>0</v>
      </c>
      <c r="L42" s="1628">
        <v>0</v>
      </c>
      <c r="M42" s="1628">
        <v>0</v>
      </c>
      <c r="N42" s="1628">
        <v>0</v>
      </c>
      <c r="O42" s="1628">
        <v>0</v>
      </c>
    </row>
    <row r="43" spans="1:15" s="1631" customFormat="1" ht="25.15" customHeight="1">
      <c r="A43" s="1886"/>
      <c r="B43" s="1873"/>
      <c r="C43" s="1626" t="s">
        <v>838</v>
      </c>
      <c r="D43" s="1636">
        <v>638659.55999999994</v>
      </c>
      <c r="E43" s="1627">
        <v>75562.009999999995</v>
      </c>
      <c r="F43" s="1628">
        <v>0</v>
      </c>
      <c r="G43" s="1627">
        <v>4489.51</v>
      </c>
      <c r="H43" s="1628">
        <v>0</v>
      </c>
      <c r="I43" s="1628">
        <v>0</v>
      </c>
      <c r="J43" s="1628">
        <v>0</v>
      </c>
      <c r="K43" s="1628">
        <v>0</v>
      </c>
      <c r="L43" s="1628">
        <v>0</v>
      </c>
      <c r="M43" s="1628">
        <v>0</v>
      </c>
      <c r="N43" s="1628">
        <v>0</v>
      </c>
      <c r="O43" s="1628">
        <v>0</v>
      </c>
    </row>
    <row r="44" spans="1:15" s="1631" customFormat="1" ht="25.15" customHeight="1">
      <c r="A44" s="1886"/>
      <c r="B44" s="1637">
        <v>500</v>
      </c>
      <c r="C44" s="1626" t="s">
        <v>836</v>
      </c>
      <c r="D44" s="1636">
        <v>6056729.71</v>
      </c>
      <c r="E44" s="1628">
        <v>0</v>
      </c>
      <c r="F44" s="1628">
        <v>0</v>
      </c>
      <c r="G44" s="1628">
        <v>0</v>
      </c>
      <c r="H44" s="1628">
        <v>0</v>
      </c>
      <c r="I44" s="1628">
        <v>0</v>
      </c>
      <c r="J44" s="1628">
        <v>0</v>
      </c>
      <c r="K44" s="1628">
        <v>0</v>
      </c>
      <c r="L44" s="1628">
        <v>0</v>
      </c>
      <c r="M44" s="1628">
        <v>0</v>
      </c>
      <c r="N44" s="1628">
        <v>0</v>
      </c>
      <c r="O44" s="1628">
        <v>0</v>
      </c>
    </row>
    <row r="45" spans="1:15" s="1631" customFormat="1" ht="25.15" customHeight="1">
      <c r="A45" s="1886"/>
      <c r="B45" s="1637">
        <v>730</v>
      </c>
      <c r="C45" s="1626" t="s">
        <v>838</v>
      </c>
      <c r="D45" s="1628">
        <v>0</v>
      </c>
      <c r="E45" s="1627">
        <v>2518.21</v>
      </c>
      <c r="F45" s="1628">
        <v>0</v>
      </c>
      <c r="G45" s="1628">
        <v>0</v>
      </c>
      <c r="H45" s="1628">
        <v>0</v>
      </c>
      <c r="I45" s="1628">
        <v>0</v>
      </c>
      <c r="J45" s="1628">
        <v>0</v>
      </c>
      <c r="K45" s="1628">
        <v>0</v>
      </c>
      <c r="L45" s="1628">
        <v>0</v>
      </c>
      <c r="M45" s="1628">
        <v>0</v>
      </c>
      <c r="N45" s="1628">
        <v>0</v>
      </c>
      <c r="O45" s="1628">
        <v>0</v>
      </c>
    </row>
    <row r="46" spans="1:15" s="1631" customFormat="1" ht="25.15" customHeight="1">
      <c r="A46" s="1886"/>
      <c r="B46" s="1871">
        <v>750</v>
      </c>
      <c r="C46" s="1626" t="s">
        <v>867</v>
      </c>
      <c r="D46" s="1634">
        <v>270168.82</v>
      </c>
      <c r="E46" s="1634">
        <v>84150</v>
      </c>
      <c r="F46" s="1628">
        <v>0</v>
      </c>
      <c r="G46" s="1628">
        <v>0</v>
      </c>
      <c r="H46" s="1628">
        <v>0</v>
      </c>
      <c r="I46" s="1628">
        <v>0</v>
      </c>
      <c r="J46" s="1628">
        <v>0</v>
      </c>
      <c r="K46" s="1628">
        <v>0</v>
      </c>
      <c r="L46" s="1628">
        <v>0</v>
      </c>
      <c r="M46" s="1628">
        <v>0</v>
      </c>
      <c r="N46" s="1628">
        <v>0</v>
      </c>
      <c r="O46" s="1628">
        <v>0</v>
      </c>
    </row>
    <row r="47" spans="1:15" s="1631" customFormat="1" ht="25.15" customHeight="1">
      <c r="A47" s="1886"/>
      <c r="B47" s="1872"/>
      <c r="C47" s="1626" t="s">
        <v>868</v>
      </c>
      <c r="D47" s="1634">
        <v>26371.800000000003</v>
      </c>
      <c r="E47" s="1628">
        <v>0</v>
      </c>
      <c r="F47" s="1628">
        <v>0</v>
      </c>
      <c r="G47" s="1628">
        <v>0</v>
      </c>
      <c r="H47" s="1628">
        <v>0</v>
      </c>
      <c r="I47" s="1628">
        <v>0</v>
      </c>
      <c r="J47" s="1628">
        <v>0</v>
      </c>
      <c r="K47" s="1628">
        <v>0</v>
      </c>
      <c r="L47" s="1628">
        <v>0</v>
      </c>
      <c r="M47" s="1628">
        <v>0</v>
      </c>
      <c r="N47" s="1628">
        <v>0</v>
      </c>
      <c r="O47" s="1628">
        <v>0</v>
      </c>
    </row>
    <row r="48" spans="1:15" s="1631" customFormat="1" ht="25.15" customHeight="1">
      <c r="A48" s="1886"/>
      <c r="B48" s="1873"/>
      <c r="C48" s="1626" t="s">
        <v>838</v>
      </c>
      <c r="D48" s="1627">
        <v>308415.58999999997</v>
      </c>
      <c r="E48" s="1627">
        <v>409219.64999999997</v>
      </c>
      <c r="F48" s="1627">
        <v>152891.94</v>
      </c>
      <c r="G48" s="1636">
        <v>0.13</v>
      </c>
      <c r="H48" s="1628">
        <v>0</v>
      </c>
      <c r="I48" s="1628">
        <v>0</v>
      </c>
      <c r="J48" s="1628">
        <v>0</v>
      </c>
      <c r="K48" s="1628">
        <v>0</v>
      </c>
      <c r="L48" s="1628">
        <v>0</v>
      </c>
      <c r="M48" s="1628">
        <v>0</v>
      </c>
      <c r="N48" s="1628">
        <v>0</v>
      </c>
      <c r="O48" s="1634">
        <v>10122.629999999999</v>
      </c>
    </row>
    <row r="49" spans="1:15" s="1631" customFormat="1" ht="25.15" customHeight="1">
      <c r="A49" s="1886"/>
      <c r="B49" s="1871">
        <v>758</v>
      </c>
      <c r="C49" s="1626" t="s">
        <v>940</v>
      </c>
      <c r="D49" s="1628">
        <v>0</v>
      </c>
      <c r="E49" s="1628">
        <v>0</v>
      </c>
      <c r="F49" s="1628">
        <v>0</v>
      </c>
      <c r="G49" s="1628">
        <v>0</v>
      </c>
      <c r="H49" s="1628">
        <v>0</v>
      </c>
      <c r="I49" s="1634">
        <v>49099.189999999995</v>
      </c>
      <c r="J49" s="1634">
        <v>239773.37</v>
      </c>
      <c r="K49" s="1634">
        <v>344728.36999999982</v>
      </c>
      <c r="L49" s="1634">
        <v>452273.9</v>
      </c>
      <c r="M49" s="1634">
        <v>109266.05999999998</v>
      </c>
      <c r="N49" s="1634">
        <v>75803.26999999996</v>
      </c>
      <c r="O49" s="1634">
        <v>64328.490000000005</v>
      </c>
    </row>
    <row r="50" spans="1:15" s="1631" customFormat="1" ht="25.15" customHeight="1">
      <c r="A50" s="1886"/>
      <c r="B50" s="1872"/>
      <c r="C50" s="1626" t="s">
        <v>941</v>
      </c>
      <c r="D50" s="1628">
        <v>0</v>
      </c>
      <c r="E50" s="1628">
        <v>0</v>
      </c>
      <c r="F50" s="1628">
        <v>0</v>
      </c>
      <c r="G50" s="1628">
        <v>0</v>
      </c>
      <c r="H50" s="1628">
        <v>0</v>
      </c>
      <c r="I50" s="1634">
        <v>61054.31</v>
      </c>
      <c r="J50" s="1634">
        <v>399915.35000000003</v>
      </c>
      <c r="K50" s="1634">
        <v>4049.4</v>
      </c>
      <c r="L50" s="1628">
        <v>0</v>
      </c>
      <c r="M50" s="1634">
        <v>132444.16</v>
      </c>
      <c r="N50" s="1634">
        <v>7885.44</v>
      </c>
      <c r="O50" s="1628">
        <v>0</v>
      </c>
    </row>
    <row r="51" spans="1:15" s="1631" customFormat="1" ht="25.15" customHeight="1">
      <c r="A51" s="1886"/>
      <c r="B51" s="1872"/>
      <c r="C51" s="1626" t="s">
        <v>942</v>
      </c>
      <c r="D51" s="1627">
        <v>19993876.689999998</v>
      </c>
      <c r="E51" s="1627">
        <v>8106061.7399999974</v>
      </c>
      <c r="F51" s="1627">
        <v>2204280.1399999992</v>
      </c>
      <c r="G51" s="1627">
        <v>99941.069999999992</v>
      </c>
      <c r="H51" s="1628">
        <v>0</v>
      </c>
      <c r="I51" s="1628">
        <v>0</v>
      </c>
      <c r="J51" s="1628">
        <v>0</v>
      </c>
      <c r="K51" s="1628">
        <v>0</v>
      </c>
      <c r="L51" s="1628">
        <v>0</v>
      </c>
      <c r="M51" s="1628">
        <v>0</v>
      </c>
      <c r="N51" s="1628">
        <v>0</v>
      </c>
      <c r="O51" s="1629">
        <v>101.07000000000001</v>
      </c>
    </row>
    <row r="52" spans="1:15" s="1631" customFormat="1" ht="25.15" customHeight="1">
      <c r="A52" s="1886"/>
      <c r="B52" s="1872"/>
      <c r="C52" s="1626" t="s">
        <v>943</v>
      </c>
      <c r="D52" s="1628">
        <v>0</v>
      </c>
      <c r="E52" s="1628">
        <v>0</v>
      </c>
      <c r="F52" s="1628">
        <v>0</v>
      </c>
      <c r="G52" s="1628">
        <v>0</v>
      </c>
      <c r="H52" s="1627">
        <v>14829.19</v>
      </c>
      <c r="I52" s="1634">
        <v>234041.14</v>
      </c>
      <c r="J52" s="1634">
        <v>6055.06</v>
      </c>
      <c r="K52" s="1628">
        <v>0</v>
      </c>
      <c r="L52" s="1628">
        <v>0</v>
      </c>
      <c r="M52" s="1634">
        <v>632.57000000000005</v>
      </c>
      <c r="N52" s="1634">
        <v>23134.02</v>
      </c>
      <c r="O52" s="1629">
        <v>0.04</v>
      </c>
    </row>
    <row r="53" spans="1:15" s="1631" customFormat="1" ht="25.15" customHeight="1">
      <c r="A53" s="1886"/>
      <c r="B53" s="1872"/>
      <c r="C53" s="1626" t="s">
        <v>944</v>
      </c>
      <c r="D53" s="1627">
        <v>38517919.990000024</v>
      </c>
      <c r="E53" s="1627">
        <v>2049387.4500000002</v>
      </c>
      <c r="F53" s="1627">
        <v>483794.96</v>
      </c>
      <c r="G53" s="1627">
        <v>164218.41</v>
      </c>
      <c r="H53" s="1628">
        <v>0</v>
      </c>
      <c r="I53" s="1628">
        <v>0</v>
      </c>
      <c r="J53" s="1628">
        <v>0</v>
      </c>
      <c r="K53" s="1628">
        <v>0</v>
      </c>
      <c r="L53" s="1628">
        <v>0</v>
      </c>
      <c r="M53" s="1628">
        <v>0</v>
      </c>
      <c r="N53" s="1628">
        <v>0</v>
      </c>
      <c r="O53" s="1628">
        <v>0</v>
      </c>
    </row>
    <row r="54" spans="1:15" s="1631" customFormat="1" ht="25.15" customHeight="1">
      <c r="A54" s="1886"/>
      <c r="B54" s="1872"/>
      <c r="C54" s="1626" t="s">
        <v>945</v>
      </c>
      <c r="D54" s="1628">
        <v>0</v>
      </c>
      <c r="E54" s="1628">
        <v>0</v>
      </c>
      <c r="F54" s="1628">
        <v>0</v>
      </c>
      <c r="G54" s="1628">
        <v>0</v>
      </c>
      <c r="H54" s="1628">
        <v>0</v>
      </c>
      <c r="I54" s="1627">
        <v>28419.759999999998</v>
      </c>
      <c r="J54" s="1634">
        <v>213452.33</v>
      </c>
      <c r="K54" s="1634">
        <v>51183.280000000006</v>
      </c>
      <c r="L54" s="1634">
        <v>25107.93</v>
      </c>
      <c r="M54" s="1628">
        <v>0</v>
      </c>
      <c r="N54" s="1628">
        <v>0</v>
      </c>
      <c r="O54" s="1628">
        <v>0</v>
      </c>
    </row>
    <row r="55" spans="1:15" s="1631" customFormat="1" ht="25.15" customHeight="1">
      <c r="A55" s="1886"/>
      <c r="B55" s="1872"/>
      <c r="C55" s="1626" t="s">
        <v>946</v>
      </c>
      <c r="D55" s="1627">
        <v>33572230.780000009</v>
      </c>
      <c r="E55" s="1627">
        <v>4278175.6799999969</v>
      </c>
      <c r="F55" s="1627">
        <v>1520594.9899999995</v>
      </c>
      <c r="G55" s="1627">
        <v>222228.06000000003</v>
      </c>
      <c r="H55" s="1627">
        <v>1550.3</v>
      </c>
      <c r="I55" s="1628">
        <v>0</v>
      </c>
      <c r="J55" s="1628">
        <v>0</v>
      </c>
      <c r="K55" s="1628">
        <v>0</v>
      </c>
      <c r="L55" s="1628">
        <v>0</v>
      </c>
      <c r="M55" s="1628">
        <v>0</v>
      </c>
      <c r="N55" s="1628">
        <v>0</v>
      </c>
      <c r="O55" s="1634">
        <v>50275.350000000006</v>
      </c>
    </row>
    <row r="56" spans="1:15" s="1631" customFormat="1" ht="25.15" customHeight="1">
      <c r="A56" s="1886"/>
      <c r="B56" s="1872"/>
      <c r="C56" s="1626" t="s">
        <v>947</v>
      </c>
      <c r="D56" s="1628">
        <v>0</v>
      </c>
      <c r="E56" s="1628">
        <v>0</v>
      </c>
      <c r="F56" s="1628">
        <v>0</v>
      </c>
      <c r="G56" s="1628">
        <v>0</v>
      </c>
      <c r="H56" s="1628">
        <v>0</v>
      </c>
      <c r="I56" s="1628">
        <v>0</v>
      </c>
      <c r="J56" s="1628">
        <v>0</v>
      </c>
      <c r="K56" s="1628">
        <v>0</v>
      </c>
      <c r="L56" s="1628">
        <v>0</v>
      </c>
      <c r="M56" s="1628">
        <v>0</v>
      </c>
      <c r="N56" s="1634">
        <v>235472.03999999995</v>
      </c>
      <c r="O56" s="1628">
        <v>0</v>
      </c>
    </row>
    <row r="57" spans="1:15" s="1631" customFormat="1" ht="25.15" customHeight="1">
      <c r="A57" s="1886"/>
      <c r="B57" s="1872"/>
      <c r="C57" s="1626" t="s">
        <v>893</v>
      </c>
      <c r="D57" s="1627">
        <v>14039541.969999999</v>
      </c>
      <c r="E57" s="1627">
        <v>483709.49999999994</v>
      </c>
      <c r="F57" s="1627">
        <v>195168.52</v>
      </c>
      <c r="G57" s="1627">
        <v>367879.92000000004</v>
      </c>
      <c r="H57" s="1627">
        <v>27750.03</v>
      </c>
      <c r="I57" s="1628">
        <v>0</v>
      </c>
      <c r="J57" s="1628">
        <v>0</v>
      </c>
      <c r="K57" s="1628">
        <v>0</v>
      </c>
      <c r="L57" s="1628">
        <v>0</v>
      </c>
      <c r="M57" s="1628">
        <v>0</v>
      </c>
      <c r="N57" s="1628">
        <v>0</v>
      </c>
      <c r="O57" s="1628">
        <v>0</v>
      </c>
    </row>
    <row r="58" spans="1:15" s="1631" customFormat="1" ht="28.5" customHeight="1">
      <c r="A58" s="1886"/>
      <c r="B58" s="1872"/>
      <c r="C58" s="1626" t="s">
        <v>863</v>
      </c>
      <c r="D58" s="1628">
        <v>0</v>
      </c>
      <c r="E58" s="1628">
        <v>0</v>
      </c>
      <c r="F58" s="1628">
        <v>0</v>
      </c>
      <c r="G58" s="1628">
        <v>0</v>
      </c>
      <c r="H58" s="1627">
        <v>2091</v>
      </c>
      <c r="I58" s="1627">
        <v>439172.18</v>
      </c>
      <c r="J58" s="1629">
        <v>16.14</v>
      </c>
      <c r="K58" s="1629">
        <v>23.82</v>
      </c>
      <c r="L58" s="1634">
        <v>7301840.21</v>
      </c>
      <c r="M58" s="1628">
        <v>0</v>
      </c>
      <c r="N58" s="1634">
        <v>432518.02</v>
      </c>
      <c r="O58" s="1628">
        <v>0</v>
      </c>
    </row>
    <row r="59" spans="1:15" s="1631" customFormat="1" ht="25.15" customHeight="1">
      <c r="A59" s="1886"/>
      <c r="B59" s="1872"/>
      <c r="C59" s="1626" t="s">
        <v>844</v>
      </c>
      <c r="D59" s="1627">
        <v>54486033.19000005</v>
      </c>
      <c r="E59" s="1627">
        <v>4841878.05</v>
      </c>
      <c r="F59" s="1636">
        <v>1551131.5999999999</v>
      </c>
      <c r="G59" s="1627">
        <v>56027.63</v>
      </c>
      <c r="H59" s="1627">
        <v>2956255.78</v>
      </c>
      <c r="I59" s="1628">
        <v>0</v>
      </c>
      <c r="J59" s="1628">
        <v>0</v>
      </c>
      <c r="K59" s="1628">
        <v>0</v>
      </c>
      <c r="L59" s="1628">
        <v>0</v>
      </c>
      <c r="M59" s="1628">
        <v>0</v>
      </c>
      <c r="N59" s="1628">
        <v>0</v>
      </c>
      <c r="O59" s="1634">
        <v>122533.81000000001</v>
      </c>
    </row>
    <row r="60" spans="1:15" s="1631" customFormat="1" ht="25.15" customHeight="1">
      <c r="A60" s="1886"/>
      <c r="B60" s="1872"/>
      <c r="C60" s="1626" t="s">
        <v>948</v>
      </c>
      <c r="D60" s="1628">
        <v>0</v>
      </c>
      <c r="E60" s="1628">
        <v>0</v>
      </c>
      <c r="F60" s="1628">
        <v>0</v>
      </c>
      <c r="G60" s="1628">
        <v>0</v>
      </c>
      <c r="H60" s="1628">
        <v>0</v>
      </c>
      <c r="I60" s="1628">
        <v>0</v>
      </c>
      <c r="J60" s="1628">
        <v>0</v>
      </c>
      <c r="K60" s="1634">
        <v>1417.56</v>
      </c>
      <c r="L60" s="1629">
        <v>0.4</v>
      </c>
      <c r="M60" s="1634">
        <v>4206.01</v>
      </c>
      <c r="N60" s="1628">
        <v>0</v>
      </c>
      <c r="O60" s="1628">
        <v>0</v>
      </c>
    </row>
    <row r="61" spans="1:15" s="1631" customFormat="1" ht="25.15" customHeight="1">
      <c r="A61" s="1886"/>
      <c r="B61" s="1872"/>
      <c r="C61" s="1626" t="s">
        <v>845</v>
      </c>
      <c r="D61" s="1627">
        <v>51346649.419999972</v>
      </c>
      <c r="E61" s="1627">
        <v>3092960.0499999961</v>
      </c>
      <c r="F61" s="1627">
        <v>878219.38</v>
      </c>
      <c r="G61" s="1627">
        <v>472152.46000000008</v>
      </c>
      <c r="H61" s="1627">
        <v>103109.19</v>
      </c>
      <c r="I61" s="1628">
        <v>0</v>
      </c>
      <c r="J61" s="1628">
        <v>0</v>
      </c>
      <c r="K61" s="1628">
        <v>0</v>
      </c>
      <c r="L61" s="1628">
        <v>0</v>
      </c>
      <c r="M61" s="1628">
        <v>0</v>
      </c>
      <c r="N61" s="1628">
        <v>0</v>
      </c>
      <c r="O61" s="1634">
        <v>681580.30999999994</v>
      </c>
    </row>
    <row r="62" spans="1:15" s="1631" customFormat="1" ht="25.15" customHeight="1">
      <c r="A62" s="1886"/>
      <c r="B62" s="1872"/>
      <c r="C62" s="1626" t="s">
        <v>949</v>
      </c>
      <c r="D62" s="1628">
        <v>0</v>
      </c>
      <c r="E62" s="1628">
        <v>0</v>
      </c>
      <c r="F62" s="1628">
        <v>0</v>
      </c>
      <c r="G62" s="1628">
        <v>0</v>
      </c>
      <c r="H62" s="1627">
        <v>20401.310000000001</v>
      </c>
      <c r="I62" s="1627">
        <v>37602.39</v>
      </c>
      <c r="J62" s="1627">
        <v>28881.86</v>
      </c>
      <c r="K62" s="1634">
        <v>183107.09</v>
      </c>
      <c r="L62" s="1634">
        <v>377857.09</v>
      </c>
      <c r="M62" s="1634">
        <v>119837.48</v>
      </c>
      <c r="N62" s="1628">
        <v>0</v>
      </c>
      <c r="O62" s="1628">
        <v>0</v>
      </c>
    </row>
    <row r="63" spans="1:15" s="1631" customFormat="1" ht="25.15" customHeight="1">
      <c r="A63" s="1886"/>
      <c r="B63" s="1872"/>
      <c r="C63" s="1626" t="s">
        <v>950</v>
      </c>
      <c r="D63" s="1627">
        <v>17021446.020000003</v>
      </c>
      <c r="E63" s="1627">
        <v>5036767.25</v>
      </c>
      <c r="F63" s="1627">
        <v>7159810.2899999963</v>
      </c>
      <c r="G63" s="1627">
        <v>486895.85000000021</v>
      </c>
      <c r="H63" s="1627">
        <v>36106.400000000001</v>
      </c>
      <c r="I63" s="1628">
        <v>0</v>
      </c>
      <c r="J63" s="1628">
        <v>0</v>
      </c>
      <c r="K63" s="1628">
        <v>0</v>
      </c>
      <c r="L63" s="1628">
        <v>0</v>
      </c>
      <c r="M63" s="1628">
        <v>0</v>
      </c>
      <c r="N63" s="1628">
        <v>0</v>
      </c>
      <c r="O63" s="1634">
        <v>41129.029999999992</v>
      </c>
    </row>
    <row r="64" spans="1:15" s="1631" customFormat="1" ht="25.15" customHeight="1">
      <c r="A64" s="1886"/>
      <c r="B64" s="1872"/>
      <c r="C64" s="1626" t="s">
        <v>847</v>
      </c>
      <c r="D64" s="1627">
        <v>9249128.5399999991</v>
      </c>
      <c r="E64" s="1627">
        <v>1414704.1400000001</v>
      </c>
      <c r="F64" s="1627">
        <v>252666.62</v>
      </c>
      <c r="G64" s="1627">
        <v>108463.8</v>
      </c>
      <c r="H64" s="1627">
        <v>211655.97</v>
      </c>
      <c r="I64" s="1628">
        <v>0</v>
      </c>
      <c r="J64" s="1628">
        <v>0</v>
      </c>
      <c r="K64" s="1628">
        <v>0</v>
      </c>
      <c r="L64" s="1628">
        <v>0</v>
      </c>
      <c r="M64" s="1628">
        <v>0</v>
      </c>
      <c r="N64" s="1628">
        <v>0</v>
      </c>
      <c r="O64" s="1628">
        <v>0</v>
      </c>
    </row>
    <row r="65" spans="1:15" s="1631" customFormat="1" ht="25.15" customHeight="1">
      <c r="A65" s="1886"/>
      <c r="B65" s="1872"/>
      <c r="C65" s="1626" t="s">
        <v>951</v>
      </c>
      <c r="D65" s="1628">
        <v>0</v>
      </c>
      <c r="E65" s="1628">
        <v>0</v>
      </c>
      <c r="F65" s="1628">
        <v>0</v>
      </c>
      <c r="G65" s="1628">
        <v>0</v>
      </c>
      <c r="H65" s="1628">
        <v>0</v>
      </c>
      <c r="I65" s="1629">
        <v>233.02</v>
      </c>
      <c r="J65" s="1628">
        <v>0</v>
      </c>
      <c r="K65" s="1628">
        <v>0</v>
      </c>
      <c r="L65" s="1628">
        <v>0</v>
      </c>
      <c r="M65" s="1628">
        <v>0</v>
      </c>
      <c r="N65" s="1628">
        <v>0</v>
      </c>
      <c r="O65" s="1628">
        <v>0</v>
      </c>
    </row>
    <row r="66" spans="1:15" s="1631" customFormat="1" ht="25.15" customHeight="1">
      <c r="A66" s="1886"/>
      <c r="B66" s="1872"/>
      <c r="C66" s="1626" t="s">
        <v>952</v>
      </c>
      <c r="D66" s="1628">
        <v>0</v>
      </c>
      <c r="E66" s="1628">
        <v>0</v>
      </c>
      <c r="F66" s="1628">
        <v>0</v>
      </c>
      <c r="G66" s="1628">
        <v>0</v>
      </c>
      <c r="H66" s="1628">
        <v>0</v>
      </c>
      <c r="I66" s="1628">
        <v>0</v>
      </c>
      <c r="J66" s="1628">
        <v>0</v>
      </c>
      <c r="K66" s="1634">
        <v>64642.5</v>
      </c>
      <c r="L66" s="1634">
        <v>756519.24</v>
      </c>
      <c r="M66" s="1634">
        <v>1877712.1300000004</v>
      </c>
      <c r="N66" s="1634">
        <v>502863.35999999999</v>
      </c>
      <c r="O66" s="1628">
        <v>0</v>
      </c>
    </row>
    <row r="67" spans="1:15" s="1631" customFormat="1" ht="25.15" customHeight="1">
      <c r="A67" s="1886"/>
      <c r="B67" s="1872"/>
      <c r="C67" s="1626" t="s">
        <v>848</v>
      </c>
      <c r="D67" s="1627">
        <v>21145953.640000001</v>
      </c>
      <c r="E67" s="1627">
        <v>2112463.8200000003</v>
      </c>
      <c r="F67" s="1627">
        <v>431105.33999999997</v>
      </c>
      <c r="G67" s="1627">
        <v>2383.73</v>
      </c>
      <c r="H67" s="1627">
        <v>17384.980000000003</v>
      </c>
      <c r="I67" s="1628">
        <v>0</v>
      </c>
      <c r="J67" s="1628">
        <v>0</v>
      </c>
      <c r="K67" s="1628">
        <v>0</v>
      </c>
      <c r="L67" s="1628">
        <v>0</v>
      </c>
      <c r="M67" s="1628">
        <v>0</v>
      </c>
      <c r="N67" s="1628">
        <v>0</v>
      </c>
      <c r="O67" s="1628">
        <v>0</v>
      </c>
    </row>
    <row r="68" spans="1:15" s="1631" customFormat="1" ht="25.15" customHeight="1">
      <c r="A68" s="1886"/>
      <c r="B68" s="1872"/>
      <c r="C68" s="1626" t="s">
        <v>895</v>
      </c>
      <c r="D68" s="1628">
        <v>0</v>
      </c>
      <c r="E68" s="1628">
        <v>0</v>
      </c>
      <c r="F68" s="1628">
        <v>0</v>
      </c>
      <c r="G68" s="1628">
        <v>0</v>
      </c>
      <c r="H68" s="1627">
        <v>28519.710000000003</v>
      </c>
      <c r="I68" s="1627">
        <v>69951.890000000014</v>
      </c>
      <c r="J68" s="1634">
        <v>37975.700000000004</v>
      </c>
      <c r="K68" s="1634">
        <v>119448.09000000001</v>
      </c>
      <c r="L68" s="1627">
        <v>87782.170000000013</v>
      </c>
      <c r="M68" s="1628">
        <v>0</v>
      </c>
      <c r="N68" s="1628">
        <v>0</v>
      </c>
      <c r="O68" s="1627">
        <v>679992.78</v>
      </c>
    </row>
    <row r="69" spans="1:15" s="1631" customFormat="1" ht="25.15" customHeight="1">
      <c r="A69" s="1886"/>
      <c r="B69" s="1872"/>
      <c r="C69" s="1626" t="s">
        <v>849</v>
      </c>
      <c r="D69" s="1627">
        <v>5659908.9199999999</v>
      </c>
      <c r="E69" s="1627">
        <v>1224036.19</v>
      </c>
      <c r="F69" s="1627">
        <v>6675741.4100000001</v>
      </c>
      <c r="G69" s="1627">
        <v>187363.06</v>
      </c>
      <c r="H69" s="1628">
        <v>0</v>
      </c>
      <c r="I69" s="1628">
        <v>0</v>
      </c>
      <c r="J69" s="1628">
        <v>0</v>
      </c>
      <c r="K69" s="1628">
        <v>0</v>
      </c>
      <c r="L69" s="1628">
        <v>0</v>
      </c>
      <c r="M69" s="1628">
        <v>0</v>
      </c>
      <c r="N69" s="1628">
        <v>0</v>
      </c>
      <c r="O69" s="1628">
        <v>0</v>
      </c>
    </row>
    <row r="70" spans="1:15" s="1631" customFormat="1" ht="25.15" customHeight="1">
      <c r="A70" s="1886"/>
      <c r="B70" s="1872"/>
      <c r="C70" s="1626" t="s">
        <v>953</v>
      </c>
      <c r="D70" s="1628">
        <v>0</v>
      </c>
      <c r="E70" s="1628">
        <v>0</v>
      </c>
      <c r="F70" s="1628">
        <v>0</v>
      </c>
      <c r="G70" s="1628">
        <v>0</v>
      </c>
      <c r="H70" s="1628">
        <v>0</v>
      </c>
      <c r="I70" s="1628">
        <v>0</v>
      </c>
      <c r="J70" s="1627">
        <v>44504.49</v>
      </c>
      <c r="K70" s="1628">
        <v>0</v>
      </c>
      <c r="L70" s="1628">
        <v>0</v>
      </c>
      <c r="M70" s="1627">
        <v>14115.81</v>
      </c>
      <c r="N70" s="1627">
        <v>2245.4700000000003</v>
      </c>
      <c r="O70" s="1628">
        <v>0</v>
      </c>
    </row>
    <row r="71" spans="1:15" s="1631" customFormat="1" ht="25.15" customHeight="1">
      <c r="A71" s="1886"/>
      <c r="B71" s="1872"/>
      <c r="C71" s="1626" t="s">
        <v>954</v>
      </c>
      <c r="D71" s="1627">
        <v>28570910.349999998</v>
      </c>
      <c r="E71" s="1627">
        <v>5132393.01</v>
      </c>
      <c r="F71" s="1627">
        <v>3735599.7700000005</v>
      </c>
      <c r="G71" s="1627">
        <v>542914.21999999974</v>
      </c>
      <c r="H71" s="1627">
        <v>4202.37</v>
      </c>
      <c r="I71" s="1628">
        <v>0</v>
      </c>
      <c r="J71" s="1628">
        <v>0</v>
      </c>
      <c r="K71" s="1628">
        <v>0</v>
      </c>
      <c r="L71" s="1628">
        <v>0</v>
      </c>
      <c r="M71" s="1628">
        <v>0</v>
      </c>
      <c r="N71" s="1628">
        <v>0</v>
      </c>
      <c r="O71" s="1628">
        <v>0</v>
      </c>
    </row>
    <row r="72" spans="1:15" s="1631" customFormat="1" ht="25.15" customHeight="1">
      <c r="A72" s="1886"/>
      <c r="B72" s="1872"/>
      <c r="C72" s="1626" t="s">
        <v>955</v>
      </c>
      <c r="D72" s="1628">
        <v>0</v>
      </c>
      <c r="E72" s="1628">
        <v>0</v>
      </c>
      <c r="F72" s="1628">
        <v>0</v>
      </c>
      <c r="G72" s="1628">
        <v>0</v>
      </c>
      <c r="H72" s="1627">
        <v>3657.09</v>
      </c>
      <c r="I72" s="1627">
        <v>52314.43</v>
      </c>
      <c r="J72" s="1628">
        <v>0</v>
      </c>
      <c r="K72" s="1634">
        <v>20015.600000000002</v>
      </c>
      <c r="L72" s="1634">
        <v>161328.76000000018</v>
      </c>
      <c r="M72" s="1634">
        <v>81234.790000000008</v>
      </c>
      <c r="N72" s="1634">
        <v>44917.30999999999</v>
      </c>
      <c r="O72" s="1628">
        <v>0</v>
      </c>
    </row>
    <row r="73" spans="1:15" s="1631" customFormat="1" ht="25.15" customHeight="1">
      <c r="A73" s="1886"/>
      <c r="B73" s="1872"/>
      <c r="C73" s="1626" t="s">
        <v>956</v>
      </c>
      <c r="D73" s="1627">
        <v>27870134.680000003</v>
      </c>
      <c r="E73" s="1627">
        <v>2986808.7099999995</v>
      </c>
      <c r="F73" s="1627">
        <v>4179807.45</v>
      </c>
      <c r="G73" s="1627">
        <v>1365110.2599999998</v>
      </c>
      <c r="H73" s="1627">
        <v>24785.329999999994</v>
      </c>
      <c r="I73" s="1628">
        <v>0</v>
      </c>
      <c r="J73" s="1628">
        <v>0</v>
      </c>
      <c r="K73" s="1628">
        <v>0</v>
      </c>
      <c r="L73" s="1628">
        <v>0</v>
      </c>
      <c r="M73" s="1628">
        <v>0</v>
      </c>
      <c r="N73" s="1628">
        <v>0</v>
      </c>
      <c r="O73" s="1628">
        <v>0</v>
      </c>
    </row>
    <row r="74" spans="1:15" s="1631" customFormat="1" ht="25.15" customHeight="1">
      <c r="A74" s="1886"/>
      <c r="B74" s="1872"/>
      <c r="C74" s="1626" t="s">
        <v>957</v>
      </c>
      <c r="D74" s="1628">
        <v>0</v>
      </c>
      <c r="E74" s="1628">
        <v>0</v>
      </c>
      <c r="F74" s="1628">
        <v>0</v>
      </c>
      <c r="G74" s="1628">
        <v>0</v>
      </c>
      <c r="H74" s="1628">
        <v>0</v>
      </c>
      <c r="I74" s="1627">
        <v>118908.92000000001</v>
      </c>
      <c r="J74" s="1627">
        <v>3715.08</v>
      </c>
      <c r="K74" s="1628">
        <v>0</v>
      </c>
      <c r="L74" s="1628">
        <v>0</v>
      </c>
      <c r="M74" s="1634">
        <v>80778.47</v>
      </c>
      <c r="N74" s="1628">
        <v>0</v>
      </c>
      <c r="O74" s="1628">
        <v>0</v>
      </c>
    </row>
    <row r="75" spans="1:15" s="1631" customFormat="1" ht="25.15" customHeight="1">
      <c r="A75" s="1886"/>
      <c r="B75" s="1872"/>
      <c r="C75" s="1626" t="s">
        <v>958</v>
      </c>
      <c r="D75" s="1627">
        <v>9221315.7300000042</v>
      </c>
      <c r="E75" s="1627">
        <v>1943814.8699999999</v>
      </c>
      <c r="F75" s="1627">
        <v>235101.69</v>
      </c>
      <c r="G75" s="1628">
        <v>0</v>
      </c>
      <c r="H75" s="1628">
        <v>0</v>
      </c>
      <c r="I75" s="1628">
        <v>0</v>
      </c>
      <c r="J75" s="1628">
        <v>0</v>
      </c>
      <c r="K75" s="1628">
        <v>0</v>
      </c>
      <c r="L75" s="1628">
        <v>0</v>
      </c>
      <c r="M75" s="1628">
        <v>0</v>
      </c>
      <c r="N75" s="1628">
        <v>0</v>
      </c>
      <c r="O75" s="1628">
        <v>0</v>
      </c>
    </row>
    <row r="76" spans="1:15" s="1631" customFormat="1" ht="25.15" customHeight="1">
      <c r="A76" s="1886"/>
      <c r="B76" s="1872"/>
      <c r="C76" s="1626" t="s">
        <v>959</v>
      </c>
      <c r="D76" s="1628">
        <v>0</v>
      </c>
      <c r="E76" s="1628">
        <v>0</v>
      </c>
      <c r="F76" s="1628">
        <v>0</v>
      </c>
      <c r="G76" s="1628">
        <v>0</v>
      </c>
      <c r="H76" s="1628">
        <v>0</v>
      </c>
      <c r="I76" s="1634">
        <v>561.09</v>
      </c>
      <c r="J76" s="1634">
        <v>37349.619999999995</v>
      </c>
      <c r="K76" s="1634">
        <v>580792.67000000004</v>
      </c>
      <c r="L76" s="1634">
        <v>11247.519999999999</v>
      </c>
      <c r="M76" s="1634">
        <v>215524.44</v>
      </c>
      <c r="N76" s="1628">
        <v>0</v>
      </c>
      <c r="O76" s="1628">
        <v>0</v>
      </c>
    </row>
    <row r="77" spans="1:15" s="1631" customFormat="1" ht="25.15" customHeight="1">
      <c r="A77" s="1886"/>
      <c r="B77" s="1872"/>
      <c r="C77" s="1626" t="s">
        <v>960</v>
      </c>
      <c r="D77" s="1627">
        <v>7255950.5299999956</v>
      </c>
      <c r="E77" s="1627">
        <v>2773670.87</v>
      </c>
      <c r="F77" s="1627">
        <v>477448.66000000009</v>
      </c>
      <c r="G77" s="1636">
        <v>208220.35000000003</v>
      </c>
      <c r="H77" s="1628">
        <v>0</v>
      </c>
      <c r="I77" s="1628">
        <v>0</v>
      </c>
      <c r="J77" s="1628">
        <v>0</v>
      </c>
      <c r="K77" s="1628">
        <v>0</v>
      </c>
      <c r="L77" s="1628">
        <v>0</v>
      </c>
      <c r="M77" s="1628">
        <v>0</v>
      </c>
      <c r="N77" s="1628">
        <v>0</v>
      </c>
      <c r="O77" s="1627">
        <v>33576.14</v>
      </c>
    </row>
    <row r="78" spans="1:15" s="1631" customFormat="1" ht="25.15" customHeight="1">
      <c r="A78" s="1886"/>
      <c r="B78" s="1872"/>
      <c r="C78" s="1626" t="s">
        <v>961</v>
      </c>
      <c r="D78" s="1628">
        <v>0</v>
      </c>
      <c r="E78" s="1628">
        <v>0</v>
      </c>
      <c r="F78" s="1628">
        <v>0</v>
      </c>
      <c r="G78" s="1628">
        <v>0</v>
      </c>
      <c r="H78" s="1628">
        <v>0</v>
      </c>
      <c r="I78" s="1628">
        <v>0</v>
      </c>
      <c r="J78" s="1628">
        <v>0</v>
      </c>
      <c r="K78" s="1628">
        <v>0</v>
      </c>
      <c r="L78" s="1628">
        <v>0</v>
      </c>
      <c r="M78" s="1628">
        <v>0</v>
      </c>
      <c r="N78" s="1634">
        <v>1297.31</v>
      </c>
      <c r="O78" s="1628">
        <v>0</v>
      </c>
    </row>
    <row r="79" spans="1:15" s="1631" customFormat="1" ht="25.15" customHeight="1">
      <c r="A79" s="1886"/>
      <c r="B79" s="1872"/>
      <c r="C79" s="1626" t="s">
        <v>854</v>
      </c>
      <c r="D79" s="1627">
        <v>10534659.849999992</v>
      </c>
      <c r="E79" s="1627">
        <v>3629673.1100000013</v>
      </c>
      <c r="F79" s="1627">
        <v>1087992.3499999996</v>
      </c>
      <c r="G79" s="1627">
        <v>635323.25999999989</v>
      </c>
      <c r="H79" s="1634">
        <v>22275.68</v>
      </c>
      <c r="I79" s="1628">
        <v>0</v>
      </c>
      <c r="J79" s="1628">
        <v>0</v>
      </c>
      <c r="K79" s="1628">
        <v>0</v>
      </c>
      <c r="L79" s="1628">
        <v>0</v>
      </c>
      <c r="M79" s="1628">
        <v>0</v>
      </c>
      <c r="N79" s="1628">
        <v>0</v>
      </c>
      <c r="O79" s="1627">
        <v>3021.3</v>
      </c>
    </row>
    <row r="80" spans="1:15" s="1631" customFormat="1" ht="25.15" customHeight="1">
      <c r="A80" s="1886"/>
      <c r="B80" s="1872"/>
      <c r="C80" s="1626" t="s">
        <v>962</v>
      </c>
      <c r="D80" s="1628">
        <v>0</v>
      </c>
      <c r="E80" s="1628">
        <v>0</v>
      </c>
      <c r="F80" s="1628">
        <v>0</v>
      </c>
      <c r="G80" s="1628">
        <v>0</v>
      </c>
      <c r="H80" s="1636">
        <v>250.14</v>
      </c>
      <c r="I80" s="1634">
        <v>2707.58</v>
      </c>
      <c r="J80" s="1628">
        <v>0</v>
      </c>
      <c r="K80" s="1628">
        <v>0</v>
      </c>
      <c r="L80" s="1628">
        <v>0</v>
      </c>
      <c r="M80" s="1628">
        <v>0</v>
      </c>
      <c r="N80" s="1628">
        <v>0</v>
      </c>
      <c r="O80" s="1628">
        <v>0</v>
      </c>
    </row>
    <row r="81" spans="1:15" s="1631" customFormat="1" ht="25.15" customHeight="1">
      <c r="A81" s="1886"/>
      <c r="B81" s="1873"/>
      <c r="C81" s="1626" t="s">
        <v>963</v>
      </c>
      <c r="D81" s="1627">
        <v>34880664.900000013</v>
      </c>
      <c r="E81" s="1627">
        <v>1400747.3999999994</v>
      </c>
      <c r="F81" s="1627">
        <v>1171380.96</v>
      </c>
      <c r="G81" s="1627">
        <v>298162.18</v>
      </c>
      <c r="H81" s="1628">
        <v>0</v>
      </c>
      <c r="I81" s="1628">
        <v>0</v>
      </c>
      <c r="J81" s="1628">
        <v>0</v>
      </c>
      <c r="K81" s="1628">
        <v>0</v>
      </c>
      <c r="L81" s="1628">
        <v>0</v>
      </c>
      <c r="M81" s="1628">
        <v>0</v>
      </c>
      <c r="N81" s="1628">
        <v>0</v>
      </c>
      <c r="O81" s="1627">
        <v>42637.82</v>
      </c>
    </row>
    <row r="82" spans="1:15" s="1631" customFormat="1" ht="25.15" customHeight="1">
      <c r="A82" s="1886"/>
      <c r="B82" s="1623">
        <v>801</v>
      </c>
      <c r="C82" s="1626" t="s">
        <v>838</v>
      </c>
      <c r="D82" s="1627">
        <v>1131523.54</v>
      </c>
      <c r="E82" s="1627">
        <v>1873203.59</v>
      </c>
      <c r="F82" s="1627">
        <v>2348894.9499999997</v>
      </c>
      <c r="G82" s="1627">
        <v>24790.080000000002</v>
      </c>
      <c r="H82" s="1628">
        <v>0</v>
      </c>
      <c r="I82" s="1628">
        <v>0</v>
      </c>
      <c r="J82" s="1628">
        <v>0</v>
      </c>
      <c r="K82" s="1628">
        <v>0</v>
      </c>
      <c r="L82" s="1628">
        <v>0</v>
      </c>
      <c r="M82" s="1628">
        <v>0</v>
      </c>
      <c r="N82" s="1628">
        <v>0</v>
      </c>
      <c r="O82" s="1627">
        <v>13996.42</v>
      </c>
    </row>
    <row r="83" spans="1:15" s="1631" customFormat="1" ht="25.15" customHeight="1">
      <c r="A83" s="1886"/>
      <c r="B83" s="1623">
        <v>851</v>
      </c>
      <c r="C83" s="1626" t="s">
        <v>838</v>
      </c>
      <c r="D83" s="1627">
        <v>2311103.2399999998</v>
      </c>
      <c r="E83" s="1627">
        <v>22825.51</v>
      </c>
      <c r="F83" s="1627">
        <v>1950.64</v>
      </c>
      <c r="G83" s="1628">
        <v>0</v>
      </c>
      <c r="H83" s="1628">
        <v>0</v>
      </c>
      <c r="I83" s="1628">
        <v>0</v>
      </c>
      <c r="J83" s="1628">
        <v>0</v>
      </c>
      <c r="K83" s="1628">
        <v>0</v>
      </c>
      <c r="L83" s="1628">
        <v>0</v>
      </c>
      <c r="M83" s="1628">
        <v>0</v>
      </c>
      <c r="N83" s="1628">
        <v>0</v>
      </c>
      <c r="O83" s="1628">
        <v>0</v>
      </c>
    </row>
    <row r="84" spans="1:15" s="1631" customFormat="1" ht="25.15" customHeight="1">
      <c r="A84" s="1886"/>
      <c r="B84" s="1623">
        <v>852</v>
      </c>
      <c r="C84" s="1626" t="s">
        <v>838</v>
      </c>
      <c r="D84" s="1627">
        <v>1794.44</v>
      </c>
      <c r="E84" s="1636">
        <v>485.06</v>
      </c>
      <c r="F84" s="1628">
        <v>0</v>
      </c>
      <c r="G84" s="1628">
        <v>0</v>
      </c>
      <c r="H84" s="1628">
        <v>0</v>
      </c>
      <c r="I84" s="1628">
        <v>0</v>
      </c>
      <c r="J84" s="1628">
        <v>0</v>
      </c>
      <c r="K84" s="1628">
        <v>0</v>
      </c>
      <c r="L84" s="1628">
        <v>0</v>
      </c>
      <c r="M84" s="1628">
        <v>0</v>
      </c>
      <c r="N84" s="1628">
        <v>0</v>
      </c>
      <c r="O84" s="1627">
        <v>18044.05</v>
      </c>
    </row>
    <row r="85" spans="1:15" s="1631" customFormat="1" ht="25.15" customHeight="1">
      <c r="A85" s="1887"/>
      <c r="B85" s="1623">
        <v>853</v>
      </c>
      <c r="C85" s="1626" t="s">
        <v>838</v>
      </c>
      <c r="D85" s="1627">
        <v>5071084.59</v>
      </c>
      <c r="E85" s="1627">
        <v>1558051.8999999997</v>
      </c>
      <c r="F85" s="1627">
        <v>307101.01999999996</v>
      </c>
      <c r="G85" s="1627">
        <v>121032.19</v>
      </c>
      <c r="H85" s="1627">
        <v>28312.15</v>
      </c>
      <c r="I85" s="1628">
        <v>0</v>
      </c>
      <c r="J85" s="1628">
        <v>0</v>
      </c>
      <c r="K85" s="1628">
        <v>0</v>
      </c>
      <c r="L85" s="1628">
        <v>0</v>
      </c>
      <c r="M85" s="1628">
        <v>0</v>
      </c>
      <c r="N85" s="1628">
        <v>0</v>
      </c>
      <c r="O85" s="1627">
        <v>508.78000000000003</v>
      </c>
    </row>
    <row r="86" spans="1:15" s="1631" customFormat="1" ht="25.15" customHeight="1">
      <c r="A86" s="1630">
        <v>37</v>
      </c>
      <c r="B86" s="1632">
        <v>755</v>
      </c>
      <c r="C86" s="1626" t="s">
        <v>838</v>
      </c>
      <c r="D86" s="1627">
        <v>963057.14</v>
      </c>
      <c r="E86" s="1627">
        <v>10094.879999999999</v>
      </c>
      <c r="F86" s="1628">
        <v>0</v>
      </c>
      <c r="G86" s="1628">
        <v>0</v>
      </c>
      <c r="H86" s="1628">
        <v>0</v>
      </c>
      <c r="I86" s="1628">
        <v>0</v>
      </c>
      <c r="J86" s="1628">
        <v>0</v>
      </c>
      <c r="K86" s="1628">
        <v>0</v>
      </c>
      <c r="L86" s="1628">
        <v>0</v>
      </c>
      <c r="M86" s="1628">
        <v>0</v>
      </c>
      <c r="N86" s="1628">
        <v>0</v>
      </c>
      <c r="O86" s="1628">
        <v>0</v>
      </c>
    </row>
    <row r="87" spans="1:15" s="1631" customFormat="1" ht="25.15" customHeight="1">
      <c r="A87" s="1886">
        <v>39</v>
      </c>
      <c r="B87" s="1871">
        <v>600</v>
      </c>
      <c r="C87" s="1638" t="s">
        <v>857</v>
      </c>
      <c r="D87" s="1628">
        <v>0</v>
      </c>
      <c r="E87" s="1628">
        <v>0</v>
      </c>
      <c r="F87" s="1627">
        <v>1822.87</v>
      </c>
      <c r="G87" s="1628">
        <v>0</v>
      </c>
      <c r="H87" s="1628">
        <v>0</v>
      </c>
      <c r="I87" s="1628">
        <v>0</v>
      </c>
      <c r="J87" s="1628">
        <v>0</v>
      </c>
      <c r="K87" s="1628">
        <v>0</v>
      </c>
      <c r="L87" s="1628">
        <v>0</v>
      </c>
      <c r="M87" s="1628">
        <v>0</v>
      </c>
      <c r="N87" s="1628">
        <v>0</v>
      </c>
      <c r="O87" s="1628">
        <v>0</v>
      </c>
    </row>
    <row r="88" spans="1:15" s="1631" customFormat="1" ht="25.15" customHeight="1">
      <c r="A88" s="1886"/>
      <c r="B88" s="1872"/>
      <c r="C88" s="1639" t="s">
        <v>835</v>
      </c>
      <c r="D88" s="1627">
        <v>136936092.76999998</v>
      </c>
      <c r="E88" s="1627">
        <v>574472.69999999995</v>
      </c>
      <c r="F88" s="1627">
        <v>4856506.6500000004</v>
      </c>
      <c r="G88" s="1628">
        <v>0</v>
      </c>
      <c r="H88" s="1628">
        <v>0</v>
      </c>
      <c r="I88" s="1628">
        <v>0</v>
      </c>
      <c r="J88" s="1628">
        <v>0</v>
      </c>
      <c r="K88" s="1628">
        <v>0</v>
      </c>
      <c r="L88" s="1628">
        <v>0</v>
      </c>
      <c r="M88" s="1628">
        <v>0</v>
      </c>
      <c r="N88" s="1628">
        <v>0</v>
      </c>
      <c r="O88" s="1628">
        <v>0</v>
      </c>
    </row>
    <row r="89" spans="1:15" s="1631" customFormat="1" ht="25.15" customHeight="1">
      <c r="A89" s="1887"/>
      <c r="B89" s="1873"/>
      <c r="C89" s="1626" t="s">
        <v>837</v>
      </c>
      <c r="D89" s="1627">
        <v>13521444.140000002</v>
      </c>
      <c r="E89" s="1628">
        <v>0</v>
      </c>
      <c r="F89" s="1628">
        <v>0</v>
      </c>
      <c r="G89" s="1628">
        <v>0</v>
      </c>
      <c r="H89" s="1628">
        <v>0</v>
      </c>
      <c r="I89" s="1628">
        <v>0</v>
      </c>
      <c r="J89" s="1628">
        <v>0</v>
      </c>
      <c r="K89" s="1628">
        <v>0</v>
      </c>
      <c r="L89" s="1628">
        <v>0</v>
      </c>
      <c r="M89" s="1628">
        <v>0</v>
      </c>
      <c r="N89" s="1628">
        <v>0</v>
      </c>
      <c r="O89" s="1628">
        <v>0</v>
      </c>
    </row>
    <row r="90" spans="1:15" s="1631" customFormat="1" ht="25.15" customHeight="1">
      <c r="A90" s="1885">
        <v>41</v>
      </c>
      <c r="B90" s="1623">
        <v>801</v>
      </c>
      <c r="C90" s="1626" t="s">
        <v>838</v>
      </c>
      <c r="D90" s="1627">
        <v>938.86</v>
      </c>
      <c r="E90" s="1628">
        <v>0</v>
      </c>
      <c r="F90" s="1628">
        <v>0</v>
      </c>
      <c r="G90" s="1628">
        <v>0</v>
      </c>
      <c r="H90" s="1628">
        <v>0</v>
      </c>
      <c r="I90" s="1628">
        <v>0</v>
      </c>
      <c r="J90" s="1628">
        <v>0</v>
      </c>
      <c r="K90" s="1628">
        <v>0</v>
      </c>
      <c r="L90" s="1628">
        <v>0</v>
      </c>
      <c r="M90" s="1628">
        <v>0</v>
      </c>
      <c r="N90" s="1628">
        <v>0</v>
      </c>
      <c r="O90" s="1628">
        <v>0</v>
      </c>
    </row>
    <row r="91" spans="1:15" s="1631" customFormat="1" ht="25.15" customHeight="1">
      <c r="A91" s="1886"/>
      <c r="B91" s="1871">
        <v>900</v>
      </c>
      <c r="C91" s="1626" t="s">
        <v>835</v>
      </c>
      <c r="D91" s="1627">
        <v>5876.92</v>
      </c>
      <c r="E91" s="1636">
        <v>1007987.5499999998</v>
      </c>
      <c r="F91" s="1627">
        <v>40570.93</v>
      </c>
      <c r="G91" s="1628">
        <v>0</v>
      </c>
      <c r="H91" s="1628">
        <v>0</v>
      </c>
      <c r="I91" s="1628">
        <v>0</v>
      </c>
      <c r="J91" s="1628">
        <v>0</v>
      </c>
      <c r="K91" s="1628">
        <v>0</v>
      </c>
      <c r="L91" s="1628">
        <v>0</v>
      </c>
      <c r="M91" s="1628">
        <v>0</v>
      </c>
      <c r="N91" s="1628">
        <v>0</v>
      </c>
      <c r="O91" s="1628">
        <v>0</v>
      </c>
    </row>
    <row r="92" spans="1:15" s="1631" customFormat="1" ht="25.15" customHeight="1">
      <c r="A92" s="1887"/>
      <c r="B92" s="1873"/>
      <c r="C92" s="1626" t="s">
        <v>897</v>
      </c>
      <c r="D92" s="1628">
        <v>0</v>
      </c>
      <c r="E92" s="1628">
        <v>0</v>
      </c>
      <c r="F92" s="1628">
        <v>0</v>
      </c>
      <c r="G92" s="1628">
        <v>0</v>
      </c>
      <c r="H92" s="1628">
        <v>0</v>
      </c>
      <c r="I92" s="1628">
        <v>0</v>
      </c>
      <c r="J92" s="1628">
        <v>0</v>
      </c>
      <c r="K92" s="1628">
        <v>0</v>
      </c>
      <c r="L92" s="1628">
        <v>0</v>
      </c>
      <c r="M92" s="1628">
        <v>0</v>
      </c>
      <c r="N92" s="1628">
        <v>0</v>
      </c>
      <c r="O92" s="1627">
        <v>36315</v>
      </c>
    </row>
    <row r="93" spans="1:15" s="1631" customFormat="1" ht="25.15" customHeight="1">
      <c r="A93" s="1640">
        <v>42</v>
      </c>
      <c r="B93" s="1641">
        <v>851</v>
      </c>
      <c r="C93" s="1626" t="s">
        <v>839</v>
      </c>
      <c r="D93" s="1627">
        <v>41170.959999999999</v>
      </c>
      <c r="E93" s="1628">
        <v>0</v>
      </c>
      <c r="F93" s="1628">
        <v>0</v>
      </c>
      <c r="G93" s="1628">
        <v>0</v>
      </c>
      <c r="H93" s="1628">
        <v>0</v>
      </c>
      <c r="I93" s="1628">
        <v>0</v>
      </c>
      <c r="J93" s="1628">
        <v>0</v>
      </c>
      <c r="K93" s="1628">
        <v>0</v>
      </c>
      <c r="L93" s="1628">
        <v>0</v>
      </c>
      <c r="M93" s="1628">
        <v>0</v>
      </c>
      <c r="N93" s="1628">
        <v>0</v>
      </c>
      <c r="O93" s="1628">
        <v>0</v>
      </c>
    </row>
    <row r="94" spans="1:15" s="1631" customFormat="1" ht="25.15" customHeight="1">
      <c r="A94" s="1885">
        <v>44</v>
      </c>
      <c r="B94" s="1642" t="s">
        <v>350</v>
      </c>
      <c r="C94" s="1626" t="s">
        <v>964</v>
      </c>
      <c r="D94" s="1627">
        <v>40020.110000000008</v>
      </c>
      <c r="E94" s="1627">
        <v>19151.030000000002</v>
      </c>
      <c r="F94" s="1628">
        <v>0</v>
      </c>
      <c r="G94" s="1627">
        <v>2389.21</v>
      </c>
      <c r="H94" s="1627">
        <v>604.09999999999991</v>
      </c>
      <c r="I94" s="1628">
        <v>0</v>
      </c>
      <c r="J94" s="1628">
        <v>0</v>
      </c>
      <c r="K94" s="1628">
        <v>0</v>
      </c>
      <c r="L94" s="1628">
        <v>0</v>
      </c>
      <c r="M94" s="1628">
        <v>0</v>
      </c>
      <c r="N94" s="1628">
        <v>0</v>
      </c>
      <c r="O94" s="1628">
        <v>0</v>
      </c>
    </row>
    <row r="95" spans="1:15" s="1631" customFormat="1" ht="25.15" customHeight="1">
      <c r="A95" s="1887"/>
      <c r="B95" s="1642" t="s">
        <v>407</v>
      </c>
      <c r="C95" s="1626" t="s">
        <v>838</v>
      </c>
      <c r="D95" s="1627">
        <v>5191.6499999999996</v>
      </c>
      <c r="E95" s="1628">
        <v>0</v>
      </c>
      <c r="F95" s="1628">
        <v>0</v>
      </c>
      <c r="G95" s="1628">
        <v>0</v>
      </c>
      <c r="H95" s="1628">
        <v>0</v>
      </c>
      <c r="I95" s="1628">
        <v>0</v>
      </c>
      <c r="J95" s="1628">
        <v>0</v>
      </c>
      <c r="K95" s="1628">
        <v>0</v>
      </c>
      <c r="L95" s="1628">
        <v>0</v>
      </c>
      <c r="M95" s="1628">
        <v>0</v>
      </c>
      <c r="N95" s="1628">
        <v>0</v>
      </c>
      <c r="O95" s="1628">
        <v>0</v>
      </c>
    </row>
    <row r="96" spans="1:15" s="1631" customFormat="1" ht="25.15" customHeight="1">
      <c r="A96" s="1885">
        <v>46</v>
      </c>
      <c r="B96" s="1632">
        <v>750</v>
      </c>
      <c r="C96" s="1626" t="s">
        <v>838</v>
      </c>
      <c r="D96" s="1636">
        <v>150.16999999999999</v>
      </c>
      <c r="E96" s="1628">
        <v>0</v>
      </c>
      <c r="F96" s="1628">
        <v>0</v>
      </c>
      <c r="G96" s="1628">
        <v>0</v>
      </c>
      <c r="H96" s="1628">
        <v>0</v>
      </c>
      <c r="I96" s="1628">
        <v>0</v>
      </c>
      <c r="J96" s="1628">
        <v>0</v>
      </c>
      <c r="K96" s="1628">
        <v>0</v>
      </c>
      <c r="L96" s="1628">
        <v>0</v>
      </c>
      <c r="M96" s="1628">
        <v>0</v>
      </c>
      <c r="N96" s="1628">
        <v>0</v>
      </c>
      <c r="O96" s="1628">
        <v>0</v>
      </c>
    </row>
    <row r="97" spans="1:15" s="1631" customFormat="1" ht="25.15" customHeight="1">
      <c r="A97" s="1886"/>
      <c r="B97" s="1871">
        <v>851</v>
      </c>
      <c r="C97" s="1626" t="s">
        <v>835</v>
      </c>
      <c r="D97" s="1627">
        <v>13364649.92</v>
      </c>
      <c r="E97" s="1634">
        <v>5215.2</v>
      </c>
      <c r="F97" s="1628">
        <v>0</v>
      </c>
      <c r="G97" s="1628">
        <v>0</v>
      </c>
      <c r="H97" s="1628">
        <v>0</v>
      </c>
      <c r="I97" s="1628">
        <v>0</v>
      </c>
      <c r="J97" s="1628">
        <v>0</v>
      </c>
      <c r="K97" s="1628">
        <v>0</v>
      </c>
      <c r="L97" s="1628">
        <v>0</v>
      </c>
      <c r="M97" s="1628">
        <v>0</v>
      </c>
      <c r="N97" s="1628">
        <v>0</v>
      </c>
      <c r="O97" s="1628">
        <v>0</v>
      </c>
    </row>
    <row r="98" spans="1:15" s="1631" customFormat="1" ht="25.15" customHeight="1">
      <c r="A98" s="1886"/>
      <c r="B98" s="1872"/>
      <c r="C98" s="1626" t="s">
        <v>897</v>
      </c>
      <c r="D98" s="1628">
        <v>0</v>
      </c>
      <c r="E98" s="1628">
        <v>0</v>
      </c>
      <c r="F98" s="1628">
        <v>0</v>
      </c>
      <c r="G98" s="1628">
        <v>0</v>
      </c>
      <c r="H98" s="1628">
        <v>0</v>
      </c>
      <c r="I98" s="1628">
        <v>0</v>
      </c>
      <c r="J98" s="1628">
        <v>0</v>
      </c>
      <c r="K98" s="1628">
        <v>0</v>
      </c>
      <c r="L98" s="1628">
        <v>0</v>
      </c>
      <c r="M98" s="1628">
        <v>0</v>
      </c>
      <c r="N98" s="1627">
        <v>477407.04</v>
      </c>
      <c r="O98" s="1628">
        <v>0</v>
      </c>
    </row>
    <row r="99" spans="1:15" s="1631" customFormat="1" ht="25.15" customHeight="1">
      <c r="A99" s="1887"/>
      <c r="B99" s="1873"/>
      <c r="C99" s="1626" t="s">
        <v>838</v>
      </c>
      <c r="D99" s="1627">
        <v>14921319.35</v>
      </c>
      <c r="E99" s="1627">
        <v>1415195.38</v>
      </c>
      <c r="F99" s="1634">
        <v>754158.10000000009</v>
      </c>
      <c r="G99" s="1634">
        <v>725187.54999999993</v>
      </c>
      <c r="H99" s="1634">
        <v>3046.9399999999996</v>
      </c>
      <c r="I99" s="1628">
        <v>0</v>
      </c>
      <c r="J99" s="1628">
        <v>0</v>
      </c>
      <c r="K99" s="1628">
        <v>0</v>
      </c>
      <c r="L99" s="1628">
        <v>0</v>
      </c>
      <c r="M99" s="1628">
        <v>0</v>
      </c>
      <c r="N99" s="1628">
        <v>0</v>
      </c>
      <c r="O99" s="1628">
        <v>0</v>
      </c>
    </row>
    <row r="100" spans="1:15" s="1631" customFormat="1" ht="25.15" customHeight="1">
      <c r="A100" s="1885">
        <v>47</v>
      </c>
      <c r="B100" s="1871">
        <v>150</v>
      </c>
      <c r="C100" s="1626" t="s">
        <v>835</v>
      </c>
      <c r="D100" s="1627">
        <v>52347.770000000004</v>
      </c>
      <c r="E100" s="1628">
        <v>0</v>
      </c>
      <c r="F100" s="1627">
        <v>3746.58</v>
      </c>
      <c r="G100" s="1627">
        <v>9954.58</v>
      </c>
      <c r="H100" s="1627">
        <v>24685.49</v>
      </c>
      <c r="I100" s="1628">
        <v>0</v>
      </c>
      <c r="J100" s="1628">
        <v>0</v>
      </c>
      <c r="K100" s="1628">
        <v>0</v>
      </c>
      <c r="L100" s="1628">
        <v>0</v>
      </c>
      <c r="M100" s="1628">
        <v>0</v>
      </c>
      <c r="N100" s="1628">
        <v>0</v>
      </c>
      <c r="O100" s="1628">
        <v>0</v>
      </c>
    </row>
    <row r="101" spans="1:15" s="1631" customFormat="1" ht="25.15" customHeight="1">
      <c r="A101" s="1886"/>
      <c r="B101" s="1873"/>
      <c r="C101" s="1626" t="s">
        <v>897</v>
      </c>
      <c r="D101" s="1628">
        <v>0</v>
      </c>
      <c r="E101" s="1628">
        <v>0</v>
      </c>
      <c r="F101" s="1628">
        <v>0</v>
      </c>
      <c r="G101" s="1628">
        <v>0</v>
      </c>
      <c r="H101" s="1628">
        <v>0</v>
      </c>
      <c r="I101" s="1628">
        <v>0</v>
      </c>
      <c r="J101" s="1628">
        <v>0</v>
      </c>
      <c r="K101" s="1628">
        <v>0</v>
      </c>
      <c r="L101" s="1628">
        <v>0</v>
      </c>
      <c r="M101" s="1627">
        <v>88979.39</v>
      </c>
      <c r="N101" s="1628">
        <v>0</v>
      </c>
      <c r="O101" s="1628">
        <v>0</v>
      </c>
    </row>
    <row r="102" spans="1:15" s="1631" customFormat="1" ht="25.15" customHeight="1">
      <c r="A102" s="1887"/>
      <c r="B102" s="1623">
        <v>900</v>
      </c>
      <c r="C102" s="1626" t="s">
        <v>835</v>
      </c>
      <c r="D102" s="1627">
        <v>32302165.590000004</v>
      </c>
      <c r="E102" s="1627">
        <v>727261.9700000002</v>
      </c>
      <c r="F102" s="1627">
        <v>1124515.8799999999</v>
      </c>
      <c r="G102" s="1627">
        <v>2710.5400000000004</v>
      </c>
      <c r="H102" s="1628">
        <v>0</v>
      </c>
      <c r="I102" s="1628">
        <v>0</v>
      </c>
      <c r="J102" s="1628">
        <v>0</v>
      </c>
      <c r="K102" s="1628">
        <v>0</v>
      </c>
      <c r="L102" s="1628">
        <v>0</v>
      </c>
      <c r="M102" s="1628">
        <v>0</v>
      </c>
      <c r="N102" s="1628">
        <v>0</v>
      </c>
      <c r="O102" s="1628">
        <v>0</v>
      </c>
    </row>
    <row r="103" spans="1:15" s="1631" customFormat="1" ht="25.15" customHeight="1">
      <c r="A103" s="1885">
        <v>51</v>
      </c>
      <c r="B103" s="1890" t="s">
        <v>352</v>
      </c>
      <c r="C103" s="1626" t="s">
        <v>835</v>
      </c>
      <c r="D103" s="1627">
        <v>5649608.3500000006</v>
      </c>
      <c r="E103" s="1627">
        <v>1402.5</v>
      </c>
      <c r="F103" s="1628">
        <v>0</v>
      </c>
      <c r="G103" s="1628">
        <v>0</v>
      </c>
      <c r="H103" s="1628">
        <v>0</v>
      </c>
      <c r="I103" s="1628">
        <v>0</v>
      </c>
      <c r="J103" s="1628">
        <v>0</v>
      </c>
      <c r="K103" s="1628">
        <v>0</v>
      </c>
      <c r="L103" s="1628">
        <v>0</v>
      </c>
      <c r="M103" s="1628">
        <v>0</v>
      </c>
      <c r="N103" s="1628">
        <v>0</v>
      </c>
      <c r="O103" s="1628">
        <v>0</v>
      </c>
    </row>
    <row r="104" spans="1:15" s="1631" customFormat="1" ht="25.15" customHeight="1">
      <c r="A104" s="1886"/>
      <c r="B104" s="1891"/>
      <c r="C104" s="1626" t="s">
        <v>897</v>
      </c>
      <c r="D104" s="1628">
        <v>0</v>
      </c>
      <c r="E104" s="1628">
        <v>0</v>
      </c>
      <c r="F104" s="1628">
        <v>0</v>
      </c>
      <c r="G104" s="1628">
        <v>0</v>
      </c>
      <c r="H104" s="1628">
        <v>0</v>
      </c>
      <c r="I104" s="1628">
        <v>0</v>
      </c>
      <c r="J104" s="1627">
        <v>580.4</v>
      </c>
      <c r="K104" s="1629">
        <v>325.24</v>
      </c>
      <c r="L104" s="1628">
        <v>0</v>
      </c>
      <c r="M104" s="1628">
        <v>0</v>
      </c>
      <c r="N104" s="1628">
        <v>0</v>
      </c>
      <c r="O104" s="1628">
        <v>0</v>
      </c>
    </row>
    <row r="105" spans="1:15" s="1631" customFormat="1" ht="25.15" customHeight="1">
      <c r="A105" s="1886"/>
      <c r="B105" s="1890" t="s">
        <v>413</v>
      </c>
      <c r="C105" s="1626" t="s">
        <v>867</v>
      </c>
      <c r="D105" s="1627">
        <v>147591.06</v>
      </c>
      <c r="E105" s="1628">
        <v>0</v>
      </c>
      <c r="F105" s="1628">
        <v>0</v>
      </c>
      <c r="G105" s="1628">
        <v>0</v>
      </c>
      <c r="H105" s="1628">
        <v>0</v>
      </c>
      <c r="I105" s="1628">
        <v>0</v>
      </c>
      <c r="J105" s="1628">
        <v>0</v>
      </c>
      <c r="K105" s="1628">
        <v>0</v>
      </c>
      <c r="L105" s="1628">
        <v>0</v>
      </c>
      <c r="M105" s="1628">
        <v>0</v>
      </c>
      <c r="N105" s="1628">
        <v>0</v>
      </c>
      <c r="O105" s="1628">
        <v>0</v>
      </c>
    </row>
    <row r="106" spans="1:15" s="1631" customFormat="1" ht="25.15" customHeight="1">
      <c r="A106" s="1886"/>
      <c r="B106" s="1892"/>
      <c r="C106" s="1626" t="s">
        <v>835</v>
      </c>
      <c r="D106" s="1627">
        <v>99936835.780000046</v>
      </c>
      <c r="E106" s="1627">
        <v>250876.9</v>
      </c>
      <c r="F106" s="1627">
        <v>16287900.5</v>
      </c>
      <c r="G106" s="1628">
        <v>0</v>
      </c>
      <c r="H106" s="1628">
        <v>0</v>
      </c>
      <c r="I106" s="1628">
        <v>0</v>
      </c>
      <c r="J106" s="1628">
        <v>0</v>
      </c>
      <c r="K106" s="1628">
        <v>0</v>
      </c>
      <c r="L106" s="1628">
        <v>0</v>
      </c>
      <c r="M106" s="1628">
        <v>0</v>
      </c>
      <c r="N106" s="1628">
        <v>0</v>
      </c>
      <c r="O106" s="1634">
        <v>9340.2000000000007</v>
      </c>
    </row>
    <row r="107" spans="1:15" s="1631" customFormat="1" ht="25.15" customHeight="1">
      <c r="A107" s="1887"/>
      <c r="B107" s="1891"/>
      <c r="C107" s="1626" t="s">
        <v>897</v>
      </c>
      <c r="D107" s="1628">
        <v>0</v>
      </c>
      <c r="E107" s="1628">
        <v>0</v>
      </c>
      <c r="F107" s="1628">
        <v>0</v>
      </c>
      <c r="G107" s="1628">
        <v>0</v>
      </c>
      <c r="H107" s="1627">
        <v>18190</v>
      </c>
      <c r="I107" s="1627">
        <v>238935</v>
      </c>
      <c r="J107" s="1627">
        <v>222389.01</v>
      </c>
      <c r="K107" s="1628">
        <v>0</v>
      </c>
      <c r="L107" s="1628">
        <v>0</v>
      </c>
      <c r="M107" s="1627">
        <v>166540.67000000001</v>
      </c>
      <c r="N107" s="1628">
        <v>0</v>
      </c>
      <c r="O107" s="1628">
        <v>0</v>
      </c>
    </row>
    <row r="108" spans="1:15" s="1631" customFormat="1" ht="25.15" customHeight="1">
      <c r="A108" s="1885">
        <v>57</v>
      </c>
      <c r="B108" s="1871">
        <v>754</v>
      </c>
      <c r="C108" s="1626" t="s">
        <v>835</v>
      </c>
      <c r="D108" s="1627">
        <v>50392.28</v>
      </c>
      <c r="E108" s="1627">
        <v>6308.47</v>
      </c>
      <c r="F108" s="1628">
        <v>0</v>
      </c>
      <c r="G108" s="1628">
        <v>0</v>
      </c>
      <c r="H108" s="1628">
        <v>0</v>
      </c>
      <c r="I108" s="1628">
        <v>0</v>
      </c>
      <c r="J108" s="1628">
        <v>0</v>
      </c>
      <c r="K108" s="1628">
        <v>0</v>
      </c>
      <c r="L108" s="1628">
        <v>0</v>
      </c>
      <c r="M108" s="1628">
        <v>0</v>
      </c>
      <c r="N108" s="1628">
        <v>0</v>
      </c>
      <c r="O108" s="1628">
        <v>0</v>
      </c>
    </row>
    <row r="109" spans="1:15" s="1631" customFormat="1" ht="25.15" customHeight="1">
      <c r="A109" s="1887"/>
      <c r="B109" s="1873"/>
      <c r="C109" s="1626" t="s">
        <v>838</v>
      </c>
      <c r="D109" s="1634">
        <v>766.73</v>
      </c>
      <c r="E109" s="1628">
        <v>0</v>
      </c>
      <c r="F109" s="1628">
        <v>0</v>
      </c>
      <c r="G109" s="1628">
        <v>0</v>
      </c>
      <c r="H109" s="1628">
        <v>0</v>
      </c>
      <c r="I109" s="1628">
        <v>0</v>
      </c>
      <c r="J109" s="1628">
        <v>0</v>
      </c>
      <c r="K109" s="1628">
        <v>0</v>
      </c>
      <c r="L109" s="1628">
        <v>0</v>
      </c>
      <c r="M109" s="1628">
        <v>0</v>
      </c>
      <c r="N109" s="1628">
        <v>0</v>
      </c>
      <c r="O109" s="1628">
        <v>0</v>
      </c>
    </row>
    <row r="110" spans="1:15" s="1631" customFormat="1" ht="25.15" customHeight="1">
      <c r="A110" s="1640">
        <v>58</v>
      </c>
      <c r="B110" s="1641">
        <v>750</v>
      </c>
      <c r="C110" s="1626" t="s">
        <v>835</v>
      </c>
      <c r="D110" s="1634">
        <v>47047.5</v>
      </c>
      <c r="E110" s="1628">
        <v>0</v>
      </c>
      <c r="F110" s="1628">
        <v>0</v>
      </c>
      <c r="G110" s="1628">
        <v>0</v>
      </c>
      <c r="H110" s="1628">
        <v>0</v>
      </c>
      <c r="I110" s="1628">
        <v>0</v>
      </c>
      <c r="J110" s="1628">
        <v>0</v>
      </c>
      <c r="K110" s="1628">
        <v>0</v>
      </c>
      <c r="L110" s="1628">
        <v>0</v>
      </c>
      <c r="M110" s="1628">
        <v>0</v>
      </c>
      <c r="N110" s="1628">
        <v>0</v>
      </c>
      <c r="O110" s="1628">
        <v>0</v>
      </c>
    </row>
    <row r="111" spans="1:15" s="1643" customFormat="1" ht="25.15" customHeight="1">
      <c r="A111" s="1885">
        <v>62</v>
      </c>
      <c r="B111" s="1888">
        <v>50</v>
      </c>
      <c r="C111" s="1626" t="s">
        <v>965</v>
      </c>
      <c r="D111" s="1627">
        <v>7307776.1199999992</v>
      </c>
      <c r="E111" s="1627">
        <v>2265608.3100000005</v>
      </c>
      <c r="F111" s="1634">
        <v>1535091.5</v>
      </c>
      <c r="G111" s="1634">
        <v>71800.350000000006</v>
      </c>
      <c r="H111" s="1628">
        <v>0</v>
      </c>
      <c r="I111" s="1628">
        <v>0</v>
      </c>
      <c r="J111" s="1628">
        <v>0</v>
      </c>
      <c r="K111" s="1628">
        <v>0</v>
      </c>
      <c r="L111" s="1628">
        <v>0</v>
      </c>
      <c r="M111" s="1628">
        <v>0</v>
      </c>
      <c r="N111" s="1628">
        <v>0</v>
      </c>
      <c r="O111" s="1634">
        <v>2255622.91</v>
      </c>
    </row>
    <row r="112" spans="1:15" s="1631" customFormat="1" ht="32.25" customHeight="1">
      <c r="A112" s="1887"/>
      <c r="B112" s="1889"/>
      <c r="C112" s="1639" t="s">
        <v>966</v>
      </c>
      <c r="D112" s="1628">
        <v>0</v>
      </c>
      <c r="E112" s="1628">
        <v>0</v>
      </c>
      <c r="F112" s="1628">
        <v>0</v>
      </c>
      <c r="G112" s="1628">
        <v>0</v>
      </c>
      <c r="H112" s="1634">
        <v>13774.5</v>
      </c>
      <c r="I112" s="1634">
        <v>78066.649999999994</v>
      </c>
      <c r="J112" s="1634">
        <v>84734.990000000034</v>
      </c>
      <c r="K112" s="1634">
        <v>101424.57000000004</v>
      </c>
      <c r="L112" s="1634">
        <v>23678.25</v>
      </c>
      <c r="M112" s="1634">
        <v>683.23</v>
      </c>
      <c r="N112" s="1628">
        <v>0</v>
      </c>
      <c r="O112" s="1634">
        <v>2015.78</v>
      </c>
    </row>
    <row r="113" spans="1:15" s="1631" customFormat="1" ht="25.15" customHeight="1">
      <c r="A113" s="1630" t="s">
        <v>904</v>
      </c>
      <c r="B113" s="1644">
        <v>855</v>
      </c>
      <c r="C113" s="1626" t="s">
        <v>838</v>
      </c>
      <c r="D113" s="1627">
        <v>3774.58</v>
      </c>
      <c r="E113" s="1628">
        <v>0</v>
      </c>
      <c r="F113" s="1628">
        <v>0</v>
      </c>
      <c r="G113" s="1628">
        <v>0</v>
      </c>
      <c r="H113" s="1628">
        <v>0</v>
      </c>
      <c r="I113" s="1628">
        <v>0</v>
      </c>
      <c r="J113" s="1628">
        <v>0</v>
      </c>
      <c r="K113" s="1628">
        <v>0</v>
      </c>
      <c r="L113" s="1628">
        <v>0</v>
      </c>
      <c r="M113" s="1628">
        <v>0</v>
      </c>
      <c r="N113" s="1628">
        <v>0</v>
      </c>
      <c r="O113" s="1628">
        <v>0</v>
      </c>
    </row>
    <row r="114" spans="1:15" s="1631" customFormat="1" ht="25.15" customHeight="1">
      <c r="A114" s="1630" t="s">
        <v>906</v>
      </c>
      <c r="B114" s="1644">
        <v>855</v>
      </c>
      <c r="C114" s="1626" t="s">
        <v>838</v>
      </c>
      <c r="D114" s="1628">
        <v>0</v>
      </c>
      <c r="E114" s="1628">
        <v>0</v>
      </c>
      <c r="F114" s="1628">
        <v>0</v>
      </c>
      <c r="G114" s="1628">
        <v>0</v>
      </c>
      <c r="H114" s="1628">
        <v>0</v>
      </c>
      <c r="I114" s="1628">
        <v>0</v>
      </c>
      <c r="J114" s="1628">
        <v>0</v>
      </c>
      <c r="K114" s="1628">
        <v>0</v>
      </c>
      <c r="L114" s="1628">
        <v>0</v>
      </c>
      <c r="M114" s="1628">
        <v>0</v>
      </c>
      <c r="N114" s="1628">
        <v>0</v>
      </c>
      <c r="O114" s="1629">
        <v>61.24</v>
      </c>
    </row>
    <row r="115" spans="1:15" s="1631" customFormat="1" ht="25.15" customHeight="1">
      <c r="A115" s="1630" t="s">
        <v>910</v>
      </c>
      <c r="B115" s="1644">
        <v>855</v>
      </c>
      <c r="C115" s="1626" t="s">
        <v>838</v>
      </c>
      <c r="D115" s="1636">
        <v>0.31</v>
      </c>
      <c r="E115" s="1628">
        <v>0</v>
      </c>
      <c r="F115" s="1628">
        <v>0</v>
      </c>
      <c r="G115" s="1628">
        <v>0</v>
      </c>
      <c r="H115" s="1628">
        <v>0</v>
      </c>
      <c r="I115" s="1628">
        <v>0</v>
      </c>
      <c r="J115" s="1628">
        <v>0</v>
      </c>
      <c r="K115" s="1628">
        <v>0</v>
      </c>
      <c r="L115" s="1628">
        <v>0</v>
      </c>
      <c r="M115" s="1628">
        <v>0</v>
      </c>
      <c r="N115" s="1628">
        <v>0</v>
      </c>
      <c r="O115" s="1628">
        <v>0</v>
      </c>
    </row>
    <row r="116" spans="1:15" s="1631" customFormat="1" ht="25.15" customHeight="1">
      <c r="A116" s="1630" t="s">
        <v>912</v>
      </c>
      <c r="B116" s="1644">
        <v>10</v>
      </c>
      <c r="C116" s="1626" t="s">
        <v>835</v>
      </c>
      <c r="D116" s="1628">
        <v>0</v>
      </c>
      <c r="E116" s="1628">
        <v>0</v>
      </c>
      <c r="F116" s="1628">
        <v>0</v>
      </c>
      <c r="G116" s="1634">
        <v>2391589.9900000002</v>
      </c>
      <c r="H116" s="1628">
        <v>0</v>
      </c>
      <c r="I116" s="1628">
        <v>0</v>
      </c>
      <c r="J116" s="1628">
        <v>0</v>
      </c>
      <c r="K116" s="1628">
        <v>0</v>
      </c>
      <c r="L116" s="1628">
        <v>0</v>
      </c>
      <c r="M116" s="1628">
        <v>0</v>
      </c>
      <c r="N116" s="1628">
        <v>0</v>
      </c>
      <c r="O116" s="1628">
        <v>0</v>
      </c>
    </row>
    <row r="117" spans="1:15" s="1649" customFormat="1" ht="21" customHeight="1">
      <c r="A117" s="1645"/>
      <c r="B117" s="1646"/>
      <c r="C117" s="1646"/>
      <c r="D117" s="1647">
        <f t="shared" ref="D117:O117" si="0">SUM(D12:D116)</f>
        <v>1214442522.2999992</v>
      </c>
      <c r="E117" s="1647">
        <f t="shared" si="0"/>
        <v>97817804.590000018</v>
      </c>
      <c r="F117" s="1647">
        <f t="shared" si="0"/>
        <v>287007732.75</v>
      </c>
      <c r="G117" s="1647">
        <f t="shared" si="0"/>
        <v>24247837.860000007</v>
      </c>
      <c r="H117" s="1647">
        <f t="shared" si="0"/>
        <v>12538305.889999999</v>
      </c>
      <c r="I117" s="1647">
        <f t="shared" si="0"/>
        <v>8479373.290000001</v>
      </c>
      <c r="J117" s="1647">
        <f t="shared" si="0"/>
        <v>3837598.4900000012</v>
      </c>
      <c r="K117" s="1647">
        <f t="shared" si="0"/>
        <v>4494552.2299999977</v>
      </c>
      <c r="L117" s="1648">
        <f t="shared" si="0"/>
        <v>9852939.7199999988</v>
      </c>
      <c r="M117" s="1647">
        <f t="shared" si="0"/>
        <v>3202143.7700000005</v>
      </c>
      <c r="N117" s="1647">
        <f t="shared" si="0"/>
        <v>4996249.6999999993</v>
      </c>
      <c r="O117" s="1648">
        <f t="shared" si="0"/>
        <v>4653887.8199999994</v>
      </c>
    </row>
    <row r="118" spans="1:15" s="1653" customFormat="1" ht="18.600000000000001" customHeight="1">
      <c r="A118" s="1650"/>
      <c r="B118" s="1650"/>
      <c r="C118" s="1650"/>
      <c r="D118" s="1650"/>
      <c r="E118" s="1650"/>
      <c r="F118" s="1650"/>
      <c r="G118" s="1650"/>
      <c r="H118" s="1651"/>
      <c r="I118" s="1651"/>
      <c r="J118" s="1651"/>
      <c r="K118" s="1651"/>
      <c r="L118" s="1651"/>
      <c r="M118" s="1652"/>
      <c r="N118" s="1652"/>
      <c r="O118" s="1652"/>
    </row>
    <row r="119" spans="1:15" s="1622" customFormat="1">
      <c r="B119" s="1654"/>
      <c r="C119" s="1655"/>
      <c r="D119" s="1656"/>
      <c r="E119" s="1656"/>
      <c r="F119" s="1656"/>
      <c r="G119" s="1656"/>
      <c r="H119" s="1656"/>
      <c r="I119" s="1656"/>
      <c r="J119" s="1656"/>
      <c r="K119" s="1656"/>
      <c r="L119" s="1656"/>
      <c r="M119" s="1656"/>
      <c r="N119" s="1656"/>
      <c r="O119" s="1656"/>
    </row>
    <row r="120" spans="1:15" s="1622" customFormat="1">
      <c r="B120" s="1376"/>
      <c r="C120" s="1657"/>
      <c r="D120" s="1658"/>
      <c r="E120" s="1658"/>
      <c r="F120" s="1658"/>
      <c r="G120" s="1658"/>
      <c r="H120" s="1658"/>
      <c r="I120" s="1658"/>
      <c r="J120" s="1658"/>
      <c r="K120" s="1658"/>
      <c r="L120" s="1658"/>
      <c r="M120" s="1659"/>
      <c r="N120" s="1658"/>
      <c r="O120" s="1658"/>
    </row>
    <row r="121" spans="1:15">
      <c r="B121" s="1376"/>
      <c r="D121" s="1658"/>
      <c r="E121" s="1658"/>
      <c r="F121" s="1658"/>
      <c r="G121" s="1658"/>
      <c r="H121" s="1658"/>
      <c r="I121" s="1658"/>
      <c r="J121" s="1658"/>
      <c r="K121" s="1658"/>
      <c r="L121" s="1658"/>
      <c r="M121" s="1658"/>
      <c r="N121" s="1658"/>
      <c r="O121" s="1658"/>
    </row>
    <row r="122" spans="1:15">
      <c r="B122" s="1376"/>
      <c r="D122" s="1658"/>
      <c r="E122" s="1658"/>
      <c r="F122" s="1658"/>
      <c r="G122" s="1658"/>
      <c r="H122" s="1658"/>
      <c r="I122" s="1658"/>
      <c r="J122" s="1658"/>
      <c r="K122" s="1658"/>
      <c r="L122" s="1658"/>
      <c r="M122" s="1658"/>
      <c r="N122" s="1658"/>
      <c r="O122" s="1658"/>
    </row>
    <row r="123" spans="1:15">
      <c r="B123" s="1376"/>
      <c r="D123" s="1658"/>
      <c r="E123" s="1658"/>
      <c r="F123" s="1658"/>
      <c r="G123" s="1658"/>
      <c r="H123" s="1658"/>
      <c r="I123" s="1658"/>
      <c r="J123" s="1658"/>
      <c r="K123" s="1658"/>
      <c r="L123" s="1658"/>
      <c r="M123" s="1658"/>
      <c r="N123" s="1658"/>
      <c r="O123" s="1658"/>
    </row>
    <row r="124" spans="1:15">
      <c r="B124" s="1376"/>
      <c r="D124" s="1376"/>
      <c r="E124" s="1376"/>
      <c r="F124" s="1376"/>
      <c r="G124" s="1376"/>
      <c r="H124" s="1376"/>
      <c r="I124" s="1376"/>
      <c r="J124" s="1376"/>
      <c r="K124" s="1376"/>
      <c r="L124" s="1376"/>
      <c r="M124" s="1376"/>
      <c r="N124" s="1376"/>
      <c r="O124" s="1376"/>
    </row>
    <row r="125" spans="1:15">
      <c r="D125" s="1376"/>
      <c r="E125" s="1376"/>
    </row>
  </sheetData>
  <mergeCells count="51">
    <mergeCell ref="A111:A112"/>
    <mergeCell ref="B111:B112"/>
    <mergeCell ref="A100:A102"/>
    <mergeCell ref="B100:B101"/>
    <mergeCell ref="A103:A107"/>
    <mergeCell ref="B103:B104"/>
    <mergeCell ref="B105:B107"/>
    <mergeCell ref="A108:A109"/>
    <mergeCell ref="B108:B109"/>
    <mergeCell ref="A31:A32"/>
    <mergeCell ref="B31:B32"/>
    <mergeCell ref="A96:A99"/>
    <mergeCell ref="B97:B99"/>
    <mergeCell ref="A33:A34"/>
    <mergeCell ref="A35:A38"/>
    <mergeCell ref="B35:B38"/>
    <mergeCell ref="A39:A85"/>
    <mergeCell ref="B39:B43"/>
    <mergeCell ref="B46:B48"/>
    <mergeCell ref="B49:B81"/>
    <mergeCell ref="A87:A89"/>
    <mergeCell ref="B87:B89"/>
    <mergeCell ref="A90:A92"/>
    <mergeCell ref="B91:B92"/>
    <mergeCell ref="A94:A95"/>
    <mergeCell ref="L6:L10"/>
    <mergeCell ref="A23:A25"/>
    <mergeCell ref="B24:B25"/>
    <mergeCell ref="A26:A30"/>
    <mergeCell ref="B26:B30"/>
    <mergeCell ref="A15:A16"/>
    <mergeCell ref="B15:B16"/>
    <mergeCell ref="A17:A22"/>
    <mergeCell ref="B19:B22"/>
    <mergeCell ref="G6:G10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H6:H10"/>
    <mergeCell ref="I6:I10"/>
    <mergeCell ref="J6:J10"/>
    <mergeCell ref="K6:K10"/>
  </mergeCells>
  <pageMargins left="0.70866141732283472" right="0.70866141732283472" top="0.74803149606299213" bottom="0.74803149606299213" header="0.31496062992125984" footer="0.31496062992125984"/>
  <pageSetup paperSize="9" scale="46" firstPageNumber="84" fitToHeight="0" orientation="landscape" useFirstPageNumber="1" r:id="rId1"/>
  <headerFooter>
    <oddHeader>&amp;C&amp;"Arial,Normalny"&amp;11- &amp;P -</oddHeader>
  </headerFooter>
  <rowBreaks count="2" manualBreakCount="2">
    <brk id="45" max="14" man="1"/>
    <brk id="81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50"/>
  </sheetPr>
  <dimension ref="C1:Q303"/>
  <sheetViews>
    <sheetView showGridLines="0" topLeftCell="A7" zoomScale="85" zoomScaleNormal="85" zoomScaleSheetLayoutView="85" workbookViewId="0">
      <selection activeCell="J31" sqref="J31"/>
    </sheetView>
  </sheetViews>
  <sheetFormatPr defaultColWidth="12.5703125" defaultRowHeight="15"/>
  <cols>
    <col min="1" max="1" width="9" style="763" customWidth="1"/>
    <col min="2" max="2" width="10" style="763" customWidth="1"/>
    <col min="3" max="3" width="4" style="763" customWidth="1"/>
    <col min="4" max="4" width="26.85546875" style="763" customWidth="1"/>
    <col min="5" max="5" width="40.140625" style="763" customWidth="1"/>
    <col min="6" max="6" width="12.5703125" style="763" customWidth="1"/>
    <col min="7" max="7" width="12" style="770" customWidth="1"/>
    <col min="8" max="8" width="1.7109375" style="773" customWidth="1"/>
    <col min="9" max="9" width="13.28515625" style="871" customWidth="1"/>
    <col min="10" max="10" width="21" style="770" customWidth="1"/>
    <col min="11" max="11" width="48.140625" style="763" bestFit="1" customWidth="1"/>
    <col min="12" max="12" width="10.42578125" style="763" bestFit="1" customWidth="1"/>
    <col min="13" max="13" width="25.42578125" style="763" customWidth="1"/>
    <col min="14" max="14" width="16.140625" style="763" bestFit="1" customWidth="1"/>
    <col min="15" max="15" width="21.42578125" style="763" customWidth="1"/>
    <col min="16" max="16" width="3.5703125" style="763" customWidth="1"/>
    <col min="17" max="17" width="12.5703125" style="763" customWidth="1"/>
    <col min="18" max="16384" width="12.5703125" style="763"/>
  </cols>
  <sheetData>
    <row r="1" spans="3:17" ht="15" customHeight="1">
      <c r="C1" s="761"/>
      <c r="D1" s="762"/>
      <c r="F1" s="764"/>
      <c r="G1" s="765"/>
      <c r="H1" s="766"/>
      <c r="I1" s="765"/>
      <c r="J1" s="765"/>
      <c r="K1" s="767"/>
      <c r="L1" s="767"/>
      <c r="M1" s="768"/>
    </row>
    <row r="2" spans="3:17" ht="87.6" customHeight="1">
      <c r="C2" s="761"/>
      <c r="D2" s="762"/>
      <c r="E2" s="762"/>
      <c r="G2" s="769"/>
      <c r="H2" s="766"/>
      <c r="I2" s="770"/>
      <c r="K2" s="762"/>
      <c r="L2" s="762"/>
      <c r="M2" s="762"/>
    </row>
    <row r="3" spans="3:17" ht="15" customHeight="1">
      <c r="C3" s="761" t="s">
        <v>717</v>
      </c>
      <c r="D3" s="762"/>
      <c r="E3" s="762"/>
      <c r="F3" s="761"/>
      <c r="G3" s="771"/>
      <c r="H3" s="772"/>
      <c r="I3" s="770"/>
      <c r="N3" s="762"/>
      <c r="O3" s="762"/>
      <c r="P3" s="762"/>
    </row>
    <row r="4" spans="3:17" ht="13.5" customHeight="1">
      <c r="C4" s="761"/>
      <c r="F4" s="762"/>
      <c r="I4" s="770"/>
    </row>
    <row r="5" spans="3:17" ht="14.45" customHeight="1">
      <c r="C5" s="761"/>
      <c r="F5" s="762"/>
      <c r="I5" s="770"/>
    </row>
    <row r="6" spans="3:17" ht="48.6" customHeight="1">
      <c r="C6" s="1910" t="s">
        <v>754</v>
      </c>
      <c r="D6" s="1910"/>
      <c r="E6" s="1910"/>
      <c r="F6" s="1910"/>
      <c r="G6" s="1910"/>
      <c r="H6" s="1910"/>
      <c r="I6" s="1910"/>
      <c r="J6" s="774"/>
    </row>
    <row r="7" spans="3:17" ht="12" customHeight="1">
      <c r="G7" s="771"/>
      <c r="H7" s="775"/>
      <c r="I7" s="776"/>
      <c r="J7" s="777"/>
      <c r="O7" s="762"/>
      <c r="Q7" s="762"/>
    </row>
    <row r="8" spans="3:17" s="778" customFormat="1" ht="17.25" customHeight="1">
      <c r="C8" s="1911" t="s">
        <v>619</v>
      </c>
      <c r="D8" s="1914" t="s">
        <v>3</v>
      </c>
      <c r="E8" s="1915"/>
      <c r="F8" s="1920" t="s">
        <v>793</v>
      </c>
      <c r="G8" s="1914" t="s">
        <v>229</v>
      </c>
      <c r="H8" s="1915"/>
      <c r="I8" s="1896" t="s">
        <v>718</v>
      </c>
      <c r="J8" s="1896" t="s">
        <v>755</v>
      </c>
      <c r="K8" s="1896" t="s">
        <v>756</v>
      </c>
      <c r="L8" s="1903" t="s">
        <v>757</v>
      </c>
    </row>
    <row r="9" spans="3:17" s="778" customFormat="1" ht="15.75" customHeight="1">
      <c r="C9" s="1912"/>
      <c r="D9" s="1916"/>
      <c r="E9" s="1917"/>
      <c r="F9" s="1921"/>
      <c r="G9" s="1916"/>
      <c r="H9" s="1917"/>
      <c r="I9" s="1897"/>
      <c r="J9" s="1897"/>
      <c r="K9" s="1897"/>
      <c r="L9" s="1904"/>
    </row>
    <row r="10" spans="3:17" s="778" customFormat="1" ht="34.5" customHeight="1" thickBot="1">
      <c r="C10" s="1912"/>
      <c r="D10" s="1916"/>
      <c r="E10" s="1917"/>
      <c r="F10" s="1922"/>
      <c r="G10" s="1918"/>
      <c r="H10" s="1919"/>
      <c r="I10" s="1898"/>
      <c r="J10" s="1897"/>
      <c r="K10" s="1897"/>
      <c r="L10" s="1904"/>
    </row>
    <row r="11" spans="3:17" s="778" customFormat="1" ht="16.5" customHeight="1">
      <c r="C11" s="1913"/>
      <c r="D11" s="1918"/>
      <c r="E11" s="1919"/>
      <c r="F11" s="1923" t="s">
        <v>618</v>
      </c>
      <c r="G11" s="1924"/>
      <c r="H11" s="1925"/>
      <c r="I11" s="779" t="s">
        <v>719</v>
      </c>
      <c r="J11" s="1898"/>
      <c r="K11" s="1898"/>
      <c r="L11" s="1905"/>
      <c r="N11" s="1899" t="s">
        <v>765</v>
      </c>
      <c r="O11" s="1900"/>
    </row>
    <row r="12" spans="3:17" s="782" customFormat="1" ht="15" customHeight="1" thickBot="1">
      <c r="C12" s="780">
        <v>1</v>
      </c>
      <c r="D12" s="1906">
        <v>2</v>
      </c>
      <c r="E12" s="1907"/>
      <c r="F12" s="900">
        <v>3</v>
      </c>
      <c r="G12" s="1908">
        <v>4</v>
      </c>
      <c r="H12" s="1909"/>
      <c r="I12" s="901">
        <v>5</v>
      </c>
      <c r="J12" s="781">
        <v>6</v>
      </c>
      <c r="K12" s="781">
        <v>7</v>
      </c>
      <c r="L12" s="781">
        <v>8</v>
      </c>
      <c r="N12" s="1901"/>
      <c r="O12" s="1902"/>
    </row>
    <row r="13" spans="3:17" s="785" customFormat="1" ht="19.5" customHeight="1" thickTop="1">
      <c r="C13" s="783" t="s">
        <v>620</v>
      </c>
      <c r="D13" s="784" t="s">
        <v>621</v>
      </c>
      <c r="F13" s="902">
        <v>404484.02799999999</v>
      </c>
      <c r="G13" s="903">
        <v>147066.08634628996</v>
      </c>
      <c r="H13" s="904"/>
      <c r="I13" s="905">
        <v>36.358935375883362</v>
      </c>
      <c r="J13" s="894">
        <f>('TABLICA 16'!D10/1000000)</f>
        <v>494843.46276528982</v>
      </c>
      <c r="K13" s="877">
        <f>(J13-G13)*1000000</f>
        <v>347777376418.99988</v>
      </c>
      <c r="L13" s="879">
        <f>J13/F13</f>
        <v>1.2233943209379081</v>
      </c>
      <c r="N13" s="789"/>
      <c r="O13" s="789"/>
      <c r="Q13" s="790"/>
    </row>
    <row r="14" spans="3:17" ht="11.25" customHeight="1">
      <c r="C14" s="791"/>
      <c r="D14" s="792" t="s">
        <v>720</v>
      </c>
      <c r="F14" s="906"/>
      <c r="G14" s="793"/>
      <c r="H14" s="787"/>
      <c r="I14" s="907"/>
      <c r="J14" s="895"/>
      <c r="K14" s="877"/>
      <c r="L14" s="878"/>
      <c r="N14" s="794"/>
      <c r="O14" s="794"/>
    </row>
    <row r="15" spans="3:17" ht="15" customHeight="1">
      <c r="C15" s="791"/>
      <c r="D15" s="795" t="s">
        <v>721</v>
      </c>
      <c r="E15" s="796"/>
      <c r="F15" s="908">
        <v>369140.01299999998</v>
      </c>
      <c r="G15" s="798">
        <v>132467.39360016998</v>
      </c>
      <c r="H15" s="799"/>
      <c r="I15" s="909">
        <v>35.885406332304051</v>
      </c>
      <c r="J15" s="896">
        <f>('TABLICA 16'!D12/1000000)</f>
        <v>432170.39878915</v>
      </c>
      <c r="K15" s="877">
        <f t="shared" ref="K15:K34" si="0">(J15-G15)*1000000</f>
        <v>299703005188.98004</v>
      </c>
      <c r="L15" s="878">
        <f t="shared" ref="L15:L34" si="1">J15/F15</f>
        <v>1.1707492646947217</v>
      </c>
      <c r="N15" s="794"/>
      <c r="O15" s="794"/>
    </row>
    <row r="16" spans="3:17" ht="11.25" customHeight="1">
      <c r="C16" s="791"/>
      <c r="D16" s="792" t="s">
        <v>722</v>
      </c>
      <c r="E16" s="796"/>
      <c r="F16" s="910"/>
      <c r="G16" s="798"/>
      <c r="H16" s="799"/>
      <c r="I16" s="909"/>
      <c r="J16" s="896"/>
      <c r="K16" s="877"/>
      <c r="L16" s="878"/>
      <c r="N16" s="794"/>
      <c r="O16" s="794"/>
    </row>
    <row r="17" spans="3:17" ht="15" customHeight="1">
      <c r="C17" s="791"/>
      <c r="D17" s="795" t="s">
        <v>723</v>
      </c>
      <c r="E17" s="796"/>
      <c r="F17" s="908">
        <v>254912</v>
      </c>
      <c r="G17" s="801">
        <v>92115.114143180006</v>
      </c>
      <c r="H17" s="802"/>
      <c r="I17" s="909">
        <v>36.136044651950478</v>
      </c>
      <c r="J17" s="896">
        <f>('TABLICA 16'!D14/1000000)</f>
        <v>294580.86649682996</v>
      </c>
      <c r="K17" s="877">
        <f t="shared" si="0"/>
        <v>202465752353.64993</v>
      </c>
      <c r="L17" s="878">
        <f t="shared" si="1"/>
        <v>1.155617885767755</v>
      </c>
      <c r="N17" s="794"/>
      <c r="O17" s="794"/>
      <c r="Q17" s="803"/>
    </row>
    <row r="18" spans="3:17" s="778" customFormat="1" ht="13.5" customHeight="1">
      <c r="C18" s="804"/>
      <c r="D18" s="792" t="s">
        <v>724</v>
      </c>
      <c r="E18" s="805"/>
      <c r="F18" s="911">
        <v>71052</v>
      </c>
      <c r="G18" s="806">
        <v>21491.656743989999</v>
      </c>
      <c r="H18" s="802"/>
      <c r="I18" s="912">
        <v>30.247785768155715</v>
      </c>
      <c r="J18" s="897">
        <f>('TABLICA 16'!D15/1000000)</f>
        <v>75798.032820909997</v>
      </c>
      <c r="K18" s="877">
        <f t="shared" si="0"/>
        <v>54306376076.919998</v>
      </c>
      <c r="L18" s="878">
        <f t="shared" si="1"/>
        <v>1.0667966112271294</v>
      </c>
      <c r="N18" s="807"/>
      <c r="Q18" s="808"/>
    </row>
    <row r="19" spans="3:17" ht="15" customHeight="1">
      <c r="C19" s="791"/>
      <c r="D19" s="795" t="s">
        <v>725</v>
      </c>
      <c r="E19" s="796"/>
      <c r="F19" s="913">
        <v>37100</v>
      </c>
      <c r="G19" s="801">
        <v>14521.200314039999</v>
      </c>
      <c r="H19" s="802" t="s">
        <v>705</v>
      </c>
      <c r="I19" s="909">
        <v>39.14070165509434</v>
      </c>
      <c r="J19" s="896">
        <f>'TABLICA 16'!D16/1000000</f>
        <v>52373.757917079987</v>
      </c>
      <c r="K19" s="877">
        <f t="shared" si="0"/>
        <v>37852557603.039993</v>
      </c>
      <c r="L19" s="878">
        <f t="shared" si="1"/>
        <v>1.4116915880614551</v>
      </c>
      <c r="N19" s="794"/>
      <c r="Q19" s="803"/>
    </row>
    <row r="20" spans="3:17" ht="15" customHeight="1">
      <c r="C20" s="791"/>
      <c r="D20" s="795" t="s">
        <v>726</v>
      </c>
      <c r="E20" s="796"/>
      <c r="F20" s="913">
        <v>69300</v>
      </c>
      <c r="G20" s="801">
        <v>22563.531913729999</v>
      </c>
      <c r="H20" s="802" t="s">
        <v>705</v>
      </c>
      <c r="I20" s="909">
        <v>32.559209110721497</v>
      </c>
      <c r="J20" s="896">
        <f>'TABLICA 16'!D17/1000000</f>
        <v>73606.199301710003</v>
      </c>
      <c r="K20" s="877">
        <f t="shared" si="0"/>
        <v>51042667387.980011</v>
      </c>
      <c r="L20" s="878">
        <f t="shared" si="1"/>
        <v>1.0621385180621934</v>
      </c>
      <c r="N20" s="794"/>
      <c r="Q20" s="803"/>
    </row>
    <row r="21" spans="3:17" ht="15" customHeight="1">
      <c r="C21" s="791"/>
      <c r="D21" s="795" t="s">
        <v>727</v>
      </c>
      <c r="E21" s="796"/>
      <c r="F21" s="913">
        <v>4870</v>
      </c>
      <c r="G21" s="801">
        <v>1701.73152093</v>
      </c>
      <c r="H21" s="802"/>
      <c r="I21" s="909">
        <v>34.943152380492812</v>
      </c>
      <c r="J21" s="896">
        <f>'TABLICA 16'!D18/1000000</f>
        <v>5290.7210503100005</v>
      </c>
      <c r="K21" s="877">
        <f t="shared" si="0"/>
        <v>3588989529.3800006</v>
      </c>
      <c r="L21" s="878">
        <f t="shared" si="1"/>
        <v>1.0863903594065709</v>
      </c>
      <c r="N21" s="794"/>
      <c r="Q21" s="803"/>
    </row>
    <row r="22" spans="3:17" ht="15" customHeight="1">
      <c r="C22" s="791"/>
      <c r="D22" s="795" t="s">
        <v>728</v>
      </c>
      <c r="F22" s="913">
        <v>32752.862000000001</v>
      </c>
      <c r="G22" s="801">
        <v>14464.9</v>
      </c>
      <c r="H22" s="802"/>
      <c r="I22" s="909">
        <v>44.163774145905172</v>
      </c>
      <c r="J22" s="896">
        <f>'TABLICA 16'!D19/1000000</f>
        <v>60521.154937369771</v>
      </c>
      <c r="K22" s="877">
        <f t="shared" si="0"/>
        <v>46056254937.369766</v>
      </c>
      <c r="L22" s="878">
        <f t="shared" si="1"/>
        <v>1.8478127174770183</v>
      </c>
      <c r="P22" s="810"/>
      <c r="Q22" s="803"/>
    </row>
    <row r="23" spans="3:17" s="778" customFormat="1" ht="12" customHeight="1">
      <c r="C23" s="804"/>
      <c r="D23" s="792" t="s">
        <v>729</v>
      </c>
      <c r="F23" s="911">
        <v>4428</v>
      </c>
      <c r="G23" s="806">
        <v>1797.3930425200001</v>
      </c>
      <c r="H23" s="802"/>
      <c r="I23" s="912">
        <v>40.591532125564591</v>
      </c>
      <c r="J23" s="896">
        <f>'TABLICA 16'!D20/1000000</f>
        <v>6412.8540924399995</v>
      </c>
      <c r="K23" s="877">
        <f t="shared" si="0"/>
        <v>4615461049.9199991</v>
      </c>
      <c r="L23" s="878">
        <f t="shared" si="1"/>
        <v>1.448250698383017</v>
      </c>
      <c r="P23" s="811"/>
      <c r="Q23" s="808"/>
    </row>
    <row r="24" spans="3:17" s="778" customFormat="1" ht="15" customHeight="1">
      <c r="C24" s="804"/>
      <c r="D24" s="1893" t="s">
        <v>730</v>
      </c>
      <c r="E24" s="1894"/>
      <c r="F24" s="913">
        <v>2591.1529999999998</v>
      </c>
      <c r="G24" s="801">
        <v>133.79274612</v>
      </c>
      <c r="H24" s="802"/>
      <c r="I24" s="909">
        <v>5.1634444635264689</v>
      </c>
      <c r="J24" s="896">
        <f>'TABLICA 16'!D21/1000000</f>
        <v>2151.9090387699998</v>
      </c>
      <c r="K24" s="877">
        <f t="shared" si="0"/>
        <v>2018116292.6499999</v>
      </c>
      <c r="L24" s="878">
        <f t="shared" si="1"/>
        <v>0.83048320140493437</v>
      </c>
      <c r="P24" s="811"/>
      <c r="Q24" s="808"/>
    </row>
    <row r="25" spans="3:17" s="778" customFormat="1" ht="15" customHeight="1">
      <c r="C25" s="804"/>
      <c r="D25" s="812" t="s">
        <v>731</v>
      </c>
      <c r="E25" s="812"/>
      <c r="F25" s="913">
        <v>245.405</v>
      </c>
      <c r="G25" s="801">
        <v>37.394871119999998</v>
      </c>
      <c r="H25" s="802"/>
      <c r="I25" s="909">
        <v>15.238023316558341</v>
      </c>
      <c r="J25" s="896">
        <f>'TABLICA 16'!D22/1000000</f>
        <v>221.27057176</v>
      </c>
      <c r="K25" s="877">
        <f t="shared" si="0"/>
        <v>183875700.63999999</v>
      </c>
      <c r="L25" s="878">
        <f t="shared" si="1"/>
        <v>0.90165470043397644</v>
      </c>
      <c r="P25" s="811"/>
      <c r="Q25" s="808"/>
    </row>
    <row r="26" spans="3:17" s="778" customFormat="1" ht="15" customHeight="1">
      <c r="C26" s="804"/>
      <c r="D26" s="812" t="s">
        <v>732</v>
      </c>
      <c r="E26" s="812"/>
      <c r="F26" s="913">
        <v>2345.7479999999996</v>
      </c>
      <c r="G26" s="801">
        <v>96.397874999999999</v>
      </c>
      <c r="H26" s="802"/>
      <c r="I26" s="909">
        <v>4.1094727566643989</v>
      </c>
      <c r="J26" s="896">
        <f>'TABLICA 16'!D23/1000000</f>
        <v>1930.6384670099999</v>
      </c>
      <c r="K26" s="877">
        <f t="shared" si="0"/>
        <v>1834240592.01</v>
      </c>
      <c r="L26" s="878">
        <f t="shared" si="1"/>
        <v>0.82303745628686464</v>
      </c>
      <c r="P26" s="811"/>
      <c r="Q26" s="808"/>
    </row>
    <row r="27" spans="3:17" s="785" customFormat="1" ht="16.5" customHeight="1">
      <c r="C27" s="783" t="s">
        <v>635</v>
      </c>
      <c r="D27" s="784" t="s">
        <v>636</v>
      </c>
      <c r="F27" s="914">
        <v>486784.02799999999</v>
      </c>
      <c r="G27" s="786">
        <v>137907.70000000001</v>
      </c>
      <c r="H27" s="814"/>
      <c r="I27" s="915">
        <v>28.330366665193875</v>
      </c>
      <c r="J27" s="894">
        <f>'TABLICA 16'!D24/1000000</f>
        <v>521216.81677927007</v>
      </c>
      <c r="K27" s="877">
        <f t="shared" si="0"/>
        <v>383309116779.27008</v>
      </c>
      <c r="L27" s="879">
        <f t="shared" si="1"/>
        <v>1.0707352476636109</v>
      </c>
      <c r="N27" s="789"/>
      <c r="O27" s="789"/>
      <c r="Q27" s="790"/>
    </row>
    <row r="28" spans="3:17" ht="11.25" customHeight="1">
      <c r="C28" s="791"/>
      <c r="D28" s="792" t="s">
        <v>733</v>
      </c>
      <c r="F28" s="910"/>
      <c r="G28" s="816"/>
      <c r="H28" s="814"/>
      <c r="I28" s="916"/>
      <c r="J28" s="898"/>
      <c r="K28" s="877"/>
      <c r="L28" s="878"/>
      <c r="N28" s="794"/>
      <c r="O28" s="794"/>
    </row>
    <row r="29" spans="3:17" ht="15" customHeight="1">
      <c r="C29" s="791"/>
      <c r="D29" s="795" t="s">
        <v>734</v>
      </c>
      <c r="E29" s="785"/>
      <c r="F29" s="908">
        <v>28000</v>
      </c>
      <c r="G29" s="818">
        <v>9423.1374335100008</v>
      </c>
      <c r="H29" s="799"/>
      <c r="I29" s="909">
        <v>33.654062262535717</v>
      </c>
      <c r="J29" s="896">
        <f>'TABLICA 16'!D26/1000000</f>
        <v>25957.65789377</v>
      </c>
      <c r="K29" s="877">
        <f t="shared" si="0"/>
        <v>16534520460.259998</v>
      </c>
      <c r="L29" s="878">
        <f t="shared" si="1"/>
        <v>0.92705921049178575</v>
      </c>
      <c r="N29" s="794"/>
      <c r="O29" s="794"/>
      <c r="Q29" s="803"/>
    </row>
    <row r="30" spans="3:17" ht="15" customHeight="1">
      <c r="C30" s="791"/>
      <c r="D30" s="795" t="s">
        <v>735</v>
      </c>
      <c r="E30" s="785"/>
      <c r="F30" s="917">
        <v>26220.043000000001</v>
      </c>
      <c r="G30" s="798">
        <v>11118.56039594</v>
      </c>
      <c r="H30" s="799"/>
      <c r="I30" s="909">
        <v>42.404813737109428</v>
      </c>
      <c r="J30" s="896">
        <f>'TABLICA 16'!D27/1000000</f>
        <v>32230.378296049996</v>
      </c>
      <c r="K30" s="877">
        <f t="shared" si="0"/>
        <v>21111817900.109997</v>
      </c>
      <c r="L30" s="878">
        <f t="shared" si="1"/>
        <v>1.229226752070925</v>
      </c>
      <c r="N30" s="794"/>
      <c r="O30" s="794"/>
      <c r="Q30" s="803"/>
    </row>
    <row r="31" spans="3:17" ht="15" customHeight="1">
      <c r="C31" s="791"/>
      <c r="D31" s="795" t="s">
        <v>736</v>
      </c>
      <c r="E31" s="785"/>
      <c r="F31" s="908">
        <v>18569.121999999999</v>
      </c>
      <c r="G31" s="818">
        <v>5905.9204570399997</v>
      </c>
      <c r="H31" s="799"/>
      <c r="I31" s="909">
        <v>31.805060341786756</v>
      </c>
      <c r="J31" s="896">
        <f>'TABLICA 16'!D28/1000000</f>
        <v>18367.033421080003</v>
      </c>
      <c r="K31" s="877">
        <f t="shared" si="0"/>
        <v>12461112964.040003</v>
      </c>
      <c r="L31" s="878">
        <f t="shared" si="1"/>
        <v>0.98911695561481061</v>
      </c>
      <c r="N31" s="794"/>
      <c r="O31" s="794"/>
      <c r="Q31" s="803"/>
    </row>
    <row r="32" spans="3:17" ht="15" customHeight="1">
      <c r="C32" s="791"/>
      <c r="D32" s="795" t="s">
        <v>737</v>
      </c>
      <c r="E32" s="785"/>
      <c r="F32" s="917">
        <v>59490.124000000003</v>
      </c>
      <c r="G32" s="798">
        <v>1384.52796642</v>
      </c>
      <c r="H32" s="819"/>
      <c r="I32" s="909">
        <v>2.3273240553675767</v>
      </c>
      <c r="J32" s="896">
        <f>'TABLICA 16'!D29/1000000</f>
        <v>34990.124000000003</v>
      </c>
      <c r="K32" s="877">
        <f t="shared" si="0"/>
        <v>33605596033.580006</v>
      </c>
      <c r="L32" s="878">
        <f t="shared" si="1"/>
        <v>0.58816693675071174</v>
      </c>
      <c r="N32" s="794"/>
      <c r="O32" s="794"/>
      <c r="Q32" s="803"/>
    </row>
    <row r="33" spans="3:17" ht="15" customHeight="1">
      <c r="C33" s="791"/>
      <c r="D33" s="820" t="s">
        <v>738</v>
      </c>
      <c r="E33" s="785"/>
      <c r="F33" s="908">
        <v>70128.232000000004</v>
      </c>
      <c r="G33" s="798">
        <v>29571.013510000001</v>
      </c>
      <c r="H33" s="802" t="s">
        <v>794</v>
      </c>
      <c r="I33" s="909">
        <v>42.167059779861553</v>
      </c>
      <c r="J33" s="896">
        <f>'TABLICA 16'!D30/1000000</f>
        <v>82318.391973999998</v>
      </c>
      <c r="K33" s="877">
        <f t="shared" si="0"/>
        <v>52747378463.999992</v>
      </c>
      <c r="L33" s="878">
        <f t="shared" si="1"/>
        <v>1.1738267118155781</v>
      </c>
      <c r="N33" s="794"/>
      <c r="O33" s="794"/>
      <c r="Q33" s="803"/>
    </row>
    <row r="34" spans="3:17" s="785" customFormat="1" ht="18" customHeight="1" thickBot="1">
      <c r="C34" s="783" t="s">
        <v>670</v>
      </c>
      <c r="D34" s="784" t="s">
        <v>739</v>
      </c>
      <c r="E34" s="788"/>
      <c r="F34" s="918">
        <v>-82300</v>
      </c>
      <c r="G34" s="919">
        <v>9158.3863462899462</v>
      </c>
      <c r="H34" s="920"/>
      <c r="I34" s="921" t="s">
        <v>47</v>
      </c>
      <c r="J34" s="899">
        <f>J13-J27</f>
        <v>-26373.35401398025</v>
      </c>
      <c r="K34" s="877">
        <f t="shared" si="0"/>
        <v>-35531740360.270195</v>
      </c>
      <c r="L34" s="879">
        <f t="shared" si="1"/>
        <v>0.32045387623305288</v>
      </c>
      <c r="M34" s="788"/>
      <c r="N34" s="789"/>
      <c r="O34" s="789"/>
      <c r="Q34" s="790"/>
    </row>
    <row r="35" spans="3:17" ht="18" customHeight="1">
      <c r="C35" s="783" t="s">
        <v>679</v>
      </c>
      <c r="D35" s="784" t="s">
        <v>740</v>
      </c>
      <c r="E35" s="762"/>
      <c r="F35" s="822"/>
      <c r="G35" s="823"/>
      <c r="H35" s="821" t="s">
        <v>758</v>
      </c>
      <c r="I35" s="824"/>
      <c r="J35" s="873"/>
      <c r="K35" s="875"/>
      <c r="L35" s="875"/>
      <c r="M35" s="762"/>
      <c r="N35" s="825"/>
      <c r="O35" s="825"/>
      <c r="Q35" s="826"/>
    </row>
    <row r="36" spans="3:17" s="785" customFormat="1" ht="19.5" customHeight="1">
      <c r="C36" s="783" t="s">
        <v>691</v>
      </c>
      <c r="D36" s="784" t="s">
        <v>741</v>
      </c>
      <c r="F36" s="813"/>
      <c r="G36" s="827"/>
      <c r="H36" s="787"/>
      <c r="I36" s="815"/>
      <c r="J36" s="873"/>
      <c r="K36" s="875"/>
      <c r="L36" s="875"/>
      <c r="N36" s="759"/>
    </row>
    <row r="37" spans="3:17" ht="18.75" customHeight="1">
      <c r="C37" s="791"/>
      <c r="D37" s="761" t="s">
        <v>742</v>
      </c>
      <c r="F37" s="813"/>
      <c r="G37" s="816"/>
      <c r="H37" s="814"/>
      <c r="I37" s="815"/>
      <c r="J37" s="847"/>
      <c r="K37" s="875"/>
      <c r="L37" s="875"/>
    </row>
    <row r="38" spans="3:17" ht="15" customHeight="1">
      <c r="C38" s="791"/>
      <c r="D38" s="828" t="s">
        <v>743</v>
      </c>
      <c r="E38" s="829"/>
      <c r="F38" s="797"/>
      <c r="G38" s="816"/>
      <c r="H38" s="814"/>
      <c r="I38" s="830"/>
      <c r="J38" s="817"/>
      <c r="K38" s="875"/>
      <c r="L38" s="875"/>
      <c r="M38" s="809"/>
    </row>
    <row r="39" spans="3:17" ht="15" customHeight="1">
      <c r="C39" s="791"/>
      <c r="D39" s="795" t="s">
        <v>744</v>
      </c>
      <c r="E39" s="785"/>
      <c r="F39" s="831"/>
      <c r="G39" s="832"/>
      <c r="H39" s="802"/>
      <c r="I39" s="833"/>
      <c r="J39" s="833"/>
      <c r="K39" s="875"/>
      <c r="L39" s="875"/>
      <c r="M39" s="834"/>
      <c r="O39" s="794"/>
      <c r="Q39" s="794"/>
    </row>
    <row r="40" spans="3:17" ht="15" customHeight="1">
      <c r="C40" s="791"/>
      <c r="D40" s="795" t="s">
        <v>745</v>
      </c>
      <c r="E40" s="785"/>
      <c r="F40" s="797"/>
      <c r="G40" s="835"/>
      <c r="H40" s="802"/>
      <c r="I40" s="833"/>
      <c r="J40" s="833"/>
      <c r="K40" s="875"/>
      <c r="L40" s="875"/>
      <c r="M40" s="836"/>
      <c r="O40" s="794"/>
      <c r="Q40" s="794"/>
    </row>
    <row r="41" spans="3:17" ht="15" customHeight="1">
      <c r="C41" s="791"/>
      <c r="D41" s="795" t="s">
        <v>746</v>
      </c>
      <c r="E41" s="785"/>
      <c r="F41" s="797"/>
      <c r="G41" s="835"/>
      <c r="H41" s="802"/>
      <c r="I41" s="800"/>
      <c r="J41" s="833"/>
      <c r="K41" s="875"/>
      <c r="L41" s="875"/>
      <c r="O41" s="794"/>
      <c r="Q41" s="794"/>
    </row>
    <row r="42" spans="3:17" ht="15" customHeight="1">
      <c r="C42" s="791"/>
      <c r="D42" s="795" t="s">
        <v>747</v>
      </c>
      <c r="E42" s="785"/>
      <c r="F42" s="797"/>
      <c r="G42" s="837"/>
      <c r="H42" s="838"/>
      <c r="I42" s="833"/>
      <c r="J42" s="833"/>
      <c r="K42" s="875"/>
      <c r="L42" s="875"/>
    </row>
    <row r="43" spans="3:17" ht="15" customHeight="1">
      <c r="C43" s="791"/>
      <c r="D43" s="795" t="s">
        <v>748</v>
      </c>
      <c r="E43" s="785"/>
      <c r="F43" s="831"/>
      <c r="G43" s="832"/>
      <c r="H43" s="838"/>
      <c r="I43" s="833"/>
      <c r="J43" s="833"/>
      <c r="K43" s="875"/>
      <c r="L43" s="875"/>
    </row>
    <row r="44" spans="3:17" ht="15" customHeight="1">
      <c r="C44" s="791"/>
      <c r="D44" s="795" t="s">
        <v>749</v>
      </c>
      <c r="E44" s="785"/>
      <c r="F44" s="831"/>
      <c r="G44" s="832"/>
      <c r="H44" s="839"/>
      <c r="I44" s="833"/>
      <c r="J44" s="833"/>
      <c r="K44" s="875"/>
      <c r="L44" s="875"/>
    </row>
    <row r="45" spans="3:17" ht="15" customHeight="1">
      <c r="C45" s="791"/>
      <c r="D45" s="795" t="s">
        <v>750</v>
      </c>
      <c r="E45" s="785"/>
      <c r="F45" s="797"/>
      <c r="G45" s="832"/>
      <c r="H45" s="838"/>
      <c r="I45" s="833"/>
      <c r="J45" s="833"/>
      <c r="K45" s="875"/>
      <c r="L45" s="875"/>
    </row>
    <row r="46" spans="3:17" ht="15" customHeight="1">
      <c r="C46" s="791"/>
      <c r="D46" s="795" t="s">
        <v>751</v>
      </c>
      <c r="E46" s="785"/>
      <c r="F46" s="831"/>
      <c r="G46" s="832"/>
      <c r="H46" s="839"/>
      <c r="I46" s="833"/>
      <c r="J46" s="833"/>
      <c r="K46" s="875"/>
      <c r="L46" s="875"/>
    </row>
    <row r="47" spans="3:17" ht="15" customHeight="1">
      <c r="C47" s="791"/>
      <c r="D47" s="795" t="s">
        <v>752</v>
      </c>
      <c r="E47" s="785"/>
      <c r="F47" s="797"/>
      <c r="G47" s="835"/>
      <c r="H47" s="802"/>
      <c r="I47" s="840"/>
      <c r="J47" s="833"/>
      <c r="K47" s="875"/>
      <c r="L47" s="875"/>
    </row>
    <row r="48" spans="3:17" s="785" customFormat="1" ht="19.5" customHeight="1">
      <c r="C48" s="841"/>
      <c r="D48" s="842" t="s">
        <v>753</v>
      </c>
      <c r="E48" s="843"/>
      <c r="F48" s="844"/>
      <c r="G48" s="845"/>
      <c r="H48" s="846"/>
      <c r="I48" s="872"/>
      <c r="J48" s="874"/>
      <c r="K48" s="876"/>
      <c r="L48" s="876"/>
      <c r="N48" s="848"/>
      <c r="O48" s="848"/>
    </row>
    <row r="49" spans="3:15" ht="39" customHeight="1">
      <c r="C49" s="1895"/>
      <c r="D49" s="1895"/>
      <c r="E49" s="1895"/>
      <c r="F49" s="1895"/>
      <c r="G49" s="1895"/>
      <c r="H49" s="1895"/>
      <c r="I49" s="1895"/>
      <c r="J49" s="851"/>
      <c r="N49" s="794"/>
      <c r="O49" s="794"/>
    </row>
    <row r="50" spans="3:15" ht="13.5" customHeight="1">
      <c r="C50" s="849"/>
      <c r="D50" s="770"/>
      <c r="E50" s="770"/>
      <c r="F50" s="852"/>
      <c r="G50" s="852"/>
      <c r="H50" s="853"/>
      <c r="I50" s="850"/>
      <c r="J50" s="850"/>
      <c r="N50" s="794"/>
      <c r="O50" s="794"/>
    </row>
    <row r="51" spans="3:15" ht="15.75">
      <c r="C51" s="770"/>
      <c r="D51" s="770"/>
      <c r="E51" s="854"/>
      <c r="F51" s="771"/>
      <c r="G51" s="771"/>
      <c r="H51" s="772"/>
      <c r="I51" s="770"/>
    </row>
    <row r="52" spans="3:15" ht="15.75">
      <c r="C52" s="770"/>
      <c r="D52" s="770"/>
      <c r="E52" s="771"/>
      <c r="F52" s="771"/>
      <c r="G52" s="771"/>
      <c r="H52" s="772"/>
      <c r="I52" s="770"/>
    </row>
    <row r="53" spans="3:15" ht="15.75">
      <c r="C53" s="770"/>
      <c r="D53" s="770"/>
      <c r="E53" s="771"/>
      <c r="F53" s="771"/>
      <c r="G53" s="771"/>
      <c r="H53" s="772"/>
      <c r="I53" s="770"/>
    </row>
    <row r="54" spans="3:15">
      <c r="C54" s="770"/>
      <c r="D54" s="770"/>
      <c r="E54" s="770"/>
      <c r="F54" s="770"/>
      <c r="I54" s="770"/>
    </row>
    <row r="55" spans="3:15">
      <c r="C55" s="855"/>
      <c r="D55" s="770"/>
      <c r="E55" s="770"/>
      <c r="F55" s="770"/>
      <c r="I55" s="770"/>
    </row>
    <row r="56" spans="3:15" ht="15.75">
      <c r="C56" s="770"/>
      <c r="D56" s="770"/>
      <c r="E56" s="771"/>
      <c r="F56" s="770"/>
      <c r="I56" s="770"/>
    </row>
    <row r="57" spans="3:15">
      <c r="C57" s="770"/>
      <c r="D57" s="770"/>
      <c r="E57" s="770"/>
      <c r="F57" s="770"/>
      <c r="I57" s="770"/>
    </row>
    <row r="58" spans="3:15" ht="15.75">
      <c r="C58" s="770"/>
      <c r="D58" s="770"/>
      <c r="E58" s="770"/>
      <c r="F58" s="770"/>
      <c r="G58" s="771"/>
      <c r="H58" s="772"/>
      <c r="I58" s="770"/>
    </row>
    <row r="59" spans="3:15" ht="15.75">
      <c r="C59" s="770"/>
      <c r="D59" s="770"/>
      <c r="E59" s="770"/>
      <c r="F59" s="770"/>
      <c r="G59" s="771"/>
      <c r="H59" s="772"/>
      <c r="I59" s="856"/>
      <c r="J59" s="856"/>
    </row>
    <row r="60" spans="3:15" ht="15.75">
      <c r="C60" s="857"/>
      <c r="D60" s="857"/>
      <c r="E60" s="771"/>
      <c r="F60" s="858"/>
      <c r="G60" s="857"/>
      <c r="H60" s="859"/>
      <c r="I60" s="770"/>
    </row>
    <row r="61" spans="3:15" ht="15.75">
      <c r="C61" s="858"/>
      <c r="D61" s="860"/>
      <c r="E61" s="860"/>
      <c r="F61" s="858"/>
      <c r="G61" s="858"/>
      <c r="H61" s="861"/>
      <c r="I61" s="858"/>
      <c r="J61" s="858"/>
    </row>
    <row r="62" spans="3:15" ht="15.75">
      <c r="C62" s="771"/>
      <c r="D62" s="771"/>
      <c r="E62" s="771"/>
      <c r="F62" s="858"/>
      <c r="G62" s="771"/>
      <c r="H62" s="772"/>
      <c r="I62" s="770"/>
    </row>
    <row r="63" spans="3:15">
      <c r="C63" s="849"/>
      <c r="D63" s="862"/>
      <c r="E63" s="863"/>
      <c r="F63" s="864"/>
      <c r="G63" s="864"/>
      <c r="H63" s="861"/>
      <c r="I63" s="864"/>
      <c r="J63" s="864"/>
    </row>
    <row r="64" spans="3:15" ht="15.75">
      <c r="C64" s="770"/>
      <c r="D64" s="771"/>
      <c r="E64" s="770"/>
      <c r="F64" s="865"/>
      <c r="G64" s="771"/>
      <c r="H64" s="772"/>
      <c r="I64" s="771"/>
      <c r="J64" s="771"/>
    </row>
    <row r="65" spans="3:10" ht="15.75">
      <c r="C65" s="858"/>
      <c r="D65" s="857"/>
      <c r="E65" s="770"/>
      <c r="F65" s="865"/>
      <c r="G65" s="865"/>
      <c r="H65" s="866"/>
      <c r="I65" s="867"/>
      <c r="J65" s="867"/>
    </row>
    <row r="66" spans="3:10" ht="15.75">
      <c r="C66" s="771"/>
      <c r="D66" s="770"/>
      <c r="E66" s="770"/>
      <c r="F66" s="868"/>
      <c r="I66" s="770"/>
    </row>
    <row r="67" spans="3:10" ht="15.75">
      <c r="C67" s="771"/>
      <c r="D67" s="857"/>
      <c r="E67" s="770"/>
      <c r="F67" s="868"/>
      <c r="G67" s="868"/>
      <c r="H67" s="869"/>
      <c r="I67" s="770"/>
    </row>
    <row r="68" spans="3:10" ht="15.75">
      <c r="C68" s="771"/>
      <c r="D68" s="855"/>
      <c r="E68" s="770"/>
      <c r="F68" s="868"/>
      <c r="G68" s="868"/>
      <c r="H68" s="869"/>
      <c r="I68" s="870"/>
      <c r="J68" s="870"/>
    </row>
    <row r="69" spans="3:10" ht="15.75">
      <c r="C69" s="771"/>
      <c r="D69" s="855"/>
      <c r="E69" s="770"/>
      <c r="F69" s="868"/>
      <c r="G69" s="868"/>
      <c r="H69" s="869"/>
      <c r="I69" s="870"/>
      <c r="J69" s="870"/>
    </row>
    <row r="70" spans="3:10" ht="15.75">
      <c r="C70" s="771"/>
      <c r="D70" s="855"/>
      <c r="E70" s="770"/>
      <c r="F70" s="868"/>
      <c r="G70" s="868"/>
      <c r="H70" s="869"/>
      <c r="I70" s="870"/>
      <c r="J70" s="870"/>
    </row>
    <row r="71" spans="3:10" ht="15.75">
      <c r="C71" s="771"/>
      <c r="D71" s="855"/>
      <c r="E71" s="770"/>
      <c r="F71" s="868"/>
      <c r="G71" s="868"/>
      <c r="H71" s="869"/>
      <c r="I71" s="870"/>
      <c r="J71" s="870"/>
    </row>
    <row r="72" spans="3:10" ht="15.75">
      <c r="C72" s="771"/>
      <c r="D72" s="855"/>
      <c r="E72" s="770"/>
      <c r="F72" s="868"/>
      <c r="G72" s="868"/>
      <c r="H72" s="869"/>
      <c r="I72" s="870"/>
      <c r="J72" s="870"/>
    </row>
    <row r="73" spans="3:10" ht="15.75">
      <c r="C73" s="771"/>
      <c r="D73" s="770"/>
      <c r="E73" s="770"/>
      <c r="F73" s="770"/>
      <c r="I73" s="770"/>
    </row>
    <row r="74" spans="3:10" ht="15.75">
      <c r="C74" s="771"/>
      <c r="D74" s="770"/>
      <c r="E74" s="770"/>
      <c r="F74" s="868"/>
      <c r="G74" s="868"/>
      <c r="H74" s="869"/>
      <c r="I74" s="770"/>
    </row>
    <row r="75" spans="3:10" ht="15.75">
      <c r="C75" s="858"/>
      <c r="D75" s="857"/>
      <c r="E75" s="770"/>
      <c r="F75" s="865"/>
      <c r="G75" s="865"/>
      <c r="H75" s="866"/>
      <c r="I75" s="867"/>
      <c r="J75" s="867"/>
    </row>
    <row r="76" spans="3:10" ht="15.75" customHeight="1">
      <c r="C76" s="771"/>
      <c r="D76" s="770"/>
      <c r="E76" s="770"/>
      <c r="F76" s="770"/>
      <c r="I76" s="770"/>
    </row>
    <row r="77" spans="3:10" ht="15.75">
      <c r="C77" s="771"/>
      <c r="D77" s="770"/>
      <c r="E77" s="770"/>
      <c r="F77" s="868"/>
      <c r="G77" s="868"/>
      <c r="H77" s="869"/>
      <c r="I77" s="770"/>
    </row>
    <row r="78" spans="3:10" ht="15.75">
      <c r="C78" s="858"/>
      <c r="D78" s="857"/>
      <c r="E78" s="770"/>
      <c r="F78" s="865"/>
      <c r="G78" s="865"/>
      <c r="H78" s="866"/>
      <c r="I78" s="867"/>
      <c r="J78" s="867"/>
    </row>
    <row r="79" spans="3:10">
      <c r="C79" s="769"/>
      <c r="D79" s="855"/>
      <c r="E79" s="770"/>
      <c r="F79" s="868"/>
      <c r="G79" s="868"/>
      <c r="H79" s="869"/>
      <c r="I79" s="870"/>
      <c r="J79" s="870"/>
    </row>
    <row r="80" spans="3:10">
      <c r="C80" s="770"/>
      <c r="D80" s="770"/>
      <c r="E80" s="770"/>
      <c r="F80" s="770"/>
      <c r="I80" s="770"/>
    </row>
    <row r="81" spans="3:17">
      <c r="C81" s="770"/>
      <c r="D81" s="770"/>
      <c r="E81" s="770"/>
      <c r="F81" s="770"/>
      <c r="I81" s="770"/>
    </row>
    <row r="82" spans="3:17">
      <c r="C82" s="770"/>
      <c r="D82" s="770"/>
      <c r="E82" s="770"/>
      <c r="F82" s="770"/>
      <c r="I82" s="770"/>
    </row>
    <row r="83" spans="3:17">
      <c r="C83" s="770"/>
      <c r="D83" s="855"/>
      <c r="E83" s="770"/>
      <c r="F83" s="770"/>
      <c r="I83" s="770"/>
    </row>
    <row r="84" spans="3:17">
      <c r="C84" s="770"/>
      <c r="D84" s="855"/>
      <c r="E84" s="770"/>
      <c r="F84" s="770"/>
      <c r="I84" s="770"/>
    </row>
    <row r="85" spans="3:17">
      <c r="C85" s="770"/>
      <c r="D85" s="770"/>
      <c r="E85" s="770"/>
      <c r="F85" s="770"/>
      <c r="I85" s="770"/>
    </row>
    <row r="86" spans="3:17">
      <c r="C86" s="770"/>
      <c r="D86" s="770"/>
      <c r="E86" s="770"/>
      <c r="F86" s="770"/>
      <c r="I86" s="770"/>
    </row>
    <row r="87" spans="3:17">
      <c r="C87" s="770"/>
      <c r="D87" s="770"/>
      <c r="E87" s="770"/>
      <c r="F87" s="770"/>
      <c r="I87" s="770"/>
    </row>
    <row r="88" spans="3:17">
      <c r="C88" s="770"/>
      <c r="D88" s="770"/>
      <c r="E88" s="770"/>
      <c r="F88" s="770"/>
      <c r="I88" s="770"/>
    </row>
    <row r="89" spans="3:17" s="770" customFormat="1">
      <c r="H89" s="773"/>
      <c r="K89" s="763"/>
      <c r="L89" s="763"/>
      <c r="M89" s="763"/>
      <c r="N89" s="763"/>
      <c r="O89" s="763"/>
      <c r="P89" s="763"/>
      <c r="Q89" s="763"/>
    </row>
    <row r="90" spans="3:17" s="770" customFormat="1">
      <c r="H90" s="773"/>
      <c r="K90" s="763"/>
      <c r="L90" s="763"/>
      <c r="M90" s="763"/>
      <c r="N90" s="763"/>
      <c r="O90" s="763"/>
      <c r="P90" s="763"/>
      <c r="Q90" s="763"/>
    </row>
    <row r="91" spans="3:17" s="770" customFormat="1">
      <c r="H91" s="773"/>
      <c r="K91" s="763"/>
      <c r="L91" s="763"/>
      <c r="M91" s="763"/>
      <c r="N91" s="763"/>
      <c r="O91" s="763"/>
      <c r="P91" s="763"/>
      <c r="Q91" s="763"/>
    </row>
    <row r="92" spans="3:17" s="770" customFormat="1">
      <c r="H92" s="773"/>
      <c r="K92" s="763"/>
      <c r="L92" s="763"/>
      <c r="M92" s="763"/>
      <c r="N92" s="763"/>
      <c r="O92" s="763"/>
      <c r="P92" s="763"/>
      <c r="Q92" s="763"/>
    </row>
    <row r="93" spans="3:17" s="770" customFormat="1" ht="15.75" customHeight="1">
      <c r="H93" s="773"/>
      <c r="K93" s="763"/>
      <c r="L93" s="763"/>
      <c r="M93" s="763"/>
      <c r="N93" s="763"/>
      <c r="O93" s="763"/>
      <c r="P93" s="763"/>
      <c r="Q93" s="763"/>
    </row>
    <row r="94" spans="3:17" s="770" customFormat="1">
      <c r="H94" s="773"/>
      <c r="K94" s="763"/>
      <c r="L94" s="763"/>
      <c r="M94" s="763"/>
      <c r="N94" s="763"/>
      <c r="O94" s="763"/>
      <c r="P94" s="763"/>
      <c r="Q94" s="763"/>
    </row>
    <row r="95" spans="3:17" s="770" customFormat="1">
      <c r="H95" s="773"/>
      <c r="K95" s="763"/>
      <c r="L95" s="763"/>
      <c r="M95" s="763"/>
      <c r="N95" s="763"/>
      <c r="O95" s="763"/>
      <c r="P95" s="763"/>
      <c r="Q95" s="763"/>
    </row>
    <row r="96" spans="3:17" s="770" customFormat="1">
      <c r="H96" s="773"/>
      <c r="K96" s="763"/>
      <c r="L96" s="763"/>
      <c r="M96" s="763"/>
      <c r="N96" s="763"/>
      <c r="O96" s="763"/>
      <c r="P96" s="763"/>
      <c r="Q96" s="763"/>
    </row>
    <row r="97" spans="8:17" s="770" customFormat="1">
      <c r="H97" s="773"/>
      <c r="K97" s="763"/>
      <c r="L97" s="763"/>
      <c r="M97" s="763"/>
      <c r="N97" s="763"/>
      <c r="O97" s="763"/>
      <c r="P97" s="763"/>
      <c r="Q97" s="763"/>
    </row>
    <row r="98" spans="8:17" s="770" customFormat="1">
      <c r="H98" s="773"/>
      <c r="K98" s="763"/>
      <c r="L98" s="763"/>
      <c r="M98" s="763"/>
      <c r="N98" s="763"/>
      <c r="O98" s="763"/>
      <c r="P98" s="763"/>
      <c r="Q98" s="763"/>
    </row>
    <row r="99" spans="8:17" s="770" customFormat="1">
      <c r="H99" s="773"/>
      <c r="K99" s="763"/>
      <c r="L99" s="763"/>
      <c r="M99" s="763"/>
      <c r="N99" s="763"/>
      <c r="O99" s="763"/>
      <c r="P99" s="763"/>
      <c r="Q99" s="763"/>
    </row>
    <row r="100" spans="8:17" s="770" customFormat="1">
      <c r="H100" s="773"/>
      <c r="K100" s="763"/>
      <c r="L100" s="763"/>
      <c r="M100" s="763"/>
      <c r="N100" s="763"/>
      <c r="O100" s="763"/>
      <c r="P100" s="763"/>
      <c r="Q100" s="763"/>
    </row>
    <row r="101" spans="8:17" s="770" customFormat="1">
      <c r="H101" s="773"/>
      <c r="K101" s="763"/>
      <c r="L101" s="763"/>
      <c r="M101" s="763"/>
      <c r="N101" s="763"/>
      <c r="O101" s="763"/>
      <c r="P101" s="763"/>
      <c r="Q101" s="763"/>
    </row>
    <row r="102" spans="8:17" s="770" customFormat="1">
      <c r="H102" s="773"/>
      <c r="K102" s="763"/>
      <c r="L102" s="763"/>
      <c r="M102" s="763"/>
      <c r="N102" s="763"/>
      <c r="O102" s="763"/>
      <c r="P102" s="763"/>
      <c r="Q102" s="763"/>
    </row>
    <row r="103" spans="8:17" s="770" customFormat="1">
      <c r="H103" s="773"/>
      <c r="K103" s="763"/>
      <c r="L103" s="763"/>
      <c r="M103" s="763"/>
      <c r="N103" s="763"/>
      <c r="O103" s="763"/>
      <c r="P103" s="763"/>
      <c r="Q103" s="763"/>
    </row>
    <row r="104" spans="8:17" s="770" customFormat="1">
      <c r="H104" s="773"/>
      <c r="K104" s="763"/>
      <c r="L104" s="763"/>
      <c r="M104" s="763"/>
      <c r="N104" s="763"/>
      <c r="O104" s="763"/>
      <c r="P104" s="763"/>
      <c r="Q104" s="763"/>
    </row>
    <row r="105" spans="8:17" s="770" customFormat="1">
      <c r="H105" s="773"/>
      <c r="K105" s="763"/>
      <c r="L105" s="763"/>
      <c r="M105" s="763"/>
      <c r="N105" s="763"/>
      <c r="O105" s="763"/>
      <c r="P105" s="763"/>
      <c r="Q105" s="763"/>
    </row>
    <row r="106" spans="8:17" s="770" customFormat="1">
      <c r="H106" s="773"/>
      <c r="K106" s="763"/>
      <c r="L106" s="763"/>
      <c r="M106" s="763"/>
      <c r="N106" s="763"/>
      <c r="O106" s="763"/>
      <c r="P106" s="763"/>
      <c r="Q106" s="763"/>
    </row>
    <row r="107" spans="8:17" s="770" customFormat="1">
      <c r="H107" s="773"/>
      <c r="K107" s="763"/>
      <c r="L107" s="763"/>
      <c r="M107" s="763"/>
      <c r="N107" s="763"/>
      <c r="O107" s="763"/>
      <c r="P107" s="763"/>
      <c r="Q107" s="763"/>
    </row>
    <row r="108" spans="8:17" s="770" customFormat="1">
      <c r="H108" s="773"/>
      <c r="K108" s="763"/>
      <c r="L108" s="763"/>
      <c r="M108" s="763"/>
      <c r="N108" s="763"/>
      <c r="O108" s="763"/>
      <c r="P108" s="763"/>
      <c r="Q108" s="763"/>
    </row>
    <row r="109" spans="8:17" s="770" customFormat="1">
      <c r="H109" s="773"/>
      <c r="K109" s="763"/>
      <c r="L109" s="763"/>
      <c r="M109" s="763"/>
      <c r="N109" s="763"/>
      <c r="O109" s="763"/>
      <c r="P109" s="763"/>
      <c r="Q109" s="763"/>
    </row>
    <row r="110" spans="8:17" s="770" customFormat="1">
      <c r="H110" s="773"/>
      <c r="K110" s="763"/>
      <c r="L110" s="763"/>
      <c r="M110" s="763"/>
      <c r="N110" s="763"/>
      <c r="O110" s="763"/>
      <c r="P110" s="763"/>
      <c r="Q110" s="763"/>
    </row>
    <row r="111" spans="8:17" s="770" customFormat="1">
      <c r="H111" s="773"/>
      <c r="K111" s="763"/>
      <c r="L111" s="763"/>
      <c r="M111" s="763"/>
      <c r="N111" s="763"/>
      <c r="O111" s="763"/>
      <c r="P111" s="763"/>
      <c r="Q111" s="763"/>
    </row>
    <row r="112" spans="8:17" s="770" customFormat="1">
      <c r="H112" s="773"/>
      <c r="K112" s="763"/>
      <c r="L112" s="763"/>
      <c r="M112" s="763"/>
      <c r="N112" s="763"/>
      <c r="O112" s="763"/>
      <c r="P112" s="763"/>
      <c r="Q112" s="763"/>
    </row>
    <row r="113" spans="8:17" s="770" customFormat="1">
      <c r="H113" s="773"/>
      <c r="K113" s="763"/>
      <c r="L113" s="763"/>
      <c r="M113" s="763"/>
      <c r="N113" s="763"/>
      <c r="O113" s="763"/>
      <c r="P113" s="763"/>
      <c r="Q113" s="763"/>
    </row>
    <row r="114" spans="8:17" s="770" customFormat="1">
      <c r="H114" s="773"/>
      <c r="K114" s="763"/>
      <c r="L114" s="763"/>
      <c r="M114" s="763"/>
      <c r="N114" s="763"/>
      <c r="O114" s="763"/>
      <c r="P114" s="763"/>
      <c r="Q114" s="763"/>
    </row>
    <row r="115" spans="8:17" s="770" customFormat="1">
      <c r="H115" s="773"/>
      <c r="K115" s="763"/>
      <c r="L115" s="763"/>
      <c r="M115" s="763"/>
      <c r="N115" s="763"/>
      <c r="O115" s="763"/>
      <c r="P115" s="763"/>
      <c r="Q115" s="763"/>
    </row>
    <row r="116" spans="8:17" s="770" customFormat="1">
      <c r="H116" s="773"/>
      <c r="K116" s="763"/>
      <c r="L116" s="763"/>
      <c r="M116" s="763"/>
      <c r="N116" s="763"/>
      <c r="O116" s="763"/>
      <c r="P116" s="763"/>
      <c r="Q116" s="763"/>
    </row>
    <row r="117" spans="8:17" s="770" customFormat="1">
      <c r="H117" s="773"/>
      <c r="K117" s="763"/>
      <c r="L117" s="763"/>
      <c r="M117" s="763"/>
      <c r="N117" s="763"/>
      <c r="O117" s="763"/>
      <c r="P117" s="763"/>
      <c r="Q117" s="763"/>
    </row>
    <row r="118" spans="8:17" s="770" customFormat="1">
      <c r="H118" s="773"/>
      <c r="K118" s="763"/>
      <c r="L118" s="763"/>
      <c r="M118" s="763"/>
      <c r="N118" s="763"/>
      <c r="O118" s="763"/>
      <c r="P118" s="763"/>
      <c r="Q118" s="763"/>
    </row>
    <row r="119" spans="8:17" s="770" customFormat="1">
      <c r="H119" s="773"/>
      <c r="K119" s="763"/>
      <c r="L119" s="763"/>
      <c r="M119" s="763"/>
      <c r="N119" s="763"/>
      <c r="O119" s="763"/>
      <c r="P119" s="763"/>
      <c r="Q119" s="763"/>
    </row>
    <row r="120" spans="8:17" s="770" customFormat="1">
      <c r="H120" s="773"/>
      <c r="K120" s="763"/>
      <c r="L120" s="763"/>
      <c r="M120" s="763"/>
      <c r="N120" s="763"/>
      <c r="O120" s="763"/>
      <c r="P120" s="763"/>
      <c r="Q120" s="763"/>
    </row>
    <row r="121" spans="8:17" s="770" customFormat="1">
      <c r="H121" s="773"/>
      <c r="K121" s="763"/>
      <c r="L121" s="763"/>
      <c r="M121" s="763"/>
      <c r="N121" s="763"/>
      <c r="O121" s="763"/>
      <c r="P121" s="763"/>
      <c r="Q121" s="763"/>
    </row>
    <row r="122" spans="8:17" s="770" customFormat="1">
      <c r="H122" s="773"/>
      <c r="K122" s="763"/>
      <c r="L122" s="763"/>
      <c r="M122" s="763"/>
      <c r="N122" s="763"/>
      <c r="O122" s="763"/>
      <c r="P122" s="763"/>
      <c r="Q122" s="763"/>
    </row>
    <row r="123" spans="8:17" s="770" customFormat="1">
      <c r="H123" s="773"/>
      <c r="K123" s="763"/>
      <c r="L123" s="763"/>
      <c r="M123" s="763"/>
      <c r="N123" s="763"/>
      <c r="O123" s="763"/>
      <c r="P123" s="763"/>
      <c r="Q123" s="763"/>
    </row>
    <row r="124" spans="8:17" s="770" customFormat="1">
      <c r="H124" s="773"/>
      <c r="K124" s="763"/>
      <c r="L124" s="763"/>
      <c r="M124" s="763"/>
      <c r="N124" s="763"/>
      <c r="O124" s="763"/>
      <c r="P124" s="763"/>
      <c r="Q124" s="763"/>
    </row>
    <row r="125" spans="8:17" s="770" customFormat="1">
      <c r="H125" s="773"/>
      <c r="K125" s="763"/>
      <c r="L125" s="763"/>
      <c r="M125" s="763"/>
      <c r="N125" s="763"/>
      <c r="O125" s="763"/>
      <c r="P125" s="763"/>
      <c r="Q125" s="763"/>
    </row>
    <row r="126" spans="8:17" s="770" customFormat="1">
      <c r="H126" s="773"/>
      <c r="K126" s="763"/>
      <c r="L126" s="763"/>
      <c r="M126" s="763"/>
      <c r="N126" s="763"/>
      <c r="O126" s="763"/>
      <c r="P126" s="763"/>
      <c r="Q126" s="763"/>
    </row>
    <row r="127" spans="8:17" s="770" customFormat="1">
      <c r="H127" s="773"/>
      <c r="K127" s="763"/>
      <c r="L127" s="763"/>
      <c r="M127" s="763"/>
      <c r="N127" s="763"/>
      <c r="O127" s="763"/>
      <c r="P127" s="763"/>
      <c r="Q127" s="763"/>
    </row>
    <row r="128" spans="8:17" s="770" customFormat="1">
      <c r="H128" s="773"/>
      <c r="K128" s="763"/>
      <c r="L128" s="763"/>
      <c r="M128" s="763"/>
      <c r="N128" s="763"/>
      <c r="O128" s="763"/>
      <c r="P128" s="763"/>
      <c r="Q128" s="763"/>
    </row>
    <row r="129" spans="8:17" s="770" customFormat="1">
      <c r="H129" s="773"/>
      <c r="K129" s="763"/>
      <c r="L129" s="763"/>
      <c r="M129" s="763"/>
      <c r="N129" s="763"/>
      <c r="O129" s="763"/>
      <c r="P129" s="763"/>
      <c r="Q129" s="763"/>
    </row>
    <row r="130" spans="8:17" s="770" customFormat="1">
      <c r="H130" s="773"/>
      <c r="K130" s="763"/>
      <c r="L130" s="763"/>
      <c r="M130" s="763"/>
      <c r="N130" s="763"/>
      <c r="O130" s="763"/>
      <c r="P130" s="763"/>
      <c r="Q130" s="763"/>
    </row>
    <row r="131" spans="8:17" s="770" customFormat="1">
      <c r="H131" s="773"/>
      <c r="K131" s="763"/>
      <c r="L131" s="763"/>
      <c r="M131" s="763"/>
      <c r="N131" s="763"/>
      <c r="O131" s="763"/>
      <c r="P131" s="763"/>
      <c r="Q131" s="763"/>
    </row>
    <row r="132" spans="8:17" s="770" customFormat="1">
      <c r="H132" s="773"/>
      <c r="K132" s="763"/>
      <c r="L132" s="763"/>
      <c r="M132" s="763"/>
      <c r="N132" s="763"/>
      <c r="O132" s="763"/>
      <c r="P132" s="763"/>
      <c r="Q132" s="763"/>
    </row>
    <row r="133" spans="8:17" s="770" customFormat="1">
      <c r="H133" s="773"/>
      <c r="K133" s="763"/>
      <c r="L133" s="763"/>
      <c r="M133" s="763"/>
      <c r="N133" s="763"/>
      <c r="O133" s="763"/>
      <c r="P133" s="763"/>
      <c r="Q133" s="763"/>
    </row>
    <row r="134" spans="8:17" s="770" customFormat="1">
      <c r="H134" s="773"/>
      <c r="K134" s="763"/>
      <c r="L134" s="763"/>
      <c r="M134" s="763"/>
      <c r="N134" s="763"/>
      <c r="O134" s="763"/>
      <c r="P134" s="763"/>
      <c r="Q134" s="763"/>
    </row>
    <row r="135" spans="8:17" s="770" customFormat="1">
      <c r="H135" s="773"/>
      <c r="K135" s="763"/>
      <c r="L135" s="763"/>
      <c r="M135" s="763"/>
      <c r="N135" s="763"/>
      <c r="O135" s="763"/>
      <c r="P135" s="763"/>
      <c r="Q135" s="763"/>
    </row>
    <row r="136" spans="8:17" s="770" customFormat="1">
      <c r="H136" s="773"/>
      <c r="K136" s="763"/>
      <c r="L136" s="763"/>
      <c r="M136" s="763"/>
      <c r="N136" s="763"/>
      <c r="O136" s="763"/>
      <c r="P136" s="763"/>
      <c r="Q136" s="763"/>
    </row>
    <row r="137" spans="8:17" s="770" customFormat="1">
      <c r="H137" s="773"/>
      <c r="K137" s="763"/>
      <c r="L137" s="763"/>
      <c r="M137" s="763"/>
      <c r="N137" s="763"/>
      <c r="O137" s="763"/>
      <c r="P137" s="763"/>
      <c r="Q137" s="763"/>
    </row>
    <row r="138" spans="8:17" s="770" customFormat="1">
      <c r="H138" s="773"/>
      <c r="K138" s="763"/>
      <c r="L138" s="763"/>
      <c r="M138" s="763"/>
      <c r="N138" s="763"/>
      <c r="O138" s="763"/>
      <c r="P138" s="763"/>
      <c r="Q138" s="763"/>
    </row>
    <row r="139" spans="8:17" s="770" customFormat="1">
      <c r="H139" s="773"/>
      <c r="K139" s="763"/>
      <c r="L139" s="763"/>
      <c r="M139" s="763"/>
      <c r="N139" s="763"/>
      <c r="O139" s="763"/>
      <c r="P139" s="763"/>
      <c r="Q139" s="763"/>
    </row>
    <row r="140" spans="8:17" s="770" customFormat="1">
      <c r="H140" s="773"/>
      <c r="K140" s="763"/>
      <c r="L140" s="763"/>
      <c r="M140" s="763"/>
      <c r="N140" s="763"/>
      <c r="O140" s="763"/>
      <c r="P140" s="763"/>
      <c r="Q140" s="763"/>
    </row>
    <row r="141" spans="8:17" s="770" customFormat="1">
      <c r="H141" s="773"/>
      <c r="K141" s="763"/>
      <c r="L141" s="763"/>
      <c r="M141" s="763"/>
      <c r="N141" s="763"/>
      <c r="O141" s="763"/>
      <c r="P141" s="763"/>
      <c r="Q141" s="763"/>
    </row>
    <row r="142" spans="8:17" s="770" customFormat="1">
      <c r="H142" s="773"/>
      <c r="K142" s="763"/>
      <c r="L142" s="763"/>
      <c r="M142" s="763"/>
      <c r="N142" s="763"/>
      <c r="O142" s="763"/>
      <c r="P142" s="763"/>
      <c r="Q142" s="763"/>
    </row>
    <row r="143" spans="8:17" s="770" customFormat="1">
      <c r="H143" s="773"/>
      <c r="K143" s="763"/>
      <c r="L143" s="763"/>
      <c r="M143" s="763"/>
      <c r="N143" s="763"/>
      <c r="O143" s="763"/>
      <c r="P143" s="763"/>
      <c r="Q143" s="763"/>
    </row>
    <row r="144" spans="8:17" s="770" customFormat="1">
      <c r="H144" s="773"/>
      <c r="K144" s="763"/>
      <c r="L144" s="763"/>
      <c r="M144" s="763"/>
      <c r="N144" s="763"/>
      <c r="O144" s="763"/>
      <c r="P144" s="763"/>
      <c r="Q144" s="763"/>
    </row>
    <row r="145" spans="8:17" s="770" customFormat="1">
      <c r="H145" s="773"/>
      <c r="K145" s="763"/>
      <c r="L145" s="763"/>
      <c r="M145" s="763"/>
      <c r="N145" s="763"/>
      <c r="O145" s="763"/>
      <c r="P145" s="763"/>
      <c r="Q145" s="763"/>
    </row>
    <row r="146" spans="8:17" s="770" customFormat="1">
      <c r="H146" s="773"/>
      <c r="K146" s="763"/>
      <c r="L146" s="763"/>
      <c r="M146" s="763"/>
      <c r="N146" s="763"/>
      <c r="O146" s="763"/>
      <c r="P146" s="763"/>
      <c r="Q146" s="763"/>
    </row>
    <row r="147" spans="8:17" s="770" customFormat="1">
      <c r="H147" s="773"/>
      <c r="K147" s="763"/>
      <c r="L147" s="763"/>
      <c r="M147" s="763"/>
      <c r="N147" s="763"/>
      <c r="O147" s="763"/>
      <c r="P147" s="763"/>
      <c r="Q147" s="763"/>
    </row>
    <row r="148" spans="8:17" s="770" customFormat="1">
      <c r="H148" s="773"/>
      <c r="K148" s="763"/>
      <c r="L148" s="763"/>
      <c r="M148" s="763"/>
      <c r="N148" s="763"/>
      <c r="O148" s="763"/>
      <c r="P148" s="763"/>
      <c r="Q148" s="763"/>
    </row>
    <row r="149" spans="8:17" s="770" customFormat="1">
      <c r="H149" s="773"/>
      <c r="K149" s="763"/>
      <c r="L149" s="763"/>
      <c r="M149" s="763"/>
      <c r="N149" s="763"/>
      <c r="O149" s="763"/>
      <c r="P149" s="763"/>
      <c r="Q149" s="763"/>
    </row>
    <row r="150" spans="8:17" s="770" customFormat="1">
      <c r="H150" s="773"/>
      <c r="K150" s="763"/>
      <c r="L150" s="763"/>
      <c r="M150" s="763"/>
      <c r="N150" s="763"/>
      <c r="O150" s="763"/>
      <c r="P150" s="763"/>
      <c r="Q150" s="763"/>
    </row>
    <row r="151" spans="8:17" s="770" customFormat="1">
      <c r="H151" s="773"/>
      <c r="K151" s="763"/>
      <c r="L151" s="763"/>
      <c r="M151" s="763"/>
      <c r="N151" s="763"/>
      <c r="O151" s="763"/>
      <c r="P151" s="763"/>
      <c r="Q151" s="763"/>
    </row>
    <row r="152" spans="8:17" s="770" customFormat="1">
      <c r="H152" s="773"/>
      <c r="K152" s="763"/>
      <c r="L152" s="763"/>
      <c r="M152" s="763"/>
      <c r="N152" s="763"/>
      <c r="O152" s="763"/>
      <c r="P152" s="763"/>
      <c r="Q152" s="763"/>
    </row>
    <row r="153" spans="8:17" s="770" customFormat="1">
      <c r="H153" s="773"/>
      <c r="K153" s="763"/>
      <c r="L153" s="763"/>
      <c r="M153" s="763"/>
      <c r="N153" s="763"/>
      <c r="O153" s="763"/>
      <c r="P153" s="763"/>
      <c r="Q153" s="763"/>
    </row>
    <row r="154" spans="8:17" s="770" customFormat="1">
      <c r="H154" s="773"/>
      <c r="K154" s="763"/>
      <c r="L154" s="763"/>
      <c r="M154" s="763"/>
      <c r="N154" s="763"/>
      <c r="O154" s="763"/>
      <c r="P154" s="763"/>
      <c r="Q154" s="763"/>
    </row>
    <row r="155" spans="8:17" s="770" customFormat="1">
      <c r="H155" s="773"/>
      <c r="K155" s="763"/>
      <c r="L155" s="763"/>
      <c r="M155" s="763"/>
      <c r="N155" s="763"/>
      <c r="O155" s="763"/>
      <c r="P155" s="763"/>
      <c r="Q155" s="763"/>
    </row>
    <row r="156" spans="8:17" s="770" customFormat="1">
      <c r="H156" s="773"/>
      <c r="K156" s="763"/>
      <c r="L156" s="763"/>
      <c r="M156" s="763"/>
      <c r="N156" s="763"/>
      <c r="O156" s="763"/>
      <c r="P156" s="763"/>
      <c r="Q156" s="763"/>
    </row>
    <row r="157" spans="8:17" s="770" customFormat="1">
      <c r="H157" s="773"/>
      <c r="K157" s="763"/>
      <c r="L157" s="763"/>
      <c r="M157" s="763"/>
      <c r="N157" s="763"/>
      <c r="O157" s="763"/>
      <c r="P157" s="763"/>
      <c r="Q157" s="763"/>
    </row>
    <row r="158" spans="8:17" s="770" customFormat="1">
      <c r="H158" s="773"/>
      <c r="K158" s="763"/>
      <c r="L158" s="763"/>
      <c r="M158" s="763"/>
      <c r="N158" s="763"/>
      <c r="O158" s="763"/>
      <c r="P158" s="763"/>
      <c r="Q158" s="763"/>
    </row>
    <row r="159" spans="8:17" s="770" customFormat="1">
      <c r="H159" s="773"/>
      <c r="K159" s="763"/>
      <c r="L159" s="763"/>
      <c r="M159" s="763"/>
      <c r="N159" s="763"/>
      <c r="O159" s="763"/>
      <c r="P159" s="763"/>
      <c r="Q159" s="763"/>
    </row>
    <row r="160" spans="8:17" s="770" customFormat="1">
      <c r="H160" s="773"/>
      <c r="K160" s="763"/>
      <c r="L160" s="763"/>
      <c r="M160" s="763"/>
      <c r="N160" s="763"/>
      <c r="O160" s="763"/>
      <c r="P160" s="763"/>
      <c r="Q160" s="763"/>
    </row>
    <row r="161" spans="8:17" s="770" customFormat="1">
      <c r="H161" s="773"/>
      <c r="K161" s="763"/>
      <c r="L161" s="763"/>
      <c r="M161" s="763"/>
      <c r="N161" s="763"/>
      <c r="O161" s="763"/>
      <c r="P161" s="763"/>
      <c r="Q161" s="763"/>
    </row>
    <row r="162" spans="8:17" s="770" customFormat="1">
      <c r="H162" s="773"/>
      <c r="K162" s="763"/>
      <c r="L162" s="763"/>
      <c r="M162" s="763"/>
      <c r="N162" s="763"/>
      <c r="O162" s="763"/>
      <c r="P162" s="763"/>
      <c r="Q162" s="763"/>
    </row>
    <row r="163" spans="8:17" s="770" customFormat="1">
      <c r="H163" s="773"/>
      <c r="K163" s="763"/>
      <c r="L163" s="763"/>
      <c r="M163" s="763"/>
      <c r="N163" s="763"/>
      <c r="O163" s="763"/>
      <c r="P163" s="763"/>
      <c r="Q163" s="763"/>
    </row>
    <row r="164" spans="8:17" s="770" customFormat="1">
      <c r="H164" s="773"/>
      <c r="K164" s="763"/>
      <c r="L164" s="763"/>
      <c r="M164" s="763"/>
      <c r="N164" s="763"/>
      <c r="O164" s="763"/>
      <c r="P164" s="763"/>
      <c r="Q164" s="763"/>
    </row>
    <row r="165" spans="8:17" s="770" customFormat="1">
      <c r="H165" s="773"/>
      <c r="K165" s="763"/>
      <c r="L165" s="763"/>
      <c r="M165" s="763"/>
      <c r="N165" s="763"/>
      <c r="O165" s="763"/>
      <c r="P165" s="763"/>
      <c r="Q165" s="763"/>
    </row>
    <row r="166" spans="8:17" s="770" customFormat="1">
      <c r="H166" s="773"/>
      <c r="K166" s="763"/>
      <c r="L166" s="763"/>
      <c r="M166" s="763"/>
      <c r="N166" s="763"/>
      <c r="O166" s="763"/>
      <c r="P166" s="763"/>
      <c r="Q166" s="763"/>
    </row>
    <row r="167" spans="8:17" s="770" customFormat="1">
      <c r="H167" s="773"/>
      <c r="K167" s="763"/>
      <c r="L167" s="763"/>
      <c r="M167" s="763"/>
      <c r="N167" s="763"/>
      <c r="O167" s="763"/>
      <c r="P167" s="763"/>
      <c r="Q167" s="763"/>
    </row>
    <row r="168" spans="8:17" s="770" customFormat="1">
      <c r="H168" s="773"/>
      <c r="K168" s="763"/>
      <c r="L168" s="763"/>
      <c r="M168" s="763"/>
      <c r="N168" s="763"/>
      <c r="O168" s="763"/>
      <c r="P168" s="763"/>
      <c r="Q168" s="763"/>
    </row>
    <row r="169" spans="8:17" s="770" customFormat="1">
      <c r="H169" s="773"/>
      <c r="K169" s="763"/>
      <c r="L169" s="763"/>
      <c r="M169" s="763"/>
      <c r="N169" s="763"/>
      <c r="O169" s="763"/>
      <c r="P169" s="763"/>
      <c r="Q169" s="763"/>
    </row>
    <row r="170" spans="8:17" s="770" customFormat="1">
      <c r="H170" s="773"/>
      <c r="K170" s="763"/>
      <c r="L170" s="763"/>
      <c r="M170" s="763"/>
      <c r="N170" s="763"/>
      <c r="O170" s="763"/>
      <c r="P170" s="763"/>
      <c r="Q170" s="763"/>
    </row>
    <row r="171" spans="8:17" s="770" customFormat="1">
      <c r="H171" s="773"/>
      <c r="K171" s="763"/>
      <c r="L171" s="763"/>
      <c r="M171" s="763"/>
      <c r="N171" s="763"/>
      <c r="O171" s="763"/>
      <c r="P171" s="763"/>
      <c r="Q171" s="763"/>
    </row>
    <row r="172" spans="8:17" s="770" customFormat="1">
      <c r="H172" s="773"/>
      <c r="K172" s="763"/>
      <c r="L172" s="763"/>
      <c r="M172" s="763"/>
      <c r="N172" s="763"/>
      <c r="O172" s="763"/>
      <c r="P172" s="763"/>
      <c r="Q172" s="763"/>
    </row>
    <row r="173" spans="8:17" s="770" customFormat="1">
      <c r="H173" s="773"/>
      <c r="K173" s="763"/>
      <c r="L173" s="763"/>
      <c r="M173" s="763"/>
      <c r="N173" s="763"/>
      <c r="O173" s="763"/>
      <c r="P173" s="763"/>
      <c r="Q173" s="763"/>
    </row>
    <row r="174" spans="8:17" s="770" customFormat="1">
      <c r="H174" s="773"/>
      <c r="K174" s="763"/>
      <c r="L174" s="763"/>
      <c r="M174" s="763"/>
      <c r="N174" s="763"/>
      <c r="O174" s="763"/>
      <c r="P174" s="763"/>
      <c r="Q174" s="763"/>
    </row>
    <row r="175" spans="8:17" s="770" customFormat="1">
      <c r="H175" s="773"/>
      <c r="K175" s="763"/>
      <c r="L175" s="763"/>
      <c r="M175" s="763"/>
      <c r="N175" s="763"/>
      <c r="O175" s="763"/>
      <c r="P175" s="763"/>
      <c r="Q175" s="763"/>
    </row>
    <row r="176" spans="8:17" s="770" customFormat="1">
      <c r="H176" s="773"/>
      <c r="K176" s="763"/>
      <c r="L176" s="763"/>
      <c r="M176" s="763"/>
      <c r="N176" s="763"/>
      <c r="O176" s="763"/>
      <c r="P176" s="763"/>
      <c r="Q176" s="763"/>
    </row>
    <row r="177" spans="8:17" s="770" customFormat="1">
      <c r="H177" s="773"/>
      <c r="K177" s="763"/>
      <c r="L177" s="763"/>
      <c r="M177" s="763"/>
      <c r="N177" s="763"/>
      <c r="O177" s="763"/>
      <c r="P177" s="763"/>
      <c r="Q177" s="763"/>
    </row>
    <row r="178" spans="8:17" s="770" customFormat="1">
      <c r="H178" s="773"/>
      <c r="K178" s="763"/>
      <c r="L178" s="763"/>
      <c r="M178" s="763"/>
      <c r="N178" s="763"/>
      <c r="O178" s="763"/>
      <c r="P178" s="763"/>
      <c r="Q178" s="763"/>
    </row>
    <row r="179" spans="8:17" s="770" customFormat="1">
      <c r="H179" s="773"/>
      <c r="K179" s="763"/>
      <c r="L179" s="763"/>
      <c r="M179" s="763"/>
      <c r="N179" s="763"/>
      <c r="O179" s="763"/>
      <c r="P179" s="763"/>
      <c r="Q179" s="763"/>
    </row>
    <row r="180" spans="8:17" s="770" customFormat="1">
      <c r="H180" s="773"/>
      <c r="K180" s="763"/>
      <c r="L180" s="763"/>
      <c r="M180" s="763"/>
      <c r="N180" s="763"/>
      <c r="O180" s="763"/>
      <c r="P180" s="763"/>
      <c r="Q180" s="763"/>
    </row>
    <row r="181" spans="8:17" s="770" customFormat="1">
      <c r="H181" s="773"/>
      <c r="K181" s="763"/>
      <c r="L181" s="763"/>
      <c r="M181" s="763"/>
      <c r="N181" s="763"/>
      <c r="O181" s="763"/>
      <c r="P181" s="763"/>
      <c r="Q181" s="763"/>
    </row>
    <row r="182" spans="8:17" s="770" customFormat="1">
      <c r="H182" s="773"/>
      <c r="K182" s="763"/>
      <c r="L182" s="763"/>
      <c r="M182" s="763"/>
      <c r="N182" s="763"/>
      <c r="O182" s="763"/>
      <c r="P182" s="763"/>
      <c r="Q182" s="763"/>
    </row>
    <row r="183" spans="8:17" s="770" customFormat="1">
      <c r="H183" s="773"/>
      <c r="K183" s="763"/>
      <c r="L183" s="763"/>
      <c r="M183" s="763"/>
      <c r="N183" s="763"/>
      <c r="O183" s="763"/>
      <c r="P183" s="763"/>
      <c r="Q183" s="763"/>
    </row>
    <row r="184" spans="8:17" s="770" customFormat="1">
      <c r="H184" s="773"/>
      <c r="K184" s="763"/>
      <c r="L184" s="763"/>
      <c r="M184" s="763"/>
      <c r="N184" s="763"/>
      <c r="O184" s="763"/>
      <c r="P184" s="763"/>
      <c r="Q184" s="763"/>
    </row>
    <row r="185" spans="8:17" s="770" customFormat="1">
      <c r="H185" s="773"/>
      <c r="K185" s="763"/>
      <c r="L185" s="763"/>
      <c r="M185" s="763"/>
      <c r="N185" s="763"/>
      <c r="O185" s="763"/>
      <c r="P185" s="763"/>
      <c r="Q185" s="763"/>
    </row>
    <row r="186" spans="8:17" s="770" customFormat="1">
      <c r="H186" s="773"/>
      <c r="K186" s="763"/>
      <c r="L186" s="763"/>
      <c r="M186" s="763"/>
      <c r="N186" s="763"/>
      <c r="O186" s="763"/>
      <c r="P186" s="763"/>
      <c r="Q186" s="763"/>
    </row>
    <row r="187" spans="8:17" s="770" customFormat="1">
      <c r="H187" s="773"/>
      <c r="K187" s="763"/>
      <c r="L187" s="763"/>
      <c r="M187" s="763"/>
      <c r="N187" s="763"/>
      <c r="O187" s="763"/>
      <c r="P187" s="763"/>
      <c r="Q187" s="763"/>
    </row>
    <row r="188" spans="8:17" s="770" customFormat="1">
      <c r="H188" s="773"/>
      <c r="K188" s="763"/>
      <c r="L188" s="763"/>
      <c r="M188" s="763"/>
      <c r="N188" s="763"/>
      <c r="O188" s="763"/>
      <c r="P188" s="763"/>
      <c r="Q188" s="763"/>
    </row>
    <row r="189" spans="8:17" s="770" customFormat="1">
      <c r="H189" s="773"/>
      <c r="K189" s="763"/>
      <c r="L189" s="763"/>
      <c r="M189" s="763"/>
      <c r="N189" s="763"/>
      <c r="O189" s="763"/>
      <c r="P189" s="763"/>
      <c r="Q189" s="763"/>
    </row>
    <row r="190" spans="8:17" s="770" customFormat="1">
      <c r="H190" s="773"/>
      <c r="K190" s="763"/>
      <c r="L190" s="763"/>
      <c r="M190" s="763"/>
      <c r="N190" s="763"/>
      <c r="O190" s="763"/>
      <c r="P190" s="763"/>
      <c r="Q190" s="763"/>
    </row>
    <row r="191" spans="8:17" s="770" customFormat="1">
      <c r="H191" s="773"/>
      <c r="K191" s="763"/>
      <c r="L191" s="763"/>
      <c r="M191" s="763"/>
      <c r="N191" s="763"/>
      <c r="O191" s="763"/>
      <c r="P191" s="763"/>
      <c r="Q191" s="763"/>
    </row>
    <row r="192" spans="8:17" s="770" customFormat="1">
      <c r="H192" s="773"/>
      <c r="K192" s="763"/>
      <c r="L192" s="763"/>
      <c r="M192" s="763"/>
      <c r="N192" s="763"/>
      <c r="O192" s="763"/>
      <c r="P192" s="763"/>
      <c r="Q192" s="763"/>
    </row>
    <row r="193" spans="8:17" s="770" customFormat="1">
      <c r="H193" s="773"/>
      <c r="K193" s="763"/>
      <c r="L193" s="763"/>
      <c r="M193" s="763"/>
      <c r="N193" s="763"/>
      <c r="O193" s="763"/>
      <c r="P193" s="763"/>
      <c r="Q193" s="763"/>
    </row>
    <row r="194" spans="8:17" s="770" customFormat="1">
      <c r="H194" s="773"/>
      <c r="K194" s="763"/>
      <c r="L194" s="763"/>
      <c r="M194" s="763"/>
      <c r="N194" s="763"/>
      <c r="O194" s="763"/>
      <c r="P194" s="763"/>
      <c r="Q194" s="763"/>
    </row>
    <row r="195" spans="8:17" s="770" customFormat="1">
      <c r="H195" s="773"/>
      <c r="K195" s="763"/>
      <c r="L195" s="763"/>
      <c r="M195" s="763"/>
      <c r="N195" s="763"/>
      <c r="O195" s="763"/>
      <c r="P195" s="763"/>
      <c r="Q195" s="763"/>
    </row>
    <row r="196" spans="8:17" s="770" customFormat="1">
      <c r="H196" s="773"/>
      <c r="K196" s="763"/>
      <c r="L196" s="763"/>
      <c r="M196" s="763"/>
      <c r="N196" s="763"/>
      <c r="O196" s="763"/>
      <c r="P196" s="763"/>
      <c r="Q196" s="763"/>
    </row>
    <row r="197" spans="8:17" s="770" customFormat="1">
      <c r="H197" s="773"/>
      <c r="K197" s="763"/>
      <c r="L197" s="763"/>
      <c r="M197" s="763"/>
      <c r="N197" s="763"/>
      <c r="O197" s="763"/>
      <c r="P197" s="763"/>
      <c r="Q197" s="763"/>
    </row>
    <row r="198" spans="8:17" s="770" customFormat="1">
      <c r="H198" s="773"/>
      <c r="K198" s="763"/>
      <c r="L198" s="763"/>
      <c r="M198" s="763"/>
      <c r="N198" s="763"/>
      <c r="O198" s="763"/>
      <c r="P198" s="763"/>
      <c r="Q198" s="763"/>
    </row>
    <row r="199" spans="8:17" s="770" customFormat="1">
      <c r="H199" s="773"/>
      <c r="K199" s="763"/>
      <c r="L199" s="763"/>
      <c r="M199" s="763"/>
      <c r="N199" s="763"/>
      <c r="O199" s="763"/>
      <c r="P199" s="763"/>
      <c r="Q199" s="763"/>
    </row>
    <row r="200" spans="8:17" s="770" customFormat="1">
      <c r="H200" s="773"/>
      <c r="K200" s="763"/>
      <c r="L200" s="763"/>
      <c r="M200" s="763"/>
      <c r="N200" s="763"/>
      <c r="O200" s="763"/>
      <c r="P200" s="763"/>
      <c r="Q200" s="763"/>
    </row>
    <row r="201" spans="8:17" s="770" customFormat="1">
      <c r="H201" s="773"/>
      <c r="K201" s="763"/>
      <c r="L201" s="763"/>
      <c r="M201" s="763"/>
      <c r="N201" s="763"/>
      <c r="O201" s="763"/>
      <c r="P201" s="763"/>
      <c r="Q201" s="763"/>
    </row>
    <row r="202" spans="8:17" s="770" customFormat="1">
      <c r="H202" s="773"/>
      <c r="K202" s="763"/>
      <c r="L202" s="763"/>
      <c r="M202" s="763"/>
      <c r="N202" s="763"/>
      <c r="O202" s="763"/>
      <c r="P202" s="763"/>
      <c r="Q202" s="763"/>
    </row>
    <row r="203" spans="8:17" s="770" customFormat="1">
      <c r="H203" s="773"/>
      <c r="K203" s="763"/>
      <c r="L203" s="763"/>
      <c r="M203" s="763"/>
      <c r="N203" s="763"/>
      <c r="O203" s="763"/>
      <c r="P203" s="763"/>
      <c r="Q203" s="763"/>
    </row>
    <row r="204" spans="8:17" s="770" customFormat="1">
      <c r="H204" s="773"/>
      <c r="K204" s="763"/>
      <c r="L204" s="763"/>
      <c r="M204" s="763"/>
      <c r="N204" s="763"/>
      <c r="O204" s="763"/>
      <c r="P204" s="763"/>
      <c r="Q204" s="763"/>
    </row>
    <row r="205" spans="8:17" s="770" customFormat="1">
      <c r="H205" s="773"/>
      <c r="K205" s="763"/>
      <c r="L205" s="763"/>
      <c r="M205" s="763"/>
      <c r="N205" s="763"/>
      <c r="O205" s="763"/>
      <c r="P205" s="763"/>
      <c r="Q205" s="763"/>
    </row>
    <row r="206" spans="8:17" s="770" customFormat="1">
      <c r="H206" s="773"/>
      <c r="K206" s="763"/>
      <c r="L206" s="763"/>
      <c r="M206" s="763"/>
      <c r="N206" s="763"/>
      <c r="O206" s="763"/>
      <c r="P206" s="763"/>
      <c r="Q206" s="763"/>
    </row>
    <row r="207" spans="8:17" s="770" customFormat="1">
      <c r="H207" s="773"/>
      <c r="K207" s="763"/>
      <c r="L207" s="763"/>
      <c r="M207" s="763"/>
      <c r="N207" s="763"/>
      <c r="O207" s="763"/>
      <c r="P207" s="763"/>
      <c r="Q207" s="763"/>
    </row>
    <row r="208" spans="8:17" s="770" customFormat="1">
      <c r="H208" s="773"/>
      <c r="K208" s="763"/>
      <c r="L208" s="763"/>
      <c r="M208" s="763"/>
      <c r="N208" s="763"/>
      <c r="O208" s="763"/>
      <c r="P208" s="763"/>
      <c r="Q208" s="763"/>
    </row>
    <row r="209" spans="8:17" s="770" customFormat="1">
      <c r="H209" s="773"/>
      <c r="K209" s="763"/>
      <c r="L209" s="763"/>
      <c r="M209" s="763"/>
      <c r="N209" s="763"/>
      <c r="O209" s="763"/>
      <c r="P209" s="763"/>
      <c r="Q209" s="763"/>
    </row>
    <row r="210" spans="8:17" s="770" customFormat="1">
      <c r="H210" s="773"/>
      <c r="K210" s="763"/>
      <c r="L210" s="763"/>
      <c r="M210" s="763"/>
      <c r="N210" s="763"/>
      <c r="O210" s="763"/>
      <c r="P210" s="763"/>
      <c r="Q210" s="763"/>
    </row>
    <row r="211" spans="8:17" s="770" customFormat="1">
      <c r="H211" s="773"/>
      <c r="K211" s="763"/>
      <c r="L211" s="763"/>
      <c r="M211" s="763"/>
      <c r="N211" s="763"/>
      <c r="O211" s="763"/>
      <c r="P211" s="763"/>
      <c r="Q211" s="763"/>
    </row>
    <row r="212" spans="8:17" s="770" customFormat="1">
      <c r="H212" s="773"/>
      <c r="K212" s="763"/>
      <c r="L212" s="763"/>
      <c r="M212" s="763"/>
      <c r="N212" s="763"/>
      <c r="O212" s="763"/>
      <c r="P212" s="763"/>
      <c r="Q212" s="763"/>
    </row>
    <row r="213" spans="8:17" s="770" customFormat="1">
      <c r="H213" s="773"/>
      <c r="K213" s="763"/>
      <c r="L213" s="763"/>
      <c r="M213" s="763"/>
      <c r="N213" s="763"/>
      <c r="O213" s="763"/>
      <c r="P213" s="763"/>
      <c r="Q213" s="763"/>
    </row>
    <row r="214" spans="8:17" s="770" customFormat="1">
      <c r="H214" s="773"/>
      <c r="K214" s="763"/>
      <c r="L214" s="763"/>
      <c r="M214" s="763"/>
      <c r="N214" s="763"/>
      <c r="O214" s="763"/>
      <c r="P214" s="763"/>
      <c r="Q214" s="763"/>
    </row>
    <row r="215" spans="8:17" s="770" customFormat="1">
      <c r="H215" s="773"/>
      <c r="K215" s="763"/>
      <c r="L215" s="763"/>
      <c r="M215" s="763"/>
      <c r="N215" s="763"/>
      <c r="O215" s="763"/>
      <c r="P215" s="763"/>
      <c r="Q215" s="763"/>
    </row>
    <row r="216" spans="8:17" s="770" customFormat="1">
      <c r="H216" s="773"/>
      <c r="K216" s="763"/>
      <c r="L216" s="763"/>
      <c r="M216" s="763"/>
      <c r="N216" s="763"/>
      <c r="O216" s="763"/>
      <c r="P216" s="763"/>
      <c r="Q216" s="763"/>
    </row>
    <row r="217" spans="8:17" s="770" customFormat="1">
      <c r="H217" s="773"/>
      <c r="K217" s="763"/>
      <c r="L217" s="763"/>
      <c r="M217" s="763"/>
      <c r="N217" s="763"/>
      <c r="O217" s="763"/>
      <c r="P217" s="763"/>
      <c r="Q217" s="763"/>
    </row>
    <row r="218" spans="8:17" s="770" customFormat="1">
      <c r="H218" s="773"/>
      <c r="K218" s="763"/>
      <c r="L218" s="763"/>
      <c r="M218" s="763"/>
      <c r="N218" s="763"/>
      <c r="O218" s="763"/>
      <c r="P218" s="763"/>
      <c r="Q218" s="763"/>
    </row>
    <row r="219" spans="8:17" s="770" customFormat="1">
      <c r="H219" s="773"/>
      <c r="K219" s="763"/>
      <c r="L219" s="763"/>
      <c r="M219" s="763"/>
      <c r="N219" s="763"/>
      <c r="O219" s="763"/>
      <c r="P219" s="763"/>
      <c r="Q219" s="763"/>
    </row>
    <row r="220" spans="8:17" s="770" customFormat="1">
      <c r="H220" s="773"/>
      <c r="K220" s="763"/>
      <c r="L220" s="763"/>
      <c r="M220" s="763"/>
      <c r="N220" s="763"/>
      <c r="O220" s="763"/>
      <c r="P220" s="763"/>
      <c r="Q220" s="763"/>
    </row>
    <row r="221" spans="8:17" s="770" customFormat="1">
      <c r="H221" s="773"/>
      <c r="K221" s="763"/>
      <c r="L221" s="763"/>
      <c r="M221" s="763"/>
      <c r="N221" s="763"/>
      <c r="O221" s="763"/>
      <c r="P221" s="763"/>
      <c r="Q221" s="763"/>
    </row>
    <row r="222" spans="8:17" s="770" customFormat="1">
      <c r="H222" s="773"/>
      <c r="K222" s="763"/>
      <c r="L222" s="763"/>
      <c r="M222" s="763"/>
      <c r="N222" s="763"/>
      <c r="O222" s="763"/>
      <c r="P222" s="763"/>
      <c r="Q222" s="763"/>
    </row>
    <row r="223" spans="8:17" s="770" customFormat="1">
      <c r="H223" s="773"/>
      <c r="K223" s="763"/>
      <c r="L223" s="763"/>
      <c r="M223" s="763"/>
      <c r="N223" s="763"/>
      <c r="O223" s="763"/>
      <c r="P223" s="763"/>
      <c r="Q223" s="763"/>
    </row>
    <row r="224" spans="8:17" s="770" customFormat="1">
      <c r="H224" s="773"/>
      <c r="K224" s="763"/>
      <c r="L224" s="763"/>
      <c r="M224" s="763"/>
      <c r="N224" s="763"/>
      <c r="O224" s="763"/>
      <c r="P224" s="763"/>
      <c r="Q224" s="763"/>
    </row>
    <row r="225" spans="8:17" s="770" customFormat="1">
      <c r="H225" s="773"/>
      <c r="K225" s="763"/>
      <c r="L225" s="763"/>
      <c r="M225" s="763"/>
      <c r="N225" s="763"/>
      <c r="O225" s="763"/>
      <c r="P225" s="763"/>
      <c r="Q225" s="763"/>
    </row>
    <row r="226" spans="8:17" s="770" customFormat="1">
      <c r="H226" s="773"/>
      <c r="K226" s="763"/>
      <c r="L226" s="763"/>
      <c r="M226" s="763"/>
      <c r="N226" s="763"/>
      <c r="O226" s="763"/>
      <c r="P226" s="763"/>
      <c r="Q226" s="763"/>
    </row>
    <row r="227" spans="8:17" s="770" customFormat="1">
      <c r="H227" s="773"/>
      <c r="K227" s="763"/>
      <c r="L227" s="763"/>
      <c r="M227" s="763"/>
      <c r="N227" s="763"/>
      <c r="O227" s="763"/>
      <c r="P227" s="763"/>
      <c r="Q227" s="763"/>
    </row>
    <row r="228" spans="8:17" s="770" customFormat="1">
      <c r="H228" s="773"/>
      <c r="K228" s="763"/>
      <c r="L228" s="763"/>
      <c r="M228" s="763"/>
      <c r="N228" s="763"/>
      <c r="O228" s="763"/>
      <c r="P228" s="763"/>
      <c r="Q228" s="763"/>
    </row>
    <row r="229" spans="8:17" s="770" customFormat="1">
      <c r="H229" s="773"/>
      <c r="K229" s="763"/>
      <c r="L229" s="763"/>
      <c r="M229" s="763"/>
      <c r="N229" s="763"/>
      <c r="O229" s="763"/>
      <c r="P229" s="763"/>
      <c r="Q229" s="763"/>
    </row>
    <row r="230" spans="8:17" s="770" customFormat="1">
      <c r="H230" s="773"/>
      <c r="K230" s="763"/>
      <c r="L230" s="763"/>
      <c r="M230" s="763"/>
      <c r="N230" s="763"/>
      <c r="O230" s="763"/>
      <c r="P230" s="763"/>
      <c r="Q230" s="763"/>
    </row>
    <row r="231" spans="8:17" s="770" customFormat="1">
      <c r="H231" s="773"/>
      <c r="K231" s="763"/>
      <c r="L231" s="763"/>
      <c r="M231" s="763"/>
      <c r="N231" s="763"/>
      <c r="O231" s="763"/>
      <c r="P231" s="763"/>
      <c r="Q231" s="763"/>
    </row>
    <row r="232" spans="8:17" s="770" customFormat="1">
      <c r="H232" s="773"/>
      <c r="K232" s="763"/>
      <c r="L232" s="763"/>
      <c r="M232" s="763"/>
      <c r="N232" s="763"/>
      <c r="O232" s="763"/>
      <c r="P232" s="763"/>
      <c r="Q232" s="763"/>
    </row>
    <row r="233" spans="8:17" s="770" customFormat="1">
      <c r="H233" s="773"/>
      <c r="K233" s="763"/>
      <c r="L233" s="763"/>
      <c r="M233" s="763"/>
      <c r="N233" s="763"/>
      <c r="O233" s="763"/>
      <c r="P233" s="763"/>
      <c r="Q233" s="763"/>
    </row>
    <row r="234" spans="8:17" s="770" customFormat="1">
      <c r="H234" s="773"/>
      <c r="K234" s="763"/>
      <c r="L234" s="763"/>
      <c r="M234" s="763"/>
      <c r="N234" s="763"/>
      <c r="O234" s="763"/>
      <c r="P234" s="763"/>
      <c r="Q234" s="763"/>
    </row>
    <row r="235" spans="8:17" s="770" customFormat="1">
      <c r="H235" s="773"/>
      <c r="K235" s="763"/>
      <c r="L235" s="763"/>
      <c r="M235" s="763"/>
      <c r="N235" s="763"/>
      <c r="O235" s="763"/>
      <c r="P235" s="763"/>
      <c r="Q235" s="763"/>
    </row>
    <row r="236" spans="8:17" s="770" customFormat="1">
      <c r="H236" s="773"/>
      <c r="K236" s="763"/>
      <c r="L236" s="763"/>
      <c r="M236" s="763"/>
      <c r="N236" s="763"/>
      <c r="O236" s="763"/>
      <c r="P236" s="763"/>
      <c r="Q236" s="763"/>
    </row>
    <row r="237" spans="8:17" s="770" customFormat="1">
      <c r="H237" s="773"/>
      <c r="K237" s="763"/>
      <c r="L237" s="763"/>
      <c r="M237" s="763"/>
      <c r="N237" s="763"/>
      <c r="O237" s="763"/>
      <c r="P237" s="763"/>
      <c r="Q237" s="763"/>
    </row>
    <row r="238" spans="8:17" s="770" customFormat="1">
      <c r="H238" s="773"/>
      <c r="K238" s="763"/>
      <c r="L238" s="763"/>
      <c r="M238" s="763"/>
      <c r="N238" s="763"/>
      <c r="O238" s="763"/>
      <c r="P238" s="763"/>
      <c r="Q238" s="763"/>
    </row>
    <row r="239" spans="8:17" s="770" customFormat="1">
      <c r="H239" s="773"/>
      <c r="K239" s="763"/>
      <c r="L239" s="763"/>
      <c r="M239" s="763"/>
      <c r="N239" s="763"/>
      <c r="O239" s="763"/>
      <c r="P239" s="763"/>
      <c r="Q239" s="763"/>
    </row>
    <row r="240" spans="8:17" s="770" customFormat="1">
      <c r="H240" s="773"/>
      <c r="K240" s="763"/>
      <c r="L240" s="763"/>
      <c r="M240" s="763"/>
      <c r="N240" s="763"/>
      <c r="O240" s="763"/>
      <c r="P240" s="763"/>
      <c r="Q240" s="763"/>
    </row>
    <row r="241" spans="8:17" s="770" customFormat="1">
      <c r="H241" s="773"/>
      <c r="K241" s="763"/>
      <c r="L241" s="763"/>
      <c r="M241" s="763"/>
      <c r="N241" s="763"/>
      <c r="O241" s="763"/>
      <c r="P241" s="763"/>
      <c r="Q241" s="763"/>
    </row>
    <row r="242" spans="8:17" s="770" customFormat="1">
      <c r="H242" s="773"/>
      <c r="K242" s="763"/>
      <c r="L242" s="763"/>
      <c r="M242" s="763"/>
      <c r="N242" s="763"/>
      <c r="O242" s="763"/>
      <c r="P242" s="763"/>
      <c r="Q242" s="763"/>
    </row>
    <row r="243" spans="8:17" s="770" customFormat="1">
      <c r="H243" s="773"/>
      <c r="K243" s="763"/>
      <c r="L243" s="763"/>
      <c r="M243" s="763"/>
      <c r="N243" s="763"/>
      <c r="O243" s="763"/>
      <c r="P243" s="763"/>
      <c r="Q243" s="763"/>
    </row>
    <row r="244" spans="8:17" s="770" customFormat="1">
      <c r="H244" s="773"/>
      <c r="K244" s="763"/>
      <c r="L244" s="763"/>
      <c r="M244" s="763"/>
      <c r="N244" s="763"/>
      <c r="O244" s="763"/>
      <c r="P244" s="763"/>
      <c r="Q244" s="763"/>
    </row>
    <row r="245" spans="8:17" s="770" customFormat="1">
      <c r="H245" s="773"/>
      <c r="K245" s="763"/>
      <c r="L245" s="763"/>
      <c r="M245" s="763"/>
      <c r="N245" s="763"/>
      <c r="O245" s="763"/>
      <c r="P245" s="763"/>
      <c r="Q245" s="763"/>
    </row>
    <row r="246" spans="8:17" s="770" customFormat="1">
      <c r="H246" s="773"/>
      <c r="K246" s="763"/>
      <c r="L246" s="763"/>
      <c r="M246" s="763"/>
      <c r="N246" s="763"/>
      <c r="O246" s="763"/>
      <c r="P246" s="763"/>
      <c r="Q246" s="763"/>
    </row>
    <row r="247" spans="8:17" s="770" customFormat="1">
      <c r="H247" s="773"/>
      <c r="K247" s="763"/>
      <c r="L247" s="763"/>
      <c r="M247" s="763"/>
      <c r="N247" s="763"/>
      <c r="O247" s="763"/>
      <c r="P247" s="763"/>
      <c r="Q247" s="763"/>
    </row>
    <row r="248" spans="8:17" s="770" customFormat="1">
      <c r="H248" s="773"/>
      <c r="K248" s="763"/>
      <c r="L248" s="763"/>
      <c r="M248" s="763"/>
      <c r="N248" s="763"/>
      <c r="O248" s="763"/>
      <c r="P248" s="763"/>
      <c r="Q248" s="763"/>
    </row>
    <row r="249" spans="8:17" s="770" customFormat="1">
      <c r="H249" s="773"/>
      <c r="K249" s="763"/>
      <c r="L249" s="763"/>
      <c r="M249" s="763"/>
      <c r="N249" s="763"/>
      <c r="O249" s="763"/>
      <c r="P249" s="763"/>
      <c r="Q249" s="763"/>
    </row>
    <row r="250" spans="8:17" s="770" customFormat="1">
      <c r="H250" s="773"/>
      <c r="K250" s="763"/>
      <c r="L250" s="763"/>
      <c r="M250" s="763"/>
      <c r="N250" s="763"/>
      <c r="O250" s="763"/>
      <c r="P250" s="763"/>
      <c r="Q250" s="763"/>
    </row>
    <row r="251" spans="8:17" s="770" customFormat="1">
      <c r="H251" s="773"/>
      <c r="K251" s="763"/>
      <c r="L251" s="763"/>
      <c r="M251" s="763"/>
      <c r="N251" s="763"/>
      <c r="O251" s="763"/>
      <c r="P251" s="763"/>
      <c r="Q251" s="763"/>
    </row>
    <row r="252" spans="8:17" s="770" customFormat="1">
      <c r="H252" s="773"/>
      <c r="K252" s="763"/>
      <c r="L252" s="763"/>
      <c r="M252" s="763"/>
      <c r="N252" s="763"/>
      <c r="O252" s="763"/>
      <c r="P252" s="763"/>
      <c r="Q252" s="763"/>
    </row>
    <row r="253" spans="8:17" s="770" customFormat="1">
      <c r="H253" s="773"/>
      <c r="K253" s="763"/>
      <c r="L253" s="763"/>
      <c r="M253" s="763"/>
      <c r="N253" s="763"/>
      <c r="O253" s="763"/>
      <c r="P253" s="763"/>
      <c r="Q253" s="763"/>
    </row>
    <row r="254" spans="8:17" s="770" customFormat="1">
      <c r="H254" s="773"/>
      <c r="K254" s="763"/>
      <c r="L254" s="763"/>
      <c r="M254" s="763"/>
      <c r="N254" s="763"/>
      <c r="O254" s="763"/>
      <c r="P254" s="763"/>
      <c r="Q254" s="763"/>
    </row>
    <row r="255" spans="8:17" s="770" customFormat="1">
      <c r="H255" s="773"/>
      <c r="K255" s="763"/>
      <c r="L255" s="763"/>
      <c r="M255" s="763"/>
      <c r="N255" s="763"/>
      <c r="O255" s="763"/>
      <c r="P255" s="763"/>
      <c r="Q255" s="763"/>
    </row>
    <row r="256" spans="8:17" s="770" customFormat="1">
      <c r="H256" s="773"/>
      <c r="K256" s="763"/>
      <c r="L256" s="763"/>
      <c r="M256" s="763"/>
      <c r="N256" s="763"/>
      <c r="O256" s="763"/>
      <c r="P256" s="763"/>
      <c r="Q256" s="763"/>
    </row>
    <row r="257" spans="8:17" s="770" customFormat="1">
      <c r="H257" s="773"/>
      <c r="K257" s="763"/>
      <c r="L257" s="763"/>
      <c r="M257" s="763"/>
      <c r="N257" s="763"/>
      <c r="O257" s="763"/>
      <c r="P257" s="763"/>
      <c r="Q257" s="763"/>
    </row>
    <row r="258" spans="8:17" s="770" customFormat="1">
      <c r="H258" s="773"/>
      <c r="K258" s="763"/>
      <c r="L258" s="763"/>
      <c r="M258" s="763"/>
      <c r="N258" s="763"/>
      <c r="O258" s="763"/>
      <c r="P258" s="763"/>
      <c r="Q258" s="763"/>
    </row>
    <row r="259" spans="8:17" s="770" customFormat="1">
      <c r="H259" s="773"/>
      <c r="K259" s="763"/>
      <c r="L259" s="763"/>
      <c r="M259" s="763"/>
      <c r="N259" s="763"/>
      <c r="O259" s="763"/>
      <c r="P259" s="763"/>
      <c r="Q259" s="763"/>
    </row>
    <row r="260" spans="8:17" s="770" customFormat="1">
      <c r="H260" s="773"/>
      <c r="K260" s="763"/>
      <c r="L260" s="763"/>
      <c r="M260" s="763"/>
      <c r="N260" s="763"/>
      <c r="O260" s="763"/>
      <c r="P260" s="763"/>
      <c r="Q260" s="763"/>
    </row>
    <row r="261" spans="8:17" s="770" customFormat="1">
      <c r="H261" s="773"/>
      <c r="K261" s="763"/>
      <c r="L261" s="763"/>
      <c r="M261" s="763"/>
      <c r="N261" s="763"/>
      <c r="O261" s="763"/>
      <c r="P261" s="763"/>
      <c r="Q261" s="763"/>
    </row>
    <row r="262" spans="8:17" s="770" customFormat="1">
      <c r="H262" s="773"/>
      <c r="K262" s="763"/>
      <c r="L262" s="763"/>
      <c r="M262" s="763"/>
      <c r="N262" s="763"/>
      <c r="O262" s="763"/>
      <c r="P262" s="763"/>
      <c r="Q262" s="763"/>
    </row>
    <row r="263" spans="8:17" s="770" customFormat="1">
      <c r="H263" s="773"/>
      <c r="K263" s="763"/>
      <c r="L263" s="763"/>
      <c r="M263" s="763"/>
      <c r="N263" s="763"/>
      <c r="O263" s="763"/>
      <c r="P263" s="763"/>
      <c r="Q263" s="763"/>
    </row>
    <row r="264" spans="8:17" s="770" customFormat="1">
      <c r="H264" s="773"/>
      <c r="K264" s="763"/>
      <c r="L264" s="763"/>
      <c r="M264" s="763"/>
      <c r="N264" s="763"/>
      <c r="O264" s="763"/>
      <c r="P264" s="763"/>
      <c r="Q264" s="763"/>
    </row>
    <row r="265" spans="8:17" s="770" customFormat="1">
      <c r="H265" s="773"/>
      <c r="K265" s="763"/>
      <c r="L265" s="763"/>
      <c r="M265" s="763"/>
      <c r="N265" s="763"/>
      <c r="O265" s="763"/>
      <c r="P265" s="763"/>
      <c r="Q265" s="763"/>
    </row>
    <row r="266" spans="8:17" s="770" customFormat="1">
      <c r="H266" s="773"/>
      <c r="K266" s="763"/>
      <c r="L266" s="763"/>
      <c r="M266" s="763"/>
      <c r="N266" s="763"/>
      <c r="O266" s="763"/>
      <c r="P266" s="763"/>
      <c r="Q266" s="763"/>
    </row>
    <row r="267" spans="8:17" s="770" customFormat="1">
      <c r="H267" s="773"/>
      <c r="K267" s="763"/>
      <c r="L267" s="763"/>
      <c r="M267" s="763"/>
      <c r="N267" s="763"/>
      <c r="O267" s="763"/>
      <c r="P267" s="763"/>
      <c r="Q267" s="763"/>
    </row>
    <row r="268" spans="8:17" s="770" customFormat="1">
      <c r="H268" s="773"/>
      <c r="K268" s="763"/>
      <c r="L268" s="763"/>
      <c r="M268" s="763"/>
      <c r="N268" s="763"/>
      <c r="O268" s="763"/>
      <c r="P268" s="763"/>
      <c r="Q268" s="763"/>
    </row>
    <row r="269" spans="8:17" s="770" customFormat="1">
      <c r="H269" s="773"/>
      <c r="K269" s="763"/>
      <c r="L269" s="763"/>
      <c r="M269" s="763"/>
      <c r="N269" s="763"/>
      <c r="O269" s="763"/>
      <c r="P269" s="763"/>
      <c r="Q269" s="763"/>
    </row>
    <row r="270" spans="8:17" s="770" customFormat="1">
      <c r="H270" s="773"/>
      <c r="K270" s="763"/>
      <c r="L270" s="763"/>
      <c r="M270" s="763"/>
      <c r="N270" s="763"/>
      <c r="O270" s="763"/>
      <c r="P270" s="763"/>
      <c r="Q270" s="763"/>
    </row>
    <row r="271" spans="8:17" s="770" customFormat="1">
      <c r="H271" s="773"/>
      <c r="K271" s="763"/>
      <c r="L271" s="763"/>
      <c r="M271" s="763"/>
      <c r="N271" s="763"/>
      <c r="O271" s="763"/>
      <c r="P271" s="763"/>
      <c r="Q271" s="763"/>
    </row>
    <row r="272" spans="8:17" s="770" customFormat="1">
      <c r="H272" s="773"/>
      <c r="K272" s="763"/>
      <c r="L272" s="763"/>
      <c r="M272" s="763"/>
      <c r="N272" s="763"/>
      <c r="O272" s="763"/>
      <c r="P272" s="763"/>
      <c r="Q272" s="763"/>
    </row>
    <row r="273" spans="8:17" s="770" customFormat="1">
      <c r="H273" s="773"/>
      <c r="K273" s="763"/>
      <c r="L273" s="763"/>
      <c r="M273" s="763"/>
      <c r="N273" s="763"/>
      <c r="O273" s="763"/>
      <c r="P273" s="763"/>
      <c r="Q273" s="763"/>
    </row>
    <row r="274" spans="8:17" s="770" customFormat="1">
      <c r="H274" s="773"/>
      <c r="K274" s="763"/>
      <c r="L274" s="763"/>
      <c r="M274" s="763"/>
      <c r="N274" s="763"/>
      <c r="O274" s="763"/>
      <c r="P274" s="763"/>
      <c r="Q274" s="763"/>
    </row>
    <row r="275" spans="8:17" s="770" customFormat="1">
      <c r="H275" s="773"/>
      <c r="K275" s="763"/>
      <c r="L275" s="763"/>
      <c r="M275" s="763"/>
      <c r="N275" s="763"/>
      <c r="O275" s="763"/>
      <c r="P275" s="763"/>
      <c r="Q275" s="763"/>
    </row>
    <row r="276" spans="8:17" s="770" customFormat="1">
      <c r="H276" s="773"/>
      <c r="K276" s="763"/>
      <c r="L276" s="763"/>
      <c r="M276" s="763"/>
      <c r="N276" s="763"/>
      <c r="O276" s="763"/>
      <c r="P276" s="763"/>
      <c r="Q276" s="763"/>
    </row>
    <row r="277" spans="8:17" s="770" customFormat="1">
      <c r="H277" s="773"/>
      <c r="K277" s="763"/>
      <c r="L277" s="763"/>
      <c r="M277" s="763"/>
      <c r="N277" s="763"/>
      <c r="O277" s="763"/>
      <c r="P277" s="763"/>
      <c r="Q277" s="763"/>
    </row>
    <row r="278" spans="8:17" s="770" customFormat="1">
      <c r="H278" s="773"/>
      <c r="K278" s="763"/>
      <c r="L278" s="763"/>
      <c r="M278" s="763"/>
      <c r="N278" s="763"/>
      <c r="O278" s="763"/>
      <c r="P278" s="763"/>
      <c r="Q278" s="763"/>
    </row>
    <row r="279" spans="8:17" s="770" customFormat="1">
      <c r="H279" s="773"/>
      <c r="K279" s="763"/>
      <c r="L279" s="763"/>
      <c r="M279" s="763"/>
      <c r="N279" s="763"/>
      <c r="O279" s="763"/>
      <c r="P279" s="763"/>
      <c r="Q279" s="763"/>
    </row>
    <row r="280" spans="8:17" s="770" customFormat="1">
      <c r="H280" s="773"/>
      <c r="K280" s="763"/>
      <c r="L280" s="763"/>
      <c r="M280" s="763"/>
      <c r="N280" s="763"/>
      <c r="O280" s="763"/>
      <c r="P280" s="763"/>
      <c r="Q280" s="763"/>
    </row>
    <row r="281" spans="8:17" s="770" customFormat="1">
      <c r="H281" s="773"/>
      <c r="K281" s="763"/>
      <c r="L281" s="763"/>
      <c r="M281" s="763"/>
      <c r="N281" s="763"/>
      <c r="O281" s="763"/>
      <c r="P281" s="763"/>
      <c r="Q281" s="763"/>
    </row>
    <row r="282" spans="8:17" s="770" customFormat="1">
      <c r="H282" s="773"/>
      <c r="K282" s="763"/>
      <c r="L282" s="763"/>
      <c r="M282" s="763"/>
      <c r="N282" s="763"/>
      <c r="O282" s="763"/>
      <c r="P282" s="763"/>
      <c r="Q282" s="763"/>
    </row>
    <row r="283" spans="8:17" s="770" customFormat="1">
      <c r="H283" s="773"/>
      <c r="K283" s="763"/>
      <c r="L283" s="763"/>
      <c r="M283" s="763"/>
      <c r="N283" s="763"/>
      <c r="O283" s="763"/>
      <c r="P283" s="763"/>
      <c r="Q283" s="763"/>
    </row>
    <row r="284" spans="8:17" s="770" customFormat="1">
      <c r="H284" s="773"/>
      <c r="K284" s="763"/>
      <c r="L284" s="763"/>
      <c r="M284" s="763"/>
      <c r="N284" s="763"/>
      <c r="O284" s="763"/>
      <c r="P284" s="763"/>
      <c r="Q284" s="763"/>
    </row>
    <row r="285" spans="8:17" s="770" customFormat="1">
      <c r="H285" s="773"/>
      <c r="K285" s="763"/>
      <c r="L285" s="763"/>
      <c r="M285" s="763"/>
      <c r="N285" s="763"/>
      <c r="O285" s="763"/>
      <c r="P285" s="763"/>
      <c r="Q285" s="763"/>
    </row>
    <row r="286" spans="8:17" s="770" customFormat="1">
      <c r="H286" s="773"/>
      <c r="K286" s="763"/>
      <c r="L286" s="763"/>
      <c r="M286" s="763"/>
      <c r="N286" s="763"/>
      <c r="O286" s="763"/>
      <c r="P286" s="763"/>
      <c r="Q286" s="763"/>
    </row>
    <row r="287" spans="8:17" s="770" customFormat="1">
      <c r="H287" s="773"/>
      <c r="K287" s="763"/>
      <c r="L287" s="763"/>
      <c r="M287" s="763"/>
      <c r="N287" s="763"/>
      <c r="O287" s="763"/>
      <c r="P287" s="763"/>
      <c r="Q287" s="763"/>
    </row>
    <row r="288" spans="8:17" s="770" customFormat="1">
      <c r="H288" s="773"/>
      <c r="K288" s="763"/>
      <c r="L288" s="763"/>
      <c r="M288" s="763"/>
      <c r="N288" s="763"/>
      <c r="O288" s="763"/>
      <c r="P288" s="763"/>
      <c r="Q288" s="763"/>
    </row>
    <row r="289" spans="8:17" s="770" customFormat="1">
      <c r="H289" s="773"/>
      <c r="K289" s="763"/>
      <c r="L289" s="763"/>
      <c r="M289" s="763"/>
      <c r="N289" s="763"/>
      <c r="O289" s="763"/>
      <c r="P289" s="763"/>
      <c r="Q289" s="763"/>
    </row>
    <row r="290" spans="8:17" s="770" customFormat="1">
      <c r="H290" s="773"/>
      <c r="K290" s="763"/>
      <c r="L290" s="763"/>
      <c r="M290" s="763"/>
      <c r="N290" s="763"/>
      <c r="O290" s="763"/>
      <c r="P290" s="763"/>
      <c r="Q290" s="763"/>
    </row>
    <row r="291" spans="8:17" s="770" customFormat="1">
      <c r="H291" s="773"/>
      <c r="K291" s="763"/>
      <c r="L291" s="763"/>
      <c r="M291" s="763"/>
      <c r="N291" s="763"/>
      <c r="O291" s="763"/>
      <c r="P291" s="763"/>
      <c r="Q291" s="763"/>
    </row>
    <row r="292" spans="8:17" s="770" customFormat="1">
      <c r="H292" s="773"/>
      <c r="K292" s="763"/>
      <c r="L292" s="763"/>
      <c r="M292" s="763"/>
      <c r="N292" s="763"/>
      <c r="O292" s="763"/>
      <c r="P292" s="763"/>
      <c r="Q292" s="763"/>
    </row>
    <row r="293" spans="8:17" s="770" customFormat="1">
      <c r="H293" s="773"/>
      <c r="K293" s="763"/>
      <c r="L293" s="763"/>
      <c r="M293" s="763"/>
      <c r="N293" s="763"/>
      <c r="O293" s="763"/>
      <c r="P293" s="763"/>
      <c r="Q293" s="763"/>
    </row>
    <row r="294" spans="8:17" s="770" customFormat="1">
      <c r="H294" s="773"/>
      <c r="K294" s="763"/>
      <c r="L294" s="763"/>
      <c r="M294" s="763"/>
      <c r="N294" s="763"/>
      <c r="O294" s="763"/>
      <c r="P294" s="763"/>
      <c r="Q294" s="763"/>
    </row>
    <row r="295" spans="8:17" s="770" customFormat="1">
      <c r="H295" s="773"/>
      <c r="K295" s="763"/>
      <c r="L295" s="763"/>
      <c r="M295" s="763"/>
      <c r="N295" s="763"/>
      <c r="O295" s="763"/>
      <c r="P295" s="763"/>
      <c r="Q295" s="763"/>
    </row>
    <row r="296" spans="8:17" s="770" customFormat="1">
      <c r="H296" s="773"/>
      <c r="K296" s="763"/>
      <c r="L296" s="763"/>
      <c r="M296" s="763"/>
      <c r="N296" s="763"/>
      <c r="O296" s="763"/>
      <c r="P296" s="763"/>
      <c r="Q296" s="763"/>
    </row>
    <row r="297" spans="8:17" s="770" customFormat="1">
      <c r="H297" s="773"/>
      <c r="K297" s="763"/>
      <c r="L297" s="763"/>
      <c r="M297" s="763"/>
      <c r="N297" s="763"/>
      <c r="O297" s="763"/>
      <c r="P297" s="763"/>
      <c r="Q297" s="763"/>
    </row>
    <row r="298" spans="8:17" s="770" customFormat="1">
      <c r="H298" s="773"/>
      <c r="K298" s="763"/>
      <c r="L298" s="763"/>
      <c r="M298" s="763"/>
      <c r="N298" s="763"/>
      <c r="O298" s="763"/>
      <c r="P298" s="763"/>
      <c r="Q298" s="763"/>
    </row>
    <row r="299" spans="8:17" s="770" customFormat="1">
      <c r="H299" s="773"/>
      <c r="K299" s="763"/>
      <c r="L299" s="763"/>
      <c r="M299" s="763"/>
      <c r="N299" s="763"/>
      <c r="O299" s="763"/>
      <c r="P299" s="763"/>
      <c r="Q299" s="763"/>
    </row>
    <row r="300" spans="8:17" s="770" customFormat="1">
      <c r="H300" s="773"/>
      <c r="K300" s="763"/>
      <c r="L300" s="763"/>
      <c r="M300" s="763"/>
      <c r="N300" s="763"/>
      <c r="O300" s="763"/>
      <c r="P300" s="763"/>
      <c r="Q300" s="763"/>
    </row>
    <row r="301" spans="8:17" s="770" customFormat="1">
      <c r="H301" s="773"/>
      <c r="K301" s="763"/>
      <c r="L301" s="763"/>
      <c r="M301" s="763"/>
      <c r="N301" s="763"/>
      <c r="O301" s="763"/>
      <c r="P301" s="763"/>
      <c r="Q301" s="763"/>
    </row>
    <row r="302" spans="8:17" s="770" customFormat="1">
      <c r="H302" s="773"/>
      <c r="K302" s="763"/>
      <c r="L302" s="763"/>
      <c r="M302" s="763"/>
      <c r="N302" s="763"/>
      <c r="O302" s="763"/>
      <c r="P302" s="763"/>
      <c r="Q302" s="763"/>
    </row>
    <row r="303" spans="8:17" s="770" customFormat="1">
      <c r="H303" s="773"/>
      <c r="K303" s="763"/>
      <c r="L303" s="763"/>
      <c r="M303" s="763"/>
      <c r="N303" s="763"/>
      <c r="O303" s="763"/>
      <c r="P303" s="763"/>
      <c r="Q303" s="763"/>
    </row>
  </sheetData>
  <mergeCells count="15">
    <mergeCell ref="C6:I6"/>
    <mergeCell ref="C8:C11"/>
    <mergeCell ref="D8:E11"/>
    <mergeCell ref="F8:F10"/>
    <mergeCell ref="G8:H10"/>
    <mergeCell ref="I8:I10"/>
    <mergeCell ref="F11:H11"/>
    <mergeCell ref="D24:E24"/>
    <mergeCell ref="C49:I49"/>
    <mergeCell ref="J8:J11"/>
    <mergeCell ref="N11:O12"/>
    <mergeCell ref="L8:L11"/>
    <mergeCell ref="K8:K11"/>
    <mergeCell ref="D12:E12"/>
    <mergeCell ref="G12:H12"/>
  </mergeCells>
  <conditionalFormatting sqref="K13:K34">
    <cfRule type="iconSet" priority="2">
      <iconSet iconSet="3Arrows">
        <cfvo type="percent" val="0"/>
        <cfvo type="num" val="-0.01"/>
        <cfvo type="num" val="0.02" gte="0"/>
      </iconSet>
    </cfRule>
  </conditionalFormatting>
  <printOptions horizontalCentered="1" verticalCentered="1" gridLinesSet="0"/>
  <pageMargins left="0.23622047244094491" right="0.23622047244094491" top="0.19685039370078741" bottom="0.15748031496062992" header="0.31496062992125984" footer="0.31496062992125984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85"/>
  <dimension ref="A1:K121"/>
  <sheetViews>
    <sheetView showGridLines="0" showZeros="0" showOutlineSymbols="0" topLeftCell="A85" zoomScale="80" zoomScaleNormal="80" workbookViewId="0">
      <selection activeCell="A117" sqref="A117"/>
    </sheetView>
  </sheetViews>
  <sheetFormatPr defaultColWidth="9.140625" defaultRowHeight="12.75"/>
  <cols>
    <col min="1" max="1" width="85.85546875" style="172" customWidth="1"/>
    <col min="2" max="2" width="16.85546875" style="172" customWidth="1"/>
    <col min="3" max="3" width="16.85546875" style="172" bestFit="1" customWidth="1"/>
    <col min="4" max="4" width="2.7109375" style="172" customWidth="1"/>
    <col min="5" max="5" width="16.140625" style="172" customWidth="1"/>
    <col min="6" max="6" width="2.7109375" style="172" customWidth="1"/>
    <col min="7" max="7" width="16.5703125" style="172" customWidth="1"/>
    <col min="8" max="8" width="2.85546875" style="1569" customWidth="1"/>
    <col min="9" max="11" width="11.7109375" style="172" bestFit="1" customWidth="1"/>
    <col min="12" max="13" width="9.140625" style="172"/>
    <col min="14" max="14" width="16.140625" style="172" customWidth="1"/>
    <col min="15" max="16384" width="9.140625" style="172"/>
  </cols>
  <sheetData>
    <row r="1" spans="1:11" ht="17.25" customHeight="1">
      <c r="A1" s="168" t="s">
        <v>431</v>
      </c>
      <c r="B1" s="169"/>
      <c r="C1" s="170"/>
      <c r="D1" s="170"/>
      <c r="E1" s="170"/>
      <c r="F1" s="170"/>
      <c r="G1" s="170"/>
      <c r="H1" s="1565"/>
      <c r="I1" s="170"/>
      <c r="J1" s="170"/>
      <c r="K1" s="170"/>
    </row>
    <row r="2" spans="1:11" ht="17.25" customHeight="1">
      <c r="A2" s="173"/>
      <c r="B2" s="173"/>
      <c r="C2" s="170"/>
      <c r="D2" s="170"/>
      <c r="E2" s="170"/>
      <c r="F2" s="170"/>
      <c r="G2" s="170"/>
      <c r="H2" s="1565"/>
      <c r="I2" s="170"/>
      <c r="J2" s="170"/>
      <c r="K2" s="170"/>
    </row>
    <row r="3" spans="1:11" ht="17.25" customHeight="1">
      <c r="A3" s="1698" t="s">
        <v>432</v>
      </c>
      <c r="B3" s="1698"/>
      <c r="C3" s="1698"/>
      <c r="D3" s="1698"/>
      <c r="E3" s="1698"/>
      <c r="F3" s="1698"/>
      <c r="G3" s="1698"/>
      <c r="H3" s="1698"/>
      <c r="I3" s="1698"/>
      <c r="J3" s="1698"/>
      <c r="K3" s="1698"/>
    </row>
    <row r="4" spans="1:11" ht="17.25" customHeight="1">
      <c r="A4" s="174"/>
      <c r="B4" s="175"/>
      <c r="C4" s="176"/>
      <c r="D4" s="176"/>
      <c r="E4" s="176"/>
      <c r="F4" s="176"/>
      <c r="G4" s="176"/>
      <c r="H4" s="1565"/>
      <c r="I4" s="176"/>
      <c r="J4" s="176"/>
      <c r="K4" s="176"/>
    </row>
    <row r="5" spans="1:11" ht="17.25" customHeight="1">
      <c r="A5" s="177"/>
      <c r="B5" s="177"/>
      <c r="C5" s="171"/>
      <c r="D5" s="171"/>
      <c r="E5" s="171"/>
      <c r="F5" s="171"/>
      <c r="G5" s="171"/>
      <c r="H5" s="1565"/>
      <c r="I5" s="171"/>
      <c r="J5" s="171"/>
      <c r="K5" s="171"/>
    </row>
    <row r="6" spans="1:11" ht="17.25" customHeight="1">
      <c r="A6" s="177"/>
      <c r="B6" s="177"/>
      <c r="C6" s="178"/>
      <c r="D6" s="1128"/>
      <c r="E6" s="171"/>
      <c r="F6" s="171"/>
      <c r="G6" s="171"/>
      <c r="H6" s="1565"/>
      <c r="I6" s="171"/>
      <c r="J6" s="179"/>
      <c r="K6" s="180" t="s">
        <v>2</v>
      </c>
    </row>
    <row r="7" spans="1:11" ht="15.95" customHeight="1">
      <c r="A7" s="181"/>
      <c r="B7" s="182" t="s">
        <v>227</v>
      </c>
      <c r="C7" s="1695" t="s">
        <v>229</v>
      </c>
      <c r="D7" s="1696"/>
      <c r="E7" s="1696"/>
      <c r="F7" s="1696"/>
      <c r="G7" s="1696"/>
      <c r="H7" s="1697"/>
      <c r="I7" s="185" t="s">
        <v>433</v>
      </c>
      <c r="J7" s="183"/>
      <c r="K7" s="184"/>
    </row>
    <row r="8" spans="1:11" ht="15.95" customHeight="1">
      <c r="A8" s="186" t="s">
        <v>3</v>
      </c>
      <c r="B8" s="187" t="s">
        <v>228</v>
      </c>
      <c r="C8" s="1156"/>
      <c r="D8" s="1165"/>
      <c r="E8" s="1156"/>
      <c r="F8" s="1165"/>
      <c r="G8" s="1156"/>
      <c r="H8" s="1566"/>
      <c r="I8" s="188" t="s">
        <v>4</v>
      </c>
      <c r="J8" s="188" t="s">
        <v>4</v>
      </c>
      <c r="K8" s="189"/>
    </row>
    <row r="9" spans="1:11" ht="15.95" customHeight="1">
      <c r="A9" s="190"/>
      <c r="B9" s="191" t="s">
        <v>783</v>
      </c>
      <c r="C9" s="1156" t="s">
        <v>434</v>
      </c>
      <c r="D9" s="188"/>
      <c r="E9" s="1156" t="s">
        <v>435</v>
      </c>
      <c r="F9" s="188"/>
      <c r="G9" s="1156" t="s">
        <v>436</v>
      </c>
      <c r="H9" s="1567"/>
      <c r="I9" s="189" t="s">
        <v>232</v>
      </c>
      <c r="J9" s="189" t="s">
        <v>437</v>
      </c>
      <c r="K9" s="189" t="s">
        <v>438</v>
      </c>
    </row>
    <row r="10" spans="1:11" s="196" customFormat="1" ht="9.75" customHeight="1">
      <c r="A10" s="193" t="s">
        <v>439</v>
      </c>
      <c r="B10" s="194">
        <v>2</v>
      </c>
      <c r="C10" s="1157">
        <v>3</v>
      </c>
      <c r="D10" s="195"/>
      <c r="E10" s="1157">
        <v>4</v>
      </c>
      <c r="F10" s="195"/>
      <c r="G10" s="1157">
        <v>5</v>
      </c>
      <c r="H10" s="1568"/>
      <c r="I10" s="195">
        <v>6</v>
      </c>
      <c r="J10" s="195">
        <v>7</v>
      </c>
      <c r="K10" s="195">
        <v>8</v>
      </c>
    </row>
    <row r="11" spans="1:11" ht="24" customHeight="1">
      <c r="A11" s="197" t="s">
        <v>440</v>
      </c>
      <c r="B11" s="1280">
        <v>482985154</v>
      </c>
      <c r="C11" s="1158">
        <v>40655999</v>
      </c>
      <c r="D11" s="1015"/>
      <c r="E11" s="1158">
        <v>71096748</v>
      </c>
      <c r="F11" s="1015"/>
      <c r="G11" s="1158">
        <v>101060605</v>
      </c>
      <c r="H11" s="1177"/>
      <c r="I11" s="1077">
        <v>8.4176498311167552E-2</v>
      </c>
      <c r="J11" s="1077">
        <v>0.1472027606049357</v>
      </c>
      <c r="K11" s="1095">
        <v>0.20924163851214359</v>
      </c>
    </row>
    <row r="12" spans="1:11" ht="24" customHeight="1">
      <c r="A12" s="198" t="s">
        <v>441</v>
      </c>
      <c r="B12" s="1281">
        <v>523492865</v>
      </c>
      <c r="C12" s="1159">
        <v>34010719</v>
      </c>
      <c r="D12" s="1166"/>
      <c r="E12" s="1159">
        <v>70220863</v>
      </c>
      <c r="F12" s="1166"/>
      <c r="G12" s="1175">
        <v>104474949</v>
      </c>
      <c r="H12" s="1177"/>
      <c r="I12" s="1077">
        <v>6.4968830090931615E-2</v>
      </c>
      <c r="J12" s="1077">
        <v>0.13413910235433676</v>
      </c>
      <c r="K12" s="1095">
        <v>0.19957282321316833</v>
      </c>
    </row>
    <row r="13" spans="1:11" ht="24" customHeight="1">
      <c r="A13" s="197" t="s">
        <v>442</v>
      </c>
      <c r="B13" s="1282">
        <v>-40507711</v>
      </c>
      <c r="C13" s="1158">
        <v>6645281</v>
      </c>
      <c r="D13" s="1015"/>
      <c r="E13" s="1158">
        <v>875885</v>
      </c>
      <c r="F13" s="1015"/>
      <c r="G13" s="1158">
        <v>-3414344</v>
      </c>
      <c r="H13" s="1177"/>
      <c r="I13" s="1079">
        <v>-0.16404977807805532</v>
      </c>
      <c r="J13" s="1079">
        <v>-2.1622673273244197E-2</v>
      </c>
      <c r="K13" s="1081">
        <v>8.4288741963227692E-2</v>
      </c>
    </row>
    <row r="14" spans="1:11" ht="24" customHeight="1">
      <c r="A14" s="200" t="s">
        <v>443</v>
      </c>
      <c r="B14" s="1283"/>
      <c r="C14" s="1160"/>
      <c r="D14" s="1072"/>
      <c r="E14" s="1160"/>
      <c r="F14" s="1072"/>
      <c r="G14" s="1160"/>
      <c r="H14" s="1288"/>
      <c r="I14" s="1080"/>
      <c r="J14" s="1081"/>
      <c r="K14" s="1081"/>
    </row>
    <row r="15" spans="1:11" ht="15" customHeight="1">
      <c r="A15" s="201" t="s">
        <v>444</v>
      </c>
      <c r="B15" s="1280"/>
      <c r="C15" s="1161"/>
      <c r="D15" s="1015"/>
      <c r="E15" s="1161"/>
      <c r="F15" s="1015"/>
      <c r="G15" s="1158"/>
      <c r="H15" s="1289"/>
      <c r="I15" s="1290"/>
      <c r="J15" s="1096"/>
      <c r="K15" s="1096"/>
    </row>
    <row r="16" spans="1:11" ht="51" customHeight="1">
      <c r="A16" s="1114" t="s">
        <v>800</v>
      </c>
      <c r="B16" s="1280"/>
      <c r="C16" s="1161"/>
      <c r="D16" s="1015"/>
      <c r="E16" s="1161"/>
      <c r="F16" s="1015"/>
      <c r="G16" s="1158"/>
      <c r="H16" s="1177"/>
      <c r="I16" s="1077"/>
      <c r="J16" s="1077"/>
      <c r="K16" s="1096"/>
    </row>
    <row r="17" spans="1:11" ht="20.25" customHeight="1">
      <c r="A17" s="197" t="s">
        <v>713</v>
      </c>
      <c r="B17" s="1284">
        <v>-6864846</v>
      </c>
      <c r="C17" s="1161">
        <v>81419</v>
      </c>
      <c r="D17" s="1015"/>
      <c r="E17" s="1161">
        <v>62408</v>
      </c>
      <c r="F17" s="1015"/>
      <c r="G17" s="1158">
        <v>-76212</v>
      </c>
      <c r="H17" s="1177"/>
      <c r="I17" s="1079">
        <v>-1.186028062392077E-2</v>
      </c>
      <c r="J17" s="1079">
        <v>-9.0909541160865085E-3</v>
      </c>
      <c r="K17" s="1081">
        <v>1.1101778539533152E-2</v>
      </c>
    </row>
    <row r="18" spans="1:11" ht="24" customHeight="1">
      <c r="A18" s="669" t="s">
        <v>714</v>
      </c>
      <c r="B18" s="1283">
        <v>47372557</v>
      </c>
      <c r="C18" s="1162">
        <v>-6645281</v>
      </c>
      <c r="D18" s="1074"/>
      <c r="E18" s="1173">
        <v>-875885</v>
      </c>
      <c r="F18" s="1074"/>
      <c r="G18" s="1162">
        <v>3414344</v>
      </c>
      <c r="H18" s="1267"/>
      <c r="I18" s="1080">
        <v>-0.14027701734571768</v>
      </c>
      <c r="J18" s="1080">
        <v>-1.8489291173368581E-2</v>
      </c>
      <c r="K18" s="1081">
        <v>7.2074302427880349E-2</v>
      </c>
    </row>
    <row r="19" spans="1:11" ht="24" customHeight="1">
      <c r="A19" s="1277" t="s">
        <v>445</v>
      </c>
      <c r="B19" s="1285">
        <v>49077439</v>
      </c>
      <c r="C19" s="1013">
        <v>-8279982</v>
      </c>
      <c r="D19" s="1016"/>
      <c r="E19" s="1013">
        <v>-579754</v>
      </c>
      <c r="F19" s="1016"/>
      <c r="G19" s="1013">
        <v>-3805712</v>
      </c>
      <c r="H19" s="1268"/>
      <c r="I19" s="1272">
        <v>-0.16871259317341314</v>
      </c>
      <c r="J19" s="1272">
        <v>-1.1813045093897422E-2</v>
      </c>
      <c r="K19" s="1083">
        <v>-7.7545040604095089E-2</v>
      </c>
    </row>
    <row r="20" spans="1:11" ht="15">
      <c r="A20" s="1278" t="s">
        <v>710</v>
      </c>
      <c r="B20" s="1285"/>
      <c r="C20" s="1013"/>
      <c r="D20" s="1016"/>
      <c r="E20" s="1163"/>
      <c r="F20" s="1016"/>
      <c r="G20" s="1013"/>
      <c r="H20" s="1268"/>
      <c r="I20" s="1272"/>
      <c r="J20" s="1272"/>
      <c r="K20" s="1083"/>
    </row>
    <row r="21" spans="1:11" ht="15">
      <c r="A21" s="1277" t="s">
        <v>446</v>
      </c>
      <c r="B21" s="1285">
        <v>-10843574</v>
      </c>
      <c r="C21" s="1013">
        <v>0</v>
      </c>
      <c r="D21" s="1016"/>
      <c r="E21" s="1013"/>
      <c r="F21" s="1016"/>
      <c r="G21" s="1013">
        <v>-10843574</v>
      </c>
      <c r="H21" s="1268"/>
      <c r="I21" s="1272">
        <v>0</v>
      </c>
      <c r="J21" s="1272">
        <v>0</v>
      </c>
      <c r="K21" s="1083">
        <v>1</v>
      </c>
    </row>
    <row r="22" spans="1:11" ht="15">
      <c r="A22" s="1277" t="s">
        <v>447</v>
      </c>
      <c r="B22" s="1285">
        <v>26992752</v>
      </c>
      <c r="C22" s="1013">
        <v>7492099</v>
      </c>
      <c r="D22" s="1016"/>
      <c r="E22" s="1013">
        <v>14792226</v>
      </c>
      <c r="F22" s="1016"/>
      <c r="G22" s="1013">
        <v>23799043</v>
      </c>
      <c r="H22" s="1268"/>
      <c r="I22" s="1272">
        <v>0.27755965749620493</v>
      </c>
      <c r="J22" s="1272">
        <v>0.54800733174594429</v>
      </c>
      <c r="K22" s="1083">
        <v>0.8816827198649474</v>
      </c>
    </row>
    <row r="23" spans="1:11" ht="15">
      <c r="A23" s="1277" t="s">
        <v>448</v>
      </c>
      <c r="B23" s="1285">
        <v>30321920</v>
      </c>
      <c r="C23" s="1013">
        <v>29666623</v>
      </c>
      <c r="D23" s="1016"/>
      <c r="E23" s="1013">
        <v>29771968</v>
      </c>
      <c r="F23" s="1016"/>
      <c r="G23" s="1013">
        <v>30070790</v>
      </c>
      <c r="H23" s="1268"/>
      <c r="I23" s="1272">
        <v>0.97838867063827095</v>
      </c>
      <c r="J23" s="1272">
        <v>0.98186288994892146</v>
      </c>
      <c r="K23" s="1083">
        <v>0.99171787274684453</v>
      </c>
    </row>
    <row r="24" spans="1:11" ht="15">
      <c r="A24" s="1277" t="s">
        <v>449</v>
      </c>
      <c r="B24" s="1285">
        <v>-205677</v>
      </c>
      <c r="C24" s="1013">
        <v>15918</v>
      </c>
      <c r="D24" s="1016"/>
      <c r="E24" s="1013">
        <v>17669</v>
      </c>
      <c r="F24" s="1016"/>
      <c r="G24" s="1013">
        <v>21754</v>
      </c>
      <c r="H24" s="1268"/>
      <c r="I24" s="1272">
        <v>-7.7393194183112357E-2</v>
      </c>
      <c r="J24" s="1272">
        <v>-8.5906542783101655E-2</v>
      </c>
      <c r="K24" s="1083">
        <v>-0.10576778152151188</v>
      </c>
    </row>
    <row r="25" spans="1:11" ht="15">
      <c r="A25" s="1277" t="s">
        <v>450</v>
      </c>
      <c r="B25" s="1285">
        <v>15877000</v>
      </c>
      <c r="C25" s="1013">
        <v>2930868</v>
      </c>
      <c r="D25" s="1016"/>
      <c r="E25" s="1013">
        <v>4229104</v>
      </c>
      <c r="F25" s="1016"/>
      <c r="G25" s="1013">
        <v>6283683</v>
      </c>
      <c r="H25" s="1268"/>
      <c r="I25" s="1272">
        <v>0.18459834981419665</v>
      </c>
      <c r="J25" s="1272">
        <v>0.2663666939598161</v>
      </c>
      <c r="K25" s="1083">
        <v>0.39577269005479626</v>
      </c>
    </row>
    <row r="26" spans="1:11" ht="15" customHeight="1">
      <c r="A26" s="1277" t="s">
        <v>451</v>
      </c>
      <c r="B26" s="1285">
        <v>1000291</v>
      </c>
      <c r="C26" s="1013">
        <v>1999</v>
      </c>
      <c r="D26" s="1016"/>
      <c r="E26" s="1013">
        <v>12955</v>
      </c>
      <c r="F26" s="1016"/>
      <c r="G26" s="1013">
        <v>581055</v>
      </c>
      <c r="H26" s="1268"/>
      <c r="I26" s="1272">
        <v>1.9984184602280736E-3</v>
      </c>
      <c r="J26" s="1272">
        <v>1.2951231191723209E-2</v>
      </c>
      <c r="K26" s="1083">
        <v>0.58088596218500421</v>
      </c>
    </row>
    <row r="27" spans="1:11" ht="15">
      <c r="A27" s="1277" t="s">
        <v>701</v>
      </c>
      <c r="B27" s="1285">
        <v>-65273</v>
      </c>
      <c r="C27" s="1013">
        <v>768</v>
      </c>
      <c r="D27" s="1016"/>
      <c r="E27" s="1013">
        <v>5335</v>
      </c>
      <c r="F27" s="1016"/>
      <c r="G27" s="1013">
        <v>15732</v>
      </c>
      <c r="H27" s="1268"/>
      <c r="I27" s="1272">
        <v>-1.1765967551667611E-2</v>
      </c>
      <c r="J27" s="1272">
        <v>-8.1733641781441019E-2</v>
      </c>
      <c r="K27" s="1083">
        <v>-0.24101849156619123</v>
      </c>
    </row>
    <row r="28" spans="1:11" ht="15">
      <c r="A28" s="1277" t="s">
        <v>702</v>
      </c>
      <c r="B28" s="1285"/>
      <c r="C28" s="1013">
        <v>65951986</v>
      </c>
      <c r="D28" s="1016"/>
      <c r="E28" s="1013">
        <v>64012814</v>
      </c>
      <c r="F28" s="1016"/>
      <c r="G28" s="1013">
        <v>64522307</v>
      </c>
      <c r="H28" s="1268"/>
      <c r="I28" s="1272"/>
      <c r="J28" s="1272"/>
      <c r="K28" s="1083"/>
    </row>
    <row r="29" spans="1:11" ht="18">
      <c r="A29" s="1277" t="s">
        <v>703</v>
      </c>
      <c r="B29" s="1286">
        <v>14000000</v>
      </c>
      <c r="C29" s="1167">
        <v>-17563731</v>
      </c>
      <c r="D29" s="1178" t="s">
        <v>802</v>
      </c>
      <c r="E29" s="1013">
        <v>-14603803</v>
      </c>
      <c r="F29" s="1178" t="s">
        <v>802</v>
      </c>
      <c r="G29" s="1013">
        <v>-10788111</v>
      </c>
      <c r="H29" s="1269" t="s">
        <v>802</v>
      </c>
      <c r="I29" s="1272">
        <v>-1.2545522142857144</v>
      </c>
      <c r="J29" s="1272">
        <v>-1.0431287857142857</v>
      </c>
      <c r="K29" s="1083">
        <v>-0.77057935714285719</v>
      </c>
    </row>
    <row r="30" spans="1:11" ht="15.75" customHeight="1">
      <c r="A30" s="1277" t="s">
        <v>452</v>
      </c>
      <c r="B30" s="1287">
        <v>-1704882</v>
      </c>
      <c r="C30" s="1167">
        <v>1634701</v>
      </c>
      <c r="D30" s="1016"/>
      <c r="E30" s="1013">
        <v>-296131</v>
      </c>
      <c r="F30" s="1016"/>
      <c r="G30" s="1013">
        <v>7220055</v>
      </c>
      <c r="H30" s="1268"/>
      <c r="I30" s="1272">
        <v>-0.95883527423012271</v>
      </c>
      <c r="J30" s="1272">
        <v>0.17369589214972062</v>
      </c>
      <c r="K30" s="1083">
        <v>-4.2349294555283006</v>
      </c>
    </row>
    <row r="31" spans="1:11" ht="8.25" customHeight="1">
      <c r="A31" s="1279"/>
      <c r="B31" s="524"/>
      <c r="C31" s="1164"/>
      <c r="D31" s="626"/>
      <c r="E31" s="1174"/>
      <c r="F31" s="1172"/>
      <c r="G31" s="1164"/>
      <c r="H31" s="1270"/>
      <c r="I31" s="1273"/>
      <c r="J31" s="1273"/>
      <c r="K31" s="756"/>
    </row>
    <row r="32" spans="1:11" ht="17.25" customHeight="1">
      <c r="A32" s="581"/>
    </row>
    <row r="33" spans="1:11" ht="17.25" customHeight="1">
      <c r="A33" s="177"/>
    </row>
    <row r="34" spans="1:11" ht="17.25" customHeight="1">
      <c r="A34" s="177"/>
      <c r="B34" s="177"/>
      <c r="C34" s="178"/>
      <c r="D34" s="1128"/>
      <c r="E34" s="171"/>
      <c r="F34" s="171"/>
      <c r="G34" s="171"/>
      <c r="H34" s="1565"/>
      <c r="I34" s="171"/>
      <c r="J34" s="179"/>
      <c r="K34" s="180" t="s">
        <v>2</v>
      </c>
    </row>
    <row r="35" spans="1:11" ht="15.95" customHeight="1">
      <c r="A35" s="181"/>
      <c r="B35" s="182" t="s">
        <v>227</v>
      </c>
      <c r="C35" s="1695" t="s">
        <v>229</v>
      </c>
      <c r="D35" s="1696"/>
      <c r="E35" s="1696"/>
      <c r="F35" s="1696"/>
      <c r="G35" s="1696"/>
      <c r="H35" s="1697"/>
      <c r="I35" s="185" t="s">
        <v>433</v>
      </c>
      <c r="J35" s="183"/>
      <c r="K35" s="184"/>
    </row>
    <row r="36" spans="1:11" ht="15.95" customHeight="1">
      <c r="A36" s="186" t="s">
        <v>3</v>
      </c>
      <c r="B36" s="187" t="s">
        <v>228</v>
      </c>
      <c r="C36" s="1156"/>
      <c r="D36" s="1165"/>
      <c r="E36" s="1156"/>
      <c r="F36" s="1165"/>
      <c r="G36" s="1156"/>
      <c r="H36" s="1566"/>
      <c r="I36" s="188" t="s">
        <v>4</v>
      </c>
      <c r="J36" s="188" t="s">
        <v>4</v>
      </c>
      <c r="K36" s="189"/>
    </row>
    <row r="37" spans="1:11" ht="15.95" customHeight="1">
      <c r="A37" s="190"/>
      <c r="B37" s="191" t="s">
        <v>783</v>
      </c>
      <c r="C37" s="1156" t="s">
        <v>799</v>
      </c>
      <c r="D37" s="188"/>
      <c r="E37" s="1156" t="s">
        <v>801</v>
      </c>
      <c r="F37" s="188"/>
      <c r="G37" s="1156" t="s">
        <v>798</v>
      </c>
      <c r="H37" s="1567"/>
      <c r="I37" s="189" t="s">
        <v>232</v>
      </c>
      <c r="J37" s="189" t="s">
        <v>437</v>
      </c>
      <c r="K37" s="189" t="s">
        <v>438</v>
      </c>
    </row>
    <row r="38" spans="1:11" s="196" customFormat="1" ht="9.75" customHeight="1">
      <c r="A38" s="193" t="s">
        <v>439</v>
      </c>
      <c r="B38" s="194">
        <v>2</v>
      </c>
      <c r="C38" s="1157">
        <v>3</v>
      </c>
      <c r="D38" s="195"/>
      <c r="E38" s="1157">
        <v>4</v>
      </c>
      <c r="F38" s="195"/>
      <c r="G38" s="1157">
        <v>5</v>
      </c>
      <c r="H38" s="1568"/>
      <c r="I38" s="195">
        <v>6</v>
      </c>
      <c r="J38" s="195">
        <v>7</v>
      </c>
      <c r="K38" s="195">
        <v>8</v>
      </c>
    </row>
    <row r="39" spans="1:11" ht="24" customHeight="1">
      <c r="A39" s="197" t="s">
        <v>440</v>
      </c>
      <c r="B39" s="1280">
        <v>482985154</v>
      </c>
      <c r="C39" s="1158">
        <v>147066719</v>
      </c>
      <c r="D39" s="1015"/>
      <c r="E39" s="1158">
        <v>181478807</v>
      </c>
      <c r="F39" s="1015"/>
      <c r="G39" s="1158">
        <v>233971001</v>
      </c>
      <c r="H39" s="1177"/>
      <c r="I39" s="1077">
        <v>0.30449531995345763</v>
      </c>
      <c r="J39" s="1077">
        <v>0.37574406893674417</v>
      </c>
      <c r="K39" s="1095">
        <v>0.4844269002106843</v>
      </c>
    </row>
    <row r="40" spans="1:11" ht="24" customHeight="1">
      <c r="A40" s="198" t="s">
        <v>441</v>
      </c>
      <c r="B40" s="1281">
        <v>523492865</v>
      </c>
      <c r="C40" s="1159">
        <v>137907798</v>
      </c>
      <c r="D40" s="1166"/>
      <c r="E40" s="1159">
        <v>172128605</v>
      </c>
      <c r="F40" s="1166"/>
      <c r="G40" s="1175">
        <v>205979637</v>
      </c>
      <c r="H40" s="1177"/>
      <c r="I40" s="1077">
        <v>0.26343777961520065</v>
      </c>
      <c r="J40" s="1077">
        <v>0.32880792940702258</v>
      </c>
      <c r="K40" s="1096">
        <v>0.39347171809113385</v>
      </c>
    </row>
    <row r="41" spans="1:11" ht="24" customHeight="1">
      <c r="A41" s="197" t="s">
        <v>442</v>
      </c>
      <c r="B41" s="1282">
        <v>-40507711</v>
      </c>
      <c r="C41" s="1158">
        <v>9158921</v>
      </c>
      <c r="D41" s="1015"/>
      <c r="E41" s="1158">
        <v>9350202</v>
      </c>
      <c r="F41" s="1015"/>
      <c r="G41" s="1158">
        <v>27991364</v>
      </c>
      <c r="H41" s="1177"/>
      <c r="I41" s="1077">
        <v>-0.22610314860792802</v>
      </c>
      <c r="J41" s="1077">
        <v>-0.23082523719990003</v>
      </c>
      <c r="K41" s="1096">
        <v>-0.69101322461790049</v>
      </c>
    </row>
    <row r="42" spans="1:11" ht="24" customHeight="1">
      <c r="A42" s="200" t="s">
        <v>443</v>
      </c>
      <c r="B42" s="1283"/>
      <c r="C42" s="1160"/>
      <c r="D42" s="1072"/>
      <c r="E42" s="1160"/>
      <c r="F42" s="1072"/>
      <c r="G42" s="1160"/>
      <c r="H42" s="1570"/>
      <c r="I42" s="1078"/>
      <c r="J42" s="1078"/>
      <c r="K42" s="1081"/>
    </row>
    <row r="43" spans="1:11" ht="15" customHeight="1">
      <c r="A43" s="201" t="s">
        <v>444</v>
      </c>
      <c r="B43" s="1280"/>
      <c r="C43" s="1161"/>
      <c r="D43" s="1015"/>
      <c r="E43" s="1161">
        <v>0</v>
      </c>
      <c r="F43" s="1015"/>
      <c r="G43" s="1158"/>
      <c r="H43" s="1177"/>
      <c r="I43" s="1077"/>
      <c r="J43" s="1077"/>
      <c r="K43" s="1096"/>
    </row>
    <row r="44" spans="1:11" ht="51" customHeight="1">
      <c r="A44" s="1114" t="s">
        <v>800</v>
      </c>
      <c r="B44" s="1280"/>
      <c r="C44" s="1161"/>
      <c r="D44" s="1015"/>
      <c r="E44" s="1161"/>
      <c r="F44" s="1015"/>
      <c r="G44" s="1158"/>
      <c r="H44" s="1177"/>
      <c r="I44" s="1077"/>
      <c r="J44" s="1095"/>
      <c r="K44" s="1096"/>
    </row>
    <row r="45" spans="1:11" ht="20.25" customHeight="1">
      <c r="A45" s="197" t="s">
        <v>713</v>
      </c>
      <c r="B45" s="1281">
        <v>-6864846</v>
      </c>
      <c r="C45" s="1161">
        <v>3781</v>
      </c>
      <c r="D45" s="1015"/>
      <c r="E45" s="1161">
        <v>745310</v>
      </c>
      <c r="F45" s="1015"/>
      <c r="G45" s="1158">
        <v>11609</v>
      </c>
      <c r="H45" s="1177"/>
      <c r="I45" s="1077">
        <v>-5.5077710410401048E-4</v>
      </c>
      <c r="J45" s="1079">
        <v>-0.10856907787880457</v>
      </c>
      <c r="K45" s="1096">
        <v>-1.6910794502891981E-3</v>
      </c>
    </row>
    <row r="46" spans="1:11" ht="24" customHeight="1">
      <c r="A46" s="669" t="s">
        <v>714</v>
      </c>
      <c r="B46" s="1291">
        <v>47372557</v>
      </c>
      <c r="C46" s="1162">
        <v>-9158921</v>
      </c>
      <c r="D46" s="1074"/>
      <c r="E46" s="1173">
        <v>-9350202</v>
      </c>
      <c r="F46" s="1074"/>
      <c r="G46" s="1162">
        <v>-27991364</v>
      </c>
      <c r="H46" s="1571"/>
      <c r="I46" s="1080">
        <v>-0.19333811767855386</v>
      </c>
      <c r="J46" s="1081">
        <v>-0.19737591956456985</v>
      </c>
      <c r="K46" s="1081">
        <v>-0.59087720344080219</v>
      </c>
    </row>
    <row r="47" spans="1:11" ht="24" customHeight="1">
      <c r="A47" s="203" t="s">
        <v>445</v>
      </c>
      <c r="B47" s="1285">
        <v>49077439</v>
      </c>
      <c r="C47" s="1013">
        <v>-23569897</v>
      </c>
      <c r="D47" s="1016"/>
      <c r="E47" s="1013">
        <v>-24225999</v>
      </c>
      <c r="F47" s="1016"/>
      <c r="G47" s="1013">
        <v>-46165415</v>
      </c>
      <c r="H47" s="1557"/>
      <c r="I47" s="1082">
        <v>-0.48025931018935197</v>
      </c>
      <c r="J47" s="1082">
        <v>-0.49362801918005544</v>
      </c>
      <c r="K47" s="1083">
        <v>-0.94066471153883968</v>
      </c>
    </row>
    <row r="48" spans="1:11" ht="15">
      <c r="A48" s="204" t="s">
        <v>710</v>
      </c>
      <c r="B48" s="1285"/>
      <c r="C48" s="1163"/>
      <c r="D48" s="1016"/>
      <c r="E48" s="1163"/>
      <c r="F48" s="1016"/>
      <c r="G48" s="1013"/>
      <c r="H48" s="1557"/>
      <c r="I48" s="1082"/>
      <c r="J48" s="1082"/>
      <c r="K48" s="1083"/>
    </row>
    <row r="49" spans="1:11" ht="15" customHeight="1">
      <c r="A49" s="203" t="s">
        <v>446</v>
      </c>
      <c r="B49" s="1285">
        <v>-10843574</v>
      </c>
      <c r="C49" s="1013">
        <v>-10843574</v>
      </c>
      <c r="D49" s="1016"/>
      <c r="E49" s="1013">
        <v>-10843574</v>
      </c>
      <c r="F49" s="1016"/>
      <c r="G49" s="1013">
        <v>-10843574</v>
      </c>
      <c r="H49" s="1557"/>
      <c r="I49" s="1083">
        <v>1</v>
      </c>
      <c r="J49" s="1082">
        <v>1</v>
      </c>
      <c r="K49" s="1083">
        <v>1</v>
      </c>
    </row>
    <row r="50" spans="1:11" ht="15" customHeight="1">
      <c r="A50" s="203" t="s">
        <v>447</v>
      </c>
      <c r="B50" s="1285">
        <v>26992752</v>
      </c>
      <c r="C50" s="1013">
        <v>26704475</v>
      </c>
      <c r="D50" s="1016"/>
      <c r="E50" s="1013">
        <v>27585338</v>
      </c>
      <c r="F50" s="1016"/>
      <c r="G50" s="1013">
        <v>29086803</v>
      </c>
      <c r="H50" s="1557"/>
      <c r="I50" s="1083">
        <v>0.98932020714301383</v>
      </c>
      <c r="J50" s="1082">
        <v>1.0219535229308965</v>
      </c>
      <c r="K50" s="1083">
        <v>1.0775782699000087</v>
      </c>
    </row>
    <row r="51" spans="1:11" ht="15" customHeight="1">
      <c r="A51" s="203" t="s">
        <v>448</v>
      </c>
      <c r="B51" s="1285">
        <v>30321920</v>
      </c>
      <c r="C51" s="1013">
        <v>30070790</v>
      </c>
      <c r="D51" s="1016"/>
      <c r="E51" s="1013">
        <v>30321920</v>
      </c>
      <c r="F51" s="1016"/>
      <c r="G51" s="1013">
        <v>30321920</v>
      </c>
      <c r="H51" s="1557"/>
      <c r="I51" s="1083">
        <v>0.99171787274684453</v>
      </c>
      <c r="J51" s="1082">
        <v>1</v>
      </c>
      <c r="K51" s="1083">
        <v>1</v>
      </c>
    </row>
    <row r="52" spans="1:11" ht="15" customHeight="1">
      <c r="A52" s="203" t="s">
        <v>449</v>
      </c>
      <c r="B52" s="1285">
        <v>-205677</v>
      </c>
      <c r="C52" s="1013">
        <v>22805</v>
      </c>
      <c r="D52" s="1016"/>
      <c r="E52" s="1013">
        <v>23556</v>
      </c>
      <c r="F52" s="1016"/>
      <c r="G52" s="1013">
        <v>39042</v>
      </c>
      <c r="H52" s="1557"/>
      <c r="I52" s="1083">
        <v>-0.11087773547844436</v>
      </c>
      <c r="J52" s="1082">
        <v>-0.11452909173120962</v>
      </c>
      <c r="K52" s="1083">
        <v>-0.18982190522032119</v>
      </c>
    </row>
    <row r="53" spans="1:11" ht="15" customHeight="1">
      <c r="A53" s="203" t="s">
        <v>450</v>
      </c>
      <c r="B53" s="1285">
        <v>15877000</v>
      </c>
      <c r="C53" s="1013">
        <v>-1094833</v>
      </c>
      <c r="D53" s="1016"/>
      <c r="E53" s="1013">
        <v>-519834</v>
      </c>
      <c r="F53" s="1016"/>
      <c r="G53" s="1013">
        <v>-245389</v>
      </c>
      <c r="H53" s="1557"/>
      <c r="I53" s="1083">
        <v>-6.8957170750141711E-2</v>
      </c>
      <c r="J53" s="1082">
        <v>-3.2741323927694146E-2</v>
      </c>
      <c r="K53" s="1083">
        <v>-1.5455627637462997E-2</v>
      </c>
    </row>
    <row r="54" spans="1:11" ht="15" customHeight="1">
      <c r="A54" s="203" t="s">
        <v>451</v>
      </c>
      <c r="B54" s="1285">
        <v>1000291</v>
      </c>
      <c r="C54" s="1013">
        <v>547936</v>
      </c>
      <c r="D54" s="1016"/>
      <c r="E54" s="1013">
        <v>558532</v>
      </c>
      <c r="F54" s="1016"/>
      <c r="G54" s="1013">
        <v>1031211</v>
      </c>
      <c r="H54" s="1557"/>
      <c r="I54" s="1305">
        <v>0.54777659701027004</v>
      </c>
      <c r="J54" s="1305">
        <v>0.55836951447128891</v>
      </c>
      <c r="K54" s="1305">
        <v>1.0309110048975747</v>
      </c>
    </row>
    <row r="55" spans="1:11" ht="15" customHeight="1">
      <c r="A55" s="203" t="s">
        <v>701</v>
      </c>
      <c r="B55" s="1285">
        <v>-65273</v>
      </c>
      <c r="C55" s="1013">
        <v>19529</v>
      </c>
      <c r="D55" s="1016"/>
      <c r="E55" s="1013">
        <v>21166</v>
      </c>
      <c r="F55" s="1016"/>
      <c r="G55" s="1013">
        <v>22435</v>
      </c>
      <c r="H55" s="1557"/>
      <c r="I55" s="1083">
        <v>-0.2991895577037979</v>
      </c>
      <c r="J55" s="1082">
        <v>-0.32426884010233942</v>
      </c>
      <c r="K55" s="1083">
        <v>-0.34371026304904018</v>
      </c>
    </row>
    <row r="56" spans="1:11" ht="15" customHeight="1">
      <c r="A56" s="203" t="s">
        <v>702</v>
      </c>
      <c r="B56" s="1285"/>
      <c r="C56" s="1013">
        <v>83654054</v>
      </c>
      <c r="D56" s="1016"/>
      <c r="E56" s="1013">
        <v>85263690</v>
      </c>
      <c r="F56" s="1016"/>
      <c r="G56" s="1013">
        <v>108926668</v>
      </c>
      <c r="H56" s="1557"/>
      <c r="I56" s="1083"/>
      <c r="J56" s="1082"/>
      <c r="K56" s="1083"/>
    </row>
    <row r="57" spans="1:11" ht="18" customHeight="1">
      <c r="A57" s="203" t="s">
        <v>703</v>
      </c>
      <c r="B57" s="1285">
        <v>14000000</v>
      </c>
      <c r="C57" s="1167">
        <v>-14657030</v>
      </c>
      <c r="D57" s="1178" t="s">
        <v>802</v>
      </c>
      <c r="E57" s="1013">
        <v>-13890587</v>
      </c>
      <c r="F57" s="1178" t="s">
        <v>802</v>
      </c>
      <c r="G57" s="1013">
        <v>-13348805</v>
      </c>
      <c r="H57" s="1178" t="s">
        <v>802</v>
      </c>
      <c r="I57" s="1083">
        <v>-1.0469307142857143</v>
      </c>
      <c r="J57" s="1082">
        <v>-0.9921847857142857</v>
      </c>
      <c r="K57" s="1083">
        <v>-0.95348607142857145</v>
      </c>
    </row>
    <row r="58" spans="1:11" ht="15.75" customHeight="1">
      <c r="A58" s="203" t="s">
        <v>452</v>
      </c>
      <c r="B58" s="1286">
        <v>-1704882</v>
      </c>
      <c r="C58" s="1167">
        <v>14410976</v>
      </c>
      <c r="D58" s="1016"/>
      <c r="E58" s="1013">
        <v>14875797</v>
      </c>
      <c r="F58" s="1016"/>
      <c r="G58" s="1013">
        <v>18174051</v>
      </c>
      <c r="H58" s="1557"/>
      <c r="I58" s="1083">
        <v>-8.4527703383577286</v>
      </c>
      <c r="J58" s="1082">
        <v>-8.725411494754475</v>
      </c>
      <c r="K58" s="1083">
        <v>-10.66000520857162</v>
      </c>
    </row>
    <row r="59" spans="1:11" ht="8.25" customHeight="1">
      <c r="A59" s="205"/>
      <c r="B59" s="625"/>
      <c r="C59" s="1164"/>
      <c r="D59" s="626"/>
      <c r="E59" s="1174"/>
      <c r="F59" s="1172"/>
      <c r="G59" s="1164"/>
      <c r="H59" s="1572"/>
      <c r="I59" s="751"/>
      <c r="J59" s="756"/>
      <c r="K59" s="756"/>
    </row>
    <row r="60" spans="1:11" ht="17.25" customHeight="1"/>
    <row r="61" spans="1:11" ht="17.25" customHeight="1"/>
    <row r="62" spans="1:11" ht="17.25" customHeight="1">
      <c r="A62" s="177"/>
      <c r="B62" s="177"/>
      <c r="C62" s="178"/>
      <c r="D62" s="1128"/>
      <c r="E62" s="171"/>
      <c r="F62" s="171"/>
      <c r="G62" s="171"/>
      <c r="H62" s="1565"/>
      <c r="I62" s="171"/>
      <c r="J62" s="179"/>
      <c r="K62" s="180" t="s">
        <v>2</v>
      </c>
    </row>
    <row r="63" spans="1:11" ht="15.95" customHeight="1">
      <c r="A63" s="181"/>
      <c r="B63" s="182" t="s">
        <v>227</v>
      </c>
      <c r="C63" s="1695" t="s">
        <v>229</v>
      </c>
      <c r="D63" s="1696"/>
      <c r="E63" s="1696"/>
      <c r="F63" s="1696"/>
      <c r="G63" s="1696"/>
      <c r="H63" s="1697"/>
      <c r="I63" s="185" t="s">
        <v>433</v>
      </c>
      <c r="J63" s="183"/>
      <c r="K63" s="184"/>
    </row>
    <row r="64" spans="1:11" ht="15.95" customHeight="1">
      <c r="A64" s="186" t="s">
        <v>3</v>
      </c>
      <c r="B64" s="187" t="s">
        <v>228</v>
      </c>
      <c r="C64" s="1156"/>
      <c r="D64" s="1165"/>
      <c r="E64" s="1156"/>
      <c r="F64" s="1165"/>
      <c r="G64" s="1156"/>
      <c r="H64" s="1566"/>
      <c r="I64" s="188" t="s">
        <v>4</v>
      </c>
      <c r="J64" s="188" t="s">
        <v>4</v>
      </c>
      <c r="K64" s="189"/>
    </row>
    <row r="65" spans="1:11" ht="15.95" customHeight="1">
      <c r="A65" s="190"/>
      <c r="B65" s="191" t="s">
        <v>783</v>
      </c>
      <c r="C65" s="1156" t="s">
        <v>805</v>
      </c>
      <c r="D65" s="188"/>
      <c r="E65" s="1156" t="s">
        <v>806</v>
      </c>
      <c r="F65" s="188"/>
      <c r="G65" s="1156" t="s">
        <v>807</v>
      </c>
      <c r="H65" s="1567"/>
      <c r="I65" s="189" t="s">
        <v>232</v>
      </c>
      <c r="J65" s="189" t="s">
        <v>437</v>
      </c>
      <c r="K65" s="189" t="s">
        <v>438</v>
      </c>
    </row>
    <row r="66" spans="1:11" ht="9.75" customHeight="1">
      <c r="A66" s="193" t="s">
        <v>439</v>
      </c>
      <c r="B66" s="194">
        <v>2</v>
      </c>
      <c r="C66" s="1157">
        <v>3</v>
      </c>
      <c r="D66" s="195"/>
      <c r="E66" s="1157">
        <v>4</v>
      </c>
      <c r="F66" s="195"/>
      <c r="G66" s="1157">
        <v>5</v>
      </c>
      <c r="H66" s="1568"/>
      <c r="I66" s="195">
        <v>6</v>
      </c>
      <c r="J66" s="195">
        <v>7</v>
      </c>
      <c r="K66" s="195">
        <v>8</v>
      </c>
    </row>
    <row r="67" spans="1:11" ht="24" customHeight="1">
      <c r="A67" s="197" t="s">
        <v>440</v>
      </c>
      <c r="B67" s="1280">
        <v>482985154</v>
      </c>
      <c r="C67" s="1158">
        <v>278083530</v>
      </c>
      <c r="D67" s="1015"/>
      <c r="E67" s="1158">
        <v>320103426</v>
      </c>
      <c r="F67" s="1015"/>
      <c r="G67" s="1158">
        <v>360079874</v>
      </c>
      <c r="H67" s="1177"/>
      <c r="I67" s="1077">
        <v>0.57575999530619115</v>
      </c>
      <c r="J67" s="1077">
        <v>0.662760383728068</v>
      </c>
      <c r="K67" s="1095">
        <v>0.74552990090457316</v>
      </c>
    </row>
    <row r="68" spans="1:11" ht="24" customHeight="1">
      <c r="A68" s="198" t="s">
        <v>441</v>
      </c>
      <c r="B68" s="1281">
        <v>523492865</v>
      </c>
      <c r="C68" s="1159">
        <v>242829948</v>
      </c>
      <c r="D68" s="1166"/>
      <c r="E68" s="1159">
        <v>276736273</v>
      </c>
      <c r="F68" s="1166"/>
      <c r="G68" s="1175">
        <v>312491371</v>
      </c>
      <c r="H68" s="1177"/>
      <c r="I68" s="1077">
        <v>0.46386486662048393</v>
      </c>
      <c r="J68" s="1077">
        <v>0.52863427852068245</v>
      </c>
      <c r="K68" s="1096">
        <v>0.59693530111437143</v>
      </c>
    </row>
    <row r="69" spans="1:11" ht="24" customHeight="1">
      <c r="A69" s="197" t="s">
        <v>442</v>
      </c>
      <c r="B69" s="1282">
        <v>-40507711</v>
      </c>
      <c r="C69" s="1158">
        <v>35253582</v>
      </c>
      <c r="D69" s="1015"/>
      <c r="E69" s="1158">
        <v>43367153</v>
      </c>
      <c r="F69" s="1015"/>
      <c r="G69" s="1158">
        <v>47588503</v>
      </c>
      <c r="H69" s="1177"/>
      <c r="I69" s="1077">
        <v>-0.87029311530340481</v>
      </c>
      <c r="J69" s="1077">
        <v>-1.0705900661728331</v>
      </c>
      <c r="K69" s="1096">
        <v>-1.1748010891062197</v>
      </c>
    </row>
    <row r="70" spans="1:11" ht="24" customHeight="1">
      <c r="A70" s="200" t="s">
        <v>443</v>
      </c>
      <c r="B70" s="1283"/>
      <c r="C70" s="1160"/>
      <c r="D70" s="1072"/>
      <c r="E70" s="1160"/>
      <c r="F70" s="1072"/>
      <c r="G70" s="1160"/>
      <c r="H70" s="1570"/>
      <c r="I70" s="1078"/>
      <c r="J70" s="1078"/>
      <c r="K70" s="1081"/>
    </row>
    <row r="71" spans="1:11" ht="15" customHeight="1">
      <c r="A71" s="201" t="s">
        <v>444</v>
      </c>
      <c r="B71" s="1280"/>
      <c r="C71" s="1161"/>
      <c r="D71" s="1015"/>
      <c r="E71" s="1161"/>
      <c r="F71" s="1015"/>
      <c r="G71" s="1158"/>
      <c r="H71" s="1177"/>
      <c r="I71" s="1077"/>
      <c r="J71" s="1077"/>
      <c r="K71" s="1096"/>
    </row>
    <row r="72" spans="1:11" ht="51" customHeight="1">
      <c r="A72" s="1114" t="s">
        <v>800</v>
      </c>
      <c r="B72" s="1280"/>
      <c r="C72" s="1161"/>
      <c r="D72" s="1015"/>
      <c r="E72" s="1161"/>
      <c r="F72" s="1015"/>
      <c r="G72" s="1158"/>
      <c r="H72" s="1177"/>
      <c r="I72" s="1077"/>
      <c r="J72" s="1095"/>
      <c r="K72" s="1096"/>
    </row>
    <row r="73" spans="1:11" ht="20.25" customHeight="1">
      <c r="A73" s="197" t="s">
        <v>713</v>
      </c>
      <c r="B73" s="1281">
        <v>-6864846</v>
      </c>
      <c r="C73" s="1161">
        <v>40794</v>
      </c>
      <c r="D73" s="1015"/>
      <c r="E73" s="1161">
        <v>643937</v>
      </c>
      <c r="F73" s="1015"/>
      <c r="G73" s="1158">
        <v>55513</v>
      </c>
      <c r="H73" s="1177"/>
      <c r="I73" s="1077">
        <v>-5.9424494009042593E-3</v>
      </c>
      <c r="J73" s="1079">
        <v>-9.3802104227829725E-2</v>
      </c>
      <c r="K73" s="1096">
        <v>-8.0865615922046906E-3</v>
      </c>
    </row>
    <row r="74" spans="1:11" ht="24" customHeight="1">
      <c r="A74" s="669" t="s">
        <v>714</v>
      </c>
      <c r="B74" s="1291">
        <v>47372557</v>
      </c>
      <c r="C74" s="1162">
        <v>-35253582</v>
      </c>
      <c r="D74" s="1074"/>
      <c r="E74" s="1173">
        <v>-43367153</v>
      </c>
      <c r="F74" s="1074"/>
      <c r="G74" s="1162">
        <v>-47588503</v>
      </c>
      <c r="H74" s="1571"/>
      <c r="I74" s="1080">
        <v>-0.74417730923834235</v>
      </c>
      <c r="J74" s="1081">
        <v>-0.91544885364748207</v>
      </c>
      <c r="K74" s="1081">
        <v>-1.0045584619804246</v>
      </c>
    </row>
    <row r="75" spans="1:11" ht="24" customHeight="1">
      <c r="A75" s="203" t="s">
        <v>445</v>
      </c>
      <c r="B75" s="1285">
        <v>49077439</v>
      </c>
      <c r="C75" s="1013">
        <v>-63330580</v>
      </c>
      <c r="D75" s="1016"/>
      <c r="E75" s="1013">
        <v>-73652313</v>
      </c>
      <c r="F75" s="1016"/>
      <c r="G75" s="1013">
        <v>-81315993</v>
      </c>
      <c r="H75" s="1557"/>
      <c r="I75" s="1082">
        <v>-1.2904214500679223</v>
      </c>
      <c r="J75" s="1082">
        <v>-1.5007366826944657</v>
      </c>
      <c r="K75" s="1083">
        <v>-1.6568915301387264</v>
      </c>
    </row>
    <row r="76" spans="1:11" ht="15">
      <c r="A76" s="204" t="s">
        <v>710</v>
      </c>
      <c r="B76" s="1285"/>
      <c r="C76" s="1163"/>
      <c r="D76" s="1016"/>
      <c r="E76" s="1163"/>
      <c r="F76" s="1016"/>
      <c r="G76" s="1013"/>
      <c r="H76" s="1557"/>
      <c r="I76" s="1082"/>
      <c r="J76" s="1082"/>
      <c r="K76" s="1083"/>
    </row>
    <row r="77" spans="1:11" ht="15" customHeight="1">
      <c r="A77" s="203" t="s">
        <v>446</v>
      </c>
      <c r="B77" s="1285">
        <v>-10843574</v>
      </c>
      <c r="C77" s="1013">
        <v>-10843574</v>
      </c>
      <c r="D77" s="1016"/>
      <c r="E77" s="1013">
        <v>-10843574</v>
      </c>
      <c r="F77" s="1016"/>
      <c r="G77" s="1013">
        <v>-10843574</v>
      </c>
      <c r="H77" s="1557"/>
      <c r="I77" s="1083">
        <v>1</v>
      </c>
      <c r="J77" s="1082">
        <v>1</v>
      </c>
      <c r="K77" s="1083">
        <v>1</v>
      </c>
    </row>
    <row r="78" spans="1:11" ht="15" customHeight="1">
      <c r="A78" s="203" t="s">
        <v>447</v>
      </c>
      <c r="B78" s="1285">
        <v>26992752</v>
      </c>
      <c r="C78" s="1013">
        <v>25685492</v>
      </c>
      <c r="D78" s="1016"/>
      <c r="E78" s="1013">
        <v>27028486</v>
      </c>
      <c r="F78" s="1016"/>
      <c r="G78" s="1013">
        <v>31533359</v>
      </c>
      <c r="H78" s="1557"/>
      <c r="I78" s="1083">
        <v>0.9515699621883682</v>
      </c>
      <c r="J78" s="1082">
        <v>1.0013238368581314</v>
      </c>
      <c r="K78" s="1083">
        <v>1.168215786222909</v>
      </c>
    </row>
    <row r="79" spans="1:11" ht="15" customHeight="1">
      <c r="A79" s="203" t="s">
        <v>448</v>
      </c>
      <c r="B79" s="1285">
        <v>30321920</v>
      </c>
      <c r="C79" s="1013">
        <v>30321920</v>
      </c>
      <c r="D79" s="1016"/>
      <c r="E79" s="1013">
        <v>30321920</v>
      </c>
      <c r="F79" s="1016"/>
      <c r="G79" s="1013">
        <v>30321920</v>
      </c>
      <c r="H79" s="1557"/>
      <c r="I79" s="1083">
        <v>1</v>
      </c>
      <c r="J79" s="1082">
        <v>1</v>
      </c>
      <c r="K79" s="1083">
        <v>1</v>
      </c>
    </row>
    <row r="80" spans="1:11" ht="15" customHeight="1">
      <c r="A80" s="203" t="s">
        <v>449</v>
      </c>
      <c r="B80" s="1285">
        <v>-205677</v>
      </c>
      <c r="C80" s="1013">
        <v>43032</v>
      </c>
      <c r="D80" s="1016"/>
      <c r="E80" s="1013">
        <v>54756</v>
      </c>
      <c r="F80" s="1016"/>
      <c r="G80" s="1013">
        <v>58216</v>
      </c>
      <c r="H80" s="1557"/>
      <c r="I80" s="1083">
        <v>-0.20922125468574512</v>
      </c>
      <c r="J80" s="1082">
        <v>-0.26622325296459981</v>
      </c>
      <c r="K80" s="1083">
        <v>-0.28304574648599501</v>
      </c>
    </row>
    <row r="81" spans="1:11" ht="15" customHeight="1">
      <c r="A81" s="203" t="s">
        <v>450</v>
      </c>
      <c r="B81" s="1285">
        <v>15877000</v>
      </c>
      <c r="C81" s="1013">
        <v>1380584</v>
      </c>
      <c r="D81" s="1016"/>
      <c r="E81" s="1013">
        <v>5700626</v>
      </c>
      <c r="F81" s="1016"/>
      <c r="G81" s="1013">
        <v>5845885</v>
      </c>
      <c r="H81" s="1557"/>
      <c r="I81" s="1083">
        <v>8.6954966303457837E-2</v>
      </c>
      <c r="J81" s="1082">
        <v>0.359049316621528</v>
      </c>
      <c r="K81" s="1083">
        <v>0.36819833721735845</v>
      </c>
    </row>
    <row r="82" spans="1:11" ht="15" customHeight="1">
      <c r="A82" s="203" t="s">
        <v>451</v>
      </c>
      <c r="B82" s="1285">
        <v>1000291</v>
      </c>
      <c r="C82" s="1013">
        <v>1015002</v>
      </c>
      <c r="D82" s="1016"/>
      <c r="E82" s="1013">
        <v>1024439</v>
      </c>
      <c r="F82" s="1016"/>
      <c r="G82" s="1013">
        <v>1545918</v>
      </c>
      <c r="H82" s="1557"/>
      <c r="I82" s="1305">
        <v>1.0147067203443798</v>
      </c>
      <c r="J82" s="1305">
        <v>1.024140974976282</v>
      </c>
      <c r="K82" s="1305">
        <v>1.5454682687337984</v>
      </c>
    </row>
    <row r="83" spans="1:11" ht="15" customHeight="1">
      <c r="A83" s="203" t="s">
        <v>701</v>
      </c>
      <c r="B83" s="1285">
        <v>-65273</v>
      </c>
      <c r="C83" s="1013">
        <v>21961</v>
      </c>
      <c r="D83" s="1016"/>
      <c r="E83" s="1013">
        <v>15955</v>
      </c>
      <c r="F83" s="1016"/>
      <c r="G83" s="1013">
        <v>11770</v>
      </c>
      <c r="H83" s="1557"/>
      <c r="I83" s="1083">
        <v>-0.33644845495074532</v>
      </c>
      <c r="J83" s="1082">
        <v>-0.24443491183184471</v>
      </c>
      <c r="K83" s="1083">
        <v>-0.18031958083740598</v>
      </c>
    </row>
    <row r="84" spans="1:11" ht="15" customHeight="1">
      <c r="A84" s="203" t="s">
        <v>702</v>
      </c>
      <c r="B84" s="1285"/>
      <c r="C84" s="1013">
        <v>123679477</v>
      </c>
      <c r="D84" s="1016"/>
      <c r="E84" s="1013">
        <v>136425192</v>
      </c>
      <c r="F84" s="1016"/>
      <c r="G84" s="1013">
        <v>148581595</v>
      </c>
      <c r="H84" s="1557"/>
      <c r="I84" s="1083"/>
      <c r="J84" s="1082"/>
      <c r="K84" s="1083"/>
    </row>
    <row r="85" spans="1:11" ht="18" customHeight="1">
      <c r="A85" s="203" t="s">
        <v>703</v>
      </c>
      <c r="B85" s="1285">
        <v>14000000</v>
      </c>
      <c r="C85" s="1167">
        <v>-12724479</v>
      </c>
      <c r="D85" s="1178" t="s">
        <v>802</v>
      </c>
      <c r="E85" s="1013">
        <v>-9470272</v>
      </c>
      <c r="F85" s="1178" t="s">
        <v>802</v>
      </c>
      <c r="G85" s="1013">
        <v>-8792108</v>
      </c>
      <c r="H85" s="1178" t="s">
        <v>802</v>
      </c>
      <c r="I85" s="1083">
        <v>-0.90889135714285718</v>
      </c>
      <c r="J85" s="1082">
        <v>-0.67644800000000005</v>
      </c>
      <c r="K85" s="1083">
        <v>-0.62800771428571434</v>
      </c>
    </row>
    <row r="86" spans="1:11" ht="15.75" customHeight="1">
      <c r="A86" s="203" t="s">
        <v>452</v>
      </c>
      <c r="B86" s="1286">
        <v>-1704882</v>
      </c>
      <c r="C86" s="1167">
        <v>28076998</v>
      </c>
      <c r="D86" s="1016"/>
      <c r="E86" s="1013">
        <v>30285160</v>
      </c>
      <c r="F86" s="1016"/>
      <c r="G86" s="1013">
        <v>33727490</v>
      </c>
      <c r="H86" s="1557"/>
      <c r="I86" s="1083">
        <v>-16.468587268796316</v>
      </c>
      <c r="J86" s="1082">
        <v>-17.763786584643395</v>
      </c>
      <c r="K86" s="1083">
        <v>-19.782888199887147</v>
      </c>
    </row>
    <row r="87" spans="1:11" ht="8.25" customHeight="1">
      <c r="A87" s="205"/>
      <c r="B87" s="625"/>
      <c r="C87" s="1164"/>
      <c r="D87" s="626"/>
      <c r="E87" s="1174"/>
      <c r="F87" s="1172"/>
      <c r="G87" s="1164"/>
      <c r="H87" s="1572"/>
      <c r="I87" s="751"/>
      <c r="J87" s="756"/>
      <c r="K87" s="756"/>
    </row>
    <row r="88" spans="1:11" ht="17.25" customHeight="1">
      <c r="A88" s="1274"/>
      <c r="B88" s="1275"/>
      <c r="C88" s="1275"/>
      <c r="D88" s="1275"/>
      <c r="E88" s="1013"/>
      <c r="F88" s="1013"/>
      <c r="G88" s="1275"/>
      <c r="H88" s="1573"/>
      <c r="I88" s="1271"/>
      <c r="J88" s="1271"/>
      <c r="K88" s="1271"/>
    </row>
    <row r="89" spans="1:11" ht="17.25" customHeight="1">
      <c r="A89" s="1274"/>
      <c r="B89" s="1275"/>
      <c r="C89" s="1275"/>
      <c r="D89" s="1275"/>
      <c r="E89" s="1013"/>
      <c r="F89" s="1013"/>
      <c r="G89" s="1275"/>
      <c r="H89" s="1573"/>
      <c r="I89" s="1271"/>
      <c r="J89" s="1271"/>
      <c r="K89" s="1271"/>
    </row>
    <row r="90" spans="1:11" ht="17.25" customHeight="1">
      <c r="A90" s="177"/>
      <c r="B90" s="177"/>
      <c r="C90" s="178"/>
      <c r="D90" s="1128"/>
      <c r="E90" s="171"/>
      <c r="F90" s="171"/>
      <c r="G90" s="171"/>
      <c r="H90" s="1565"/>
      <c r="I90" s="171"/>
      <c r="J90" s="179"/>
      <c r="K90" s="180" t="s">
        <v>2</v>
      </c>
    </row>
    <row r="91" spans="1:11" ht="15.95" customHeight="1">
      <c r="A91" s="181"/>
      <c r="B91" s="182" t="s">
        <v>227</v>
      </c>
      <c r="C91" s="1695" t="s">
        <v>229</v>
      </c>
      <c r="D91" s="1696"/>
      <c r="E91" s="1696"/>
      <c r="F91" s="1696"/>
      <c r="G91" s="1696"/>
      <c r="H91" s="1697"/>
      <c r="I91" s="185" t="s">
        <v>433</v>
      </c>
      <c r="J91" s="183"/>
      <c r="K91" s="184"/>
    </row>
    <row r="92" spans="1:11" ht="15.95" customHeight="1">
      <c r="A92" s="186" t="s">
        <v>3</v>
      </c>
      <c r="B92" s="187" t="s">
        <v>228</v>
      </c>
      <c r="C92" s="1156"/>
      <c r="D92" s="1165"/>
      <c r="E92" s="1156"/>
      <c r="F92" s="1165"/>
      <c r="G92" s="1156"/>
      <c r="H92" s="1566"/>
      <c r="I92" s="188" t="s">
        <v>4</v>
      </c>
      <c r="J92" s="188" t="s">
        <v>4</v>
      </c>
      <c r="K92" s="189"/>
    </row>
    <row r="93" spans="1:11" ht="15.95" customHeight="1">
      <c r="A93" s="190"/>
      <c r="B93" s="191" t="s">
        <v>783</v>
      </c>
      <c r="C93" s="1156" t="s">
        <v>809</v>
      </c>
      <c r="D93" s="188"/>
      <c r="E93" s="1156" t="s">
        <v>813</v>
      </c>
      <c r="F93" s="188"/>
      <c r="G93" s="1156" t="s">
        <v>811</v>
      </c>
      <c r="H93" s="1567"/>
      <c r="I93" s="189" t="s">
        <v>232</v>
      </c>
      <c r="J93" s="189" t="s">
        <v>437</v>
      </c>
      <c r="K93" s="189" t="s">
        <v>438</v>
      </c>
    </row>
    <row r="94" spans="1:11" ht="9.75" customHeight="1">
      <c r="A94" s="193" t="s">
        <v>439</v>
      </c>
      <c r="B94" s="194">
        <v>2</v>
      </c>
      <c r="C94" s="1157">
        <v>3</v>
      </c>
      <c r="D94" s="195"/>
      <c r="E94" s="1157">
        <v>4</v>
      </c>
      <c r="F94" s="195"/>
      <c r="G94" s="1157">
        <v>5</v>
      </c>
      <c r="H94" s="1568"/>
      <c r="I94" s="195">
        <v>6</v>
      </c>
      <c r="J94" s="195">
        <v>7</v>
      </c>
      <c r="K94" s="195">
        <v>8</v>
      </c>
    </row>
    <row r="95" spans="1:11" ht="24" customHeight="1">
      <c r="A95" s="197" t="s">
        <v>440</v>
      </c>
      <c r="B95" s="1280">
        <v>482985154</v>
      </c>
      <c r="C95" s="1158">
        <v>405665501</v>
      </c>
      <c r="D95" s="1015"/>
      <c r="E95" s="1158">
        <v>451444297</v>
      </c>
      <c r="F95" s="1015"/>
      <c r="G95" s="1559">
        <v>494843463</v>
      </c>
      <c r="H95" s="1177"/>
      <c r="I95" s="1077">
        <v>0.83991298208722998</v>
      </c>
      <c r="J95" s="1077">
        <v>0.93469601138092129</v>
      </c>
      <c r="K95" s="1095">
        <v>1.0245521190491913</v>
      </c>
    </row>
    <row r="96" spans="1:11" ht="24" customHeight="1">
      <c r="A96" s="198" t="s">
        <v>441</v>
      </c>
      <c r="B96" s="1281">
        <v>523492865</v>
      </c>
      <c r="C96" s="1159">
        <v>353777367</v>
      </c>
      <c r="D96" s="1166"/>
      <c r="E96" s="1159">
        <v>401063049</v>
      </c>
      <c r="F96" s="1166"/>
      <c r="G96" s="1560">
        <v>521216817</v>
      </c>
      <c r="H96" s="1598" t="s">
        <v>918</v>
      </c>
      <c r="I96" s="1077">
        <v>0.6758016978894259</v>
      </c>
      <c r="J96" s="1077">
        <v>0.76612896911211958</v>
      </c>
      <c r="K96" s="1096">
        <v>0.99565218907042796</v>
      </c>
    </row>
    <row r="97" spans="1:11" ht="24" customHeight="1">
      <c r="A97" s="197" t="s">
        <v>442</v>
      </c>
      <c r="B97" s="1282">
        <v>-40507711</v>
      </c>
      <c r="C97" s="1158">
        <v>51888134</v>
      </c>
      <c r="D97" s="1015"/>
      <c r="E97" s="1158">
        <v>50381248</v>
      </c>
      <c r="F97" s="1015"/>
      <c r="G97" s="1559">
        <v>-26373354</v>
      </c>
      <c r="H97" s="1177"/>
      <c r="I97" s="1077">
        <v>-1.2809446082993927</v>
      </c>
      <c r="J97" s="1077">
        <v>-1.2437446292633025</v>
      </c>
      <c r="K97" s="1096">
        <v>0.65106996541967033</v>
      </c>
    </row>
    <row r="98" spans="1:11" ht="24" customHeight="1">
      <c r="A98" s="200" t="s">
        <v>443</v>
      </c>
      <c r="B98" s="1283"/>
      <c r="C98" s="1160"/>
      <c r="D98" s="1072"/>
      <c r="E98" s="1160"/>
      <c r="F98" s="1072"/>
      <c r="G98" s="1561"/>
      <c r="H98" s="1570"/>
      <c r="I98" s="1078"/>
      <c r="J98" s="1078"/>
      <c r="K98" s="1081"/>
    </row>
    <row r="99" spans="1:11" ht="15" customHeight="1">
      <c r="A99" s="201" t="s">
        <v>444</v>
      </c>
      <c r="B99" s="1280"/>
      <c r="C99" s="1161"/>
      <c r="D99" s="1015"/>
      <c r="E99" s="1161"/>
      <c r="F99" s="1015"/>
      <c r="G99" s="1559">
        <v>-660541</v>
      </c>
      <c r="H99" s="1177"/>
      <c r="I99" s="1077"/>
      <c r="J99" s="1077"/>
      <c r="K99" s="1096"/>
    </row>
    <row r="100" spans="1:11" ht="51" customHeight="1">
      <c r="A100" s="1114" t="s">
        <v>800</v>
      </c>
      <c r="B100" s="1280"/>
      <c r="C100" s="1161"/>
      <c r="D100" s="1015"/>
      <c r="E100" s="1161"/>
      <c r="F100" s="1015"/>
      <c r="G100" s="1559"/>
      <c r="H100" s="1177"/>
      <c r="I100" s="1077"/>
      <c r="J100" s="1095"/>
      <c r="K100" s="1096"/>
    </row>
    <row r="101" spans="1:11" ht="20.25" customHeight="1">
      <c r="A101" s="197" t="s">
        <v>713</v>
      </c>
      <c r="B101" s="1281">
        <v>-6864846</v>
      </c>
      <c r="C101" s="1161">
        <v>346868</v>
      </c>
      <c r="D101" s="1015"/>
      <c r="E101" s="1158">
        <v>991623</v>
      </c>
      <c r="F101" s="1015"/>
      <c r="G101" s="1559">
        <v>660541</v>
      </c>
      <c r="H101" s="1177"/>
      <c r="I101" s="1079">
        <v>-5.0528154600991776E-2</v>
      </c>
      <c r="J101" s="1079">
        <v>-0.14444941663658586</v>
      </c>
      <c r="K101" s="1096">
        <v>-9.6220803787878131E-2</v>
      </c>
    </row>
    <row r="102" spans="1:11" ht="24" customHeight="1">
      <c r="A102" s="669" t="s">
        <v>714</v>
      </c>
      <c r="B102" s="1291">
        <v>47372557</v>
      </c>
      <c r="C102" s="1162">
        <v>-51888134</v>
      </c>
      <c r="D102" s="1074"/>
      <c r="E102" s="1173">
        <v>-50381248</v>
      </c>
      <c r="F102" s="1074"/>
      <c r="G102" s="1562">
        <v>25712813</v>
      </c>
      <c r="H102" s="1267"/>
      <c r="I102" s="1292">
        <v>-1.0953205249191003</v>
      </c>
      <c r="J102" s="1078">
        <v>-1.06351126454922</v>
      </c>
      <c r="K102" s="1081">
        <v>0.542778659805085</v>
      </c>
    </row>
    <row r="103" spans="1:11" ht="24" customHeight="1">
      <c r="A103" s="203" t="s">
        <v>445</v>
      </c>
      <c r="B103" s="1285">
        <v>49077439</v>
      </c>
      <c r="C103" s="1013">
        <v>-80578030</v>
      </c>
      <c r="D103" s="1016"/>
      <c r="E103" s="1013">
        <v>-74750539</v>
      </c>
      <c r="F103" s="1016"/>
      <c r="G103" s="1563">
        <v>6919076</v>
      </c>
      <c r="H103" s="1268"/>
      <c r="I103" s="1083">
        <v>-1.6418548245763191</v>
      </c>
      <c r="J103" s="1082">
        <v>-1.5231140932190859</v>
      </c>
      <c r="K103" s="1083">
        <v>0.14098282512255783</v>
      </c>
    </row>
    <row r="104" spans="1:11" ht="15">
      <c r="A104" s="204" t="s">
        <v>710</v>
      </c>
      <c r="B104" s="1285"/>
      <c r="C104" s="1163"/>
      <c r="D104" s="1016"/>
      <c r="E104" s="1163"/>
      <c r="F104" s="1016"/>
      <c r="G104" s="1563"/>
      <c r="H104" s="1268"/>
      <c r="I104" s="1083"/>
      <c r="J104" s="1082"/>
      <c r="K104" s="1083"/>
    </row>
    <row r="105" spans="1:11" ht="15" customHeight="1">
      <c r="A105" s="203" t="s">
        <v>446</v>
      </c>
      <c r="B105" s="1285">
        <v>-10843574</v>
      </c>
      <c r="C105" s="1013">
        <v>-10843574</v>
      </c>
      <c r="D105" s="1016"/>
      <c r="E105" s="1013">
        <v>-10843574</v>
      </c>
      <c r="F105" s="1016"/>
      <c r="G105" s="1563">
        <v>-10843574</v>
      </c>
      <c r="H105" s="1268"/>
      <c r="I105" s="1083">
        <v>1</v>
      </c>
      <c r="J105" s="1082">
        <v>1</v>
      </c>
      <c r="K105" s="1083">
        <v>1</v>
      </c>
    </row>
    <row r="106" spans="1:11" ht="15" customHeight="1">
      <c r="A106" s="203" t="s">
        <v>447</v>
      </c>
      <c r="B106" s="1285">
        <v>26992752</v>
      </c>
      <c r="C106" s="1013">
        <v>24135651</v>
      </c>
      <c r="D106" s="1016"/>
      <c r="E106" s="1013">
        <v>25202017</v>
      </c>
      <c r="F106" s="1016"/>
      <c r="G106" s="1563">
        <v>26140538</v>
      </c>
      <c r="H106" s="1268"/>
      <c r="I106" s="1083">
        <v>0.8941530304134977</v>
      </c>
      <c r="J106" s="1082">
        <v>0.93365867252068258</v>
      </c>
      <c r="K106" s="1083">
        <v>0.96842804320211584</v>
      </c>
    </row>
    <row r="107" spans="1:11" ht="15" customHeight="1">
      <c r="A107" s="203" t="s">
        <v>448</v>
      </c>
      <c r="B107" s="1285">
        <v>30321920</v>
      </c>
      <c r="C107" s="1013">
        <v>30321920</v>
      </c>
      <c r="D107" s="1016"/>
      <c r="E107" s="1013">
        <v>30321920</v>
      </c>
      <c r="F107" s="1016"/>
      <c r="G107" s="1563">
        <v>30321920</v>
      </c>
      <c r="H107" s="1268"/>
      <c r="I107" s="1083">
        <v>1</v>
      </c>
      <c r="J107" s="1082">
        <v>1</v>
      </c>
      <c r="K107" s="1083">
        <v>1</v>
      </c>
    </row>
    <row r="108" spans="1:11" ht="15" customHeight="1">
      <c r="A108" s="203" t="s">
        <v>449</v>
      </c>
      <c r="B108" s="1285">
        <v>-205677</v>
      </c>
      <c r="C108" s="1013">
        <v>58942</v>
      </c>
      <c r="D108" s="1016"/>
      <c r="E108" s="1013">
        <v>59668</v>
      </c>
      <c r="F108" s="1016"/>
      <c r="G108" s="1563">
        <v>110330</v>
      </c>
      <c r="H108" s="1268"/>
      <c r="I108" s="1083">
        <v>-0.28657555293007969</v>
      </c>
      <c r="J108" s="1082">
        <v>-0.29010535937416432</v>
      </c>
      <c r="K108" s="1083">
        <v>-0.53642361566922891</v>
      </c>
    </row>
    <row r="109" spans="1:11" ht="15" customHeight="1">
      <c r="A109" s="203" t="s">
        <v>450</v>
      </c>
      <c r="B109" s="1285">
        <v>15877000</v>
      </c>
      <c r="C109" s="1013">
        <v>2075336</v>
      </c>
      <c r="D109" s="1016"/>
      <c r="E109" s="1013">
        <v>7184942</v>
      </c>
      <c r="F109" s="1016"/>
      <c r="G109" s="1563">
        <v>23308847</v>
      </c>
      <c r="H109" s="1268"/>
      <c r="I109" s="1083">
        <v>0.13071335894690433</v>
      </c>
      <c r="J109" s="1082">
        <v>0.45253775902248533</v>
      </c>
      <c r="K109" s="1083">
        <v>1.4680888706934558</v>
      </c>
    </row>
    <row r="110" spans="1:11" ht="15" customHeight="1">
      <c r="A110" s="203" t="s">
        <v>451</v>
      </c>
      <c r="B110" s="1285">
        <v>1000291</v>
      </c>
      <c r="C110" s="1013">
        <v>1536934</v>
      </c>
      <c r="D110" s="1016"/>
      <c r="E110" s="1013">
        <v>1581803</v>
      </c>
      <c r="F110" s="1016"/>
      <c r="G110" s="1563">
        <v>1734724</v>
      </c>
      <c r="H110" s="1268"/>
      <c r="I110" s="1083">
        <v>1.5364868823172457</v>
      </c>
      <c r="J110" s="1558">
        <v>1.5813428292366922</v>
      </c>
      <c r="K110" s="1305">
        <v>1.734219342171428</v>
      </c>
    </row>
    <row r="111" spans="1:11" ht="15" customHeight="1">
      <c r="A111" s="203" t="s">
        <v>701</v>
      </c>
      <c r="B111" s="1285">
        <v>-65273</v>
      </c>
      <c r="C111" s="1013">
        <v>26</v>
      </c>
      <c r="D111" s="1016"/>
      <c r="E111" s="1013">
        <v>-7266</v>
      </c>
      <c r="F111" s="1016"/>
      <c r="G111" s="1563">
        <v>-10108</v>
      </c>
      <c r="H111" s="1268"/>
      <c r="I111" s="1083">
        <v>-3.9832702648874725E-4</v>
      </c>
      <c r="J111" s="1082">
        <v>0.1113170836333553</v>
      </c>
      <c r="K111" s="1083">
        <v>0.15485729168262527</v>
      </c>
    </row>
    <row r="112" spans="1:11" ht="15" customHeight="1">
      <c r="A112" s="203" t="s">
        <v>702</v>
      </c>
      <c r="B112" s="1285"/>
      <c r="C112" s="1013">
        <v>136490691</v>
      </c>
      <c r="D112" s="1016"/>
      <c r="E112" s="1013">
        <v>134250856</v>
      </c>
      <c r="F112" s="1016"/>
      <c r="G112" s="1563">
        <v>68628833</v>
      </c>
      <c r="H112" s="1268"/>
      <c r="I112" s="1083"/>
      <c r="J112" s="1082"/>
      <c r="K112" s="1083"/>
    </row>
    <row r="113" spans="1:11" ht="18" customHeight="1">
      <c r="A113" s="203" t="s">
        <v>703</v>
      </c>
      <c r="B113" s="1285">
        <v>14000000</v>
      </c>
      <c r="C113" s="1167">
        <v>-8627425</v>
      </c>
      <c r="D113" s="1178" t="s">
        <v>802</v>
      </c>
      <c r="E113" s="1013">
        <v>-6000807</v>
      </c>
      <c r="F113" s="1178" t="s">
        <v>802</v>
      </c>
      <c r="G113" s="1563">
        <v>-4785233</v>
      </c>
      <c r="H113" s="1178"/>
      <c r="I113" s="1083">
        <v>-0.61624464285714287</v>
      </c>
      <c r="J113" s="1082">
        <v>-0.42862907142857143</v>
      </c>
      <c r="K113" s="1083">
        <v>-0.34180235714285712</v>
      </c>
    </row>
    <row r="114" spans="1:11" ht="15.75" customHeight="1">
      <c r="A114" s="203" t="s">
        <v>452</v>
      </c>
      <c r="B114" s="1286">
        <v>-1704882</v>
      </c>
      <c r="C114" s="1167">
        <v>28689896</v>
      </c>
      <c r="D114" s="1016"/>
      <c r="E114" s="1013">
        <v>24369291</v>
      </c>
      <c r="F114" s="1016"/>
      <c r="G114" s="1563">
        <v>18793737</v>
      </c>
      <c r="H114" s="1268"/>
      <c r="I114" s="1083">
        <v>-16.828083116602791</v>
      </c>
      <c r="J114" s="1082">
        <v>-14.293828546491781</v>
      </c>
      <c r="K114" s="1083">
        <v>-11.023482563602641</v>
      </c>
    </row>
    <row r="115" spans="1:11" ht="8.25" customHeight="1">
      <c r="A115" s="205"/>
      <c r="B115" s="625"/>
      <c r="C115" s="1164"/>
      <c r="D115" s="626"/>
      <c r="E115" s="1174"/>
      <c r="F115" s="1172"/>
      <c r="G115" s="1564"/>
      <c r="H115" s="1270"/>
      <c r="I115" s="756"/>
      <c r="J115" s="751"/>
      <c r="K115" s="756"/>
    </row>
    <row r="116" spans="1:11" ht="17.25" customHeight="1"/>
    <row r="117" spans="1:11" ht="17.25" customHeight="1">
      <c r="A117" s="1575" t="s">
        <v>970</v>
      </c>
    </row>
    <row r="118" spans="1:11">
      <c r="A118" s="172" t="s">
        <v>972</v>
      </c>
    </row>
    <row r="119" spans="1:11">
      <c r="A119" s="172" t="s">
        <v>925</v>
      </c>
    </row>
    <row r="121" spans="1:11">
      <c r="A121" s="1576"/>
    </row>
  </sheetData>
  <mergeCells count="5">
    <mergeCell ref="C91:H91"/>
    <mergeCell ref="C63:H63"/>
    <mergeCell ref="C35:H35"/>
    <mergeCell ref="C7:H7"/>
    <mergeCell ref="A3:K3"/>
  </mergeCells>
  <printOptions horizontalCentered="1"/>
  <pageMargins left="0.78740157480314965" right="0.78740157480314965" top="0.78740157480314965" bottom="0.59055118110236227" header="0.43307086614173229" footer="0"/>
  <pageSetup paperSize="9" scale="67" firstPageNumber="4" fitToHeight="0" orientation="landscape" useFirstPageNumber="1" r:id="rId1"/>
  <headerFooter alignWithMargins="0">
    <oddHeader>&amp;C&amp;"Arial,Normalny"&amp;11 - &amp;P -</oddHeader>
  </headerFooter>
  <rowBreaks count="3" manualBreakCount="3">
    <brk id="31" max="10" man="1"/>
    <brk id="59" max="10" man="1"/>
    <brk id="8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W22" sqref="W22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6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R20" sqref="R20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>
      <selection activeCell="P35" sqref="P35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 transitionEvaluation="1"/>
  <dimension ref="A1:V32"/>
  <sheetViews>
    <sheetView showGridLines="0" topLeftCell="A4" zoomScale="86" zoomScaleNormal="86" workbookViewId="0">
      <selection activeCell="A24" sqref="A24"/>
    </sheetView>
  </sheetViews>
  <sheetFormatPr defaultColWidth="12.5703125" defaultRowHeight="12.75"/>
  <cols>
    <col min="1" max="1" width="65.5703125" style="207" customWidth="1"/>
    <col min="2" max="2" width="17.7109375" style="207" bestFit="1" customWidth="1"/>
    <col min="3" max="3" width="17.140625" style="207" customWidth="1"/>
    <col min="4" max="4" width="2.5703125" style="207" customWidth="1"/>
    <col min="5" max="5" width="19" style="207" customWidth="1"/>
    <col min="6" max="6" width="16.140625" style="207" customWidth="1"/>
    <col min="7" max="7" width="2.85546875" style="207" customWidth="1"/>
    <col min="8" max="9" width="11.5703125" style="207" bestFit="1" customWidth="1"/>
    <col min="10" max="10" width="11.28515625" style="207" customWidth="1"/>
    <col min="11" max="16384" width="12.5703125" style="207"/>
  </cols>
  <sheetData>
    <row r="1" spans="1:22" ht="17.25" customHeight="1">
      <c r="A1" s="168" t="s">
        <v>453</v>
      </c>
      <c r="B1" s="206" t="s">
        <v>4</v>
      </c>
    </row>
    <row r="2" spans="1:22" ht="17.25" customHeight="1">
      <c r="A2" s="206"/>
      <c r="B2" s="206"/>
    </row>
    <row r="3" spans="1:22" ht="17.25" customHeight="1">
      <c r="A3" s="208" t="s">
        <v>454</v>
      </c>
      <c r="B3" s="209"/>
      <c r="C3" s="209"/>
      <c r="D3" s="209"/>
      <c r="E3" s="209"/>
      <c r="F3" s="209"/>
      <c r="G3" s="209"/>
      <c r="H3" s="209"/>
      <c r="I3" s="209"/>
    </row>
    <row r="4" spans="1:22" ht="17.25" customHeight="1">
      <c r="A4" s="208" t="s">
        <v>785</v>
      </c>
      <c r="B4" s="209"/>
      <c r="C4" s="209"/>
      <c r="D4" s="209"/>
      <c r="E4" s="209"/>
      <c r="F4" s="209"/>
      <c r="G4" s="209"/>
      <c r="H4" s="209"/>
      <c r="I4" s="209"/>
    </row>
    <row r="5" spans="1:22" ht="15.2" customHeight="1">
      <c r="I5" s="207" t="s">
        <v>4</v>
      </c>
    </row>
    <row r="6" spans="1:22" ht="15">
      <c r="I6" s="210" t="s">
        <v>4</v>
      </c>
      <c r="J6" s="210" t="s">
        <v>2</v>
      </c>
    </row>
    <row r="7" spans="1:22" ht="15.75" customHeight="1">
      <c r="A7" s="211"/>
      <c r="B7" s="1701" t="s">
        <v>760</v>
      </c>
      <c r="C7" s="1702"/>
      <c r="D7" s="1702"/>
      <c r="E7" s="1707" t="s">
        <v>786</v>
      </c>
      <c r="F7" s="1699"/>
      <c r="G7" s="1700"/>
      <c r="H7" s="1699" t="s">
        <v>433</v>
      </c>
      <c r="I7" s="1699"/>
      <c r="J7" s="1700"/>
      <c r="L7" s="212"/>
      <c r="M7" s="213"/>
      <c r="N7" s="213"/>
      <c r="O7" s="213"/>
      <c r="P7" s="214"/>
      <c r="Q7" s="214"/>
      <c r="R7" s="214"/>
      <c r="S7" s="214"/>
      <c r="T7" s="214"/>
      <c r="U7" s="214"/>
      <c r="V7" s="214"/>
    </row>
    <row r="8" spans="1:22" ht="15.75" customHeight="1">
      <c r="A8" s="215" t="s">
        <v>3</v>
      </c>
      <c r="B8" s="1583" t="s">
        <v>231</v>
      </c>
      <c r="C8" s="1703" t="s">
        <v>704</v>
      </c>
      <c r="D8" s="1704"/>
      <c r="E8" s="1581" t="s">
        <v>231</v>
      </c>
      <c r="F8" s="1703" t="s">
        <v>704</v>
      </c>
      <c r="G8" s="1704"/>
      <c r="H8" s="1595" t="s">
        <v>4</v>
      </c>
      <c r="I8" s="216"/>
      <c r="J8" s="217" t="s">
        <v>4</v>
      </c>
      <c r="L8" s="212"/>
      <c r="M8" s="213"/>
      <c r="N8" s="213"/>
      <c r="O8" s="213"/>
      <c r="P8" s="214"/>
      <c r="Q8" s="214"/>
      <c r="R8" s="214"/>
      <c r="S8" s="214"/>
      <c r="T8" s="214"/>
      <c r="U8" s="214"/>
      <c r="V8" s="214"/>
    </row>
    <row r="9" spans="1:22" ht="15.75" customHeight="1">
      <c r="A9" s="218"/>
      <c r="B9" s="1584" t="s">
        <v>228</v>
      </c>
      <c r="C9" s="1705" t="s">
        <v>811</v>
      </c>
      <c r="D9" s="1706"/>
      <c r="E9" s="1594" t="s">
        <v>228</v>
      </c>
      <c r="F9" s="1705" t="s">
        <v>811</v>
      </c>
      <c r="G9" s="1706"/>
      <c r="H9" s="1596" t="s">
        <v>232</v>
      </c>
      <c r="I9" s="219" t="s">
        <v>455</v>
      </c>
      <c r="J9" s="220" t="s">
        <v>456</v>
      </c>
      <c r="L9" s="212"/>
      <c r="M9" s="213"/>
      <c r="N9" s="213"/>
      <c r="O9" s="213"/>
      <c r="P9" s="214"/>
      <c r="Q9" s="214"/>
      <c r="R9" s="214"/>
      <c r="S9" s="214"/>
      <c r="T9" s="214"/>
      <c r="U9" s="214"/>
      <c r="V9" s="214"/>
    </row>
    <row r="10" spans="1:22" s="224" customFormat="1" ht="9.9499999999999993" customHeight="1">
      <c r="A10" s="221" t="s">
        <v>439</v>
      </c>
      <c r="B10" s="1577" t="s">
        <v>32</v>
      </c>
      <c r="C10" s="1589">
        <v>3</v>
      </c>
      <c r="D10" s="1590"/>
      <c r="E10" s="1577">
        <v>4</v>
      </c>
      <c r="F10" s="1589">
        <v>5</v>
      </c>
      <c r="G10" s="1590"/>
      <c r="H10" s="223">
        <v>6</v>
      </c>
      <c r="I10" s="222">
        <v>7</v>
      </c>
      <c r="J10" s="223">
        <v>8</v>
      </c>
      <c r="L10" s="225"/>
      <c r="M10" s="226"/>
      <c r="N10" s="226"/>
      <c r="O10" s="226"/>
      <c r="P10" s="227"/>
      <c r="Q10" s="227"/>
      <c r="R10" s="227"/>
      <c r="S10" s="227"/>
      <c r="T10" s="227"/>
      <c r="U10" s="227"/>
      <c r="V10" s="227"/>
    </row>
    <row r="11" spans="1:22" ht="24" customHeight="1">
      <c r="A11" s="228" t="s">
        <v>457</v>
      </c>
      <c r="B11" s="1578">
        <v>398671644</v>
      </c>
      <c r="C11" s="1308">
        <v>419795677</v>
      </c>
      <c r="D11" s="1591"/>
      <c r="E11" s="1582">
        <v>482985154</v>
      </c>
      <c r="F11" s="1308">
        <v>494843463</v>
      </c>
      <c r="G11" s="1591"/>
      <c r="H11" s="1258">
        <v>1.0529860433214056</v>
      </c>
      <c r="I11" s="752">
        <v>1.0245521190491913</v>
      </c>
      <c r="J11" s="750">
        <v>1.1787721744452362</v>
      </c>
      <c r="L11" s="225"/>
      <c r="M11" s="213"/>
      <c r="N11" s="213"/>
      <c r="O11" s="213"/>
      <c r="P11" s="214"/>
      <c r="Q11" s="214"/>
      <c r="R11" s="214"/>
      <c r="S11" s="214"/>
      <c r="T11" s="214"/>
      <c r="U11" s="214"/>
      <c r="V11" s="214"/>
    </row>
    <row r="12" spans="1:22" ht="24" customHeight="1">
      <c r="A12" s="228" t="s">
        <v>458</v>
      </c>
      <c r="B12" s="1585">
        <v>508019293</v>
      </c>
      <c r="C12" s="1293">
        <v>504776148</v>
      </c>
      <c r="D12" s="1597" t="s">
        <v>918</v>
      </c>
      <c r="E12" s="1582">
        <v>523492865</v>
      </c>
      <c r="F12" s="1293">
        <v>521216817</v>
      </c>
      <c r="G12" s="1597" t="s">
        <v>918</v>
      </c>
      <c r="H12" s="1258">
        <v>0.99361609874922607</v>
      </c>
      <c r="I12" s="752">
        <v>0.99565218907042796</v>
      </c>
      <c r="J12" s="1083">
        <v>1.0325702176403153</v>
      </c>
      <c r="L12" s="229"/>
      <c r="M12" s="213"/>
      <c r="N12" s="213"/>
      <c r="O12" s="213"/>
      <c r="P12" s="214"/>
      <c r="Q12" s="214"/>
      <c r="R12" s="214"/>
      <c r="S12" s="214"/>
      <c r="T12" s="214"/>
      <c r="U12" s="214"/>
      <c r="V12" s="214"/>
    </row>
    <row r="13" spans="1:22" ht="24" customHeight="1">
      <c r="A13" s="228" t="s">
        <v>459</v>
      </c>
      <c r="B13" s="1293">
        <v>-109347649</v>
      </c>
      <c r="C13" s="1293">
        <v>-84980471</v>
      </c>
      <c r="D13" s="1309"/>
      <c r="E13" s="1582">
        <v>-40507711</v>
      </c>
      <c r="F13" s="1293">
        <v>-26373354</v>
      </c>
      <c r="G13" s="1309"/>
      <c r="H13" s="1258">
        <v>0.77715864746209584</v>
      </c>
      <c r="I13" s="752">
        <v>0.65106996541967033</v>
      </c>
      <c r="J13" s="1083">
        <v>0.3103460558602929</v>
      </c>
      <c r="L13" s="229"/>
      <c r="M13" s="213"/>
      <c r="N13" s="213"/>
      <c r="O13" s="213"/>
      <c r="P13" s="214"/>
      <c r="Q13" s="214"/>
      <c r="R13" s="214"/>
      <c r="S13" s="214"/>
      <c r="T13" s="214"/>
      <c r="U13" s="214"/>
      <c r="V13" s="214"/>
    </row>
    <row r="14" spans="1:22" ht="24" customHeight="1">
      <c r="A14" s="228" t="s">
        <v>460</v>
      </c>
      <c r="B14" s="1293"/>
      <c r="C14" s="1293"/>
      <c r="D14" s="1309"/>
      <c r="E14" s="1587"/>
      <c r="F14" s="1293"/>
      <c r="G14" s="1309"/>
      <c r="H14" s="1258"/>
      <c r="I14" s="752"/>
      <c r="J14" s="1083"/>
      <c r="L14" s="229"/>
      <c r="M14" s="213"/>
      <c r="N14" s="213"/>
      <c r="O14" s="213"/>
      <c r="P14" s="214"/>
      <c r="Q14" s="214"/>
      <c r="R14" s="214"/>
      <c r="S14" s="214"/>
      <c r="T14" s="214"/>
      <c r="U14" s="214"/>
      <c r="V14" s="214"/>
    </row>
    <row r="15" spans="1:22" ht="18" customHeight="1">
      <c r="A15" s="228" t="s">
        <v>461</v>
      </c>
      <c r="B15" s="1293"/>
      <c r="C15" s="1293">
        <v>1773343</v>
      </c>
      <c r="D15" s="1309"/>
      <c r="E15" s="1587"/>
      <c r="F15" s="1293">
        <v>-660541</v>
      </c>
      <c r="G15" s="1309"/>
      <c r="H15" s="1258"/>
      <c r="I15" s="752"/>
      <c r="J15" s="1083"/>
      <c r="L15" s="229"/>
      <c r="M15" s="230"/>
      <c r="N15" s="230"/>
      <c r="O15" s="230"/>
    </row>
    <row r="16" spans="1:22" ht="36.75" customHeight="1">
      <c r="A16" s="760" t="s">
        <v>715</v>
      </c>
      <c r="B16" s="1293"/>
      <c r="C16" s="1293"/>
      <c r="D16" s="1309"/>
      <c r="E16" s="1587"/>
      <c r="F16" s="1293"/>
      <c r="G16" s="1309"/>
      <c r="H16" s="1258"/>
      <c r="I16" s="752"/>
      <c r="J16" s="1083"/>
      <c r="L16" s="229"/>
      <c r="M16" s="230"/>
      <c r="N16" s="230"/>
      <c r="O16" s="230"/>
    </row>
    <row r="17" spans="1:10" ht="24" customHeight="1">
      <c r="A17" s="228" t="s">
        <v>716</v>
      </c>
      <c r="B17" s="1293">
        <v>-16953881</v>
      </c>
      <c r="C17" s="1293">
        <v>-1773343</v>
      </c>
      <c r="D17" s="1309"/>
      <c r="E17" s="1582">
        <v>-6864846</v>
      </c>
      <c r="F17" s="1163">
        <v>660541</v>
      </c>
      <c r="G17" s="1016"/>
      <c r="H17" s="1258">
        <v>0.10459805633884064</v>
      </c>
      <c r="I17" s="752">
        <v>-9.6220803787878131E-2</v>
      </c>
      <c r="J17" s="1083">
        <v>-0.37248349586064289</v>
      </c>
    </row>
    <row r="18" spans="1:10" ht="24" customHeight="1">
      <c r="A18" s="228" t="s">
        <v>462</v>
      </c>
      <c r="B18" s="1582">
        <v>126301530</v>
      </c>
      <c r="C18" s="1293">
        <v>86753814</v>
      </c>
      <c r="D18" s="1309"/>
      <c r="E18" s="1582">
        <v>47372557</v>
      </c>
      <c r="F18" s="1293">
        <v>25712813</v>
      </c>
      <c r="G18" s="1309"/>
      <c r="H18" s="1258">
        <v>0.68687856750428911</v>
      </c>
      <c r="I18" s="752">
        <v>0.542778659805085</v>
      </c>
      <c r="J18" s="1127">
        <v>0.29638827175944105</v>
      </c>
    </row>
    <row r="19" spans="1:10" ht="24" customHeight="1">
      <c r="A19" s="228" t="s">
        <v>463</v>
      </c>
      <c r="B19" s="1586">
        <v>139639017</v>
      </c>
      <c r="C19" s="1585">
        <v>113122991</v>
      </c>
      <c r="D19" s="264"/>
      <c r="E19" s="1586">
        <v>49077439</v>
      </c>
      <c r="F19" s="1585">
        <v>6919076</v>
      </c>
      <c r="G19" s="264"/>
      <c r="H19" s="1258">
        <v>0.81011019291262987</v>
      </c>
      <c r="I19" s="752">
        <v>0.14098282512255783</v>
      </c>
      <c r="J19" s="1083">
        <v>6.1164188984359512E-2</v>
      </c>
    </row>
    <row r="20" spans="1:10" ht="24" customHeight="1">
      <c r="A20" s="228" t="s">
        <v>464</v>
      </c>
      <c r="B20" s="1586">
        <v>-13337487</v>
      </c>
      <c r="C20" s="1585">
        <v>-26369177</v>
      </c>
      <c r="D20" s="264"/>
      <c r="E20" s="1586">
        <v>-1704882</v>
      </c>
      <c r="F20" s="1585">
        <v>18793737</v>
      </c>
      <c r="G20" s="264"/>
      <c r="H20" s="1258">
        <v>1.9770723675307049</v>
      </c>
      <c r="I20" s="752">
        <v>-11.023482563602641</v>
      </c>
      <c r="J20" s="1083">
        <v>-0.71271610031666899</v>
      </c>
    </row>
    <row r="21" spans="1:10" ht="8.1" customHeight="1">
      <c r="A21" s="231"/>
      <c r="B21" s="1579"/>
      <c r="C21" s="1592"/>
      <c r="D21" s="1593"/>
      <c r="E21" s="1580"/>
      <c r="F21" s="1592"/>
      <c r="G21" s="1593"/>
      <c r="H21" s="1588"/>
      <c r="I21" s="753"/>
      <c r="J21" s="754"/>
    </row>
    <row r="22" spans="1:10" ht="8.1" customHeight="1">
      <c r="A22" s="627"/>
      <c r="B22" s="628"/>
      <c r="C22" s="628"/>
      <c r="D22" s="628"/>
      <c r="E22" s="628"/>
      <c r="F22" s="629"/>
      <c r="G22" s="629"/>
      <c r="H22" s="629"/>
      <c r="I22" s="629"/>
    </row>
    <row r="23" spans="1:10" ht="14.25">
      <c r="A23" s="1685" t="s">
        <v>971</v>
      </c>
    </row>
    <row r="24" spans="1:10">
      <c r="A24" s="1576"/>
      <c r="B24" s="265"/>
      <c r="C24" s="265"/>
      <c r="D24" s="265"/>
    </row>
    <row r="25" spans="1:10">
      <c r="B25" s="265"/>
      <c r="C25" s="265"/>
      <c r="D25" s="265"/>
    </row>
    <row r="26" spans="1:10">
      <c r="B26" s="265"/>
      <c r="C26" s="265"/>
      <c r="D26" s="265"/>
    </row>
    <row r="27" spans="1:10">
      <c r="B27" s="265"/>
      <c r="C27" s="265"/>
      <c r="D27" s="265"/>
    </row>
    <row r="28" spans="1:10" ht="15">
      <c r="B28" s="261"/>
      <c r="C28" s="262"/>
      <c r="D28" s="1014"/>
    </row>
    <row r="29" spans="1:10">
      <c r="B29" s="265"/>
      <c r="C29" s="265"/>
      <c r="D29" s="265"/>
    </row>
    <row r="30" spans="1:10">
      <c r="B30" s="265"/>
      <c r="C30" s="265"/>
      <c r="D30" s="265"/>
    </row>
    <row r="31" spans="1:10">
      <c r="B31" s="265"/>
      <c r="C31" s="265"/>
      <c r="D31" s="265"/>
    </row>
    <row r="32" spans="1:10">
      <c r="B32" s="265"/>
      <c r="C32" s="265"/>
      <c r="D32" s="265"/>
    </row>
  </sheetData>
  <mergeCells count="7">
    <mergeCell ref="H7:J7"/>
    <mergeCell ref="B7:D7"/>
    <mergeCell ref="F8:G8"/>
    <mergeCell ref="F9:G9"/>
    <mergeCell ref="C8:D8"/>
    <mergeCell ref="C9:D9"/>
    <mergeCell ref="E7:G7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&amp;C&amp;"Arial,Normalny"&amp;11 -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J38"/>
  <sheetViews>
    <sheetView showGridLines="0" zoomScaleNormal="100" workbookViewId="0">
      <selection activeCell="P13" sqref="P13"/>
    </sheetView>
  </sheetViews>
  <sheetFormatPr defaultRowHeight="12.75"/>
  <sheetData>
    <row r="27" spans="2:2">
      <c r="B27" s="1601" t="s">
        <v>926</v>
      </c>
    </row>
    <row r="28" spans="2:2">
      <c r="B28" s="1602" t="s">
        <v>927</v>
      </c>
    </row>
    <row r="38" spans="10:10">
      <c r="J38" s="1603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59</vt:i4>
      </vt:variant>
    </vt:vector>
  </HeadingPairs>
  <TitlesOfParts>
    <vt:vector size="91" baseType="lpstr">
      <vt:lpstr>TYTUŁ</vt:lpstr>
      <vt:lpstr>SPIS TREŚCI</vt:lpstr>
      <vt:lpstr>UWAGA</vt:lpstr>
      <vt:lpstr>TABLICA 1</vt:lpstr>
      <vt:lpstr>WYKRES1</vt:lpstr>
      <vt:lpstr>WYKRES2</vt:lpstr>
      <vt:lpstr>WYKRES3</vt:lpstr>
      <vt:lpstr>TABLICA 2</vt:lpstr>
      <vt:lpstr>WYKRES6</vt:lpstr>
      <vt:lpstr>TABLICA 3</vt:lpstr>
      <vt:lpstr>WYKRES5</vt:lpstr>
      <vt:lpstr>TABLICA 4 </vt:lpstr>
      <vt:lpstr>TABLICA 5</vt:lpstr>
      <vt:lpstr>WYKRES7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WYKRES4</vt:lpstr>
      <vt:lpstr>TABLICA 16</vt:lpstr>
      <vt:lpstr>TYTUŁ-środ.europejskie</vt:lpstr>
      <vt:lpstr>TABLICA 17</vt:lpstr>
      <vt:lpstr>TABLICA 18</vt:lpstr>
      <vt:lpstr>TABLICA 19</vt:lpstr>
      <vt:lpstr>TABLICA 20</vt:lpstr>
      <vt:lpstr>Szacunek</vt:lpstr>
      <vt:lpstr>'TABLICA 2'!_Ver2</vt:lpstr>
      <vt:lpstr>'SPIS TREŚCI'!Obszar_wydruku</vt:lpstr>
      <vt:lpstr>Szacunek!Obszar_wydruku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UWAGA!Obszar_wydruku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styczeń-grudzień 2021</dc:title>
  <cp:lastPrinted>2022-05-30T08:12:36Z</cp:lastPrinted>
  <dcterms:created xsi:type="dcterms:W3CDTF">2019-07-31T09:18:36Z</dcterms:created>
  <dcterms:modified xsi:type="dcterms:W3CDTF">2022-05-31T11:23:17Z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MF\ABPW;Pawelczyk Beata</vt:lpwstr>
  </property>
  <property fmtid="{D5CDD505-2E9C-101B-9397-08002B2CF9AE}" pid="4" name="MFClassificationDate">
    <vt:lpwstr>2021-12-20T13:09:41.4627494+01:00</vt:lpwstr>
  </property>
  <property fmtid="{D5CDD505-2E9C-101B-9397-08002B2CF9AE}" pid="5" name="MFClassifiedBySID">
    <vt:lpwstr>MF\S-1-5-21-1525952054-1005573771-2909822258-7290</vt:lpwstr>
  </property>
  <property fmtid="{D5CDD505-2E9C-101B-9397-08002B2CF9AE}" pid="6" name="MFGRNItemId">
    <vt:lpwstr>GRN-87ef85a1-f3c2-47e1-88b0-fee5bb16d560</vt:lpwstr>
  </property>
  <property fmtid="{D5CDD505-2E9C-101B-9397-08002B2CF9AE}" pid="7" name="MFHash">
    <vt:lpwstr>uzi6DIRsllai5/wy1gTekNhEVYMvTwDKwz3rh+pFEU8=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