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machowska\Desktop\"/>
    </mc:Choice>
  </mc:AlternateContent>
  <bookViews>
    <workbookView xWindow="-120" yWindow="-120" windowWidth="19440" windowHeight="15600"/>
  </bookViews>
  <sheets>
    <sheet name="Tabela_nr_1 " sheetId="23" r:id="rId1"/>
    <sheet name="Tabela_2 " sheetId="21" r:id="rId2"/>
    <sheet name="Tabela__3" sheetId="3" r:id="rId3"/>
    <sheet name="Tabela__4_" sheetId="5" r:id="rId4"/>
    <sheet name="Tabela_5_ " sheetId="7" r:id="rId5"/>
    <sheet name="Tabela__6" sheetId="8" r:id="rId6"/>
    <sheet name="Tabela_7" sheetId="9" r:id="rId7"/>
    <sheet name="Tabela_8" sheetId="25" r:id="rId8"/>
    <sheet name="Tabela__9" sheetId="11" r:id="rId9"/>
    <sheet name="Tabela_10" sheetId="12" r:id="rId10"/>
    <sheet name="Tabela__11" sheetId="13" r:id="rId11"/>
    <sheet name="Tabela__12" sheetId="14" r:id="rId12"/>
    <sheet name="Tabela_13" sheetId="15" r:id="rId13"/>
    <sheet name="Tabela_14__" sheetId="16" r:id="rId14"/>
    <sheet name="Tabela_15" sheetId="17" r:id="rId15"/>
    <sheet name="Tabela_16" sheetId="18" r:id="rId16"/>
    <sheet name="Tabela_17" sheetId="19" r:id="rId17"/>
    <sheet name="Arkusz1" sheetId="24" r:id="rId18"/>
  </sheets>
  <definedNames>
    <definedName name="_xlnm._FilterDatabase" localSheetId="7" hidden="1">Tabela_8!$H$5:$L$5</definedName>
    <definedName name="_xlnm._FilterDatabase" localSheetId="0" hidden="1">'Tabela_nr_1 '!$G$3:$L$5</definedName>
    <definedName name="Dysponent" localSheetId="4">"""['file:///C:/Documents%20and%20Settings/k.jankowska/Pulpit/dane%20PRM/Mazowiecki.xlsx'#$Arkusz2.$A$41:.$A$42]"""</definedName>
    <definedName name="Dysponent" localSheetId="7">"['file:///C:/Documents%20and%20Settings/k.jankowska/Pulpit/dane%20PRM/Mazowiecki.xlsx'#$Arkusz2.$A$41:.$A$42]"</definedName>
    <definedName name="Dysponent">"""['file:///C:/Documents%20and%20Settings/k.jankowska/Pulpit/dane%20PRM/Mazowiecki.xlsx'#$Arkusz2.$A$41:.$A$42]"""</definedName>
    <definedName name="_xlnm.Print_Area" localSheetId="10">Tabela__11!$A$1:$H$11</definedName>
    <definedName name="_xlnm.Print_Area" localSheetId="8">Tabela__9!$A$1:$M$25</definedName>
    <definedName name="_xlnm.Print_Area" localSheetId="9">Tabela_10!$A$1:$M$34</definedName>
    <definedName name="_xlnm.Print_Area" localSheetId="14">Tabela_15!$A$1:$L$34</definedName>
    <definedName name="_xlnm.Print_Area" localSheetId="16">Tabela_17!$A$1:$M$10</definedName>
    <definedName name="_xlnm.Print_Area" localSheetId="1">'Tabela_2 '!$A$1:$P$117</definedName>
    <definedName name="_xlnm.Print_Area" localSheetId="4">'Tabela_5_ '!$A$1:$G$315</definedName>
    <definedName name="_xlnm.Print_Area" localSheetId="6">Tabela_7!$A$1:$N$35</definedName>
    <definedName name="_xlnm.Print_Area" localSheetId="7">Tabela_8!$A$1:$L$259</definedName>
    <definedName name="_xlnm.Print_Area" localSheetId="0">'Tabela_nr_1 '!$A$1:$P$120</definedName>
    <definedName name="_xlnm.Print_Titles" localSheetId="7">"[Tabela_8.$A$1]:tabela_8.$xfd$5"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17" l="1"/>
  <c r="J23" i="17"/>
  <c r="I23" i="17"/>
  <c r="H23" i="17"/>
  <c r="G23" i="17"/>
  <c r="K30" i="17"/>
  <c r="J30" i="17"/>
  <c r="H30" i="17"/>
  <c r="M34" i="9"/>
  <c r="L34" i="9"/>
  <c r="N34" i="9" l="1"/>
  <c r="E295" i="7" l="1"/>
  <c r="E294" i="7"/>
  <c r="E118" i="23" l="1"/>
  <c r="D118" i="23"/>
  <c r="D120" i="23" s="1"/>
  <c r="E103" i="21" l="1"/>
  <c r="D103" i="21"/>
  <c r="D104" i="21" s="1"/>
  <c r="G10" i="12" l="1"/>
  <c r="F10" i="12"/>
  <c r="E10" i="12"/>
  <c r="D10" i="12"/>
  <c r="M105" i="5" l="1"/>
  <c r="M107" i="5" s="1"/>
  <c r="L105" i="5"/>
  <c r="K105" i="5"/>
  <c r="K107" i="5" s="1"/>
  <c r="J105" i="5"/>
  <c r="I105" i="5"/>
  <c r="H105" i="5"/>
  <c r="G105" i="5"/>
  <c r="G107" i="5" s="1"/>
  <c r="F105" i="5"/>
  <c r="E105" i="5"/>
  <c r="I107" i="5" l="1"/>
  <c r="E107" i="5"/>
  <c r="G16" i="16"/>
  <c r="F16" i="16"/>
  <c r="E16" i="16"/>
  <c r="D16" i="16"/>
  <c r="C16" i="16"/>
  <c r="B16" i="16"/>
  <c r="M30" i="12"/>
  <c r="L30" i="12"/>
  <c r="K30" i="12"/>
  <c r="J30" i="12"/>
  <c r="I30" i="12"/>
  <c r="H30" i="12"/>
  <c r="G30" i="12"/>
  <c r="F30" i="12"/>
  <c r="E30" i="12"/>
  <c r="D30" i="12"/>
  <c r="M23" i="11"/>
  <c r="L23" i="11"/>
  <c r="K23" i="11"/>
  <c r="J23" i="11"/>
  <c r="I23" i="11"/>
  <c r="H23" i="11"/>
  <c r="G23" i="11"/>
  <c r="F23" i="11"/>
  <c r="E23" i="11"/>
  <c r="D23" i="11"/>
  <c r="E108" i="5" l="1"/>
  <c r="L24" i="11"/>
  <c r="H24" i="11"/>
  <c r="D24" i="11"/>
  <c r="D25" i="11" s="1"/>
  <c r="J24" i="11"/>
  <c r="F24" i="11"/>
  <c r="F31" i="12"/>
  <c r="J31" i="12"/>
  <c r="C296" i="7"/>
  <c r="D31" i="12"/>
  <c r="H31" i="12"/>
  <c r="L31" i="12"/>
  <c r="D32" i="12" l="1"/>
</calcChain>
</file>

<file path=xl/sharedStrings.xml><?xml version="1.0" encoding="utf-8"?>
<sst xmlns="http://schemas.openxmlformats.org/spreadsheetml/2006/main" count="4945" uniqueCount="2354">
  <si>
    <t>13</t>
  </si>
  <si>
    <r>
      <t>Numer rejonu operacyjnego</t>
    </r>
    <r>
      <rPr>
        <b/>
        <vertAlign val="superscript"/>
        <sz val="8"/>
        <color rgb="FF000000"/>
        <rFont val="Arial"/>
        <family val="2"/>
        <charset val="238"/>
      </rPr>
      <t>1)</t>
    </r>
  </si>
  <si>
    <r>
      <t>Nazwa i opis rejonu operacyjnego</t>
    </r>
    <r>
      <rPr>
        <b/>
        <vertAlign val="superscript"/>
        <sz val="8"/>
        <color rgb="FF000000"/>
        <rFont val="Arial"/>
        <family val="2"/>
        <charset val="238"/>
      </rPr>
      <t>2)</t>
    </r>
  </si>
  <si>
    <r>
      <t>Kod dyspozytorni medycznej</t>
    </r>
    <r>
      <rPr>
        <b/>
        <vertAlign val="superscript"/>
        <sz val="8"/>
        <color rgb="FF000000"/>
        <rFont val="Arial"/>
        <family val="2"/>
        <charset val="238"/>
      </rPr>
      <t>3)</t>
    </r>
  </si>
  <si>
    <r>
      <t>Liczba i rodzaj zespołów ratownictwa medycznego</t>
    </r>
    <r>
      <rPr>
        <b/>
        <vertAlign val="superscript"/>
        <sz val="8"/>
        <color rgb="FF000000"/>
        <rFont val="Arial"/>
        <family val="2"/>
        <charset val="238"/>
      </rPr>
      <t>4</t>
    </r>
    <r>
      <rPr>
        <b/>
        <sz val="8"/>
        <color rgb="FF000000"/>
        <rFont val="Arial1"/>
        <charset val="238"/>
      </rPr>
      <t>) w danym rejonie opracyjnym</t>
    </r>
  </si>
  <si>
    <r>
      <t>Obszar działania zespołu ratownictwa medycznego</t>
    </r>
    <r>
      <rPr>
        <b/>
        <vertAlign val="superscript"/>
        <sz val="8"/>
        <color rgb="FF000000"/>
        <rFont val="Arial"/>
        <family val="2"/>
        <charset val="238"/>
      </rPr>
      <t>5)</t>
    </r>
  </si>
  <si>
    <r>
      <t>Kod zespołu ratownictwa medycznego</t>
    </r>
    <r>
      <rPr>
        <b/>
        <vertAlign val="superscript"/>
        <sz val="8"/>
        <color rgb="FF000000"/>
        <rFont val="Arial"/>
        <family val="2"/>
        <charset val="238"/>
      </rPr>
      <t>6)</t>
    </r>
  </si>
  <si>
    <r>
      <t>Nazwa zespołu ratownictwa medycznego</t>
    </r>
    <r>
      <rPr>
        <b/>
        <vertAlign val="superscript"/>
        <sz val="8"/>
        <color rgb="FF000000"/>
        <rFont val="Arial"/>
        <family val="2"/>
        <charset val="238"/>
      </rPr>
      <t>7)</t>
    </r>
  </si>
  <si>
    <r>
      <t>Kod TERYT miejsca stacjonowania</t>
    </r>
    <r>
      <rPr>
        <b/>
        <vertAlign val="superscript"/>
        <sz val="8"/>
        <color rgb="FF000000"/>
        <rFont val="Arial"/>
        <family val="2"/>
        <charset val="238"/>
      </rPr>
      <t>8)</t>
    </r>
  </si>
  <si>
    <r>
      <t>Miejsce stacjonowania zespołu ratownictwa medycznego</t>
    </r>
    <r>
      <rPr>
        <b/>
        <vertAlign val="superscript"/>
        <sz val="8"/>
        <color rgb="FF000000"/>
        <rFont val="Arial"/>
        <family val="2"/>
        <charset val="238"/>
      </rPr>
      <t>9)</t>
    </r>
  </si>
  <si>
    <t>Liczba dni w roku pozostawania w gotowości zespołu ratownictwa medycznego</t>
  </si>
  <si>
    <t>Liczba godzin na dobę pozostawania w gotowości zespołu ratownictwa medycznego</t>
  </si>
  <si>
    <r>
      <t>Dni tygodnia pozostawania w gotowości zespołu ratownictwa medycznego</t>
    </r>
    <r>
      <rPr>
        <b/>
        <vertAlign val="superscript"/>
        <sz val="8"/>
        <color rgb="FF000000"/>
        <rFont val="Arial"/>
        <family val="2"/>
        <charset val="238"/>
      </rPr>
      <t>10)</t>
    </r>
  </si>
  <si>
    <t>Okres w roku pozostawania w gotowości zespołu ratownictwa medycznego</t>
  </si>
  <si>
    <t>uwagi</t>
  </si>
  <si>
    <t>4a</t>
  </si>
  <si>
    <t>4b</t>
  </si>
  <si>
    <t>13a</t>
  </si>
  <si>
    <t>13b</t>
  </si>
  <si>
    <t>S</t>
  </si>
  <si>
    <t>P</t>
  </si>
  <si>
    <t>od
dd-mm</t>
  </si>
  <si>
    <t>do
dd-mm</t>
  </si>
  <si>
    <t>RO18/01</t>
  </si>
  <si>
    <t>DM09-01</t>
  </si>
  <si>
    <t>1808011 - Leżajsk miasto;
1808022 - Grodzisko Dolne;
1808032 - Kuryłówka;
1808042 - Leżajsk obszar wiejski;
1808054 - Nowa Sarzyna miasto;
1808055 - Nowa Sarzyna obszar wiejski.</t>
  </si>
  <si>
    <t>1808011 401</t>
  </si>
  <si>
    <t>R01 01</t>
  </si>
  <si>
    <t>Leżajsk</t>
  </si>
  <si>
    <t>pon.-niedz.</t>
  </si>
  <si>
    <t>01.01</t>
  </si>
  <si>
    <t>31.12</t>
  </si>
  <si>
    <t>1808011 201</t>
  </si>
  <si>
    <t>R01 02</t>
  </si>
  <si>
    <t xml:space="preserve"> Leżajsk</t>
  </si>
  <si>
    <t>1808054 - Nowa Sarzyna miasto;
1808055 - Nowa Sarzyna obszar wiejski; 1808042 - Leżajsk obszar wiejski; 1812042 - Krzeszów;
1812065 - Rudnik nad Sanem obszar wiejski.</t>
  </si>
  <si>
    <t xml:space="preserve">1808054 201
</t>
  </si>
  <si>
    <t>R01 04</t>
  </si>
  <si>
    <t>Nowa Sarzyna</t>
  </si>
  <si>
    <t xml:space="preserve"> 01.01</t>
  </si>
  <si>
    <t>7.00-19.00</t>
  </si>
  <si>
    <t>1810011 - Łańcut miasto;
1810022 - Białobrzegi;
1810032 - Czarna;
1810042 - Łańcut obszar wiejski;
1810052 - Markowa;
1810062 - Rakszawa;
1810072 - Żołynia.</t>
  </si>
  <si>
    <t>1810011 401</t>
  </si>
  <si>
    <t>R01 03</t>
  </si>
  <si>
    <t>Łańcut</t>
  </si>
  <si>
    <t>1810011 201</t>
  </si>
  <si>
    <t>R01 06</t>
  </si>
  <si>
    <t>7.00-23.00</t>
  </si>
  <si>
    <t>1810011 202</t>
  </si>
  <si>
    <t>R01 08</t>
  </si>
  <si>
    <t>1812012 - Harasiuki;
1812042 - Krzeszów; 1812064 - Rudnik nad Sanem miasto;
1812065 - Rudnik nad Sanem obszar wiejski;
1812074 - Ulanów miasto;
1812075 - Ulanów obszar wiejski.</t>
  </si>
  <si>
    <t>1812042 201</t>
  </si>
  <si>
    <t>R01 10</t>
  </si>
  <si>
    <t>Krzeszów</t>
  </si>
  <si>
    <t>1812032 201</t>
  </si>
  <si>
    <t>R01 12</t>
  </si>
  <si>
    <t>Jeżowe</t>
  </si>
  <si>
    <t>1812022 - Jarocin;
1812032 - Jeżowe;
1812054 - Nisko miasto;
1812055 - Nisko obszar wiejski;
1812064 - Rudnik nad Sanem miasto;
1812065 - Rudnik nad Sanem obszar wiejski;
1812074 - Ulanów miasto;
1812075 - Ulanów obszar wiejski; 1812012 - Harasiuki.</t>
  </si>
  <si>
    <t>1812054 201</t>
  </si>
  <si>
    <t>R01 14</t>
  </si>
  <si>
    <t>Nisko</t>
  </si>
  <si>
    <t>1816011 - Dynów miasto;
1816024 - Błażowa miasto;
1816025 - Błażowa obszar wiejski; 1816052 - Dynów obszar wiejski; 1816072 - Hyżne; 1814042 - Jawornik Polski;
1816102 - Lubenia.</t>
  </si>
  <si>
    <t>1816024 201</t>
  </si>
  <si>
    <t>R01 16</t>
  </si>
  <si>
    <t>Błażowa</t>
  </si>
  <si>
    <t>1816082 - Kamień;
1816114 - Sokołów Młp. miasto;
1816115 - Sokołów Młp. obszar wiejski; 1816065 - Głogów Małopolski obszar wiejski;
1816132 - Trzebownisko; 1812032 - Jeżowe.</t>
  </si>
  <si>
    <t>1816114 201</t>
  </si>
  <si>
    <t>R01 18</t>
  </si>
  <si>
    <t>Sokołów Młp.</t>
  </si>
  <si>
    <t>1863011 - Rzeszów miasto;
1816034 - Boguchwała miasto;
1816035 - Boguchwała obszar wiejski;
1816064 - Głogów Małopolski miasto;
1816065 - Głogów Małopolski obszar wiejski;
1816122 - Świlcza;
1816132 - Trzebownisko; 1816082 - Kamień;
1816114 - Sokołów Młp. miasto;
1816115 - Sokołów Młp. obszar wiejski.</t>
  </si>
  <si>
    <t>1863011 401</t>
  </si>
  <si>
    <t>R01 05</t>
  </si>
  <si>
    <t>Rzeszów zachodnia część miasta od rzeki Wisłok</t>
  </si>
  <si>
    <t>1863011 - Rzeszów miasto;
1816011 - Dynów miasto;
1816024 - Błażowa miasto;
1816025 - Błażowa obszar wiejski;
1816042 - Chmielnik;
1816052 - Dynów obszar wiejski;
1816072 - Hyżne;
1816092 - Krasne;
1816102 - Lubenia;
1816144 - Tyczyn miasto;
1816145 - Tyczyn obszar wiejski.</t>
  </si>
  <si>
    <t>1863011 402</t>
  </si>
  <si>
    <t>R01 07</t>
  </si>
  <si>
    <t>Rzeszów wschodnia część miasta od rzeki Wisłok</t>
  </si>
  <si>
    <t>1863011 - Rzeszów miasto;
1816064 - Głogów Małopolski miasto;
1816065 - Głogów Małopolski obszar wiejski;
1816122 - Świlcza;
1816132 - Trzebownisko; 1816082 - Kamień;
1816114 - Sokołów Młp. miasto;
1816115 - Sokołów Młp. obszar wiejski.</t>
  </si>
  <si>
    <t>1863011 201</t>
  </si>
  <si>
    <t>R01 20</t>
  </si>
  <si>
    <t>1863011 - Rzeszów miasto;
1816064 - Głogów Małopolski miasto;
1816065 - Głogów Małopolski obszar wiejski;
1816122 - Świlcza;
1816132 - Trzebownisko.</t>
  </si>
  <si>
    <t>1863011 202</t>
  </si>
  <si>
    <t>R01 22</t>
  </si>
  <si>
    <t>1863011 203</t>
  </si>
  <si>
    <t>R01 24</t>
  </si>
  <si>
    <t>1863011 - Rzeszów miasto;
1816011 - Dynów miasto;
1816024 - Błażowa miasto;
1816025 - Błażowa obszar wiejski;
1816042 - Chmielnik;
1816052 - Dynów obszar wiejski;
1816072 - Hyżne;;
1816092 - Krasne;
1816102 - Lubenia;
1816144 - Tyczyn miasto;
1816145 - Tyczyn obszar wiejski.</t>
  </si>
  <si>
    <t>1863011 204</t>
  </si>
  <si>
    <t>R01 26</t>
  </si>
  <si>
    <t>1863011 205</t>
  </si>
  <si>
    <t>R01 28</t>
  </si>
  <si>
    <t>1863011 206</t>
  </si>
  <si>
    <t>R01 30</t>
  </si>
  <si>
    <t>1863011 - Rzeszów miasto; 1816102 - Lubenia;
1816034 - Boguchwała miasto;
1816035 - Boguchwała obszar wiejski.</t>
  </si>
  <si>
    <t>1816034 201</t>
  </si>
  <si>
    <t>R01 32</t>
  </si>
  <si>
    <t>Boguchwała</t>
  </si>
  <si>
    <t>1816011 - Dynów miasto;
1816024 - Błażowa miasto;
1816025 - Błażowa obszar wiejski;
1816052 - Dynów obszar wiejski; 1814042 - Jawornik Polski; 1802062 - Nozdrzec; 1813025 - Dubiecko miasto;
1813024 - Dubiecko obszar wiejski;
1816072 - Hyżne.</t>
  </si>
  <si>
    <t>1816011 201</t>
  </si>
  <si>
    <t>R01 34</t>
  </si>
  <si>
    <t>Dynów</t>
  </si>
  <si>
    <t>1803011 - Dębica miasto;
1803024 - Brzostek miasto;
1803025 - Brzostek obszar wiejski;
1803032 - Czarna;
1803042 - Dębica obszar wiejski;
1803052 - Jodłowa;
1803064 - Pilzno miasto;
1803065 - Pilzno obszar wiejski;
1803072 - Żyraków.</t>
  </si>
  <si>
    <t>1803011 401</t>
  </si>
  <si>
    <t>R01 09</t>
  </si>
  <si>
    <t>Dębica</t>
  </si>
  <si>
    <t>1803011 - Dębica miasto;
1803024 - Brzostek miasto;
1803025 - Brzostek obszar wiejski;
1803032 - Czarna;
1803042 - Dębica obszar wiejski; 1803052 - Jodłowa;
1803072 - Żyraków.</t>
  </si>
  <si>
    <t>1803011 2 01</t>
  </si>
  <si>
    <t>R01 36</t>
  </si>
  <si>
    <t>1803011 - Dębica miasto;
1803024 - Brzostek miasto;
1803025 - Brzostek obszar wiejski;
1803032 - Czarna;
1803042 - Dębica obszar wiejski;
1803052 - Jodłowa; 1803072 - Żyraków.</t>
  </si>
  <si>
    <t>1803011 202</t>
  </si>
  <si>
    <t>R01 38</t>
  </si>
  <si>
    <t>1803064 - Pilzno miasto;
1803065 - Pilzno obszar wiejski; 1803024 - Brzostek miasto;
1803025 - Brzostek obszar wiejski;
1803052 - Jodłowa.</t>
  </si>
  <si>
    <t>1803065 201</t>
  </si>
  <si>
    <t>R01 40</t>
  </si>
  <si>
    <t>1803011 - Dębica miasto;
1803032 - Czarna;
1803042 - Dębica obszar wiejski; 1811075 - Przecław obszar wiejski;
1803072 - Żyraków.</t>
  </si>
  <si>
    <t>1803072 201</t>
  </si>
  <si>
    <t>R01 42</t>
  </si>
  <si>
    <t xml:space="preserve"> Żyraków</t>
  </si>
  <si>
    <t>1805011 - Jasło miasto;
1805022 - Brzyska;
1805032 - Dębowiec;
1805042 - Jasło obszar wiejski;
1805054 - Kołaczyce miasto;
1805055 - Kołaczyce obszar wiejski;
1805062 - Krempna;
1805072 - Nowy Żmigród;
1805082 - Osiek Jasielski;
1805092 - Skołyszyn;
1805112 - Tarnowiec.</t>
  </si>
  <si>
    <t>1805011 401</t>
  </si>
  <si>
    <t>R01 11</t>
  </si>
  <si>
    <t>Jasło</t>
  </si>
  <si>
    <t>1805011 201</t>
  </si>
  <si>
    <t>R01 44</t>
  </si>
  <si>
    <t>1805011 202</t>
  </si>
  <si>
    <t>R01 46</t>
  </si>
  <si>
    <t>1805062 - Krempna;
1805072 - Nowy Żmigród; 1807012 - Chorkówka;
1807025 - Dukla obszar wiejski;
1805082 - Osiek Jasielski.</t>
  </si>
  <si>
    <t>1805072  201</t>
  </si>
  <si>
    <t>R01 48</t>
  </si>
  <si>
    <t>Nowy Żmigród</t>
  </si>
  <si>
    <t>1861011 - Krosno miasto;
1807012 - Chorkówka;
1807024 - Dukla miasto;
1807025 - Dukla obszar wiejski;
1807034 - Iwonicz-Zdrój miasto;
1807035 - Iwonicz-Zdrój obszar wiejski;
1807102 - Jaśliska;
1807044 - Jedlicze miasto;
1807045 - Jedlicze obszar wiejski;
1807052 - Korczyna;
1807062 - Krościenko Wyżne;
1807072 - Miejsce Piastowe;
1807084 - Rymanów miasto;
1807085 - Rymanów obszar wiejski;
1807092 - Wojaszówka.</t>
  </si>
  <si>
    <t>1861011 401</t>
  </si>
  <si>
    <t>R01 13</t>
  </si>
  <si>
    <t>Krosno</t>
  </si>
  <si>
    <t>1861011 201</t>
  </si>
  <si>
    <t>R01 50</t>
  </si>
  <si>
    <t>1861011 202</t>
  </si>
  <si>
    <t>R01 52</t>
  </si>
  <si>
    <t>1807024 - Dukla miasto;
1807025 - Dukla obszar wiejski;
1807102 - Jaśliska; 1805072 - Nowy Żmigród; 1807035 - Iwonicz-Zdrój obszar wiejski.</t>
  </si>
  <si>
    <t>1807024 201</t>
  </si>
  <si>
    <t>R01 54</t>
  </si>
  <si>
    <t>Dukla</t>
  </si>
  <si>
    <t>1807034 - Iwonicz-Zdrój miasto;
1807035 - Iwonicz-Zdrój obszar wiejski;
1807102 - Jaśliska; 1802042 - Haczów; 1817082 - Zarszyn; 1817022 - Besko;
1807084 - Rymanów miasto;
1807085 - Rymanów obszar wiejski.</t>
  </si>
  <si>
    <t>1807084 201</t>
  </si>
  <si>
    <t>R01 56</t>
  </si>
  <si>
    <t>Rymanów</t>
  </si>
  <si>
    <t>1807012 - Chorkówka;
1807044 - Jedlicze miasto;
1807045 - Jedlicze obszar wiejski; 1805112 - Tarnowiec;
1807092 - Wojaszówka.</t>
  </si>
  <si>
    <t>1807044 201</t>
  </si>
  <si>
    <t>R01 58</t>
  </si>
  <si>
    <t>Jedlicze</t>
  </si>
  <si>
    <t>1807012 - Chorkówka;
1807034 - Iwonicz-Zdrój miasto;
1807035 - Iwonicz-Zdrój obszar wiejski;
1807072 - Miejsce Piastowe; 1807085 - Rymanów obszar wiejski; 1807025 - Dukla obszar wiejski.</t>
  </si>
  <si>
    <t>1807072 201</t>
  </si>
  <si>
    <t>R01 60</t>
  </si>
  <si>
    <t>Miejsce Piastowe</t>
  </si>
  <si>
    <t>1815012 - Iwierzyce;
1815022 - Ostrów; 1815034 - Ropczyce miasto;
1815035 - Ropczyce obszar wiejski;
1815044 - Sędziszów Młp. miasto;
1815045 - Sędziszów Młp. obszar wiejski;
1815052 - Wielopole Skrzyńskie.</t>
  </si>
  <si>
    <t>1815034 401</t>
  </si>
  <si>
    <t>R01 15</t>
  </si>
  <si>
    <t>Ropczyce</t>
  </si>
  <si>
    <t>1815044 201</t>
  </si>
  <si>
    <t>R01 62</t>
  </si>
  <si>
    <t>Sędziszów Młp</t>
  </si>
  <si>
    <t>1815012 - Iwierzyce; 1815035 - Ropczyce obszar wiejski;
1815045 - Sędziszów Młp. obszar wiejski;
1815052 - Wielopole Skrzyńskie; 1819022 - Frysztak;
1819052 - Wiśniowa; 1819045 - Strzyżów obszar wiejski; 1819012 - Czudec.</t>
  </si>
  <si>
    <t>1815052 201</t>
  </si>
  <si>
    <t>R01 64</t>
  </si>
  <si>
    <t>Wielopole Skrzyńskie</t>
  </si>
  <si>
    <t>1819012 - Czudec;
1819022 - Frysztak;
1819032 - Niebylec;
1819044 - Strzyżów miasto;
1819045 - Strzyżów obszar wiejski;
1819052 - Wiśniowa.</t>
  </si>
  <si>
    <t>1819044 201</t>
  </si>
  <si>
    <t>R01 66</t>
  </si>
  <si>
    <t>Strzyżów</t>
  </si>
  <si>
    <t>1819044 202</t>
  </si>
  <si>
    <t>R01 68</t>
  </si>
  <si>
    <t>1801084  - Ustrzyki Dolne miasto;                                        1801085  - Ustrzyki Dolne obszar wiejski .</t>
  </si>
  <si>
    <t>1801084 201</t>
  </si>
  <si>
    <t>R01 70</t>
  </si>
  <si>
    <t>Ustrzyki Dolne</t>
  </si>
  <si>
    <t>1801084  - Ustrzyki Dolne miasto;                       1801085  - Ustrzyki Dolne obszar wiejski.</t>
  </si>
  <si>
    <t>1801084 202</t>
  </si>
  <si>
    <t>R01 72</t>
  </si>
  <si>
    <t>1801032  - Czarna;                                                      1801085  - Ustrzyki Dolne obszar wiejski                                                     1801052 -  Lutowiska.</t>
  </si>
  <si>
    <t>1801052 201</t>
  </si>
  <si>
    <t>R01 74</t>
  </si>
  <si>
    <t>Lutowiska</t>
  </si>
  <si>
    <t>1802014 - Brzozów miasto;
1802015 - Brzozów obszar wiejski; 1802032 - Dydnia;
1802042 - Haczów;
1802052 - Jasienica Rosielna; 1802062 - Nozdrzec; 1802022 - Domaradz.</t>
  </si>
  <si>
    <t>1802014 201</t>
  </si>
  <si>
    <t>R01 76</t>
  </si>
  <si>
    <t>Brzozów</t>
  </si>
  <si>
    <t>1802014 202</t>
  </si>
  <si>
    <t>R01 78</t>
  </si>
  <si>
    <t>1802022 - Domaradz; 1816052 - Dynów obszar wiejski;
1816025 - Błażowa obszar wiejski;
1802062 - Nozdrzec.</t>
  </si>
  <si>
    <t>1802062 201</t>
  </si>
  <si>
    <t>R01 80</t>
  </si>
  <si>
    <t xml:space="preserve"> Nozdrzec</t>
  </si>
  <si>
    <t>1801084 - Ustrzyki Dolne miasto;
1801085 - Ustrzyki Dolne obszar wiejski;
1821034 - Lesko miasto;
1821035 - Lesko obszar wiejski;
1821042 - Olszanica;
1821052 - Solina.</t>
  </si>
  <si>
    <t>1821042 401</t>
  </si>
  <si>
    <t>R01 17</t>
  </si>
  <si>
    <t>Olszanica</t>
  </si>
  <si>
    <t>1821034 - Lesko miasto;
1821035 - Lesko obszar wiejski; 1821052 - Solina;
1821042 - Olszanica.</t>
  </si>
  <si>
    <t>1821034 201</t>
  </si>
  <si>
    <t>R01 82</t>
  </si>
  <si>
    <t>Lesko</t>
  </si>
  <si>
    <t>1821034- Lesko miasto
1821035- Lesko obszar wiejski; 1821052 - Solina;
1821042- Olszanica</t>
  </si>
  <si>
    <t>1821034 202</t>
  </si>
  <si>
    <t>R01 84</t>
  </si>
  <si>
    <t>1821042 - Olszanica;
1821052 - Solina; 1821012 - Baligród.</t>
  </si>
  <si>
    <t>1821052 201</t>
  </si>
  <si>
    <t>R01 86</t>
  </si>
  <si>
    <t>1821012 - Baligród; 1817042 - Komańcza; 1801052 - Lutowiska;
1821022 - Cisna.</t>
  </si>
  <si>
    <t>1821022 201</t>
  </si>
  <si>
    <t>R01 88</t>
  </si>
  <si>
    <t>Cisna</t>
  </si>
  <si>
    <t>1821052 - Solina; 1801032 - Czarna;
1801085 - Ustrzyki Dln obszar wiejski; Akwen wodny -Jezioro Solińskie.</t>
  </si>
  <si>
    <t>1821052 301</t>
  </si>
  <si>
    <t>R01 90</t>
  </si>
  <si>
    <t>15.06.</t>
  </si>
  <si>
    <t>15.09</t>
  </si>
  <si>
    <t>1817042 - Komańcza;
1817074 - Zagórz miasto;
1817075 - Zagórz obszar wiejski.</t>
  </si>
  <si>
    <t>1817075 201</t>
  </si>
  <si>
    <t>R01 92</t>
  </si>
  <si>
    <t>1817011 - Sanok miasto;
1817022 - Besko;
1817032 - Bukowsko;
1817052 - Sanok obszar wiejski;
1817062 - Tyrawa Wołoska;
1817082 - Zarszyn.</t>
  </si>
  <si>
    <t>1817011 201</t>
  </si>
  <si>
    <t>R01 94</t>
  </si>
  <si>
    <t>Sanok</t>
  </si>
  <si>
    <t>1817011 202</t>
  </si>
  <si>
    <t>R01 96</t>
  </si>
  <si>
    <t>1817011 - Sanok miasto;
1817022 - Besko;
1817032 - Bukowsko;
1817052 - Sanok obszar wiejski;
1817062 - Tyrawa Wołoska ;
1817082 - Zarszyn.</t>
  </si>
  <si>
    <t>1817011 203</t>
  </si>
  <si>
    <t>R01 98</t>
  </si>
  <si>
    <t>1817042 - Komańcza; 1817032 - Bukowsko;
1817075 - Zagórz obszar wiejski.</t>
  </si>
  <si>
    <t>1817042 201</t>
  </si>
  <si>
    <t>R01 100</t>
  </si>
  <si>
    <t xml:space="preserve"> Komańcza</t>
  </si>
  <si>
    <t>1806012 - Cmolas;
1806062 - Dzikowiec;
1806024 - Kolbuszowa miasto;
1806025 - Kolbuszowa obszar wiejski;
1806032 - Majdan Królewski;
1806042 - Niwiska;
1806052 - Raniżów.</t>
  </si>
  <si>
    <t>1806024 201</t>
  </si>
  <si>
    <t>R01 102</t>
  </si>
  <si>
    <t>Kolbuszowa</t>
  </si>
  <si>
    <t>1806024 202</t>
  </si>
  <si>
    <t>R01 104</t>
  </si>
  <si>
    <t>1811011 - Mielec miasto;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</si>
  <si>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1811011 401</t>
  </si>
  <si>
    <t>R01 19</t>
  </si>
  <si>
    <t>Mielec</t>
  </si>
  <si>
    <t>1811011 201</t>
  </si>
  <si>
    <t>R01 106</t>
  </si>
  <si>
    <t>1811011 202</t>
  </si>
  <si>
    <t>R01 108</t>
  </si>
  <si>
    <t>1811022 - Borowa;
1811032 - Czermin;
1811042 - Gawłuszowice.</t>
  </si>
  <si>
    <t>1811022 201</t>
  </si>
  <si>
    <t>R01 110</t>
  </si>
  <si>
    <t xml:space="preserve"> Borowa</t>
  </si>
  <si>
    <t>1811074 - Przecław miasto;
1811075 - Przecław obszar wiejski;
1811084 - Radomyśl Wielki miasto;
1811085 - Radomyśl Wielki obszar wiejski; 1803032 - Czarna;
1803072 - Żyraków.
1811102 - Wadowice Górne.</t>
  </si>
  <si>
    <t>1811084 201</t>
  </si>
  <si>
    <t>R01 112</t>
  </si>
  <si>
    <t>Radomyśl Wielki</t>
  </si>
  <si>
    <t>1811042 - Gawłuszowice;
1811062 - Padew Narodowa;
1811092 - Tuszów Narodowy;
1820014 - Baranów Sandomierski miasto;
1820015 - Baranów Sandomierski obszar wiejski.</t>
  </si>
  <si>
    <t>1811062 201</t>
  </si>
  <si>
    <t>R01 114</t>
  </si>
  <si>
    <t xml:space="preserve"> Padew Narodowa</t>
  </si>
  <si>
    <t>1818011 - Stalowa Wola miasto;
1818022 - Bojanów;
1818032 - Pysznica;
1818042 - Radomyśl nad Sanem;
1818054 - Zaklików miasto;
1818055 - Zaklików obszar wiejski;
1818062 - Zaleszany.</t>
  </si>
  <si>
    <t>1818011 401</t>
  </si>
  <si>
    <t>R01 21</t>
  </si>
  <si>
    <t>Stalowa Wola</t>
  </si>
  <si>
    <t>1818011 201</t>
  </si>
  <si>
    <t>R01 116</t>
  </si>
  <si>
    <t>1818011 202</t>
  </si>
  <si>
    <t>R01 118</t>
  </si>
  <si>
    <t>1818042 - Radomyśl nad Sanem;
1818054 - Zaklików miasto;
1818055 - Zaklików obszar wiejski;
1818062 - Zaleszany</t>
  </si>
  <si>
    <t>1818054 201</t>
  </si>
  <si>
    <t>R01 120</t>
  </si>
  <si>
    <t>Zaklików</t>
  </si>
  <si>
    <t>1864011 - Tarnobrzeg miasto;
1820014 - Baranów Sandomierski miasto;
1820015 - Baranów Sandomierski obszar wiejski;
1820022 - Gorzyce;
1820032 - Grębów.</t>
  </si>
  <si>
    <t>1864011 201</t>
  </si>
  <si>
    <t>R01 122</t>
  </si>
  <si>
    <t>Tarnobrzeg</t>
  </si>
  <si>
    <t>1864011 202</t>
  </si>
  <si>
    <t>R01 124</t>
  </si>
  <si>
    <t>1820022 - Gorzyce; 1818042 - Radomyśl nad Sanem;
1818062 - Zaleszany.</t>
  </si>
  <si>
    <t>1820022 201</t>
  </si>
  <si>
    <t>R01 126</t>
  </si>
  <si>
    <t xml:space="preserve"> Gorzyce</t>
  </si>
  <si>
    <t>1820044 - Nowa Dęba miasto;
1820045 - Nowa Dęba obszar wiejski; 1818022 - Bojanów; 1806032 - Majdan Królewski.</t>
  </si>
  <si>
    <t>1820044 201</t>
  </si>
  <si>
    <t>R01 128</t>
  </si>
  <si>
    <t>Nowa Dęba</t>
  </si>
  <si>
    <t>1820044 202</t>
  </si>
  <si>
    <t>R01 130</t>
  </si>
  <si>
    <t>1804011 - Jarosław miasto;
1804021 - Radymno miasto;
1804032 - Chłopice;
1804042 - Jarosław obszar wiejski;
1804052 - Laszki;
1804062 - Pawłosiów;
1804074 - Pruchnik miasto;
1804075 - Pruchnik obszar wiejski;
1804082 - Radymno obszar wiejski;
1804092 - Rokietnica;
1804102 - Roźwienica;
1804112 - Wiązownica.</t>
  </si>
  <si>
    <t>1804011 401</t>
  </si>
  <si>
    <t>R01 23</t>
  </si>
  <si>
    <t>Jarosław</t>
  </si>
  <si>
    <t>1804011 - Jarosław miasto;
1804042 - Jarosław obszar wiejski;
1804062 - Pawłosiów; 1804052 - Laszki; 1804032 - Chłopice; 1804102 - Roźwienica;
1804112 - Wiązownica.</t>
  </si>
  <si>
    <t>1804011 201</t>
  </si>
  <si>
    <t>R01 132</t>
  </si>
  <si>
    <t>1804011 202</t>
  </si>
  <si>
    <t>R01 134</t>
  </si>
  <si>
    <t>1804021 201</t>
  </si>
  <si>
    <t>R01 136</t>
  </si>
  <si>
    <t>Radymno</t>
  </si>
  <si>
    <t>1804032 - Chłopice;
1804074 - Pruchnik miasto;
1804075 - Pruchnik obszar wiejski;
1804092 - Rokietnica;
1804102 - Roźwienica.</t>
  </si>
  <si>
    <t>1804074 201</t>
  </si>
  <si>
    <t>R01 138</t>
  </si>
  <si>
    <t>Pruchnik</t>
  </si>
  <si>
    <t>1809011 - Lubaczów miasto;
1809024 - Cieszanów miasto;
1809025 - Cieszanów obszar wiejski;
1809032 - Horyniec-Zdrój;
1809042 - Lubaczów obszar wiejski;
1809054 - Narol miasto;
1809055 - Narol obszar wiejski;
1809064 - Oleszyce miasto;
1809065 - Oleszyce obszar wiejski;
1809072 - Stary Dzików;
1809082 - Wielkie Oczy.</t>
  </si>
  <si>
    <t>1809011 401</t>
  </si>
  <si>
    <t>R01 25</t>
  </si>
  <si>
    <t>Lubaczów</t>
  </si>
  <si>
    <t>1809011 201</t>
  </si>
  <si>
    <t>R01 140</t>
  </si>
  <si>
    <t>1809024 - Cieszanów miasto;
1809025 - Cieszanów obszar wiejski;
1809032 - Horyniec-Zdrój;
1809042 - Lubaczów obszar wiejski;
1809054 - Narol miasto;
1809055 - Narol obszar wiejski.</t>
  </si>
  <si>
    <t>1809055 201</t>
  </si>
  <si>
    <t>R01 142</t>
  </si>
  <si>
    <t>1809024 - Cieszanów miasto;
1809025 - Cieszanów obszar wiejski;
1809064 - Oleszyce miasto;
1809065 - Oleszyce obszar wiejski;
1809072 - Stary Dzików;
1814022 - Adamówka; 1814075 - Sieniawa obszar wiejski ; 1804112 - Wiązownica.</t>
  </si>
  <si>
    <t>1809072 201</t>
  </si>
  <si>
    <t>R01 144</t>
  </si>
  <si>
    <t xml:space="preserve"> Stary Dzików</t>
  </si>
  <si>
    <t>1862011 - Przemyśl miasto;
1813012 - Bircza;
1813025 - Dubiecko miasto;
1813024 - Dubiecko obszar wiejski;
1813032 - Fredropol;
1813042 - Krasiczyn;
1813052 - Krzywcza;
1813062 - Medyka;
1813072 - Orły;
1813082 - Przemyśl obszar wiejski;
1813092 - Stubno;
1813102 - Żurawica.</t>
  </si>
  <si>
    <t>1862011 401</t>
  </si>
  <si>
    <t>R01 27</t>
  </si>
  <si>
    <t>Przemyśl    wschodnia część miasta od rzeki San</t>
  </si>
  <si>
    <t>1862011 - Przemyśl miasto;
1813032 - Fredropol;
1813042 - Krasiczyn;
1813052 - Krzywcza;
1813062 - Medyka;
1813072 - Orły;
1813082 - Przemyśl obszar wiejski;
1813092 - Stubno;
1813102 - Żurawica.</t>
  </si>
  <si>
    <t>1862011 201</t>
  </si>
  <si>
    <t>R01 146</t>
  </si>
  <si>
    <t>Przemyśl       wschodnia część miasta od rzeki San</t>
  </si>
  <si>
    <t>1862011 202</t>
  </si>
  <si>
    <t>R01 148</t>
  </si>
  <si>
    <t>Przemyśl     zachodnia część miasta od rzeki San</t>
  </si>
  <si>
    <t>1862011 203</t>
  </si>
  <si>
    <t>R01 150</t>
  </si>
  <si>
    <t>Przemyśl               zachodnia część miasta od rzeki San</t>
  </si>
  <si>
    <t>1813012 - Bircza;
1813025 - Dubiecko miasto;
1813024 - Dubiecko obszar wiejski; 1801085 - Ustrzyki Dolne obszar wiejski; 1817062 - Tyrawa Wołoska;
1813042 - Krasiczyn.</t>
  </si>
  <si>
    <t>1813012 201</t>
  </si>
  <si>
    <t>R01 152</t>
  </si>
  <si>
    <t>Bircza</t>
  </si>
  <si>
    <t>1813032 201</t>
  </si>
  <si>
    <t>R01 154</t>
  </si>
  <si>
    <t>Fredropol</t>
  </si>
  <si>
    <t>1813024  201</t>
  </si>
  <si>
    <t>R01 156</t>
  </si>
  <si>
    <t>1814011 - Przeworsk miasto;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</si>
  <si>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1814011 201</t>
  </si>
  <si>
    <t>R01 158</t>
  </si>
  <si>
    <t>Przeworsk</t>
  </si>
  <si>
    <t>1814011 202</t>
  </si>
  <si>
    <t>R01 160</t>
  </si>
  <si>
    <t>1814032 - Gać;
1814042 - Jawornik Polski;
1814054 - Kańczuga miasto;
1814055 - Kańczuga obszar wiejski; 1804075 - Pruchnik obszar wiejski; 1810052 - Markowa;
1814092 - Zarzecze.</t>
  </si>
  <si>
    <t>1814054 201</t>
  </si>
  <si>
    <t>R01 162</t>
  </si>
  <si>
    <t>Kańczuga</t>
  </si>
  <si>
    <t>1814074 201</t>
  </si>
  <si>
    <t>R01 164</t>
  </si>
  <si>
    <t>Sieniawa</t>
  </si>
  <si>
    <t>Razem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</si>
  <si>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oznaczenia „S” dla specjalistycznych zespołów ratownictwa medycznego i „P” dla podstawowych zespołów ratownictwa medycznego, o których mowa w art. 36 ust. 1 ustawy z dnia 8 września 2006 r. o Państwowym Ratownictwie Medycznym.
5) Stosuje się 7-znakowy kod TERYT w zakresie systemu identyfikatorów i nazw jednostek podziału administracyjnego; nie używa się kodów zakończonych cyfrą „3”, kolejne pozycje obszaru działania oddziela się średnikiem i spacją.
6) Jest identyfikowany 10-znakowym numerem zespołu ratownictwa medycznego, składającym się z 7-znakowego kodu TERYT w zakresie systemu identyfikatorów i nazw jednostek podziału administracyjnego oraz cyfry identyfikującej rodzaju zespołu (kody: 2 – podstawowy, 3 – wodny podstawowy, 4 – specjalistyczny, 5 – wodny specjalistyczny) i dwóch cyfr numeru kolejnego dla danego rodzaju zespołu w miejscu stacjonowania; nie używa się kodów zakończonych cyfrą „3”.
7) Nazwy nadawane zgodnie z procedurami tworzonymi i wprowadzanymi do stosowania przez ministra właściwego do spraw zdrowia.
8) Stosuje się 7-znakowy kod TERYT miejscowości lub dzielnicy w zakresie systemu identyfikatorów i nazw jednostek podziału administracyjnego, w której stacjonuje zespół ratownictwa medycznego; nie używa się kodów zakończonych cyfrą „3”; nie podaje się danych adresowych miejsca stacjonowania.
9) Wskazuje się nazwę miejscowości lub dzielnicy, w której stacjonuje zespół ratownictwa medycznego; nie podaje się danych adresowych miejsca stacjonowania.
10) Wymienia się dni tygodnia, a w przypadku gdy zespół ratownictwa medycznego nie pozostaje w całodobowej gotowości, wskazuje się godziny pozostawania w gotowości
</t>
  </si>
  <si>
    <r>
      <t>Numer rejonu operacyjnego</t>
    </r>
    <r>
      <rPr>
        <vertAlign val="superscript"/>
        <sz val="10"/>
        <color rgb="FF000000"/>
        <rFont val="Arial"/>
        <family val="2"/>
        <charset val="238"/>
      </rPr>
      <t>1)</t>
    </r>
  </si>
  <si>
    <r>
      <t>Nazwa i opis rejonu operacyjnego</t>
    </r>
    <r>
      <rPr>
        <vertAlign val="superscript"/>
        <sz val="10"/>
        <color rgb="FF000000"/>
        <rFont val="Arial"/>
        <family val="2"/>
        <charset val="238"/>
      </rPr>
      <t>2)</t>
    </r>
  </si>
  <si>
    <r>
      <t xml:space="preserve">Kod dyspozytorni medycznej </t>
    </r>
    <r>
      <rPr>
        <vertAlign val="superscript"/>
        <sz val="12"/>
        <color rgb="FF000000"/>
        <rFont val="Arial"/>
        <family val="2"/>
        <charset val="238"/>
      </rPr>
      <t>3)</t>
    </r>
  </si>
  <si>
    <r>
      <t>Liczba i rodzaj zespołów ratownictwa medycznego</t>
    </r>
    <r>
      <rPr>
        <vertAlign val="superscript"/>
        <sz val="11"/>
        <color rgb="FF000000"/>
        <rFont val="Arial"/>
        <family val="2"/>
        <charset val="238"/>
      </rPr>
      <t>4</t>
    </r>
    <r>
      <rPr>
        <sz val="11"/>
        <color rgb="FF000000"/>
        <rFont val="Arial"/>
        <family val="2"/>
        <charset val="238"/>
      </rPr>
      <t>) w danym rejonie operacyjnym</t>
    </r>
  </si>
  <si>
    <r>
      <t xml:space="preserve">Kod zespołu ratownictwa medycznego </t>
    </r>
    <r>
      <rPr>
        <vertAlign val="superscript"/>
        <sz val="11"/>
        <color rgb="FF000000"/>
        <rFont val="Arial"/>
        <family val="2"/>
        <charset val="238"/>
      </rPr>
      <t>5)</t>
    </r>
  </si>
  <si>
    <r>
      <t xml:space="preserve">Nazwa zespołu ratownictwa medycznego </t>
    </r>
    <r>
      <rPr>
        <vertAlign val="superscript"/>
        <sz val="11"/>
        <color rgb="FF000000"/>
        <rFont val="Arial"/>
        <family val="2"/>
        <charset val="238"/>
      </rPr>
      <t>6)</t>
    </r>
  </si>
  <si>
    <r>
      <t>Kod TERYT miejsca stacjonowania</t>
    </r>
    <r>
      <rPr>
        <vertAlign val="superscript"/>
        <sz val="11"/>
        <color rgb="FF000000"/>
        <rFont val="Arial"/>
        <family val="2"/>
        <charset val="238"/>
      </rPr>
      <t>7)</t>
    </r>
  </si>
  <si>
    <t>Adres miejsca stacjonowania zespołu ratownictwa medycznego</t>
  </si>
  <si>
    <t>Nazwa dysponenta jednostki</t>
  </si>
  <si>
    <t>Adres dysponenta jednostki</t>
  </si>
  <si>
    <r>
      <t>Numer księgi rejestrowej podmiotu leczniczego dysponenta jednostki</t>
    </r>
    <r>
      <rPr>
        <vertAlign val="superscript"/>
        <sz val="11"/>
        <color rgb="FF000000"/>
        <rFont val="Arial"/>
        <family val="2"/>
        <charset val="238"/>
      </rPr>
      <t>8)</t>
    </r>
  </si>
  <si>
    <r>
      <t>VII część kodu resortowego jednostki systemu</t>
    </r>
    <r>
      <rPr>
        <vertAlign val="superscript"/>
        <sz val="11"/>
        <color rgb="FF000000"/>
        <rFont val="Arial"/>
        <family val="2"/>
        <charset val="238"/>
      </rPr>
      <t>9)</t>
    </r>
  </si>
  <si>
    <r>
      <t>IV część kodu resortowego określającego formę organizacyjno-prawną podmiotu wykonującego działalność leczniczą</t>
    </r>
    <r>
      <rPr>
        <vertAlign val="superscript"/>
        <sz val="11"/>
        <color rgb="FF000000"/>
        <rFont val="Arial"/>
        <family val="2"/>
        <charset val="238"/>
      </rPr>
      <t>9)</t>
    </r>
  </si>
  <si>
    <r>
      <rPr>
        <b/>
        <u/>
        <sz val="10"/>
        <color rgb="FF000000"/>
        <rFont val="Arial"/>
        <family val="2"/>
        <charset val="238"/>
      </rPr>
      <t xml:space="preserve">Rejon podkarpacki </t>
    </r>
    <r>
      <rPr>
        <sz val="10"/>
        <color rgb="FF000000"/>
        <rFont val="Arial1"/>
        <charset val="238"/>
      </rPr>
      <t xml:space="preserve">1808011 - Leżajsk miasto;
1808022 - Grodzisko Dolne;
1808032 - Kuryłówka;
1808042 - Leżajsk obszar wiejski;
1808054 - Nowa Sarzyna miasto;
1808055 - Nowa Sarzyna obszar wiejski;
1810011 - Łańcut miasto;
1810022 - Białobrzegi;
1810032 - Czarna;
1810042 - Łańcut obszar wiejski;
1810052 - Markowa;
1810062 - Rakszawa;
1810072 - Żołynia;
1812012 - Harasiuki;
1812022 - Jarocin;
1812032 - Jeżowe;
1812042 - Krzeszów;
1812054 - Nisko miasto;
1812055 - Nisko obszar wiejski;
1812064 - Rudnik nad Sanem miasto;
1812065 - Rudnik nad Sanem obszar wiejski;
1812074 - Ulanów miasto;
1812075 - Ulanów obszar wiejski;
1863011 - Rzeszów miasto;
1816011 - Dynów miasto;
1816024 - Błażowa miasto;
1816025 - Błażowa obszar wiejski;
1816034 - Boguchwała miasto;
1816035 - Boguchwała obszar wiejski;
1816042 - Chmielnik;
1816052 - Dynów obszar wiejski;
1816064 - Głogów Małopolski miasto;
1816065 - Głogów Małopolski obszar wiejski;
1816072 - Hyżne;
1816082 - Kamień;
1816092 - Krasne;
1816102 - Lubenia;
1816114 - Sokołów Młp. miasto;
1816115 - Sokołów Młp. obszar wiejski;
1816122 - Świlcza;
1816132 - Trzebownisko;
1816144 - Tyczyn miasto;
1816145 - Tyczyn obszar wiejski; 1803011 - Dębica miasto;
1803024 - Brzostek miasto;
1803025 - Brzostek obszar wiejski;
1803032 - Czarna;
1803042 - Dębica obszar wiejski;
1803052 - Jodłowa;
1803064 - Pilzno miasto;
1803065 - Pilzno obszar wiejski;
1803072 - Żyraków;
1805011 - Jasło miasto;
1805022 - Brzyska;
1805032 - Dębowiec;
1805042 - Jasło obszar wiejski;
1805054 - Kołaczyce miasto;
1805055 - Kołaczyce obszar wiejski;
1805062 - Krempna;
1805072 - Nowy Żmigród;
1805082 - Osiek Jasielski;
1805092 - Skołyszyn;
1805112 - Tarnowiec;
1861011 - Krosno miasto;
1807012 - Chorkówka;
1807024 - Dukla miasto;
1807025 - Dukla obszar wiejski;
1807034 - Iwonicz-Zdrój miasto;
1807035 - Iwonicz-Zdrój obszar wiejski;
1807102 - Jaśliska;
1807044 - Jedlicze miasto;
1807045 - Jedlicze obszar wiejski ;
1807052 - Korczyna;
1807062 - Krościenko Wyżne;
1807072 - Miejsce Piastowe;
1807084 - Rymanów miasto;
1807085 - Rymanów obszar wiejski;
1807092 - Wojaszówka;
1815012 - Iwierzyce;
1815022 - Ostrów; 1815034 - Ropczyce miasto;
1815035 - Ropczyce obszar wiejski;
1815044 - Sędziszów Młp. miasto;
1815045 - Sędziszów Młp. obszar wiejski;
1815052 - Wielopole Skrzyńskie;
1819012 - Czudec;
1819022 - Frysztak;
1819032 - Niebylec;
1819044 - Strzyżów miasto;
1819045 - Strzyżów obszar wiejski;
1819052 - Wiśniowa; 1801032 - Czarna;
1801052 - Lutowiska;
1801084 - Ustrzyki Dolne miasto;
1801085 - Ustrzyki Dolne obszar wiejski;
1802014 - Brzozów miasto;
1802015 - Brzozów obszar wiejski;
1802022 - Domaradz;
1802032 - Dydnia;
1802042 - Haczów;
1802052 - Jasienica Rosielna;
1802062 - Nozdrzec;
1821012 - Baligród;
1821022 - Cisna;
1821034 - Lesko miasto;
1821035 - Lesko obszar wiejski ;
1821042 - Olszanica;
1821052 - Solina;
1817011 - Sanok miasto;
1817022 - Besko;
1817032 - Bukowsko;
1817042 - Komańcza;
1817052 - Sanok obszar wiejski;
1817062 - Tyrawa Wołoska;
1817074 - Zagórz miasto;
1817075 - Zagórz obszar wiejsk;i
1817082 - Zarszyn;
Akwen Wodny –Jezioro Solińskie; 1806012 - Cmolas;
1806062 - Dzikowiec;
1806024 - Kolbuszowa miasto;
1806025 - Kolbuszowa obszar wiejski;
1806032 - Majdan Królewski;
1806042 - Niwiska;
1806052 - Raniżów;
1811011 - Mielec miasto;
1811022 - Borowa;
1811032 - Czermin;
1811042 - Gawłuszowice;
1811052 - Mielec obszar wiejski;
1811062 - Padew Narodowa;
1811074 - Przecław miasto;
1811075 - Przecław obszar wiejski ;
1811084 - Radomyśl Wielki miasto
1811085 - Radomyśl Wielki obszar wiejski;
1811092 - Tuszów Narodowy;
1811102 - Wadowice Górne;
1818011 - Stalowa Wola miasto;
1818022 - Bojanów;
1818032 - Pysznica;
1818042 - Radomyśl nad Sanem;
1818054 - Zaklików miasto;
1818055 - Zaklików obszar wiejski;
1818062 - Zaleszany;
1864011 - Tarnobrzeg miasto;
1820014 - Baranów Sandomierski miasto;
1820015 - Baranów Sandomierski obszar wiejski;
1820022 - Gorzyce;
1820032 - Grębów;
1820044 - Nowa Dęba miasto;
1820045 - Nowa Dęba obszar wiejski; 1804011 - Jarosław miasto;
1804021 - Radymno miasto;
1804032 - Chłopice;
1804042 - Jarosław obszar wiejski;
1804052 - Laszki;
1804062 - Pawłosiów;
1804074 - Pruchnik miasto;
1804075 - Pruchnik obszar wiejski ;
1804082 - Radymno obszar wiejski ;
1804092 - Rokietnica;
1804102 - Roźwienica;
1804112 - Wiązownica;
1809011 - Lubaczów miasto;
1809024 - Cieszanów miasto;
1809025 - Cieszanów obszar wiejski;
1809032 - Horyniec-Zdrój ;
1809042 - Lubaczów obszar wiejski;
1809054 - Narol miasto;
1809055 - Narol obszar wiejski ;
1809064 - Oleszyce miasto;
1809065 - Oleszyce obszar wiejski ;
1809072 - Stary Dzików;
1809082 - Wielkie Oczy;
1862011 - Przemyśl miasto;
1813012 - Bircza;
1813025 - Dubiecko miasto;
1813024 - Dubiecko obszar wiejski;
1813032 - Fredropol;
1813042 - Krasiczyn;
1813052 - Krzywcza;
1813062 - Medyka;
1813072 - Orły;
1813082 - Przemyśl obszar wiejski;
1813092 - Stubno;
1813102 - Żurawica ;
1814011 - Przeworsk miasto;
1814022 - Adamówka;
1814032 - Gać;
1814042 - Jawornik Polski;
1814054 - Kańczuga miasto ;
1814055 - Kańczuga obszar wiejski ;
1814062 - Przeworsk obszar wiejski;
1814074 - Sieniawa miasto;
1814075 - Sieniawa obszar wiejski ;
1814082 - Tryńcza;
1814092 - Zarzecze.
</t>
    </r>
  </si>
  <si>
    <t>ul. Mickiewicza 77                 37-300 Leżajsk</t>
  </si>
  <si>
    <t>Wojewódzka Stacja Pogotowia Ratunkowego w Rzeszowie</t>
  </si>
  <si>
    <t>ul. Poniatowskiego 4 35-026 Rzeszów</t>
  </si>
  <si>
    <t>000000009974</t>
  </si>
  <si>
    <t>047</t>
  </si>
  <si>
    <t>0100</t>
  </si>
  <si>
    <t>ul. Mickiewicza 77              37-300 Leżajsk</t>
  </si>
  <si>
    <t>048</t>
  </si>
  <si>
    <t>1808054 201</t>
  </si>
  <si>
    <t>070</t>
  </si>
  <si>
    <t xml:space="preserve"> ul. Hrabska 4                                    37-100 Łańcut                                                                              </t>
  </si>
  <si>
    <t>064</t>
  </si>
  <si>
    <t>ul. Hrabska 4                                37-100 Łańcut</t>
  </si>
  <si>
    <t>065</t>
  </si>
  <si>
    <t>ul Podzwierzyniec 74A              37-100 Łańcut</t>
  </si>
  <si>
    <t>056</t>
  </si>
  <si>
    <t>ul. Rynek 32                                      37-418 Krzeszów</t>
  </si>
  <si>
    <t>052</t>
  </si>
  <si>
    <t>Jeżowe 662A                                         37-430 Jeżowe</t>
  </si>
  <si>
    <t>051</t>
  </si>
  <si>
    <t>072</t>
  </si>
  <si>
    <t>ul. Ks Adolfa Kowala 3                36-030 Błażowa</t>
  </si>
  <si>
    <t>033</t>
  </si>
  <si>
    <t>ul. Sienkiewicza 41                      36-050 Sokołów. Młp.</t>
  </si>
  <si>
    <t>032</t>
  </si>
  <si>
    <t>ul. Poniatowskiego 4            35-026 Rzeszów</t>
  </si>
  <si>
    <t>001</t>
  </si>
  <si>
    <t>ul. Lwowska 60                                      35-301 Rzeszów</t>
  </si>
  <si>
    <t>017</t>
  </si>
  <si>
    <t>ul. Poniatowskiego 4        35-026 Rzeszów</t>
  </si>
  <si>
    <t>005</t>
  </si>
  <si>
    <t>026</t>
  </si>
  <si>
    <t>ul. Wyzwolenia 4                       35-501 Rzeszów</t>
  </si>
  <si>
    <t>037</t>
  </si>
  <si>
    <t>ul. Lwowska 60                                35-301 Rzeszów</t>
  </si>
  <si>
    <t>036</t>
  </si>
  <si>
    <t>ul. Podwisłocze 10/5         35-410 Rzeszów</t>
  </si>
  <si>
    <t>043</t>
  </si>
  <si>
    <t>ul. Podwisłocze 10/5        35-410 Rzeszów</t>
  </si>
  <si>
    <t>041</t>
  </si>
  <si>
    <t>ul. Ks. Żytkiewicza 2                      36-040 Boguchwała</t>
  </si>
  <si>
    <t>042</t>
  </si>
  <si>
    <t>ul. Ks Ożoga 11                                   36-065 Dynów</t>
  </si>
  <si>
    <t>039</t>
  </si>
  <si>
    <t xml:space="preserve"> ul. Kwiatkowskiego 20           39-200 Dębica</t>
  </si>
  <si>
    <t>Podkarpacka Stacja Pogotowia Ratunkowego Samodzielny Publiczny Zakład w Mielcu</t>
  </si>
  <si>
    <t>39-300 Mielec,                        ul. Żeromskiego 22</t>
  </si>
  <si>
    <t>000000010555</t>
  </si>
  <si>
    <t>035</t>
  </si>
  <si>
    <t>1803011 201</t>
  </si>
  <si>
    <t>ul. Kwiatkowskiego 20          39-200 Dębica</t>
  </si>
  <si>
    <t xml:space="preserve"> ul. Kwiatkowskiego 20          39-200 Dębica</t>
  </si>
  <si>
    <t>Podkarpacka  Stacja Pogotowia Ratunkowego Samodzielny Publiczny Zakład w Mielcu</t>
  </si>
  <si>
    <t>39-300 Mielec,                     ul. Żeromskiego 22</t>
  </si>
  <si>
    <t>39-223 Strzegocice 55A</t>
  </si>
  <si>
    <t>067</t>
  </si>
  <si>
    <t>39-204 Żyraków 172</t>
  </si>
  <si>
    <t>066</t>
  </si>
  <si>
    <t xml:space="preserve">ul. Lwowska 22                 38-200 Jasło                          </t>
  </si>
  <si>
    <t>Samodzielne Publiczne Pogotowie Raunkowe w Krośnie</t>
  </si>
  <si>
    <t>ul. Grodzka 45                                 38 - 400  Krosno</t>
  </si>
  <si>
    <t>000000010088</t>
  </si>
  <si>
    <t>030</t>
  </si>
  <si>
    <t xml:space="preserve">ul. Lwowska 22                       38-200 Jasło                         </t>
  </si>
  <si>
    <t>031</t>
  </si>
  <si>
    <t xml:space="preserve">ul. Lwowska 22                   38-200 Jasło                          </t>
  </si>
  <si>
    <t>034</t>
  </si>
  <si>
    <t>004</t>
  </si>
  <si>
    <t>006</t>
  </si>
  <si>
    <t xml:space="preserve">ul.Cergowska 12,                38-450 Dukla                       </t>
  </si>
  <si>
    <t>023</t>
  </si>
  <si>
    <t>ul.Piłsudskiego 2                     38-480 Rymanów</t>
  </si>
  <si>
    <t>014</t>
  </si>
  <si>
    <t xml:space="preserve">ul.  Sienkiewicza 16,                 8-460 Jedlicze                                      </t>
  </si>
  <si>
    <t>015</t>
  </si>
  <si>
    <t xml:space="preserve"> ul. Dworska 14,                     38 - 430 Miejsce Piastowe                                    </t>
  </si>
  <si>
    <t>024</t>
  </si>
  <si>
    <t>027</t>
  </si>
  <si>
    <t xml:space="preserve">ul. 3-maja 25                        39-120 Sędziszów Młp.                                              </t>
  </si>
  <si>
    <t>028</t>
  </si>
  <si>
    <t>39-110 Wielopole Skrzyńskie 259</t>
  </si>
  <si>
    <t>029</t>
  </si>
  <si>
    <t>R01  66</t>
  </si>
  <si>
    <t>025</t>
  </si>
  <si>
    <t>Bieszczadzkie Pogotowie Ratunkowe SP ZOZ w Sanoku</t>
  </si>
  <si>
    <t xml:space="preserve">ul.Jezierskiego 21                                 38-500 Sanok                     </t>
  </si>
  <si>
    <t>007</t>
  </si>
  <si>
    <t>008</t>
  </si>
  <si>
    <t>38-713 Lutowiska 77</t>
  </si>
  <si>
    <t xml:space="preserve">ul. 3 Maja 62                      36-200 Brzozów                         </t>
  </si>
  <si>
    <t>011</t>
  </si>
  <si>
    <t xml:space="preserve">ul. 3 Maja 62                      36-200 Brzozów                </t>
  </si>
  <si>
    <t>012</t>
  </si>
  <si>
    <t>36-245 Nozdrzec 242</t>
  </si>
  <si>
    <t>013</t>
  </si>
  <si>
    <t>38-722 Olszanica 208</t>
  </si>
  <si>
    <t xml:space="preserve">ul. Stawowa 15                                         38-600 Lesko                 </t>
  </si>
  <si>
    <t xml:space="preserve">ul. Stawowa 15                                       38-600 Lesko                 </t>
  </si>
  <si>
    <t xml:space="preserve">Myczków 29                         38-610 Polańczyk             </t>
  </si>
  <si>
    <t>38-607 Cisna 79</t>
  </si>
  <si>
    <t>019</t>
  </si>
  <si>
    <t xml:space="preserve">ul. Zdrojowa 57                       38-610 Polańczyk,                       </t>
  </si>
  <si>
    <t>018</t>
  </si>
  <si>
    <t>38-516 Tarnawa Górna 80</t>
  </si>
  <si>
    <t>003</t>
  </si>
  <si>
    <t xml:space="preserve">ul. Wincentego Witosa 60                                           38-500 Sanok  </t>
  </si>
  <si>
    <t xml:space="preserve">ul. 800-lecia 26                        38-500 Sanok             </t>
  </si>
  <si>
    <t>002</t>
  </si>
  <si>
    <t xml:space="preserve">ul. 800-lecia 26                  38-500 Sanok                </t>
  </si>
  <si>
    <t>38-543 Komańcza 175</t>
  </si>
  <si>
    <t xml:space="preserve"> ul. Grunwaldzka 4                  36-100 Kolbuszowa</t>
  </si>
  <si>
    <t xml:space="preserve">ul. Grunwaldzka 4             36-100 Kolbuszowa  </t>
  </si>
  <si>
    <t xml:space="preserve">ul. Żeromskiego 22              39-300 Mielec  </t>
  </si>
  <si>
    <t>ul. Żeromskiego 22                39-300 Mielec</t>
  </si>
  <si>
    <t>016</t>
  </si>
  <si>
    <t xml:space="preserve"> ul. Żeromskiego 22              39-300 Mielec</t>
  </si>
  <si>
    <t>39-305 Borowa 333a</t>
  </si>
  <si>
    <t xml:space="preserve">ul. Armii Krajowej 5              39-310 Radomyśl Wielki  </t>
  </si>
  <si>
    <t>ul. Ludwiki Uzar-Krysiakowej 20                        39-340 Padew Narodowa</t>
  </si>
  <si>
    <t xml:space="preserve">ul. Stanisława Staszica 4    37-450 Stalowa Wola  </t>
  </si>
  <si>
    <t xml:space="preserve"> ul. Stanisława Staszica 4                                             37-450 Stalowa Wola</t>
  </si>
  <si>
    <t xml:space="preserve"> ul. Stanisława Staszica 4                                               37-450 Stalowa Wola</t>
  </si>
  <si>
    <t xml:space="preserve"> ul. Szpitalna 1                         39-400 Tarnobrzeg</t>
  </si>
  <si>
    <t>ul. Szpitalna 1                           39-400 Tarnobrzeg</t>
  </si>
  <si>
    <t>ul. Pańska 1                              39-432 Gorzyce</t>
  </si>
  <si>
    <t xml:space="preserve"> ul. Curie-Skłodowskiej Marii 1A                                      39-460 Nowa Dęba,</t>
  </si>
  <si>
    <t>ul. Curie-Skłodowskiej Marii 1A                                      39-460 Nowa Dęba</t>
  </si>
  <si>
    <t xml:space="preserve">ul. Zygmunta   Zielińskiego 4                                                    37-500 Jarosław                     </t>
  </si>
  <si>
    <t xml:space="preserve">Wojewódzka Stacja Pogotowia Ratunkowego w Przemyślu SP ZOZ  </t>
  </si>
  <si>
    <t>37-700 Przemyśl                               ul. Juliusza Slowackiego 85</t>
  </si>
  <si>
    <t xml:space="preserve">ul.  Zygmunta Zielińskiego 4                                      37-500 Jarosław             </t>
  </si>
  <si>
    <t xml:space="preserve">ul.  Zygmunta Zielińskiego 4                                                                    37-500 Jarosław              </t>
  </si>
  <si>
    <t xml:space="preserve">ul. Legionów 1                     37-550 Radymno             </t>
  </si>
  <si>
    <t xml:space="preserve">ul. Ks.Bronisława Markiewicza 9                      37-560 Pruchnik               </t>
  </si>
  <si>
    <t xml:space="preserve">ul.Płk.Stanisława Dąbka 4,     37-600 Lubaczów               </t>
  </si>
  <si>
    <t xml:space="preserve">ul.Płk.Stanisława Dąbka 4,  37-600 Lubaczów               </t>
  </si>
  <si>
    <t xml:space="preserve">Jędrzejówka 132                         37-610 Narol        </t>
  </si>
  <si>
    <t>021</t>
  </si>
  <si>
    <t xml:space="preserve">ul. T.Kościuszki 86                    37-632 Stary Dzików                  </t>
  </si>
  <si>
    <t>022</t>
  </si>
  <si>
    <t xml:space="preserve">ul. J.Slowackiego 85              37-700 Przemyśl              </t>
  </si>
  <si>
    <t xml:space="preserve">ul. J.Słowackiego 85                37-700 Przemyśl             </t>
  </si>
  <si>
    <t>009</t>
  </si>
  <si>
    <t xml:space="preserve">ul. Monte Cassino 18            37-700 Przemyśl               </t>
  </si>
  <si>
    <t xml:space="preserve">ul. Monte Cassino 18                37-700 Przemyśl              </t>
  </si>
  <si>
    <t xml:space="preserve">ul. Rynek 3                                  37-740 Bircza                    </t>
  </si>
  <si>
    <t xml:space="preserve">Fredropol 40                             37-734 Fredropol             </t>
  </si>
  <si>
    <t>010</t>
  </si>
  <si>
    <t>1813024 201</t>
  </si>
  <si>
    <t xml:space="preserve">Nienadowa 502A                       37-750 Nienadowa          </t>
  </si>
  <si>
    <t>R01  158</t>
  </si>
  <si>
    <t xml:space="preserve">ul. Słowackiego 30                 37-200 Przeworsk            </t>
  </si>
  <si>
    <t xml:space="preserve">ul. Słowackiego 30                  37-200 Przeworsk            </t>
  </si>
  <si>
    <t xml:space="preserve">ul. Parkowa 1                              37-220 Kańczuga                             </t>
  </si>
  <si>
    <t xml:space="preserve">ul. Józefa Piłsudskiego 28                                    37-530 Sieniawa             </t>
  </si>
  <si>
    <t>Lp.</t>
  </si>
  <si>
    <t>Liczba i rodzaj dodatkowych zespołów ratownictwa medycznego możliwych do uruchomienia wprzypadkach zdarzeń powodujących stan nagłego zagrożenia zdrowotnego znacznej liczby osób</t>
  </si>
  <si>
    <t>Dysponent jednostki (nazwa i adres)</t>
  </si>
  <si>
    <t>Maksymalny czas uruchomienia
( w minutach)</t>
  </si>
  <si>
    <t>2a</t>
  </si>
  <si>
    <t>2b</t>
  </si>
  <si>
    <t>2c</t>
  </si>
  <si>
    <t>specjalistyczne</t>
  </si>
  <si>
    <t>podstawowe</t>
  </si>
  <si>
    <r>
      <t>Nazwa zespołu ratownictwa medycznego</t>
    </r>
    <r>
      <rPr>
        <vertAlign val="superscript"/>
        <sz val="9"/>
        <color rgb="FF000000"/>
        <rFont val="Arial"/>
        <family val="2"/>
        <charset val="238"/>
      </rPr>
      <t>1)</t>
    </r>
  </si>
  <si>
    <t>1</t>
  </si>
  <si>
    <t>-</t>
  </si>
  <si>
    <t>2</t>
  </si>
  <si>
    <t>3</t>
  </si>
  <si>
    <t>39-300 Mielec,                                 ul. Żeromskiego 22</t>
  </si>
  <si>
    <t>Podkarpacka  Stacja Pogotowia Ratunkowego Samodzielny Publiczny Zakład w Mielcu              39-300 Mielec,                                                      ul. Żeromskiego 22</t>
  </si>
  <si>
    <t>Wojewódzka Stacja Pogotowia Ratunkowego w Rzeszowie                                           ul. Poniatowskiego 4                         35-026 Rzeszów</t>
  </si>
  <si>
    <t>R01 D10</t>
  </si>
  <si>
    <t>Samodzielne Publiczne Pogotowie Ratunkowe W Krośnie 38-400 Krosno ul. Grodzka 45</t>
  </si>
  <si>
    <t>Wyjazdy zespołów ratownictwa medycznego</t>
  </si>
  <si>
    <t>Liczba wyjazdów zespołów ratownictwa medycznego zakończonych przewiezieniem pacjenta do szpitala</t>
  </si>
  <si>
    <r>
      <t xml:space="preserve">Obszar
działania
zespołu
ratownictwa
medycznego </t>
    </r>
    <r>
      <rPr>
        <vertAlign val="superscript"/>
        <sz val="10"/>
        <color rgb="FF000000"/>
        <rFont val="Arial"/>
        <family val="2"/>
        <charset val="238"/>
      </rPr>
      <t>1)</t>
    </r>
  </si>
  <si>
    <t>Adres miejsca
stacjonowania zespołu ratownictwa medycznego</t>
  </si>
  <si>
    <r>
      <t xml:space="preserve">Nazwa zespołu ratownictwa medycznego </t>
    </r>
    <r>
      <rPr>
        <vertAlign val="superscript"/>
        <sz val="10"/>
        <color rgb="FF000000"/>
        <rFont val="Arial"/>
        <family val="2"/>
        <charset val="238"/>
      </rPr>
      <t>2)</t>
    </r>
  </si>
  <si>
    <t>Wyjazdy do stanu nagłego zagrożenia zdrowotnego</t>
  </si>
  <si>
    <t>Wyjazdy niezwiązane ze stanem nagłego zagrożenia zdrowotnego</t>
  </si>
  <si>
    <t>Zgony przed podjęciem albo w trakcie wykonywania medycznych czynności ratunkowych</t>
  </si>
  <si>
    <t>ogółem</t>
  </si>
  <si>
    <t>w tym pacjenci urazowi</t>
  </si>
  <si>
    <t>5a</t>
  </si>
  <si>
    <t>5b</t>
  </si>
  <si>
    <t>5c</t>
  </si>
  <si>
    <t>5d</t>
  </si>
  <si>
    <t>6a</t>
  </si>
  <si>
    <t>6b</t>
  </si>
  <si>
    <t>7a</t>
  </si>
  <si>
    <t>7b</t>
  </si>
  <si>
    <t>0-18 lat</t>
  </si>
  <si>
    <t>&gt; 18 lat</t>
  </si>
  <si>
    <r>
      <t xml:space="preserve">Rejon operacyjny </t>
    </r>
    <r>
      <rPr>
        <vertAlign val="superscript"/>
        <sz val="10"/>
        <color rgb="FF000000"/>
        <rFont val="Arial"/>
        <family val="2"/>
        <charset val="238"/>
      </rPr>
      <t>3)</t>
    </r>
    <r>
      <rPr>
        <sz val="10"/>
        <color rgb="FF000000"/>
        <rFont val="Arial"/>
        <family val="2"/>
        <charset val="238"/>
      </rPr>
      <t xml:space="preserve"> nr:RO18/01 z dyspozytornią medyczną w Rzeszowie DM09-01</t>
    </r>
  </si>
  <si>
    <t>ul. Mickiewicza 77                    37-300 Leżajsk</t>
  </si>
  <si>
    <t>ul. Mickiewicza 77                       37-300 Leżajsk</t>
  </si>
  <si>
    <t>Podzwierzyniec 74a                  37-100 Łańcut</t>
  </si>
  <si>
    <t xml:space="preserve">Jeżowe 662a                          37-418 Jeżowe  </t>
  </si>
  <si>
    <t>ul. KS.Adolfa Kowala 3                 36-030 Błażowa</t>
  </si>
  <si>
    <t>ul. Poniatowskiego 4                    35-026 Rzeszów</t>
  </si>
  <si>
    <t xml:space="preserve">ul. Lwowska 60                                35-301  Rzeszów  </t>
  </si>
  <si>
    <t>ul. Poniatowskiego 4                   35-026 Rzeszów</t>
  </si>
  <si>
    <t>ul. Poniatowskiego 4                      35-026 Rzeszów</t>
  </si>
  <si>
    <t>ul. Wyzwolenia 4                             35-501 Rzeszów</t>
  </si>
  <si>
    <t>ul. Lwowska 60                      35-301  Rzeszów</t>
  </si>
  <si>
    <t>ul. Podwisłocze 10/5                   35-309 Rzeszów</t>
  </si>
  <si>
    <t>ul. Podwisłocze 10/5              35-309 Rzeszów</t>
  </si>
  <si>
    <t>ul. Ks.Żytkiewicza 2                36-040 Boguchwała</t>
  </si>
  <si>
    <t>ul. Ks Ożoga 11                              36-065  Dynów</t>
  </si>
  <si>
    <t>39-223 Strzegocice 55a</t>
  </si>
  <si>
    <t>38-200 Jasło,                         ul. Lwowska 22</t>
  </si>
  <si>
    <t>38-200 Jasło,                        ul. Lwowska 22</t>
  </si>
  <si>
    <t>ul.Grodzka 45                             38 - 400 KROSNO</t>
  </si>
  <si>
    <t>ul.Grodzka 45                              38 - 400 KROSNO</t>
  </si>
  <si>
    <t>ul.Grodzka 45                            38 - 400 KROSNO</t>
  </si>
  <si>
    <t>38-450 Dukla,                      ul.Cergowska 12</t>
  </si>
  <si>
    <t>38-480 Rymanów, ul.Piłsudskiego 2</t>
  </si>
  <si>
    <t>8-460 Jedlicze,                                     ul.  Sienkiewicza 16</t>
  </si>
  <si>
    <t>ul. Dworska 14,                                    38 - 430 Miejsce Piastowe</t>
  </si>
  <si>
    <t>ul.Wyszyńskiego 54,                           39-100 Ropczyce</t>
  </si>
  <si>
    <t>ul. 3-Maja 25                                        39-120 Sędziszów Młp.</t>
  </si>
  <si>
    <t>ul.Sportowa 20                          38-100 Strzyżów</t>
  </si>
  <si>
    <t xml:space="preserve">    ul.Sportowa 20                      38-100 Strzyżów</t>
  </si>
  <si>
    <t>38-713 Lutowiska 14</t>
  </si>
  <si>
    <t>36-200 Brzozów,                        3 Maja 62</t>
  </si>
  <si>
    <t>38-607 Cisna 97</t>
  </si>
  <si>
    <t>38-610 Polańczyk, Zdrojowa 57</t>
  </si>
  <si>
    <t>38-500 Sanok, Wincentego Witosa 60</t>
  </si>
  <si>
    <t>38-500 Sanok,              800-lecia 26</t>
  </si>
  <si>
    <t>1811011 - Mielec miasto;
1811022 - Borowa;
1811032 - Czermin;
1811042 - Gawłuszowice;
1811052 - Mielec obszar wiejski;
1811062 - Padew Narodowa;
1811074 - Przecław miasto;
1811075 - Przecław obszar wiejski ;
1811084 - Radomyśl Wielki miasto;
1811085 - Radomyśl Wielki obszar wiejski;
1811092 - Tuszów Narodowy;
1811102 - Wadowice Górne.</t>
  </si>
  <si>
    <t>ul. Żeromskiego 22,        39-300 Mielec</t>
  </si>
  <si>
    <t>ul. Żeromskiego 22,              39-300 Mielec</t>
  </si>
  <si>
    <t>ul. Żeromskiego 22,             39-300 Mielec</t>
  </si>
  <si>
    <t>Borowa 333a,                    39-305 Borowa</t>
  </si>
  <si>
    <t>ul. Armii Krajowej 5,             39-310 Radomyśl Wielki</t>
  </si>
  <si>
    <t>37-450 Stalowa Wola                           ul. Staszica 4</t>
  </si>
  <si>
    <t xml:space="preserve"> 37-470 Zaklików                       ul. Targowa 2</t>
  </si>
  <si>
    <t>ul. Szpitalna 1                   39-400 Tarnobrzeg</t>
  </si>
  <si>
    <t>ul. Pańska 1                      39-432 Gorzyce</t>
  </si>
  <si>
    <t>ul.M.C.Skłodowskiej 1A  39-460 Nowa Dęba</t>
  </si>
  <si>
    <t>ul.M.C.Skłodowskiej 1A   39-460 Nowa Dęba</t>
  </si>
  <si>
    <t>37-550 Radymno             ul. Legionów 1</t>
  </si>
  <si>
    <t>37-560 Pruchnik               ul. Ks.Bronisława Markiewicza 9</t>
  </si>
  <si>
    <t>1809011 - Lubaczów miasto;
1809024 - Cieszanów miasto;
1809025 - Cieszanów obszar wiejski;
1809032 - Horyniec-Zdrój;
1809042 - Lubaczów obszar wiejski;
1809064 - Oleszyce miasto;
1809065 - Oleszyce obszar wiejski ;
1809072 - Stary Dzików;
1809082 - Wielkie Oczy.</t>
  </si>
  <si>
    <t>37-610 Jędrzejówka         Jędzrzejówka 132</t>
  </si>
  <si>
    <t>1862011 - Przemyśl miasto;
1813012 - Bircza;
1813022 - Dubiecko;
1813032 - Fredropol;
1813042 - Krasiczyn;
1813052 - Krzywcza;
1813062 - Medyka;
1813072 - Orły;
1813082 - Przemyśl obszar wiejski;
1813092 - Stubno;
1813102 - Żurawica.</t>
  </si>
  <si>
    <t>37-700 Przemyśl              ul. J.Slowackiego 85</t>
  </si>
  <si>
    <t>370700 Przemyśl             ul. J.Słowackiego 85</t>
  </si>
  <si>
    <t>37-700 Przemyśl              ul. Monte Cassino 18</t>
  </si>
  <si>
    <t>37-740 Bircza                    ul. Rynek 1</t>
  </si>
  <si>
    <t>37-734 Fredropol             Fredropol 40</t>
  </si>
  <si>
    <t>37-750 Nienadowa          Nienadowa 502A</t>
  </si>
  <si>
    <t>37-220 Kańczuga                             ul. Parkowa 1</t>
  </si>
  <si>
    <t>Razem za województwo</t>
  </si>
  <si>
    <r>
      <rPr>
        <sz val="10"/>
        <color rgb="FF000000"/>
        <rFont val="Arial"/>
        <family val="2"/>
        <charset val="238"/>
      </rPr>
      <t>1) Stosuje się 7-znakowy kod TERYT w zakresie systemu identyfikatorów i nazw jednostek podziału administracyjnego; nie używa się kodów zakończonych cyfrą „3”, kolejne pozycje obszaru działania oddziela się średnikiem i spacją.</t>
    </r>
    <r>
      <rPr>
        <sz val="10"/>
        <color rgb="FF000000"/>
        <rFont val="Arial"/>
        <family val="2"/>
        <charset val="238"/>
      </rPr>
      <t xml:space="preserve">
2) Nazwy nadawane zgodnie z procedurami tworzonymi i wprowadzanymi do stosowania przez ministra właściwego do spraw zdrowia.</t>
    </r>
    <r>
      <rPr>
        <sz val="10"/>
        <color rgb="FF000000"/>
        <rFont val="Arial"/>
        <family val="2"/>
        <charset val="238"/>
      </rPr>
      <t xml:space="preserve">
3) Jest identyfikowany przez numer województwa – 2 cyfry kodu TERYT/numer kolejny rejonu na obszarze województwa – 2 cyfry.</t>
    </r>
    <r>
      <rPr>
        <sz val="10"/>
        <color rgb="FF000000"/>
        <rFont val="Arial"/>
        <family val="2"/>
        <charset val="238"/>
      </rPr>
      <t xml:space="preserve">
4) Kody nadawane zgodnie z procedurami tworzonymi i wprowadzanymi do stosowania przez ministra właściwego do spraw zdrowia</t>
    </r>
    <r>
      <rPr>
        <sz val="10"/>
        <color rgb="FF000000"/>
        <rFont val="Arial"/>
        <family val="2"/>
        <charset val="238"/>
      </rPr>
      <t xml:space="preserve">
</t>
    </r>
  </si>
  <si>
    <t xml:space="preserve"> </t>
  </si>
  <si>
    <t xml:space="preserve"> ul. Hrabska 4                    37-100 Łańcut</t>
  </si>
  <si>
    <t xml:space="preserve"> ul. Hrabska 4                     37-100 Łańcut</t>
  </si>
  <si>
    <t>1812032 - Jeżowe; 1816082 - Kamień;
1812055 - Nisko obszar wiejski;
1816115 - Sokołów Młp. obszar wiejski; 1812065 - Rudnik nad Sanem obszar wiejski;</t>
  </si>
  <si>
    <t>u. Sienkiewicza 41                            36-050 Sokołów Młp.</t>
  </si>
  <si>
    <t xml:space="preserve"> ul. Kwiatkowskiego 20        39 -200 Dębica</t>
  </si>
  <si>
    <t xml:space="preserve"> ul. Kwiatkowskiego 20       39 -200 Dębica</t>
  </si>
  <si>
    <t>38-600 Lesko,                             Stawowa 15</t>
  </si>
  <si>
    <t>38-600 Lesko,                      Stawowa 15</t>
  </si>
  <si>
    <t>ul. Ludwiki Uzar-Krysiakowej 20, 39-340 Padew Narodowa</t>
  </si>
  <si>
    <t>37-500 Jarosław                     ul. Zielińskiego Zygmunta 4</t>
  </si>
  <si>
    <t>37-500 Jarosław         Zielińskiego Zygmunta 4</t>
  </si>
  <si>
    <t>37-500 Jarosław               Zielińskiego Zygmunta 4</t>
  </si>
  <si>
    <t>37-600 Lubaczów        ul.Płk.Stanisława Dąbka 4,</t>
  </si>
  <si>
    <t>37-600 Lubaczów         ul.Płk.Stanisława Dąbka 4,</t>
  </si>
  <si>
    <t>37-632 Stary Dzików                  ul. T.Kościuszki 86</t>
  </si>
  <si>
    <t>37-700 Przemyśl               ul. Monte Cassino 18</t>
  </si>
  <si>
    <t>37-200 Przeworsk            ul.Słowackiego Juliusza 30</t>
  </si>
  <si>
    <t xml:space="preserve">ul. Józefa Piłsudskiego 28                                    37-530 Sieniawa   </t>
  </si>
  <si>
    <t>Wyjazdy zespołów ratownictwa medycznego, licząc od chwili przyjęcia zgłoszenia przez dyspozytora medycznego do przybycia zespołu ratownictwa medycznego na miejsce zdarzenia</t>
  </si>
  <si>
    <t>Kryterium gęstości zaludnienia</t>
  </si>
  <si>
    <t xml:space="preserve">Mediana czasu dotarcia na miejsce zdarzenia
[gg:mm:ss]
</t>
  </si>
  <si>
    <t xml:space="preserve">Maksymalny czas dotarcia na miejsce zdarzenia
[gg:mm:ss]
</t>
  </si>
  <si>
    <t>Liczba wyjazdów przekraczających maksymalny czas dotarcia na miejsce zdarzenia</t>
  </si>
  <si>
    <t>Średni czas interwencji zespołu ratownictwa medycznego od przyjęcia zgłoszenia o zdarzeniu do powrotu do gotowości operacyjnej
[gg:mm:ss]</t>
  </si>
  <si>
    <t>Maksymalny czas interwencji zespołu ratownictwa medycznego od przyjęcia zgłoszenia o zdarzeniu do powrotu do gotowości operacyjnej
[gg:mm:ss]</t>
  </si>
  <si>
    <r>
      <t xml:space="preserve">Nazwa ZRM </t>
    </r>
    <r>
      <rPr>
        <b/>
        <vertAlign val="superscript"/>
        <sz val="9"/>
        <color rgb="FF000000"/>
        <rFont val="Arial"/>
        <family val="2"/>
        <charset val="238"/>
      </rPr>
      <t xml:space="preserve">1) </t>
    </r>
    <r>
      <rPr>
        <b/>
        <sz val="9"/>
        <color rgb="FF000000"/>
        <rFont val="Arial"/>
        <family val="2"/>
        <charset val="238"/>
      </rPr>
      <t xml:space="preserve">i obszar działania </t>
    </r>
    <r>
      <rPr>
        <b/>
        <vertAlign val="superscript"/>
        <sz val="9"/>
        <color rgb="FF000000"/>
        <rFont val="Arial"/>
        <family val="2"/>
        <charset val="238"/>
      </rPr>
      <t xml:space="preserve">2) </t>
    </r>
    <r>
      <rPr>
        <b/>
        <sz val="9"/>
        <color rgb="FF000000"/>
        <rFont val="Arial"/>
        <family val="2"/>
        <charset val="238"/>
      </rPr>
      <t>z opisem</t>
    </r>
  </si>
  <si>
    <t>Miasta powyżej 10 tys. mieszkańców</t>
  </si>
  <si>
    <t>Poza miastem powyżej 10 tys. mieszkańców</t>
  </si>
  <si>
    <t xml:space="preserve">R01 20                                                                         </t>
  </si>
  <si>
    <t xml:space="preserve">R01 28                                                                         </t>
  </si>
  <si>
    <t xml:space="preserve"> R01 30</t>
  </si>
  <si>
    <t>Miasta powyżej 10 tyś. mieszkańców</t>
  </si>
  <si>
    <t>Poza miastem powyżej 10 tyś. mieszkańców</t>
  </si>
  <si>
    <t>Województwo podkarpackie</t>
  </si>
  <si>
    <t xml:space="preserve">1) Nazwy nadawane zgodnie z procedurami tworzonymi i wprowadzanymi do stosowania przez ministra właściwego do spraw zdrowia.
2) Stosuje się 7-znakowy kod TERYT w zakresie systemu identyfikatorów i nazw jednostek podziału administracyjnego; nie używa się kodów zakończonych cyfrą „3”, kolejne pozycje obszaru działania oddziela się średnikiem i spacją.
3) Jest identyfikowany przez numer województwa – 2 cyfry kodu TERYT/numer kolejny rejonu na obszarze województwa – 2 cyfry
</t>
  </si>
  <si>
    <t>,</t>
  </si>
  <si>
    <t>1816011 - Dynów miasto; 1816052 - Dynów obszar wiejski;
1816024 - Błażowa miasto;
1816025 - Błażowa obszar wiejski; 1816072 - Hyżne; 1814042 - Jawornik Polski;
1816102 - Lubenia.</t>
  </si>
  <si>
    <t xml:space="preserve">R01 36                                                                             </t>
  </si>
  <si>
    <t>1803011 - Dębica miasto;
1803024 - Brzostek miasto;
1803025 - Brzostek obszar wiejski;
1803032 - Czarna;
1803042 - Dębica obszar wiejski;
1803052 - Jodłowa;
1803072 - Żyraków.</t>
  </si>
  <si>
    <t xml:space="preserve">R01 38   </t>
  </si>
  <si>
    <t xml:space="preserve">R01 40  </t>
  </si>
  <si>
    <t xml:space="preserve">R01 42  </t>
  </si>
  <si>
    <t xml:space="preserve">R01 44                                                                            </t>
  </si>
  <si>
    <t xml:space="preserve">R01 50                                                                      </t>
  </si>
  <si>
    <t xml:space="preserve">R01 70                                                                </t>
  </si>
  <si>
    <t xml:space="preserve">R01 72    </t>
  </si>
  <si>
    <t xml:space="preserve">R01 74    </t>
  </si>
  <si>
    <t>1801032  - Czarna;                                                                             1801085  - Ustrzyki Dolne obszar wiejski                                                                 1801052 -  Lutowiska.</t>
  </si>
  <si>
    <t xml:space="preserve">R01 76                                                        </t>
  </si>
  <si>
    <t xml:space="preserve">R01 78  </t>
  </si>
  <si>
    <t xml:space="preserve">R01 80  </t>
  </si>
  <si>
    <t xml:space="preserve">R01 94                                                                           </t>
  </si>
  <si>
    <t xml:space="preserve">R01 96                                                                         </t>
  </si>
  <si>
    <t xml:space="preserve">R01 102                                                                      </t>
  </si>
  <si>
    <t xml:space="preserve">R01 104                                                                     </t>
  </si>
  <si>
    <t xml:space="preserve">R01 116                                                                     </t>
  </si>
  <si>
    <t xml:space="preserve">R01 128                                                                                 </t>
  </si>
  <si>
    <t xml:space="preserve">        R01 130           </t>
  </si>
  <si>
    <t xml:space="preserve">R01 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</si>
  <si>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</si>
  <si>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</si>
  <si>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</si>
  <si>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</si>
  <si>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</si>
  <si>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</si>
  <si>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</si>
  <si>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</si>
  <si>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27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</si>
  <si>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</si>
  <si>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</si>
  <si>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</si>
  <si>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</si>
  <si>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</si>
  <si>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</si>
  <si>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</si>
  <si>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R01 160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</si>
  <si>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R01 162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</si>
  <si>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R01 164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</si>
  <si>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Tabela nr 6 - Lotnicze zespoły ratownictwa medycznego</t>
  </si>
  <si>
    <t>Województwo</t>
  </si>
  <si>
    <t>Nazwa,adres, miejsca stacjionowania lotniczego zespołu ratownictwa medycznego</t>
  </si>
  <si>
    <t>Czas dyżuru</t>
  </si>
  <si>
    <t>podkarpackie</t>
  </si>
  <si>
    <t xml:space="preserve">Filia LPR w Sanoku
38-500 Sanok, ul. Biała Góra
</t>
  </si>
  <si>
    <t>7.00-20.00</t>
  </si>
  <si>
    <t>Dysponent jednostki</t>
  </si>
  <si>
    <t>Jednostka organizacyjna podmiotu leczniczego,
w którego strukturach funkcjonuje szpitalny oddział ratunkowy</t>
  </si>
  <si>
    <t>Lądowisko zlokalizowane bezpośrednio przy szpitalnym oddziale ratunkowym (podać odległość w metrach od szpitalnego oddziału ratunkowego)</t>
  </si>
  <si>
    <t xml:space="preserve">Lądowisko w odległości wymagającej użycia specjalistycznych środków transportu sanitarnego
(podać odległość w metrach od szpitalnego oddziału ratunkowego)
</t>
  </si>
  <si>
    <t>Liczba stanowisk resuscytacyjnych</t>
  </si>
  <si>
    <t>Liczba stanowisk intensywnej terapii</t>
  </si>
  <si>
    <t>Liczba stanowisk obserwacyjnych</t>
  </si>
  <si>
    <t>3a</t>
  </si>
  <si>
    <t>3b</t>
  </si>
  <si>
    <t>3c</t>
  </si>
  <si>
    <t>3d</t>
  </si>
  <si>
    <t>Nazwa</t>
  </si>
  <si>
    <t>Adres</t>
  </si>
  <si>
    <r>
      <t>Numer księgi rejestrowej podmiotu wykonującego działalnośc leczniczą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</si>
  <si>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t>V część kodu resortowego</t>
    </r>
    <r>
      <rPr>
        <vertAlign val="superscript"/>
        <sz val="11"/>
        <color rgb="FF000000"/>
        <rFont val="Arial"/>
        <family val="2"/>
        <charset val="238"/>
      </rPr>
      <t>2)</t>
    </r>
  </si>
  <si>
    <t>Nazwa jednostki organizacyjnej</t>
  </si>
  <si>
    <t>Adres jednostki organizacyjnej</t>
  </si>
  <si>
    <r>
      <t xml:space="preserve">Kod TERYT </t>
    </r>
    <r>
      <rPr>
        <vertAlign val="superscript"/>
        <sz val="11"/>
        <color rgb="FF000000"/>
        <rFont val="Arial"/>
        <family val="2"/>
        <charset val="238"/>
      </rPr>
      <t>3)</t>
    </r>
  </si>
  <si>
    <t xml:space="preserve"> całodobowe</t>
  </si>
  <si>
    <t>nieprzystosowane do startów i lądowań w nocy</t>
  </si>
  <si>
    <t>Powiat: brzozowski</t>
  </si>
  <si>
    <t>Szpital Specjalistyczny w Brzozowie Podkarpacki Ośrodek Onkologiczny im. Ks. B.Markiewicza</t>
  </si>
  <si>
    <t>36-200 Brzozów,                        ul. Bielawskiego 18</t>
  </si>
  <si>
    <t>000000010076</t>
  </si>
  <si>
    <t>01</t>
  </si>
  <si>
    <t>36-200 Brzozów,                                 ul. Bielawskiego 18</t>
  </si>
  <si>
    <t>1802014 Brzozów</t>
  </si>
  <si>
    <t>tak</t>
  </si>
  <si>
    <t>Powiat: dębicki</t>
  </si>
  <si>
    <t>Zespół Opieki Zdrowotnej w Dębicy</t>
  </si>
  <si>
    <t>39 - 200 Dębica,                        ul. Krakowska 91</t>
  </si>
  <si>
    <t>000000010193</t>
  </si>
  <si>
    <t>szpital</t>
  </si>
  <si>
    <t>39 - 200 Dębica                   ul. Krakowska 91</t>
  </si>
  <si>
    <t>1803011 Dębica</t>
  </si>
  <si>
    <t>tak, 80</t>
  </si>
  <si>
    <t>Powiat: jasielski</t>
  </si>
  <si>
    <t>Szpital Specjalistyczny w Jaśle</t>
  </si>
  <si>
    <t>38-200 Jasło                              ul. Lwowska 22</t>
  </si>
  <si>
    <t>000000010074</t>
  </si>
  <si>
    <t>38-200 Jasło                     ul. Lwowska 22</t>
  </si>
  <si>
    <t>1805011 Jasło</t>
  </si>
  <si>
    <t>nie</t>
  </si>
  <si>
    <t xml:space="preserve"> -</t>
  </si>
  <si>
    <t>Powiat: jarosławski</t>
  </si>
  <si>
    <t>Centrum Opieki Medycznej</t>
  </si>
  <si>
    <t>ul. 3 Maja 70,                  37-500 Jarosław</t>
  </si>
  <si>
    <t>000000010150</t>
  </si>
  <si>
    <t>05</t>
  </si>
  <si>
    <t>Szpital</t>
  </si>
  <si>
    <t>ul. 3 Maja 70, 37-500 Jarosław</t>
  </si>
  <si>
    <t>Powiat: krośnieński</t>
  </si>
  <si>
    <t>Wojewódzki Szpital Podkarpacki im. Jana Pawła II w Krośnie</t>
  </si>
  <si>
    <t>38-400 Krosno                        ul. Korczyńska 57</t>
  </si>
  <si>
    <t>000000010080</t>
  </si>
  <si>
    <t>30</t>
  </si>
  <si>
    <t>Szpitalny oddział Ratunkowy     z Izbą Przyjęć Planowych</t>
  </si>
  <si>
    <t>38-400 Krosno                          ul. Korczyńska 57</t>
  </si>
  <si>
    <t>1861011 Miasto Krosno</t>
  </si>
  <si>
    <t>120 m w linii prostej (po drodze 300m)</t>
  </si>
  <si>
    <t>Powiat: leski</t>
  </si>
  <si>
    <t xml:space="preserve">Samodzielny Publiczny Zespół Opieki Zdrowotnej w Lesku         </t>
  </si>
  <si>
    <t>38-600 Lesko ul K.Wielkiego 4</t>
  </si>
  <si>
    <t>000000010077</t>
  </si>
  <si>
    <t>Szpital Powiatowy</t>
  </si>
  <si>
    <t>38-600 Lesko ul.Kochanowskiego 2</t>
  </si>
  <si>
    <t>1821034 Lesko-miasto</t>
  </si>
  <si>
    <t xml:space="preserve">tak, 140          </t>
  </si>
  <si>
    <t>Powiat: leżajski</t>
  </si>
  <si>
    <t>Samodzielny Publiczny Zespół Opieki Zdrowotnej w  Leżajsku</t>
  </si>
  <si>
    <t>37-300 Leżajsk  ul.Leśna 22</t>
  </si>
  <si>
    <t>000000009967</t>
  </si>
  <si>
    <t>Szpital p.w.Matki Bożej  Pocieszenia</t>
  </si>
  <si>
    <t>37-300  Leżajsk          ul.  Leśna  22</t>
  </si>
  <si>
    <t>1808011  Leżajsk</t>
  </si>
  <si>
    <t>­</t>
  </si>
  <si>
    <t>Powiat: lubaczowski</t>
  </si>
  <si>
    <t>Samodzielny Publiczny Zakład Opieki Zdrowotnej w Lubaczowie</t>
  </si>
  <si>
    <t>37-600 Lubaczów,        ul. Mickiewicza 168</t>
  </si>
  <si>
    <t>000000010196</t>
  </si>
  <si>
    <t>Szpita Powiatowy im.dr.Ludwika Rydygiera</t>
  </si>
  <si>
    <t>37-600 Lubaczów,                                ul. Mickiewcza168</t>
  </si>
  <si>
    <t>1809011 Lubaczów</t>
  </si>
  <si>
    <t>tak, 50</t>
  </si>
  <si>
    <t>Powiat: mielecki</t>
  </si>
  <si>
    <t>Szpita Specjalistyczny im. Edmunda Biernackiego w Mielcu</t>
  </si>
  <si>
    <t>39-300 Mielec,                    ul. Żeromskiego 22</t>
  </si>
  <si>
    <t>000000009957</t>
  </si>
  <si>
    <t>Szpitalny Oddział Ratunkowy</t>
  </si>
  <si>
    <t>39-300 Mielec, ul. Żeromskiego 22</t>
  </si>
  <si>
    <t>1811011-Mielec</t>
  </si>
  <si>
    <t>Powiat: przemyski</t>
  </si>
  <si>
    <t>Wojewódzki Szpital im. Św. Ojca Pio w Przemyślu</t>
  </si>
  <si>
    <t>ul. Monte Cassino 18
37-700 Przemyśl</t>
  </si>
  <si>
    <t>000000010152</t>
  </si>
  <si>
    <t>Wojewódzki Szpital im.  Św. Ojca Pio w Przemyślu</t>
  </si>
  <si>
    <t>37-700 Przemyśl                               ul. Monte Cassino 18</t>
  </si>
  <si>
    <t>1862011 Przemyśl</t>
  </si>
  <si>
    <t>Powiat: rzeszowski</t>
  </si>
  <si>
    <t>Kliniczny Szpital Wojewódzki Nr 2 im. Św.Jadwigi Królowej w Rzeszowie</t>
  </si>
  <si>
    <t>35-301 Rzeszów,        ul. Lwowska 60</t>
  </si>
  <si>
    <t>000000009968</t>
  </si>
  <si>
    <t>Szpital Ogólny</t>
  </si>
  <si>
    <t>ul. Lwowska 60                            35 - 301 Rzeszów</t>
  </si>
  <si>
    <t>1863011 Rzeszów</t>
  </si>
  <si>
    <t xml:space="preserve">tak                </t>
  </si>
  <si>
    <t>Powiat: sanocki</t>
  </si>
  <si>
    <t>Samodzielny Publiczny Zespół Opieki Zdrowotnej
w Sanoku</t>
  </si>
  <si>
    <t>ul. 800-lecia 26                   38-500 Sanok</t>
  </si>
  <si>
    <t>000000010075</t>
  </si>
  <si>
    <t>Szpital Specjalistyczny</t>
  </si>
  <si>
    <t>38-500 Sanok                 ul. 800-lecia 26</t>
  </si>
  <si>
    <t>1817011 Sanok</t>
  </si>
  <si>
    <t>Powiat: stalowowolski</t>
  </si>
  <si>
    <t>SPZZOZ Powiatowy Szpital Specjalistyczny w Stalowej Woli</t>
  </si>
  <si>
    <t>Stalowa Wola               ul. Staszica 4</t>
  </si>
  <si>
    <t>000000010188</t>
  </si>
  <si>
    <t>Powiatowy Szpital Specjalistyczny</t>
  </si>
  <si>
    <t>37-450 Stalowa Wola                    ul. Staszica 4</t>
  </si>
  <si>
    <t>1818011 Stalowa Wola</t>
  </si>
  <si>
    <t>Powiat: tarnobrzeski</t>
  </si>
  <si>
    <t>Wojewódzki Szpital im. Zofii z Zamoyskich Tarnowskiej w Tarnobrzegu</t>
  </si>
  <si>
    <t>39-400 Tarnobrzeg               ul. Szpitalna 1</t>
  </si>
  <si>
    <t>000000010157</t>
  </si>
  <si>
    <t>02</t>
  </si>
  <si>
    <t>39-400 Tarnobrzeg              ul. Szpitalna 1</t>
  </si>
  <si>
    <t>1864011 Tarnobrzeg</t>
  </si>
  <si>
    <t>brak</t>
  </si>
  <si>
    <t>Razem:</t>
  </si>
  <si>
    <t>Powiat</t>
  </si>
  <si>
    <t>Nazwa szpitala</t>
  </si>
  <si>
    <t>Adres szpitala</t>
  </si>
  <si>
    <t>Adres lokalizacji oddziału szpitalnego</t>
  </si>
  <si>
    <t>Oddział szpitalny wyspecjalizowany w zakresie udzielania świadczeń zdrowotnych niezbędnych dla ratownictwa medycznego</t>
  </si>
  <si>
    <t>8a</t>
  </si>
  <si>
    <t>8b</t>
  </si>
  <si>
    <t>8c</t>
  </si>
  <si>
    <t>8d</t>
  </si>
  <si>
    <t>8e</t>
  </si>
  <si>
    <t>Nazwa własna oddzialu szpitalnego</t>
  </si>
  <si>
    <t>Liczba łóżek według stanu w dniu 31 XII</t>
  </si>
  <si>
    <t>kod świadcz.</t>
  </si>
  <si>
    <t>bieszczadzki</t>
  </si>
  <si>
    <t>Samodzielny Publiczny Zespół Opieki Zdrowotnej   w Ustrzykach  Dln.</t>
  </si>
  <si>
    <t>38-700 Ustrzyki Dolne                          ul. 29 Listopada 57</t>
  </si>
  <si>
    <t>000000010078</t>
  </si>
  <si>
    <t>38-700 Ustrzyki Dolne   ul. 29 Listopada 57</t>
  </si>
  <si>
    <t>Oddział Chorób Wewnętrznych</t>
  </si>
  <si>
    <t>07</t>
  </si>
  <si>
    <t>09R/010024</t>
  </si>
  <si>
    <t>Dziecięcy</t>
  </si>
  <si>
    <t>4401</t>
  </si>
  <si>
    <t>9</t>
  </si>
  <si>
    <t>28</t>
  </si>
  <si>
    <t>brzozowski</t>
  </si>
  <si>
    <t>Szpital Specjalistyczny w Brzozowie Podkarpacki Osrodek Onkologiczny                        im. ks. B. Markiewicza</t>
  </si>
  <si>
    <t>36-200 Brzozów,               ul. Bielawskiego 18</t>
  </si>
  <si>
    <t>36-200 Brzozów, ul.Bielawskiego 18</t>
  </si>
  <si>
    <t>Oddział Chorób Wewnętrznych z Pododdziałem Reumatologii</t>
  </si>
  <si>
    <t>09R/010001</t>
  </si>
  <si>
    <t>Ginekologiczno-Położniczy</t>
  </si>
  <si>
    <t>057</t>
  </si>
  <si>
    <t>Chirurgii Ogólnej</t>
  </si>
  <si>
    <t>4500</t>
  </si>
  <si>
    <t>35</t>
  </si>
  <si>
    <t>Kardiologiczny</t>
  </si>
  <si>
    <t>103</t>
  </si>
  <si>
    <t>Neurologii z Pododdziałem Udarowym</t>
  </si>
  <si>
    <t>Anestezjologii i Intensywnej Terapii</t>
  </si>
  <si>
    <t>Ortopedii Onkologicznej</t>
  </si>
  <si>
    <t>074</t>
  </si>
  <si>
    <t>dębicki</t>
  </si>
  <si>
    <t>Zespół Opieki Zdrowotnej</t>
  </si>
  <si>
    <t>39-200 Debica,                     ul. Krakowska 91</t>
  </si>
  <si>
    <t>39-200 Dębica,                     ul. Krakowska 91</t>
  </si>
  <si>
    <t>09R/010002</t>
  </si>
  <si>
    <t>Chorób Wewnętrznych i Kardiologii</t>
  </si>
  <si>
    <t>07, 53</t>
  </si>
  <si>
    <t>Chirurgii Ogólnej z Pododdziałem Gastroenterologii</t>
  </si>
  <si>
    <t>Ginekologiczno - Położniczy z Pododdziałem Ginekologii Onkologicznej</t>
  </si>
  <si>
    <t>29</t>
  </si>
  <si>
    <t>Neurologiczny</t>
  </si>
  <si>
    <t>22</t>
  </si>
  <si>
    <t>Obserwacyjno - Zakaźny i Chorób Wątroby</t>
  </si>
  <si>
    <t>08</t>
  </si>
  <si>
    <t>Anestezjologii i Intensywnej Terepii</t>
  </si>
  <si>
    <t>Chirurgii Urazowej i Ortopedii</t>
  </si>
  <si>
    <t>25</t>
  </si>
  <si>
    <t>39-218 Straszęcin 295</t>
  </si>
  <si>
    <t>Psychiatryczny I</t>
  </si>
  <si>
    <t>Psychiatryczny II</t>
  </si>
  <si>
    <t>Psychiatryczny III</t>
  </si>
  <si>
    <t>Psych. Sądowej o wzmoc. zabezp.</t>
  </si>
  <si>
    <t>188</t>
  </si>
  <si>
    <t>jarosławski</t>
  </si>
  <si>
    <t>Centrum Opieki Medycznej w Jarosławiu</t>
  </si>
  <si>
    <t>37 – 500 Jarosław,           ul. 3 Maja 70</t>
  </si>
  <si>
    <t>37 – 500 Jarosław,                      ul. 3 Maja 70</t>
  </si>
  <si>
    <t>060</t>
  </si>
  <si>
    <t>09R/010003</t>
  </si>
  <si>
    <t>063</t>
  </si>
  <si>
    <t>Urazowo- Ortopedyczny</t>
  </si>
  <si>
    <t>141</t>
  </si>
  <si>
    <t>4580</t>
  </si>
  <si>
    <t>20</t>
  </si>
  <si>
    <t>Chirurgiczny</t>
  </si>
  <si>
    <t>061</t>
  </si>
  <si>
    <t>Intensywnej Terapii i Anestezjologii</t>
  </si>
  <si>
    <t>Położniczo Ginekologczny</t>
  </si>
  <si>
    <t>062</t>
  </si>
  <si>
    <t>078</t>
  </si>
  <si>
    <t>Obserwacyno-Zakaźny z Pododdziałem hepatologicznym i Osrodkiem Leczenia WZW</t>
  </si>
  <si>
    <t>Neurologiczny z pododdz. Udarowym</t>
  </si>
  <si>
    <t>142</t>
  </si>
  <si>
    <t>Specjalistyczny Psychiatryczny Zespół Opieki Zdrowotnej im. prof. Antoniego Kępińskiego w Jarosławiu</t>
  </si>
  <si>
    <t>37-500 Jarosław,                      ul. Kościuszki 18</t>
  </si>
  <si>
    <t>000000010148</t>
  </si>
  <si>
    <t>Psychiatrii Sądowej o wzmocnionym zabezpieczeniu</t>
  </si>
  <si>
    <t>09R/010041</t>
  </si>
  <si>
    <t>Psychatryczny II</t>
  </si>
  <si>
    <t>Psychatryczny III</t>
  </si>
  <si>
    <t>040</t>
  </si>
  <si>
    <t>Psychiatrii Sądowej o podstawowym zabezpieczeniu</t>
  </si>
  <si>
    <t>jasielski</t>
  </si>
  <si>
    <t>38-200 Jasło                        ul. Lwowska 22</t>
  </si>
  <si>
    <t>38-200 Jasło                       ul. Lwowska 22</t>
  </si>
  <si>
    <t>Oddział Chorób Wewnętrznych i Kardiologii</t>
  </si>
  <si>
    <t>53, 07</t>
  </si>
  <si>
    <t>09R/010004</t>
  </si>
  <si>
    <t>Geriatryczny</t>
  </si>
  <si>
    <t>094</t>
  </si>
  <si>
    <t>48</t>
  </si>
  <si>
    <t>Pediatrii i Alergologii</t>
  </si>
  <si>
    <t>28,36</t>
  </si>
  <si>
    <t>Chirurgii Ogólnej i Onkologicznej</t>
  </si>
  <si>
    <t>05,24</t>
  </si>
  <si>
    <t>Oddział Ortopedii, Traumatologii, Mikrochirurgii i Chirurgii Ręki</t>
  </si>
  <si>
    <t>Obserwacyjno-Zakażny</t>
  </si>
  <si>
    <t>038</t>
  </si>
  <si>
    <t>Otolaryngologiczny</t>
  </si>
  <si>
    <t>38-200 Jasło                       ul. Za Bursą 1</t>
  </si>
  <si>
    <t>Psychiatryczny</t>
  </si>
  <si>
    <t>kolbuszowski</t>
  </si>
  <si>
    <t>Samodzielny Publiczy Zespół Opieki Zdrowotnej Szpital Powiatowy im. J.P. II</t>
  </si>
  <si>
    <t>36-100 Kolbuszowa,                ul. Grunwaldzka 4</t>
  </si>
  <si>
    <t>000000009966</t>
  </si>
  <si>
    <t>36-100 Kolbuszowa                    ul. Grunwaldzka 4</t>
  </si>
  <si>
    <t>05,25,</t>
  </si>
  <si>
    <t>09R/010005</t>
  </si>
  <si>
    <t>Urologii</t>
  </si>
  <si>
    <t>169</t>
  </si>
  <si>
    <t>4640</t>
  </si>
  <si>
    <t>18</t>
  </si>
  <si>
    <t>34</t>
  </si>
  <si>
    <t>160</t>
  </si>
  <si>
    <t>4260</t>
  </si>
  <si>
    <t>4</t>
  </si>
  <si>
    <t>Nefrologii</t>
  </si>
  <si>
    <t>4130</t>
  </si>
  <si>
    <t>57</t>
  </si>
  <si>
    <t>Dializoterapii</t>
  </si>
  <si>
    <t>154</t>
  </si>
  <si>
    <t>4132</t>
  </si>
  <si>
    <t>16</t>
  </si>
  <si>
    <t>m. Krosno</t>
  </si>
  <si>
    <t>38-400 Krosno                    ul. Korczyńska 57</t>
  </si>
  <si>
    <t>38-400 Krosno                   ul. Korczyńska 57</t>
  </si>
  <si>
    <t>Chirurgii Ogólnej, Onkologicznej i Naczyniowej</t>
  </si>
  <si>
    <t>05, 39,40</t>
  </si>
  <si>
    <t>09R/010040</t>
  </si>
  <si>
    <t>Urazowo-Ortopedyczny</t>
  </si>
  <si>
    <t>Choroby Płuc</t>
  </si>
  <si>
    <t>42</t>
  </si>
  <si>
    <t>Chorób Wewnętrznych i Metabolicznych</t>
  </si>
  <si>
    <t>Gastroenterologiczny</t>
  </si>
  <si>
    <t>225</t>
  </si>
  <si>
    <t>47</t>
  </si>
  <si>
    <t>Kardiologiczny z Ośrodkiem Implantacji Stymulatorów Serca</t>
  </si>
  <si>
    <t>020</t>
  </si>
  <si>
    <t>Okulistyczny i Okulistyki Dziecięcej</t>
  </si>
  <si>
    <t>4600, 4601</t>
  </si>
  <si>
    <t>Urologii i Urologii Onkologicznej</t>
  </si>
  <si>
    <t>Neurologiczny z Pododdziałem Udarów Mózgowych</t>
  </si>
  <si>
    <t>Otolaryngologii i Otolaryngologii Dziecięcej</t>
  </si>
  <si>
    <t>125,245</t>
  </si>
  <si>
    <t>4610, 4611</t>
  </si>
  <si>
    <t>26 ,61</t>
  </si>
  <si>
    <t>INTERCARD Sp z o.o. Centrum Kardiologii Inwazyjnej, Elektroterapii  i Angiologii NZOZ</t>
  </si>
  <si>
    <t>000000020109</t>
  </si>
  <si>
    <t>53, 37, 07</t>
  </si>
  <si>
    <t>09R/030797</t>
  </si>
  <si>
    <t>Intensywnego Nadzoru Kardiologicznego</t>
  </si>
  <si>
    <t>leski</t>
  </si>
  <si>
    <t>SP ZOZ- Szpital Powiatowy w Lesku</t>
  </si>
  <si>
    <t>15</t>
  </si>
  <si>
    <t>09R/010006</t>
  </si>
  <si>
    <t>Pododdział Urazowo-Ortopedyczny</t>
  </si>
  <si>
    <t>055</t>
  </si>
  <si>
    <t>14</t>
  </si>
  <si>
    <t>Położniczo-Ginekologiczny</t>
  </si>
  <si>
    <t>Chorób wewnętrznych</t>
  </si>
  <si>
    <t>086</t>
  </si>
  <si>
    <t>leżajski</t>
  </si>
  <si>
    <t>SP ZOZ -Szpital  p.w. Matki Bożej Pocieszenia w Leżajsku</t>
  </si>
  <si>
    <t>37-300 Leżajsk                      ul.Leśna 22</t>
  </si>
  <si>
    <t>37-300 Leżajsk ul.Leśna 22</t>
  </si>
  <si>
    <t>087</t>
  </si>
  <si>
    <t>4000</t>
  </si>
  <si>
    <t>07,47</t>
  </si>
  <si>
    <t>09R/010007</t>
  </si>
  <si>
    <t>Urazowo-ortopedyczny</t>
  </si>
  <si>
    <t>Chirurgii ogólnej</t>
  </si>
  <si>
    <t>Udarowy</t>
  </si>
  <si>
    <t>081</t>
  </si>
  <si>
    <t xml:space="preserve">Intensywnej opieki medycznej i Anestezjologii  </t>
  </si>
  <si>
    <t>4220</t>
  </si>
  <si>
    <t>4700</t>
  </si>
  <si>
    <t>Ginekologiczno-położniczy</t>
  </si>
  <si>
    <t>4450</t>
  </si>
  <si>
    <t>088</t>
  </si>
  <si>
    <t>07,53</t>
  </si>
  <si>
    <t>lubaczowski</t>
  </si>
  <si>
    <t>SP ZOZ- Szpital Powiatowy im.L.Rydygiera</t>
  </si>
  <si>
    <t>37-600 Lubaczów,               ul. Mickiewicza 168</t>
  </si>
  <si>
    <t>37-600 Lubaczów, ul.Mickiewicza 168</t>
  </si>
  <si>
    <t>Anestezjologii i intensywnej terapii</t>
  </si>
  <si>
    <t>5</t>
  </si>
  <si>
    <t>09R/010008</t>
  </si>
  <si>
    <t>Pediatryczny</t>
  </si>
  <si>
    <t>Chirurgiczny ogólny</t>
  </si>
  <si>
    <t>Chirurgii urazowo-ortopedycznej</t>
  </si>
  <si>
    <t>łańcucki</t>
  </si>
  <si>
    <t>CENTRUM MEDYCZNE W ŁAŃCUCIE Sp. z oo</t>
  </si>
  <si>
    <t>ul. Paderewskiego 5, 37-100 Łańcut</t>
  </si>
  <si>
    <t>000000023148</t>
  </si>
  <si>
    <t>37-100 Łańcut                  ul. Paderewskiego 5</t>
  </si>
  <si>
    <t>09R/030686</t>
  </si>
  <si>
    <t>25 </t>
  </si>
  <si>
    <t>Chorób Wewnętrznych</t>
  </si>
  <si>
    <t>07 </t>
  </si>
  <si>
    <t>Kliniczny Oddział Chorób Zakaźnych</t>
  </si>
  <si>
    <t>08 </t>
  </si>
  <si>
    <t>28 </t>
  </si>
  <si>
    <t>29 </t>
  </si>
  <si>
    <t>22 </t>
  </si>
  <si>
    <t>097</t>
  </si>
  <si>
    <t>Kliniczny Oddział Geriatryczny</t>
  </si>
  <si>
    <t>104</t>
  </si>
  <si>
    <t>48 </t>
  </si>
  <si>
    <t>Kliniczny Oddział Psychiatrii dla Dzieci i Młodzieży</t>
  </si>
  <si>
    <t>30 </t>
  </si>
  <si>
    <t>Urologiczny</t>
  </si>
  <si>
    <t>153</t>
  </si>
  <si>
    <t>mielecki</t>
  </si>
  <si>
    <t>Szpital Specjalistyczny im. E. Biernackiego</t>
  </si>
  <si>
    <t>39-300 Mielec,                              ul. Żeromskiego 22</t>
  </si>
  <si>
    <t>09R/010010</t>
  </si>
  <si>
    <t>Chirurgii Urazowo-Ortopedycznej</t>
  </si>
  <si>
    <t>Neurologii</t>
  </si>
  <si>
    <t>Chorob wewnętrznych i kardiologii</t>
  </si>
  <si>
    <t>083</t>
  </si>
  <si>
    <t>Neurochiurgii</t>
  </si>
  <si>
    <t>099</t>
  </si>
  <si>
    <t>075</t>
  </si>
  <si>
    <t>Chirurgii Naczyniowej</t>
  </si>
  <si>
    <t>Polsko-Amerykańskie Kliniki Serca v Oddział Kardiologii Inwazyjnej i Angiologii</t>
  </si>
  <si>
    <t>000000012184</t>
  </si>
  <si>
    <t>Kardiologiczno-angiologiczny</t>
  </si>
  <si>
    <t>4100</t>
  </si>
  <si>
    <t>53</t>
  </si>
  <si>
    <t>09R/030690</t>
  </si>
  <si>
    <t>Intensywnej opieki kardiologicznej</t>
  </si>
  <si>
    <t>4106</t>
  </si>
  <si>
    <t>niżański</t>
  </si>
  <si>
    <t>Samodzielny Publiczny Zespół Zakładów Opieki Zdrowotnej w Nisku</t>
  </si>
  <si>
    <t>37-400 Nisko,                               ul. Kościuszki 1</t>
  </si>
  <si>
    <t>000000010158</t>
  </si>
  <si>
    <t>37-400 Nisko,                      ul. Kościuszki 1</t>
  </si>
  <si>
    <t>09R/010011</t>
  </si>
  <si>
    <t>Chirurgiczny Ogólny</t>
  </si>
  <si>
    <t>Ortopedyczny</t>
  </si>
  <si>
    <t>091</t>
  </si>
  <si>
    <t>Ginekologiczno – Położniczy</t>
  </si>
  <si>
    <t>przemyski</t>
  </si>
  <si>
    <t>Wojewódzki Podkarpacki Szpital Psychiatryczny im. Eugeniusza Brzezickiego w Żurawicy</t>
  </si>
  <si>
    <t>37-700 Żurawica                    ul. Różana 9</t>
  </si>
  <si>
    <t>000000010147</t>
  </si>
  <si>
    <t>37-700 Żurawica                     ul. Różana</t>
  </si>
  <si>
    <t>Psychiatryczny Ogólny Nr 1</t>
  </si>
  <si>
    <t>09R/010043</t>
  </si>
  <si>
    <t>Terapii Uzależnienia od Alkoholu</t>
  </si>
  <si>
    <t>Leczenia Alkoholowych Zespołów Abstynencyjnych</t>
  </si>
  <si>
    <t>Psychogeriatryczny</t>
  </si>
  <si>
    <t>m. Przemyśl</t>
  </si>
  <si>
    <t>Wojewódzki Szpital  im. Św. Ojca Pio  w Przemyślu</t>
  </si>
  <si>
    <t>ul. Monte Cassino 18                37-700 Przemyśl</t>
  </si>
  <si>
    <t>ul. Monte Cassino 18                 37-700 Przemyśl</t>
  </si>
  <si>
    <t>09R/010037</t>
  </si>
  <si>
    <t>10</t>
  </si>
  <si>
    <t>Chirurgii Ogólnej z Pododdziałem Chirurgii Onkologicznej</t>
  </si>
  <si>
    <t>38</t>
  </si>
  <si>
    <t>Okulistyczny</t>
  </si>
  <si>
    <t>4600</t>
  </si>
  <si>
    <t>7</t>
  </si>
  <si>
    <t>23</t>
  </si>
  <si>
    <t>Otolaryngologiczny z Pododdziałem Laryngologii Dziecięcej</t>
  </si>
  <si>
    <t>4610</t>
  </si>
  <si>
    <t>26</t>
  </si>
  <si>
    <t>Oddział Urologiczny z Pododdziałem Urologii Onkologicznej</t>
  </si>
  <si>
    <t>Obserwacyjno-Zakaźny</t>
  </si>
  <si>
    <t>Chirurgii Naczyniowej z Blokiem operacyjnym i pracownią Angiografii</t>
  </si>
  <si>
    <t>101</t>
  </si>
  <si>
    <t>Kardiologii z Pododdziałem Intensywnego Nadzoru Kardiologicznego</t>
  </si>
  <si>
    <t>Chirurgiczny dla Dzieci</t>
  </si>
  <si>
    <t>03</t>
  </si>
  <si>
    <t>przeworski</t>
  </si>
  <si>
    <t>Samodzielny Publiczny Zakład Opieki Zdrowotnej w Przeworsku</t>
  </si>
  <si>
    <t>37-200 Przeworsk                ul. Szpitalna 16</t>
  </si>
  <si>
    <t>000000010130</t>
  </si>
  <si>
    <t>37-200 Przeworsk           ul. Szpitalna 16</t>
  </si>
  <si>
    <t>068</t>
  </si>
  <si>
    <t>27</t>
  </si>
  <si>
    <t>09R/010014</t>
  </si>
  <si>
    <t>071</t>
  </si>
  <si>
    <t>073</t>
  </si>
  <si>
    <t>Ortopedii i Traumatologii Narządu Ruchu</t>
  </si>
  <si>
    <t>076</t>
  </si>
  <si>
    <t>ropczycko - sędziszowski</t>
  </si>
  <si>
    <t>ZOZ Ropczyce - Szpital Powiatowy w Sędziszowie Młp.</t>
  </si>
  <si>
    <t>39-120 Sędziszów Młp.                               ul. Wyspiańskiego 14</t>
  </si>
  <si>
    <t>000000009960</t>
  </si>
  <si>
    <t>39-120Sędziszów Młp.                ul. Wyspiańskiego 14</t>
  </si>
  <si>
    <t>161</t>
  </si>
  <si>
    <t>40</t>
  </si>
  <si>
    <t>09R/010015</t>
  </si>
  <si>
    <t>163</t>
  </si>
  <si>
    <t>m. Rzeszów</t>
  </si>
  <si>
    <t>35-301 Rzeszów,                   ul. Lwowska 60</t>
  </si>
  <si>
    <t>35-301 Rzeszów,                ul. Lwowska 60</t>
  </si>
  <si>
    <t>Klinika Chorób Wewnętrznych, Nefrologii i Endokrynologii z Pracownią Medycyny Nuklearnej i Ośrodkiem Dializoterapii</t>
  </si>
  <si>
    <t>07, 44, 57, 13</t>
  </si>
  <si>
    <t>09R/010046</t>
  </si>
  <si>
    <t>Klinika  Neurochirurgii  i Neurotraumatologii z Pododdziałem Urazów Kręgosłupa</t>
  </si>
  <si>
    <t>4570</t>
  </si>
  <si>
    <t>21</t>
  </si>
  <si>
    <t>Klinika Ortopedii i  Traumatologii Narządu Ruchu Dzieci i Dorosłych w tym:  Oddział Ortopedii i Traumatologii Narządu Ruchu Dorosłych,Oddział Ortopedii i Traumatologii Narządu Ruchu Dzieci</t>
  </si>
  <si>
    <t>013, 014</t>
  </si>
  <si>
    <t>4580, 4581</t>
  </si>
  <si>
    <t>25, 25</t>
  </si>
  <si>
    <t>Klinika Chirurgii Ogólnej</t>
  </si>
  <si>
    <t>32</t>
  </si>
  <si>
    <t>Klinika Intensywnej Terapii                                                     i Anestezjologii z Ośrodkiem Ostrych Zatruć</t>
  </si>
  <si>
    <t>39</t>
  </si>
  <si>
    <t>01,69</t>
  </si>
  <si>
    <t>Klinika Onkohematologii Dziecięcej</t>
  </si>
  <si>
    <t>162</t>
  </si>
  <si>
    <t>60</t>
  </si>
  <si>
    <t>46</t>
  </si>
  <si>
    <t>Klinika Neurologii  z Pododdziałem Leczenia Udaru Mózgu</t>
  </si>
  <si>
    <t>Klinika Kardiologii z Pododdziałem Ostrych Zespołów Wieńcowych</t>
  </si>
  <si>
    <t>59</t>
  </si>
  <si>
    <t>Klinika Gastroenterologii i Centralna Pracownia Endoskopii</t>
  </si>
  <si>
    <t>35-055 Rzeszów                      ul. Szopena 2</t>
  </si>
  <si>
    <t>000000009964</t>
  </si>
  <si>
    <t>Klinika Chirurgii Ogólnej i Onkologicznej</t>
  </si>
  <si>
    <t>50</t>
  </si>
  <si>
    <t>05,40</t>
  </si>
  <si>
    <t>09R/010044</t>
  </si>
  <si>
    <t>Klinika Gastroenterologii i Hepatologii z Pododdziałem Chorób Wewnętrznych</t>
  </si>
  <si>
    <t>07, 47, 43, 44</t>
  </si>
  <si>
    <t>Klinika Nefrologii</t>
  </si>
  <si>
    <t>Klinika Ginekologii, Ginekologii Onkologicznej i Położnictwa</t>
  </si>
  <si>
    <t>Klinika Okulistyki</t>
  </si>
  <si>
    <t>Klinika Otorynolaryngologii</t>
  </si>
  <si>
    <t>Klinika Chirurgii Szczękowo - Twarzowej</t>
  </si>
  <si>
    <t>06</t>
  </si>
  <si>
    <t>Klinika Anesteziologii i Intensywnej Terapii</t>
  </si>
  <si>
    <t>Klinika Urologii i Urologii Onkologicznej</t>
  </si>
  <si>
    <t>35-001 Rzeszów                      ul. Rycerska 2</t>
  </si>
  <si>
    <t>Klinika Gruźlicy i Chorób Płuc</t>
  </si>
  <si>
    <t>42, 08</t>
  </si>
  <si>
    <t>004, 066</t>
  </si>
  <si>
    <t>Klinika Chirurgii Klatki Piersiowej</t>
  </si>
  <si>
    <t>4520</t>
  </si>
  <si>
    <t>04</t>
  </si>
  <si>
    <t>Samodzielny Publiczny Zakład Opieki Zdrowotnej MSWiA w Rzeszowie</t>
  </si>
  <si>
    <t>35-111 Rzeszów                 ul. Krakowska 16</t>
  </si>
  <si>
    <t>000000018635</t>
  </si>
  <si>
    <t>01,07,42,43,44,47,48,50,53,55,57,67,22,33</t>
  </si>
  <si>
    <t>09R/010047</t>
  </si>
  <si>
    <t>131</t>
  </si>
  <si>
    <t>129</t>
  </si>
  <si>
    <t>01,12,31,33,53,85,04,37,91</t>
  </si>
  <si>
    <t>Chirurgiczny Ogólny z Pododdziałem Endoskopii Zabiegowej</t>
  </si>
  <si>
    <t>01,04,05,09,24,25,33,34,39,40,42,47</t>
  </si>
  <si>
    <t>Anestezjologii  i Intensywnej Terapii</t>
  </si>
  <si>
    <t>01,07,15,22,24,25,26,28,29,34,35,39,40,42,43,44,47,51,53,70</t>
  </si>
  <si>
    <t>SP ZOZ Nr 1- Szpital Miejski                                  im. Jana Pawła II</t>
  </si>
  <si>
    <t>35-241 Rzeszów                 ul. Rycerska 4</t>
  </si>
  <si>
    <t>000000009958</t>
  </si>
  <si>
    <t>35-241 Rzeszów                         ul. Rycerska 4</t>
  </si>
  <si>
    <t>109</t>
  </si>
  <si>
    <t>41</t>
  </si>
  <si>
    <t>09R/010016</t>
  </si>
  <si>
    <t>Urologiii Ogólnej i Onkologicznej</t>
  </si>
  <si>
    <t>232</t>
  </si>
  <si>
    <t>24</t>
  </si>
  <si>
    <t>34,24</t>
  </si>
  <si>
    <t>110</t>
  </si>
  <si>
    <t>Okulistyki</t>
  </si>
  <si>
    <t>150</t>
  </si>
  <si>
    <t>108</t>
  </si>
  <si>
    <t>Pediatryczno-Pulmonologiczny</t>
  </si>
  <si>
    <t>111</t>
  </si>
  <si>
    <t>Kardiologiczny z Pododdziałem Chorób Wewnętrznych</t>
  </si>
  <si>
    <t>114</t>
  </si>
  <si>
    <t>07,51,53</t>
  </si>
  <si>
    <t>Polsko-Amerykańskie Kliniki Serca v Oddział Kardiologii Inwazyjnej i Angiologii
(Rzeszowskie Centrum Chirurgii Naczyniowej i Endowaskularnej)</t>
  </si>
  <si>
    <t>ul. ks. Józefa Jałowego 10</t>
  </si>
  <si>
    <t>Szpital Specjalistyczny Pro-Familia Tomasz Łoziński spółka komandytowa</t>
  </si>
  <si>
    <t>ul. Witolda 6B</t>
  </si>
  <si>
    <t xml:space="preserve"> 000000024008</t>
  </si>
  <si>
    <t>046</t>
  </si>
  <si>
    <t>76</t>
  </si>
  <si>
    <t>09R/030944</t>
  </si>
  <si>
    <t>Nowe Techniki Medyczne Szpital Specjalistyczny im. Św. Rodziny Sp. z o.o.</t>
  </si>
  <si>
    <t>Rudna Mała 600,                 36-060 Głogów Małopolski</t>
  </si>
  <si>
    <t>000000152360</t>
  </si>
  <si>
    <t>Rudna Mała 600, 36-060 Głogów Małopolski</t>
  </si>
  <si>
    <t>09R/031114</t>
  </si>
  <si>
    <t>Chirurgii Klatki Piersiowej (Torakochirurgia)</t>
  </si>
  <si>
    <t>sanocki</t>
  </si>
  <si>
    <t>Podkarpackie Centrum Interwencji Sercowo - Naczyniowych</t>
  </si>
  <si>
    <t>38-500 Sanok                      ul. 800-lecia 26</t>
  </si>
  <si>
    <t>000000022021</t>
  </si>
  <si>
    <t>1817011</t>
  </si>
  <si>
    <t>Kardiologii</t>
  </si>
  <si>
    <t>11</t>
  </si>
  <si>
    <t>09R/030832</t>
  </si>
  <si>
    <t>Intensywnego Nadzoru Kardiologicznego ze stanowiskiem Intensywnej Terapii</t>
  </si>
  <si>
    <t>6</t>
  </si>
  <si>
    <t>SP ZOZ Szpital Specjalistyczny</t>
  </si>
  <si>
    <t>38-500 Sanok                           ul. 800-lecia 26</t>
  </si>
  <si>
    <t>Chirurgii Ogólnej i Naczyniowej z Pododdziałem Urologicznym</t>
  </si>
  <si>
    <t>4500, 4530, 4640</t>
  </si>
  <si>
    <t>05,34,39</t>
  </si>
  <si>
    <t>09R/010019</t>
  </si>
  <si>
    <t>135</t>
  </si>
  <si>
    <t>Neurologiczny z Pododdziałem Udarowym</t>
  </si>
  <si>
    <t>Choroby Pluc</t>
  </si>
  <si>
    <t>4272</t>
  </si>
  <si>
    <t>4348</t>
  </si>
  <si>
    <t>05, 34, 39</t>
  </si>
  <si>
    <t>166</t>
  </si>
  <si>
    <t>Wewnętrzny</t>
  </si>
  <si>
    <t>stalowowolski</t>
  </si>
  <si>
    <t>SP ZOZ Powiatowy Szpital Specjalistyczny</t>
  </si>
  <si>
    <t>37-450 Stalowa Wola       ul. Staszica 4</t>
  </si>
  <si>
    <t>37-450 Stalowa Wola                ul. Staszica 4</t>
  </si>
  <si>
    <t>09R/010021</t>
  </si>
  <si>
    <t>Chirurgiczny Ogólny z Poododziałem Urologicznym i Pododdziałem Chirurgii Naczyniowej</t>
  </si>
  <si>
    <t>05,34</t>
  </si>
  <si>
    <t>Kardiologii Inwazyjnej i Angiologii z Pracownią Hemodynamiki</t>
  </si>
  <si>
    <t>127</t>
  </si>
  <si>
    <t>53, 37</t>
  </si>
  <si>
    <t>Nefrologii i Dializoterapii</t>
  </si>
  <si>
    <t>126</t>
  </si>
  <si>
    <t>strzyżowski</t>
  </si>
  <si>
    <t>ZOZ-Szpital Powiatowy w Strzyżowie</t>
  </si>
  <si>
    <t>38-100 Strzyżów                    ul.700-lecia 1</t>
  </si>
  <si>
    <t>000000009963</t>
  </si>
  <si>
    <t>09R/010022</t>
  </si>
  <si>
    <t>Chirurgii z Pododdziałem Urazowo-Ortopedycznym</t>
  </si>
  <si>
    <t>37</t>
  </si>
  <si>
    <t>05, 25</t>
  </si>
  <si>
    <t>tarnobrzeski</t>
  </si>
  <si>
    <t>39-400 Tarnobrzeg          ul. Szpitalna 1</t>
  </si>
  <si>
    <t>05; 24; 40</t>
  </si>
  <si>
    <t>09R/010038</t>
  </si>
  <si>
    <t>Kardiologiczny z Intensywnym Nadzorem Kardiologicznym</t>
  </si>
  <si>
    <t>132</t>
  </si>
  <si>
    <t>25; 33</t>
  </si>
  <si>
    <t>Oddział Otolaryngologiczny z Pododdziałem Chirurgii Szczękowo-Twarzowej oraz Pododdziałem Otolaryngologii Dziecięcej</t>
  </si>
  <si>
    <t>8</t>
  </si>
  <si>
    <t>134</t>
  </si>
  <si>
    <t>Samodzielny Publiczny Zespół Zakładów Opieki Zdrowotnej w Nowej Dębie</t>
  </si>
  <si>
    <t>39-460 Nowa Dęba
ul. Skłodowskiej 1a</t>
  </si>
  <si>
    <t>000000010159</t>
  </si>
  <si>
    <t>39-460 Nowa Dęba                          ul. Skłodowskiej 1a</t>
  </si>
  <si>
    <t>Chirurgi ogólnej</t>
  </si>
  <si>
    <t>09R/010012</t>
  </si>
  <si>
    <t>Chorób wewnetrznych z pododdziałem chorób płuc</t>
  </si>
  <si>
    <t>4000, 4272</t>
  </si>
  <si>
    <t>Szpitalny oddział ratunkowy</t>
  </si>
  <si>
    <t>Lp</t>
  </si>
  <si>
    <t>Dysponent jednostki      (nazwa i adres)</t>
  </si>
  <si>
    <t>Stan nagłego zagrożenia zdrowotnego</t>
  </si>
  <si>
    <t>Inne</t>
  </si>
  <si>
    <t>Liczba zgonów                      w szpitalnym oddziale ratunkowym</t>
  </si>
  <si>
    <t>liczba pacjentów przekazanych przez zespoły ratownictwa medycznego</t>
  </si>
  <si>
    <t>w tym pacjenci urazowi:</t>
  </si>
  <si>
    <t>4 b</t>
  </si>
  <si>
    <t>4 d</t>
  </si>
  <si>
    <t>4 e</t>
  </si>
  <si>
    <t>5 b</t>
  </si>
  <si>
    <t>6 b</t>
  </si>
  <si>
    <t>&gt;18 lat</t>
  </si>
  <si>
    <t>Szpital Specjalistyczny w Brzozowie Podkarpacki Ośrodek Onkologiczny im. Ks. B. Markiewicza                                        36-200 Brzozów,                                              ul. Ks. J.Bielawskiego 18</t>
  </si>
  <si>
    <t>Zespół Opieki Zdrowotnej w Dębicy,  39 - 200 Dębica,                                                ul. Krakowska 91</t>
  </si>
  <si>
    <t>Szpital Specjalistyczny w Jaśle                                                    38-200 Jasło                                                       ul. Lwowska 22</t>
  </si>
  <si>
    <t>Centrum Opieki Medycznej, ul. 3 Maja 70; 37-500 Jarosław</t>
  </si>
  <si>
    <t>Samodzielny Publiczny Zespół Opieki Zdrowotnej w Lesku                                         38-600 Lesko ul.Kochanowskiego 2</t>
  </si>
  <si>
    <t>krośnieński</t>
  </si>
  <si>
    <t>Wojewódzki Szpital Podkarpacki im. Jana Pawła II 38-400 Krosno                                  ul. Korczyńska 57</t>
  </si>
  <si>
    <t>Szpital Specjalistyczny  im. Edmunda Biernackiego w Mielcu   39-300 Mielec                                                         ul. Żeromskiego 22</t>
  </si>
  <si>
    <t>Samodzielny Publiczny Zakład Opieki Zdrowotnej                                                        37-600 Lubaczów,                                              ul. Mickiewicza 168</t>
  </si>
  <si>
    <t>rzeszowki</t>
  </si>
  <si>
    <t>Kliniczny Szpital Wojewódzki Nr 2  im. Św. Jadwigi Królowej w Rzeszowie,  ul. Lwowska 60                     35 - 301 Rzeszów</t>
  </si>
  <si>
    <t>Samodzielny Publiczny Zespół  Opieki Zdrowotnej  w Sanoku                                                   38-500 Sanok                                                          ul. 800-lecia 26</t>
  </si>
  <si>
    <t>SPZZOZ Powiatowy Szpital Specjalistyczny w Stalowej Woli                                                      37-450 Stalowa Wola                                         ul. Staszica 4</t>
  </si>
  <si>
    <t>Wojewódzki Szpital im. Zofii z Zamoyskich Tarnowskiej w Tarnobrzegu ul. Szpitalna 1,                     39-400 Tarnobrzeg</t>
  </si>
  <si>
    <t>Izba przyjęć szpitala</t>
  </si>
  <si>
    <t>Nazwa i adres szpitala</t>
  </si>
  <si>
    <t>Liczba zgonów w izbie przyjęć</t>
  </si>
  <si>
    <t xml:space="preserve"> w tym pacjenci urazowi</t>
  </si>
  <si>
    <t>4c</t>
  </si>
  <si>
    <t>4d</t>
  </si>
  <si>
    <t>1.</t>
  </si>
  <si>
    <t>SP ZOZ w Ustrzykach Dolnych                                  ul. 29 Listopada 57,                                             38-700 Ustrzyki Dolne</t>
  </si>
  <si>
    <t>Specjalistyczny Psychiatryczny Zespół Opieki Zdrowotnej im. Prof. Antoniego Kępińskiego w Jarosławiu,                                                              37-500 Jarosław,                                         ul. Kościuszki 18</t>
  </si>
  <si>
    <t>SPZOZ w Kolbuszowej                          ul. Grunwaldzka 4, 36-100 Kolbuszowa</t>
  </si>
  <si>
    <t>krośnieński                m. Krosno</t>
  </si>
  <si>
    <t>INTERCARD Sp z o.o Centrum Kardiologii Inwazyjnej, Elektroterapii  i Angiologii NZOZ  38-400 Krosno,  ul Korczyńska 57</t>
  </si>
  <si>
    <t>CENTUM MEDYCZNE w Łańcucie sp. z.o.o  ul. Paderewskiego  5,                            37-100 Łańcut</t>
  </si>
  <si>
    <t>Polsko - Amerykańskie Kliniki Serca V Oddział Kardiologii Inwazyjnej i Angiologii,  39-300 Mielec, ul. Żeromskiego 22</t>
  </si>
  <si>
    <t>Samodzielny Publiczny Zespół Zakładów Opieki Zdrowotnej w Nisku                                              37-400 Nisko, ul. Kościuszki 1</t>
  </si>
  <si>
    <t>Wojewódzki Podkarpacki Szpital Psychiatryczny im. prof. Eugeniusza Brzezickiego w Żurawicy                                     37-700 Żurawica, ul. Różana 9</t>
  </si>
  <si>
    <t>ZOZ Szpital Powiatowy                                                      ul. Wyspiańskiego 14, 39-120 Sędziszów Młp.</t>
  </si>
  <si>
    <t>rzeszowski                 M. Rzeszów</t>
  </si>
  <si>
    <t>SP ZOZ MSWiA w Rzeszowie
ul. Krakowska 16, 35-111 Rzeszów</t>
  </si>
  <si>
    <t>Nowe Techniki Medyczne Szpital Specjalistyczny im. Św. Rodziny Sp. z o.o.                                                        36-060 Głogów Młp.,                         Rudna Mała 600</t>
  </si>
  <si>
    <t>Szpital Specjalistyczny Pro-Familia Tomasz Łoziński Spółka Komandytowa
ul. Witolda 6B
35-302 Rzeszów</t>
  </si>
  <si>
    <t>American Heart of Poland S.A. 43-450 Ustroń, ul. Sanatoryjna 1; Polsko-Amerykańskie Kliniki Serca V Oddział Kardiologii Inwazyjnej i Angiologii 39-300 Mielec, ul. Żeromskiego 22  ,  Rzeszowskie Centrum Chirurgii Naczyniowej i Endowaskularnej PAKS IX Rzeszów,                                              ul. Ks. Jałowego 10, 35-010 Rzeszów</t>
  </si>
  <si>
    <t>Kliniczny Szpital Wojewódzki Nr 2  im. Św. Jadwigi Królowej w Rzeszowie                                                       ul. Lwowska 60,  35 - 301 Rzeszów</t>
  </si>
  <si>
    <t>SP ZOZ nr 1  Szpital Miejski im. Jana Pawła II  ul. Rycerska 4                             35-241 Rzeszów</t>
  </si>
  <si>
    <t>Wojewódzka Stacja Pogotowia Ratunkowego  Rzeszów                          ul. Poniatowskiego 4                                          35-026 Rzeszów</t>
  </si>
  <si>
    <t>Podkarpackie Centrum Interwencji Sercwowo-Naczyniowych w Sanoku                                         ul. 800-lecia 26,38-500 Sanok</t>
  </si>
  <si>
    <t>Samodzielny Publiczny Zespół Zakładów Opieki Zdrowotnej w Nowej Dębie   ul. M.C.Skłodowskiej 1a, 39-460 Nowa Dęba</t>
  </si>
  <si>
    <t>Podmiot leczniczy, w którego strukturach działa centrum urazowe</t>
  </si>
  <si>
    <t>Liczba pacjentów zakwalifikowanych jako pacjent urazowy przez:</t>
  </si>
  <si>
    <t>Średni czas pobytu pacjenta urazowego w centrum urazowym
(dni)</t>
  </si>
  <si>
    <t>Maksymalny czas pobytu pacjenta w centrum urazowym
(dni)</t>
  </si>
  <si>
    <t>Liczba zgonów pacjentów urazowych</t>
  </si>
  <si>
    <t xml:space="preserve"> kierownika zespołu ratownictwa medycznego</t>
  </si>
  <si>
    <t>kierownika zespołu urazowego</t>
  </si>
  <si>
    <t>Kliniczny Szpital Wojewódzki  Nr 2 im. Św. Jadwigi Królowej</t>
  </si>
  <si>
    <t>ul. Lwowska 60                        35 - 301 Rzeszów</t>
  </si>
  <si>
    <t>Tabela nr 12– Centra urazowe dla dzieci – dane za rok …nie dotyczy</t>
  </si>
  <si>
    <t>Liczba pacjentów zakwalifikowanych jako pacjent urazowy dzieciecy przez:</t>
  </si>
  <si>
    <t>Średni czas pobytu pacjenta uraowego w centrum urazowym dla dzieci
(dni)</t>
  </si>
  <si>
    <t>Maksymalny czas pobytu pacjenta w centrum urazowym dla dzieci
(dni)</t>
  </si>
  <si>
    <t>Liczba zgonów pacjentów urazowych dziecięcych</t>
  </si>
  <si>
    <t>kierownika zespołu urazowego dziecięcego</t>
  </si>
  <si>
    <r>
      <t>Kod dyspozytorni medycznej</t>
    </r>
    <r>
      <rPr>
        <vertAlign val="superscript"/>
        <sz val="11"/>
        <color rgb="FF000000"/>
        <rFont val="Arial"/>
        <family val="2"/>
        <charset val="238"/>
      </rPr>
      <t>1)</t>
    </r>
  </si>
  <si>
    <t>Okres czasu w jakim funkcjonowała wskazana liczba stanowisk dyspozytorów medycznych w danej lokalizacji w ciągu roku</t>
  </si>
  <si>
    <t>Liczba stanowisk dyspozytorów medycznych w danej lokalizacji</t>
  </si>
  <si>
    <t>Liczba dyspozytorów medycznych wykonujących zadania w danej lokalizacji</t>
  </si>
  <si>
    <t>liczba dyspozytorów medycznych posiadających wykształcenie wymagane dla pielęgniarki systemu lub ratownika medycznego</t>
  </si>
  <si>
    <t>liczba dyspozytorów medycznych, o których mowa w art. 58 ust. 3 ustawy z dnia 8 września 2006 r. o Państwowym Ratownictwie Medycznym (Dz. U. z 2017 r. poz. 2195, z późn. zm.)</t>
  </si>
  <si>
    <t>DM09 01</t>
  </si>
  <si>
    <t>1) Kody nadawane zgodnie z procedurami tworzonymi i wprowadzanymi do stosowania przez ministra właściwego do spraw zdrowia.</t>
  </si>
  <si>
    <t>Miesiąc</t>
  </si>
  <si>
    <t>Liczba odebranych
połączeń</t>
  </si>
  <si>
    <t>Liczba połączeń
rozłączonych przed
podjęciem obsługi</t>
  </si>
  <si>
    <t>Średni czas oczekiwania
na połączenie [mm:ss]</t>
  </si>
  <si>
    <t>Średni czas trwania
połączenia [mm:ss]</t>
  </si>
  <si>
    <t>Łączny średni czas
obsługi zgłoszenia (czas
oczekiwania + czas
trwania połączenia) [mm:ss]</t>
  </si>
  <si>
    <t>ze 112</t>
  </si>
  <si>
    <t>z 999</t>
  </si>
  <si>
    <t>suma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</si>
  <si>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</si>
  <si>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</si>
  <si>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</si>
  <si>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</si>
  <si>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</si>
  <si>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</si>
  <si>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</si>
  <si>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</si>
  <si>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</si>
  <si>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</si>
  <si>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</si>
  <si>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</si>
  <si>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Suma</t>
  </si>
  <si>
    <t>Średnia</t>
  </si>
  <si>
    <t>L.p.</t>
  </si>
  <si>
    <t>Rodzaj jednostki systemu Państwowe Ratownictwo Medyczne</t>
  </si>
  <si>
    <t>Liczba wszystkich lekarzy</t>
  </si>
  <si>
    <t>W tym liczba lekarzy systemu Państwowe Ratownictwo Medyczne</t>
  </si>
  <si>
    <t>Liczba wszystkich pielęgniarek</t>
  </si>
  <si>
    <t>W tym liczba pielęgniarek systemu Państwowe Ratownictwo Medyczne</t>
  </si>
  <si>
    <t>Liczba ratowników medycznych</t>
  </si>
  <si>
    <t>2d</t>
  </si>
  <si>
    <r>
      <t xml:space="preserve">Numer księgi rejestrowej podmiotu wykonującego działalność leczniczą 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</si>
  <si>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t xml:space="preserve">Kod TERYT lokalizacji jednostki z opisem </t>
    </r>
    <r>
      <rPr>
        <vertAlign val="superscript"/>
        <sz val="11"/>
        <color rgb="FF000000"/>
        <rFont val="Arial"/>
        <family val="2"/>
        <charset val="238"/>
      </rPr>
      <t>2)</t>
    </r>
  </si>
  <si>
    <t>szpitalny oddział ratunkowy</t>
  </si>
  <si>
    <t>zespół ratownictwa medycznego</t>
  </si>
  <si>
    <t>lotniczy zespół ratownictwa medycznego</t>
  </si>
  <si>
    <t>Szpitalne Oddziały Ratunkowe</t>
  </si>
  <si>
    <t>Szpital Specjalistyczny w Brzozowie Podkarpacki Ośrodek Onkologiczny</t>
  </si>
  <si>
    <t>36-200 Brzozów,                         ul. Bielawskiego 18</t>
  </si>
  <si>
    <t>39 - 200 Dębica,                 ul. Krakowska 91</t>
  </si>
  <si>
    <t>1803011                   Dębica</t>
  </si>
  <si>
    <t>1805011                 Jasło</t>
  </si>
  <si>
    <t>u. 3 Maja 70; 37-500 Jaroslaw</t>
  </si>
  <si>
    <t>1804011 Jarosław</t>
  </si>
  <si>
    <t>Wojewódzki Szpital Podkarpacki im. Jana Pawła II   w Krośnie</t>
  </si>
  <si>
    <t>38-400 Krosno ul. Korczyńska 57</t>
  </si>
  <si>
    <t>1861011 Krosno</t>
  </si>
  <si>
    <t>Samodzielny Publiczny Zespół Opieki Zdrowotnej w Lesku</t>
  </si>
  <si>
    <t>38-600 Lesko                                 ul. Kazimierza Wlk 4</t>
  </si>
  <si>
    <t>1821034                   Lesko</t>
  </si>
  <si>
    <t>SP ZOZ  w  Leżajsku</t>
  </si>
  <si>
    <t>37-300  Leżajsk                             ul.  Leśna  22</t>
  </si>
  <si>
    <t>1808011              Leżajsk</t>
  </si>
  <si>
    <t>37-600 Lubaczów,              ul. Mickiewicza 168</t>
  </si>
  <si>
    <t>SzpitalSpecjalistyczny  im. E. Biernackiego w Mielcu</t>
  </si>
  <si>
    <t>39-300 Mielec,                      ul. Żeromskiego 22</t>
  </si>
  <si>
    <t>1811011                 Mielec</t>
  </si>
  <si>
    <t>35-301 Rzeszów,         ul. Lwowska 60</t>
  </si>
  <si>
    <t>12</t>
  </si>
  <si>
    <t xml:space="preserve">Samodzielny Publiczny Zespół Opieki Zdrowotnej   w Sanoku  </t>
  </si>
  <si>
    <t>ul. 800-lecia 26                      38-500 Sanok</t>
  </si>
  <si>
    <t>1817011           Sanok</t>
  </si>
  <si>
    <t>Stalowa Wola                        ul. Staszica 4</t>
  </si>
  <si>
    <t>Zespoły Ratownictwa Medycznego</t>
  </si>
  <si>
    <t>Samodzielne Publiczne Pogotowie Ratunkowe w Krośnie</t>
  </si>
  <si>
    <t>38-400 Krosno                   ul. Grodzka 45</t>
  </si>
  <si>
    <t>1811011-Mielec miasto</t>
  </si>
  <si>
    <t>Wojewódzka Stacja Pogotowia Ratunkowego w Przemyślu Samodzielny Publiczny Zakład Opieki Zdrowtnej</t>
  </si>
  <si>
    <t>ul. Juliusza Słowackiego 85 37-700 Przemyśl</t>
  </si>
  <si>
    <t>000000200222</t>
  </si>
  <si>
    <t>ul. Poniatowskiego 4,                           35-026 Rzeszów</t>
  </si>
  <si>
    <t>ul. Jezierskiego 21              38-500 Sanok</t>
  </si>
  <si>
    <t>000000201516</t>
  </si>
  <si>
    <t>razem</t>
  </si>
  <si>
    <t>Lotnicze Pogotowie Ratunkowe</t>
  </si>
  <si>
    <t>SP ZOZ LPR
Filia w Sanoku</t>
  </si>
  <si>
    <t>38-500 Sanok
ul. Biała Góra
Lotnisko-Sanok</t>
  </si>
  <si>
    <t>000000018716</t>
  </si>
  <si>
    <t>1817011                         Sanok</t>
  </si>
  <si>
    <t xml:space="preserve">  </t>
  </si>
  <si>
    <t xml:space="preserve">   </t>
  </si>
  <si>
    <t xml:space="preserve">Tabela nr 16 – Rejony operacyjne i miejsca stacjonowania planowanych do uruchomienia zespołów ratownictwa medycznego
</t>
  </si>
  <si>
    <r>
      <t>Numer rejonu operacyjnego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</si>
  <si>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t>Nazwa i opis rejonu operacyjnego</t>
    </r>
    <r>
      <rPr>
        <vertAlign val="superscript"/>
        <sz val="11"/>
        <color rgb="FF000000"/>
        <rFont val="Arial"/>
        <family val="2"/>
        <charset val="238"/>
      </rPr>
      <t>2)</t>
    </r>
  </si>
  <si>
    <r>
      <t xml:space="preserve">Kod dyspozytorni medycznej </t>
    </r>
    <r>
      <rPr>
        <vertAlign val="superscript"/>
        <sz val="11"/>
        <color rgb="FF000000"/>
        <rFont val="Arial"/>
        <family val="2"/>
        <charset val="238"/>
      </rPr>
      <t>3)</t>
    </r>
  </si>
  <si>
    <t>Liczba zespołów ratownictwa medycznego w danym rejonie operacyjnym</t>
  </si>
  <si>
    <r>
      <t xml:space="preserve">Obszar działania zespołu ratownictwa medycznego </t>
    </r>
    <r>
      <rPr>
        <vertAlign val="superscript"/>
        <sz val="11"/>
        <color rgb="FF000000"/>
        <rFont val="Arial"/>
        <family val="2"/>
        <charset val="238"/>
      </rPr>
      <t>4)</t>
    </r>
  </si>
  <si>
    <r>
      <t xml:space="preserve">Miejsce stacjonowania zespołu ratownictwa medycznego </t>
    </r>
    <r>
      <rPr>
        <vertAlign val="superscript"/>
        <sz val="11"/>
        <color rgb="FF000000"/>
        <rFont val="Arial"/>
        <family val="2"/>
        <charset val="238"/>
      </rPr>
      <t>5)</t>
    </r>
  </si>
  <si>
    <t>Liczba dni w roku pozostawania w gotowości zespołu ratownictwa medyczngo</t>
  </si>
  <si>
    <r>
      <t xml:space="preserve">Dni tygodnia pozostawania w gotowości zespołu ratownictwa medycznego </t>
    </r>
    <r>
      <rPr>
        <vertAlign val="superscript"/>
        <sz val="11"/>
        <color rgb="FF000000"/>
        <rFont val="Arial"/>
        <family val="2"/>
        <charset val="238"/>
      </rPr>
      <t>6)</t>
    </r>
  </si>
  <si>
    <t>Planowany termin uruchomienia zespołu ratownictwa medycznego</t>
  </si>
  <si>
    <t>Uwagi</t>
  </si>
  <si>
    <t>10a</t>
  </si>
  <si>
    <t>10b</t>
  </si>
  <si>
    <t xml:space="preserve">od
dd-mm
</t>
  </si>
  <si>
    <t xml:space="preserve">do
dd-mm
</t>
  </si>
  <si>
    <t>Stubno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</si>
  <si>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7-znakowy kod TERYT w zakresie systemu identyfikatorów i nazw jednostek podziału administracyjnego; nie używa się kodów zakończonych cyfrą „3”, kolejne pozycje obszaru działania oddziela się średnikiem i spacją.
5) Wskazuje się nazwę miejscowości lub dzielnicy, w której stacjonuje zespół ratownictwa medycznego; nie podaje się danych adresowych miejsca stacjonowania.
6) Wymienia się dni tygodnia, a w przypadku, gdy zespół ratownictwa medycznego nie pozostaje w całodobowej gotowości, wskazuje się godziny pozostawania w gotowości
</t>
  </si>
  <si>
    <t>Jednostka organizacyjna podmiotu
leczniczego, w którego strukturach
planuje się utworzyć szpitalny oddział
ratunkowy</t>
  </si>
  <si>
    <t>Lądowisko w odległości wymagającej użycia specjalistycznych środków transportu sanitarnego (podać odległość w metrach od szpitalnego oddziału ratunkowego)</t>
  </si>
  <si>
    <t>Planowany termin uruchomienia szpitalnego oddziału medyucznegop</t>
  </si>
  <si>
    <r>
      <t xml:space="preserve">Kod TERYT z opisem </t>
    </r>
    <r>
      <rPr>
        <vertAlign val="superscript"/>
        <sz val="11"/>
        <color rgb="FF000000"/>
        <rFont val="Arial"/>
        <family val="2"/>
        <charset val="238"/>
      </rPr>
      <t>1)</t>
    </r>
  </si>
  <si>
    <t>Powiat:rzeszowski</t>
  </si>
  <si>
    <t xml:space="preserve">Samodzielny Publiczny Zakład Opieki Zdrowotnej Ministerstwa Spraw Wewnętrznych i Administracji
w Rzeszowie
</t>
  </si>
  <si>
    <t>ul. Krakowska 16, 35-111 Rzeszów</t>
  </si>
  <si>
    <t>1) Stosuje się 7-znakowy kod TERYT miejscowości lub dzielnicy w zakresie systemu identyfikatorów i nazw jednostek podziału administracyjnego, w której znajduje się planowany do uruchomienia szpitalny oddział ratunkowy.</t>
  </si>
  <si>
    <t xml:space="preserve">R01 D08  </t>
  </si>
  <si>
    <t xml:space="preserve">R01 D06  </t>
  </si>
  <si>
    <t xml:space="preserve">R01 D04  </t>
  </si>
  <si>
    <t xml:space="preserve">R01 D02  </t>
  </si>
  <si>
    <t>1814074 - Sieniawa miasto;                                      1814075 - Sieniawa obszar wiejski;
1814082 - Tryńcza;                                                       1814022 - Adamówka;                                              1809072 - Stary Dzików;                                      1804112 - Wiązownica;                                           1808022 - Grodzisko Dolne</t>
  </si>
  <si>
    <t>R01 166</t>
  </si>
  <si>
    <t>1813092 201</t>
  </si>
  <si>
    <t xml:space="preserve">Tabela nr 2 – Zespoły ratownictwa medycznego włączone do systemu Państwowe Ratownictwo Medyczne – stan na dzień 1 kwietnia  2023r.
</t>
  </si>
  <si>
    <t>1814032 - Gać;
1814042 - Jawornik Polski;
1814054 - Kańczuga miasto;
1814055 - Kańczuga obszar wiejski;             1804075 - Pruchnik obszar wiejski;                1810052 - Markowa;
1814092 - Zarzecze.</t>
  </si>
  <si>
    <t>1804011 - Jarosław miasto;
1804042 - Jarosław obszar wiejski;
1804062 - Pawłosiów;                                          1804052 - Laszki;                                                                   1804032 - Chłopice;                                                  1804102 - Roźwienica;
1804112 - Wiązownica.</t>
  </si>
  <si>
    <t>1804021 - Radymno miasto;                                1804082 - Radymno obszar wiejski;
1804032 - Chłopice;
1804052 - Laszki;                                                  1813072 - Orły;                                                           1813092 - Stubno.</t>
  </si>
  <si>
    <t xml:space="preserve"> Tabela nr 1– Rejony operacyjne i miejsca stacjonowania zespołów ratownictwa medycznego-  obowiązuje od 1 kwietnia 2023 r.                                                                                                                                                                                                                                                                           Tabela stanowi podstawę do zawarcia umów, o których mowa w art. 49 ust. 2 ustawy z dnia 8 września 2006 r. o Państwowym Ratownictwie Medycznym (Dz. U. z 2021 r. poz. 2053, z późn. zm.).</t>
  </si>
  <si>
    <t>1812022 - Jarocin;
1812032 - Jeżowe;
1812054 - Nisko miasto;
1812055 - Nisko obszar wiejski;
1812064 - Rudnik nad Sanem miasto;
1812065 - Rudnik nad Sanem obszar wiejski;
1812074 - Ulanów miasto;
1812075 - Ulanów obszar wiejski;                           1812012 - Harasiuki.</t>
  </si>
  <si>
    <t xml:space="preserve">ul. ul. Pionierska 10             38-700 Ustrzyki Dolne  </t>
  </si>
  <si>
    <t>1821034 - Lesko miasto;
1821035 - Lesko obszar wiejski;                                               1821052 - Solina;
1821042 - Olszanica.</t>
  </si>
  <si>
    <t>1802022 - Domaradz;                                           1816052 - Dynów obszar wiejski;
1816025 - Błażowa obszar wiejski;
1802062 - Nozdrzec.</t>
  </si>
  <si>
    <t>1815012 - Iwierzyce;                                                1815035 - Ropczyce obszar wiejski;
1815045 - Sędziszów Młp. obszar wiejski;
1815052 - Wielopole Skrzyńskie;                                  1819022 - Frysztak;
1819052 - Wiśniowa;                                                              1819045 - Strzyżów obszar wiejski;                       1819012 - Czudec.</t>
  </si>
  <si>
    <t>1807012 - Chorkówka;
1807044 - Jedlicze miasto;
1807045 - Jedlicze obszar wiejski;                                     1805112 - Tarnowiec;
1807092 - Wojaszówka.</t>
  </si>
  <si>
    <t>1807034 - Iwonicz-Zdrój miasto;
1807035 - Iwonicz-Zdrój obszar wiejski;
1807102 - Jaśliska;                                                1802042 - Haczów;                                                                1817082 - Zarszyn;                                                 1817022 - Besko;
1807084 - Rymanów miasto;
1807085 - Rymanów obszar wiejski.</t>
  </si>
  <si>
    <t>1807024 - Dukla miasto;
1807025 - Dukla obszar wiejski;
1807102 - Jaśliska;                                                  1805072 - Nowy Żmigród;                                               1807035 - Iwonicz-Zdrój obszar wiejski.</t>
  </si>
  <si>
    <t>1863011 - Rzeszów miasto;                              1816102 - Lubenia;
1816034 - Boguchwała miasto;
1816035 - Boguchwała obszar wiejski.</t>
  </si>
  <si>
    <t>1863011 - Rzeszów miasto;
1816064 - Głogów Małopolski miasto;
1816065 - Głogów Małopolski obszar wiejski;
1816122 - Świlcza;
1816132 - Trzebownisko;                                                1816082 - Kamień;
1816114 - Sokołów Młp. miasto;
1816115 - Sokołów Młp. obszar wiejski.</t>
  </si>
  <si>
    <t xml:space="preserve"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2) Zgodnie z rozporządzeniem Ministra Zdrowia z dnia 17 maja 2012 r. w sprawie systemu resortowych kodów identyfikacyjnych oraz szczegółowego sposobu ich nadawania (Dz. U. poz. 594 oraz z 2017 r. poz. 999).
3) Stosuje się 7-znakowy kod TERYT miejscowości lub dzielnicy w zakresie systemu identyfikatorów i nazw jednostek podziału administracyjnego, w której znajduje się szpitalny oddział ratunkowy.
</t>
  </si>
  <si>
    <t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2) Zgodnie z rozporządzeniem Ministra Zdrowia z dnia 17 maja 2012 r. w sprawie systemu resortowych kodów identyfikacyjnych oraz szczegółowego sposobu ich nadawania.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</si>
  <si>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oznaczenia „S” dla specjalistycznych zespołów ratownictwa medycznego i „P” dla podstawowych zespołów ratownictwa medycznego, o których mowa w art. 36 ust. 1 ustawy z dnia 8 września 2006 r. o Państwowym Ratownictwie Medycznym (Dz. U. z 2017 r. poz. 2195, z póź. zm.).
5) Jest identyfikowany 10-znakowym numerem zespołu ratownictwa medycznego, składającym się z 7-znakowego kodu TERYT w zakresie systemu identyfikatorów i nazw jednostek podziału administracyjnego oraz cyfry identyfikującej rodzaju zespołu (kody: 2 – podstawowy, 3 – wodny podstawowy, 4 – specjalistyczny, 5 – wodny specjalistyczny) i dwóch cyfr numeru kolejnego dla danego rodzaju zespołu w miejscu stacjonowania; nie używa się kodów zakończonych cyfrą „3”.
6) Nazwy nadawane zgodnie z procedurami tworzonymi i wprowadzanymi do stosowania przez ministra właściwego do spraw zdrowia.
7) Stosuje się 7-znakowy kod TERYT miejscowości lub dzielnicy w zakresie systemu identyfikatorów i nazw jednostek podziału administracyjnego, w której stacjonuje zespół ratownictwa medycznego; nie używa się kodów zakończonych cyfrą „3”; nie podaje się danych adresowych miejsca stacjonowania.
8)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9) Zgodnie z rozporządzeniem Ministra Zdrowia z dnia 17 maja 2012 r. w sprawie systemu resortowych kodów identyfikacyjnych oraz szczegółowego sposobu ich nadawania (Dz. U. poz. 594 oraz z 2017 r. poz. 999).
</t>
  </si>
  <si>
    <t>Uniwersytecki Szpital Kliniczny   im. Fryderyka Chopina w Rzeszowie</t>
  </si>
  <si>
    <t>ul.Chemików 3                  37-310 Nowa Sarzyna</t>
  </si>
  <si>
    <t>ul.  Kolejowa 20                       37-400 Nisko</t>
  </si>
  <si>
    <t>38-230 Nowy Żmigród                    ul. Mickiewicza 18</t>
  </si>
  <si>
    <t>38-700 Ustrzyki Dolne,             ul. Pionierska 10</t>
  </si>
  <si>
    <t>36-200 Brzozów,                         3 Maja 62</t>
  </si>
  <si>
    <t>ul. Grunwaldzka 4,           36-100 Kolbuszowa</t>
  </si>
  <si>
    <t>00:07:25</t>
  </si>
  <si>
    <t>00:25:22</t>
  </si>
  <si>
    <t>00:47:15</t>
  </si>
  <si>
    <t>02:50:52</t>
  </si>
  <si>
    <t>00:15:05</t>
  </si>
  <si>
    <t>00:46:42</t>
  </si>
  <si>
    <t>03:26:35</t>
  </si>
  <si>
    <t>00:07:23</t>
  </si>
  <si>
    <t>00:28:21</t>
  </si>
  <si>
    <t>00:52:16</t>
  </si>
  <si>
    <t>04:28:24</t>
  </si>
  <si>
    <t>00:16:35</t>
  </si>
  <si>
    <t>00:44:46</t>
  </si>
  <si>
    <t>03:51:53</t>
  </si>
  <si>
    <t>00:30:25</t>
  </si>
  <si>
    <t>00:44:01</t>
  </si>
  <si>
    <t>03:05:28</t>
  </si>
  <si>
    <t>00:13:59</t>
  </si>
  <si>
    <t>00:48:03</t>
  </si>
  <si>
    <t>02:55:55</t>
  </si>
  <si>
    <t>00:13:04</t>
  </si>
  <si>
    <t>00:19:11</t>
  </si>
  <si>
    <t>01:08:20</t>
  </si>
  <si>
    <t>02:14:37</t>
  </si>
  <si>
    <t>00:09:46</t>
  </si>
  <si>
    <t>00:51:07</t>
  </si>
  <si>
    <t>04:16:10</t>
  </si>
  <si>
    <t>00:10:10</t>
  </si>
  <si>
    <t>00:40:39</t>
  </si>
  <si>
    <t>00:56:06</t>
  </si>
  <si>
    <t>02:41:28</t>
  </si>
  <si>
    <t>00:19:03</t>
  </si>
  <si>
    <t>00:40:07</t>
  </si>
  <si>
    <t>02:38:15</t>
  </si>
  <si>
    <t>00:08:49</t>
  </si>
  <si>
    <t>00:42:04</t>
  </si>
  <si>
    <t>01:00:07</t>
  </si>
  <si>
    <t>04:15:49</t>
  </si>
  <si>
    <t>00:16:26</t>
  </si>
  <si>
    <t>00:54:09</t>
  </si>
  <si>
    <t>02:57:01</t>
  </si>
  <si>
    <t>00:10:32</t>
  </si>
  <si>
    <t>00:41:55</t>
  </si>
  <si>
    <t>00:59:02</t>
  </si>
  <si>
    <t>04:02:46</t>
  </si>
  <si>
    <t>00:16:39</t>
  </si>
  <si>
    <t>00:52:43</t>
  </si>
  <si>
    <t>01:09:07</t>
  </si>
  <si>
    <t>03:11:13</t>
  </si>
  <si>
    <t>00:08:13</t>
  </si>
  <si>
    <t>00:31:04</t>
  </si>
  <si>
    <t>02:30:40</t>
  </si>
  <si>
    <t>00:15:33</t>
  </si>
  <si>
    <t>00:48:18</t>
  </si>
  <si>
    <t>01:12:33</t>
  </si>
  <si>
    <t>03:36:58</t>
  </si>
  <si>
    <t>00:09:29</t>
  </si>
  <si>
    <t>02:43:37</t>
  </si>
  <si>
    <t>00:16:49</t>
  </si>
  <si>
    <t>00:47:59</t>
  </si>
  <si>
    <t>03:53:35</t>
  </si>
  <si>
    <t>00:20:44</t>
  </si>
  <si>
    <t>00:28:57</t>
  </si>
  <si>
    <t>01:06:01</t>
  </si>
  <si>
    <t>01:40:25</t>
  </si>
  <si>
    <t>00:15:26</t>
  </si>
  <si>
    <t>00:52:02</t>
  </si>
  <si>
    <t>03:31:40</t>
  </si>
  <si>
    <t>00:20:12</t>
  </si>
  <si>
    <t>00:41:06</t>
  </si>
  <si>
    <t>01:07:38</t>
  </si>
  <si>
    <t>02:46:07</t>
  </si>
  <si>
    <t>00:15:08</t>
  </si>
  <si>
    <t>00:55:57</t>
  </si>
  <si>
    <t>01:13:21</t>
  </si>
  <si>
    <t>03:27:50</t>
  </si>
  <si>
    <t>00:09:18</t>
  </si>
  <si>
    <t>00:40:42</t>
  </si>
  <si>
    <t>02:34:27</t>
  </si>
  <si>
    <t>00:14:56</t>
  </si>
  <si>
    <t>00:42:26</t>
  </si>
  <si>
    <t>01:04:38</t>
  </si>
  <si>
    <t>03:18:33</t>
  </si>
  <si>
    <t>00:08:11</t>
  </si>
  <si>
    <t>00:34:44</t>
  </si>
  <si>
    <t>03:20:40</t>
  </si>
  <si>
    <t>00:17:14</t>
  </si>
  <si>
    <t>00:51:23</t>
  </si>
  <si>
    <t>03:03:26</t>
  </si>
  <si>
    <t>00:08:36</t>
  </si>
  <si>
    <t>00:42:23</t>
  </si>
  <si>
    <t>02:55:45</t>
  </si>
  <si>
    <t>00:16:36</t>
  </si>
  <si>
    <t>01:08:30</t>
  </si>
  <si>
    <t>04:48:27</t>
  </si>
  <si>
    <t>00:15:39</t>
  </si>
  <si>
    <t>01:03:29</t>
  </si>
  <si>
    <t>01:19:52</t>
  </si>
  <si>
    <t>02:25:00</t>
  </si>
  <si>
    <t>00:16:06</t>
  </si>
  <si>
    <t>01:03:47</t>
  </si>
  <si>
    <t>09:07:54</t>
  </si>
  <si>
    <t>00:12:51</t>
  </si>
  <si>
    <t>01:01:54</t>
  </si>
  <si>
    <t>01:07:02</t>
  </si>
  <si>
    <t>02:01:31</t>
  </si>
  <si>
    <t>00:14:26</t>
  </si>
  <si>
    <t>00:50:47</t>
  </si>
  <si>
    <t>01:13:44</t>
  </si>
  <si>
    <t>04:10:12</t>
  </si>
  <si>
    <t>00:08:09</t>
  </si>
  <si>
    <t>00:48:53</t>
  </si>
  <si>
    <t>00:50:18</t>
  </si>
  <si>
    <t>03:18:38</t>
  </si>
  <si>
    <t>00:16:41</t>
  </si>
  <si>
    <t>01:02:02</t>
  </si>
  <si>
    <t>04:13:19</t>
  </si>
  <si>
    <t>00:10:53</t>
  </si>
  <si>
    <t>00:41:34</t>
  </si>
  <si>
    <t>00:57:47</t>
  </si>
  <si>
    <t>02:40:27</t>
  </si>
  <si>
    <t>00:20:38</t>
  </si>
  <si>
    <t>01:06:57</t>
  </si>
  <si>
    <t>03:30:14</t>
  </si>
  <si>
    <t>00:08:53</t>
  </si>
  <si>
    <t>00:41:30</t>
  </si>
  <si>
    <t>04:19:39</t>
  </si>
  <si>
    <t>00:17:00</t>
  </si>
  <si>
    <t>00:49:08</t>
  </si>
  <si>
    <t>03:19:04</t>
  </si>
  <si>
    <t>00:10:40</t>
  </si>
  <si>
    <t>01:28:14</t>
  </si>
  <si>
    <t>01:01:23</t>
  </si>
  <si>
    <t>03:12:17</t>
  </si>
  <si>
    <t>00:21:08</t>
  </si>
  <si>
    <t>00:46:11</t>
  </si>
  <si>
    <t>02:51:28</t>
  </si>
  <si>
    <t>00:08:34</t>
  </si>
  <si>
    <t>00:29:51</t>
  </si>
  <si>
    <t>00:16:44</t>
  </si>
  <si>
    <t>00:49:40</t>
  </si>
  <si>
    <t>02:15:04</t>
  </si>
  <si>
    <t>00:10:17</t>
  </si>
  <si>
    <t>00:52:36</t>
  </si>
  <si>
    <t>02:43:04</t>
  </si>
  <si>
    <t>00:17:58</t>
  </si>
  <si>
    <t>01:29:00</t>
  </si>
  <si>
    <t>03:59:10</t>
  </si>
  <si>
    <t>00:08:28</t>
  </si>
  <si>
    <t>00:28:29</t>
  </si>
  <si>
    <t>00:47:35</t>
  </si>
  <si>
    <t>03:17:27</t>
  </si>
  <si>
    <t>00:17:02</t>
  </si>
  <si>
    <t>02:29:04</t>
  </si>
  <si>
    <t>01:08:34</t>
  </si>
  <si>
    <t>04:02:12</t>
  </si>
  <si>
    <t>00:11:11</t>
  </si>
  <si>
    <t>00:46:15</t>
  </si>
  <si>
    <t>03:45:11</t>
  </si>
  <si>
    <t>00:18:28</t>
  </si>
  <si>
    <t>00:50:53</t>
  </si>
  <si>
    <t>01:19:28</t>
  </si>
  <si>
    <t>03:03:15</t>
  </si>
  <si>
    <t>00:08:04</t>
  </si>
  <si>
    <t>02:20:43</t>
  </si>
  <si>
    <t>02:41:12</t>
  </si>
  <si>
    <t>00:15:20</t>
  </si>
  <si>
    <t>01:11:09</t>
  </si>
  <si>
    <t>00:10:43</t>
  </si>
  <si>
    <t>01:07:28</t>
  </si>
  <si>
    <t>01:02:43</t>
  </si>
  <si>
    <t>02:54:36</t>
  </si>
  <si>
    <t>00:19:50</t>
  </si>
  <si>
    <t>00:54:58</t>
  </si>
  <si>
    <t>01:19:09</t>
  </si>
  <si>
    <t>02:51:23</t>
  </si>
  <si>
    <t>00:10:15</t>
  </si>
  <si>
    <t>00:51:46</t>
  </si>
  <si>
    <t>03:31:03</t>
  </si>
  <si>
    <t>00:19:38</t>
  </si>
  <si>
    <t>00:57:25</t>
  </si>
  <si>
    <t>03:49:37</t>
  </si>
  <si>
    <t>00:13:37</t>
  </si>
  <si>
    <t>00:53:54</t>
  </si>
  <si>
    <t>03:06:37</t>
  </si>
  <si>
    <t>00:15:43</t>
  </si>
  <si>
    <t>01:24:11</t>
  </si>
  <si>
    <t>03:27:02</t>
  </si>
  <si>
    <t>00:07:52</t>
  </si>
  <si>
    <t>00:18:06</t>
  </si>
  <si>
    <t>00:54:08</t>
  </si>
  <si>
    <t>01:51:51</t>
  </si>
  <si>
    <t>00:14:37</t>
  </si>
  <si>
    <t>01:17:57</t>
  </si>
  <si>
    <t>01:22:17</t>
  </si>
  <si>
    <t>03:42:22</t>
  </si>
  <si>
    <t>00:10:46</t>
  </si>
  <si>
    <t>00:33:27</t>
  </si>
  <si>
    <t>04:07:30</t>
  </si>
  <si>
    <t>00:18:41</t>
  </si>
  <si>
    <t>00:54:52</t>
  </si>
  <si>
    <t>03:44:58</t>
  </si>
  <si>
    <t>00:10:27</t>
  </si>
  <si>
    <t>00:23:02</t>
  </si>
  <si>
    <t>05:46:51</t>
  </si>
  <si>
    <t>00:18:59</t>
  </si>
  <si>
    <t>00:48:10</t>
  </si>
  <si>
    <t>05:16:03</t>
  </si>
  <si>
    <t>00:19:55</t>
  </si>
  <si>
    <t>00:26:58</t>
  </si>
  <si>
    <t>01:10:40</t>
  </si>
  <si>
    <t>03:01:07</t>
  </si>
  <si>
    <t>00:17:06</t>
  </si>
  <si>
    <t>01:11:30</t>
  </si>
  <si>
    <t>04:46:47</t>
  </si>
  <si>
    <t>00:12:50</t>
  </si>
  <si>
    <t>00:44:38</t>
  </si>
  <si>
    <t>02:30:21</t>
  </si>
  <si>
    <t>00:17:25</t>
  </si>
  <si>
    <t>00:44:00</t>
  </si>
  <si>
    <t>01:03:57</t>
  </si>
  <si>
    <t>04:15:21</t>
  </si>
  <si>
    <t>00:09:33</t>
  </si>
  <si>
    <t>00:36:12</t>
  </si>
  <si>
    <t>00:43:52</t>
  </si>
  <si>
    <t>02:53:28</t>
  </si>
  <si>
    <t>00:16:45</t>
  </si>
  <si>
    <t>00:48:30</t>
  </si>
  <si>
    <t>03:32:25</t>
  </si>
  <si>
    <t>00:09:27</t>
  </si>
  <si>
    <t>00:33:32</t>
  </si>
  <si>
    <t>03:22:25</t>
  </si>
  <si>
    <t>00:17:15</t>
  </si>
  <si>
    <t>01:02:03</t>
  </si>
  <si>
    <t>03:59:08</t>
  </si>
  <si>
    <t>00:09:24</t>
  </si>
  <si>
    <t>00:26:04</t>
  </si>
  <si>
    <t>06:02:12</t>
  </si>
  <si>
    <t>00:17:23</t>
  </si>
  <si>
    <t>00:45:56</t>
  </si>
  <si>
    <t>01:10:31</t>
  </si>
  <si>
    <t>05:21:43</t>
  </si>
  <si>
    <t>00:18:31</t>
  </si>
  <si>
    <t>01:02:09</t>
  </si>
  <si>
    <t>01:05:52</t>
  </si>
  <si>
    <t>04:54:08</t>
  </si>
  <si>
    <t>00:14:00</t>
  </si>
  <si>
    <t>00:46:00</t>
  </si>
  <si>
    <t>03:55:04</t>
  </si>
  <si>
    <t>00:09:31</t>
  </si>
  <si>
    <t>00:40:59</t>
  </si>
  <si>
    <t>04:28:42</t>
  </si>
  <si>
    <t>00:16:09</t>
  </si>
  <si>
    <t>00:55:17</t>
  </si>
  <si>
    <t>01:11:35</t>
  </si>
  <si>
    <t>03:56:22</t>
  </si>
  <si>
    <t>00:08:51</t>
  </si>
  <si>
    <t>00:28:03</t>
  </si>
  <si>
    <t>07:42:11</t>
  </si>
  <si>
    <t>00:15:04</t>
  </si>
  <si>
    <t>00:47:38</t>
  </si>
  <si>
    <t>05:21:41</t>
  </si>
  <si>
    <t>00:14:28</t>
  </si>
  <si>
    <t>00:31:31</t>
  </si>
  <si>
    <t>00:59:56</t>
  </si>
  <si>
    <t>01:44:12</t>
  </si>
  <si>
    <t>00:13:30</t>
  </si>
  <si>
    <t>01:47:36</t>
  </si>
  <si>
    <t>04:21:55</t>
  </si>
  <si>
    <t>00:13:00</t>
  </si>
  <si>
    <t>00:38:20</t>
  </si>
  <si>
    <t>01:05:30</t>
  </si>
  <si>
    <t>02:47:30</t>
  </si>
  <si>
    <t>00:11:53</t>
  </si>
  <si>
    <t>02:51:26</t>
  </si>
  <si>
    <t>06:30:00</t>
  </si>
  <si>
    <t>00:15:27</t>
  </si>
  <si>
    <t>00:47:40</t>
  </si>
  <si>
    <t>01:02:36</t>
  </si>
  <si>
    <t>02:07:54</t>
  </si>
  <si>
    <t>00:11:48</t>
  </si>
  <si>
    <t>00:42:47</t>
  </si>
  <si>
    <t>03:35:57</t>
  </si>
  <si>
    <t>00:13:06</t>
  </si>
  <si>
    <t>00:33:37</t>
  </si>
  <si>
    <t>05:01:17</t>
  </si>
  <si>
    <t>00:13:53</t>
  </si>
  <si>
    <t>04:57:21</t>
  </si>
  <si>
    <t>00:13:07</t>
  </si>
  <si>
    <t>00:29:42</t>
  </si>
  <si>
    <t>01:11:22</t>
  </si>
  <si>
    <t>02:57:49</t>
  </si>
  <si>
    <t>00:13:42</t>
  </si>
  <si>
    <t>01:05:27</t>
  </si>
  <si>
    <t>04:14:38</t>
  </si>
  <si>
    <t>00:23:13</t>
  </si>
  <si>
    <t>00:35:07</t>
  </si>
  <si>
    <t>02:12:10</t>
  </si>
  <si>
    <t>00:18:17</t>
  </si>
  <si>
    <t>00:51:18</t>
  </si>
  <si>
    <t>03:50:08</t>
  </si>
  <si>
    <t>00:16:24</t>
  </si>
  <si>
    <t>00:43:33</t>
  </si>
  <si>
    <t>06:05:02</t>
  </si>
  <si>
    <t>00:15:47</t>
  </si>
  <si>
    <t>02:11:58</t>
  </si>
  <si>
    <t>03:37:04</t>
  </si>
  <si>
    <t>00:10:18</t>
  </si>
  <si>
    <t>00:46:52</t>
  </si>
  <si>
    <t>08:08:44</t>
  </si>
  <si>
    <t>00:09:56</t>
  </si>
  <si>
    <t>00:40:16</t>
  </si>
  <si>
    <t>05:14:56</t>
  </si>
  <si>
    <t>00:15:12</t>
  </si>
  <si>
    <t>00:46:21</t>
  </si>
  <si>
    <t>01:25:36</t>
  </si>
  <si>
    <t>04:27:09</t>
  </si>
  <si>
    <t>00:11:50</t>
  </si>
  <si>
    <t>03:37:00</t>
  </si>
  <si>
    <t>00:12:43</t>
  </si>
  <si>
    <t>00:56:28</t>
  </si>
  <si>
    <t>04:30:26</t>
  </si>
  <si>
    <t>01:03:15</t>
  </si>
  <si>
    <t>01:22:44</t>
  </si>
  <si>
    <t>04:04:54</t>
  </si>
  <si>
    <t>00:18:40</t>
  </si>
  <si>
    <t>00:25:44</t>
  </si>
  <si>
    <t>01:22:35</t>
  </si>
  <si>
    <t>02:04:34</t>
  </si>
  <si>
    <t>00:40:03</t>
  </si>
  <si>
    <t>04:09:11</t>
  </si>
  <si>
    <t>00:16:50</t>
  </si>
  <si>
    <t>00:21:22</t>
  </si>
  <si>
    <t>01:21:14</t>
  </si>
  <si>
    <t>02:52:45</t>
  </si>
  <si>
    <t>00:53:27</t>
  </si>
  <si>
    <t>01:10:17</t>
  </si>
  <si>
    <t>03:00:56</t>
  </si>
  <si>
    <t>00:11:54</t>
  </si>
  <si>
    <t>00:48:42</t>
  </si>
  <si>
    <t>03:32:42</t>
  </si>
  <si>
    <t>00:18:23</t>
  </si>
  <si>
    <t>01:28:31</t>
  </si>
  <si>
    <t>04:16:24</t>
  </si>
  <si>
    <t>00:34:43</t>
  </si>
  <si>
    <t>00:56:59</t>
  </si>
  <si>
    <t>02:23:55</t>
  </si>
  <si>
    <t>00:19:57</t>
  </si>
  <si>
    <t>00:31:11</t>
  </si>
  <si>
    <t>01:13:28</t>
  </si>
  <si>
    <t>03:42:08</t>
  </si>
  <si>
    <t>00:12:28</t>
  </si>
  <si>
    <t>00:40:34</t>
  </si>
  <si>
    <t>04:36:07</t>
  </si>
  <si>
    <t>00:08:40</t>
  </si>
  <si>
    <t>00:42:15</t>
  </si>
  <si>
    <t>03:14:06</t>
  </si>
  <si>
    <t>00:15:14</t>
  </si>
  <si>
    <t>00:44:27</t>
  </si>
  <si>
    <t>01:05:16</t>
  </si>
  <si>
    <t>06:05:37</t>
  </si>
  <si>
    <t>00:08:29</t>
  </si>
  <si>
    <t>00:27:51</t>
  </si>
  <si>
    <t>00:48:37</t>
  </si>
  <si>
    <t>02:18:40</t>
  </si>
  <si>
    <t>00:16:02</t>
  </si>
  <si>
    <t>00:47:36</t>
  </si>
  <si>
    <t>01:07:20</t>
  </si>
  <si>
    <t>04:43:24</t>
  </si>
  <si>
    <t>00:07:53</t>
  </si>
  <si>
    <t>00:21:13</t>
  </si>
  <si>
    <t>04:13:27</t>
  </si>
  <si>
    <t>00:15:50</t>
  </si>
  <si>
    <t>00:37:26</t>
  </si>
  <si>
    <t>01:03:16</t>
  </si>
  <si>
    <t>02:19:22</t>
  </si>
  <si>
    <t>00:09:12</t>
  </si>
  <si>
    <t>00:11:49</t>
  </si>
  <si>
    <t>00:50:25</t>
  </si>
  <si>
    <t>01:04:35</t>
  </si>
  <si>
    <t>00:16:01</t>
  </si>
  <si>
    <t>00:44:12</t>
  </si>
  <si>
    <t>03:22:48</t>
  </si>
  <si>
    <t>00:28:37</t>
  </si>
  <si>
    <t>01:33:40</t>
  </si>
  <si>
    <t>03:10:46</t>
  </si>
  <si>
    <t>00:14:25</t>
  </si>
  <si>
    <t>01:02:08</t>
  </si>
  <si>
    <t>01:09:47</t>
  </si>
  <si>
    <t>03:32:49</t>
  </si>
  <si>
    <t>00:21:56</t>
  </si>
  <si>
    <t>00:29:47</t>
  </si>
  <si>
    <t>01:41:37</t>
  </si>
  <si>
    <t>02:26:16</t>
  </si>
  <si>
    <t>00:51:55</t>
  </si>
  <si>
    <t>03:49:09</t>
  </si>
  <si>
    <t>00:23:17</t>
  </si>
  <si>
    <t>05:59:23</t>
  </si>
  <si>
    <t>00:16:56</t>
  </si>
  <si>
    <t>00:46:41</t>
  </si>
  <si>
    <t>04:23:59</t>
  </si>
  <si>
    <t>00:08:35</t>
  </si>
  <si>
    <t>00:37:44</t>
  </si>
  <si>
    <t>04:08:37</t>
  </si>
  <si>
    <t>00:16:54</t>
  </si>
  <si>
    <t>00:39:53</t>
  </si>
  <si>
    <t>01:10:43</t>
  </si>
  <si>
    <t>03:38:58</t>
  </si>
  <si>
    <t>00:20:41</t>
  </si>
  <si>
    <t>00:39:21</t>
  </si>
  <si>
    <t>01:09:06</t>
  </si>
  <si>
    <t>04:02:32</t>
  </si>
  <si>
    <t>00:13:35</t>
  </si>
  <si>
    <t>00:42:24</t>
  </si>
  <si>
    <t>03:41:57</t>
  </si>
  <si>
    <t>00:25:58</t>
  </si>
  <si>
    <t>00:36:01</t>
  </si>
  <si>
    <t>01:10:29</t>
  </si>
  <si>
    <t>02:25:03</t>
  </si>
  <si>
    <t>00:14:21</t>
  </si>
  <si>
    <t>00:50:45</t>
  </si>
  <si>
    <t>04:04:07</t>
  </si>
  <si>
    <t>00:23:16</t>
  </si>
  <si>
    <t>00:45:44</t>
  </si>
  <si>
    <t>02:45:04</t>
  </si>
  <si>
    <t>00:13:41</t>
  </si>
  <si>
    <t>00:35:19</t>
  </si>
  <si>
    <t>04:09:22</t>
  </si>
  <si>
    <t>00:09:02</t>
  </si>
  <si>
    <t>00:51:12</t>
  </si>
  <si>
    <t>00:48:25</t>
  </si>
  <si>
    <t>04:15:24</t>
  </si>
  <si>
    <t>00:18:50</t>
  </si>
  <si>
    <t>00:42:18</t>
  </si>
  <si>
    <t>01:06:35</t>
  </si>
  <si>
    <t>05:59:34</t>
  </si>
  <si>
    <t>00:09:08</t>
  </si>
  <si>
    <t>00:39:02</t>
  </si>
  <si>
    <t>00:19:35</t>
  </si>
  <si>
    <t>00:35:12</t>
  </si>
  <si>
    <t>01:04:22</t>
  </si>
  <si>
    <t>01:37:27</t>
  </si>
  <si>
    <t>00:12:19</t>
  </si>
  <si>
    <t>00:45:51</t>
  </si>
  <si>
    <t>02:48:25</t>
  </si>
  <si>
    <t>00:07:49</t>
  </si>
  <si>
    <t>06:12:12</t>
  </si>
  <si>
    <t>00:17:04</t>
  </si>
  <si>
    <t>00:39:34</t>
  </si>
  <si>
    <t>02:30:33</t>
  </si>
  <si>
    <t>00:07:54</t>
  </si>
  <si>
    <t>00:39:40</t>
  </si>
  <si>
    <t>03:55:54</t>
  </si>
  <si>
    <t>00:17:41</t>
  </si>
  <si>
    <t>00:45:06</t>
  </si>
  <si>
    <t>04:05:53</t>
  </si>
  <si>
    <t>00:46:48</t>
  </si>
  <si>
    <t>01:13:03</t>
  </si>
  <si>
    <t>03:30:23</t>
  </si>
  <si>
    <t>00:12:33</t>
  </si>
  <si>
    <t>01:13:25</t>
  </si>
  <si>
    <t>04:57:17</t>
  </si>
  <si>
    <t>00:07:50</t>
  </si>
  <si>
    <t>00:33:53</t>
  </si>
  <si>
    <t>03:37:54</t>
  </si>
  <si>
    <t>00:37:33</t>
  </si>
  <si>
    <t>00:08:07</t>
  </si>
  <si>
    <t>00:41:33</t>
  </si>
  <si>
    <t>04:00:40</t>
  </si>
  <si>
    <t>00:16:14</t>
  </si>
  <si>
    <t>00:43:55</t>
  </si>
  <si>
    <t>04:11:03</t>
  </si>
  <si>
    <t>00:09:19</t>
  </si>
  <si>
    <t>00:37:03</t>
  </si>
  <si>
    <t>02:31:19</t>
  </si>
  <si>
    <t>00:52:05</t>
  </si>
  <si>
    <t>03:16:26</t>
  </si>
  <si>
    <t>00:09:15</t>
  </si>
  <si>
    <t>00:25:17</t>
  </si>
  <si>
    <t>02:30:24</t>
  </si>
  <si>
    <t>00:17:35</t>
  </si>
  <si>
    <t>01:09:53</t>
  </si>
  <si>
    <t>02:26:40</t>
  </si>
  <si>
    <t>00:21:33</t>
  </si>
  <si>
    <t>00:48:57</t>
  </si>
  <si>
    <t>01:04:01</t>
  </si>
  <si>
    <t>03:38:26</t>
  </si>
  <si>
    <t>01:07:48</t>
  </si>
  <si>
    <t>07:40:01</t>
  </si>
  <si>
    <t>00:19:46</t>
  </si>
  <si>
    <t>00:41:05</t>
  </si>
  <si>
    <t>01:05:04</t>
  </si>
  <si>
    <t>02:36:21</t>
  </si>
  <si>
    <t>00:16:21</t>
  </si>
  <si>
    <t>01:29:25</t>
  </si>
  <si>
    <t>07:03:33</t>
  </si>
  <si>
    <t>00:08:21</t>
  </si>
  <si>
    <t>00:22:34</t>
  </si>
  <si>
    <t>00:51:32</t>
  </si>
  <si>
    <t>02:54:51</t>
  </si>
  <si>
    <t>00:17:56</t>
  </si>
  <si>
    <t>00:50:02</t>
  </si>
  <si>
    <t>04:50:19</t>
  </si>
  <si>
    <t>00:24:20</t>
  </si>
  <si>
    <t>00:30:55</t>
  </si>
  <si>
    <t>01:13:23</t>
  </si>
  <si>
    <t>02:39:56</t>
  </si>
  <si>
    <t>00:14:14</t>
  </si>
  <si>
    <t>00:49:24</t>
  </si>
  <si>
    <t>04:58:25</t>
  </si>
  <si>
    <t>00:20:32</t>
  </si>
  <si>
    <t>00:36:21</t>
  </si>
  <si>
    <t>01:14:14</t>
  </si>
  <si>
    <t>04:52:56</t>
  </si>
  <si>
    <t>00:13:19</t>
  </si>
  <si>
    <t>00:55:49</t>
  </si>
  <si>
    <t>03:54:08</t>
  </si>
  <si>
    <t>00:09:36</t>
  </si>
  <si>
    <t>00:34:17</t>
  </si>
  <si>
    <t>03:26:17</t>
  </si>
  <si>
    <t>00:18:11</t>
  </si>
  <si>
    <t>00:50:29</t>
  </si>
  <si>
    <t>03:44:54</t>
  </si>
  <si>
    <t>00:11:39</t>
  </si>
  <si>
    <t>00:37:52</t>
  </si>
  <si>
    <t>03:07:17</t>
  </si>
  <si>
    <t>00:17:52</t>
  </si>
  <si>
    <t>01:04:17</t>
  </si>
  <si>
    <t>03:02:21</t>
  </si>
  <si>
    <t>00:11:13</t>
  </si>
  <si>
    <t>00:40:43</t>
  </si>
  <si>
    <t>01:00:43</t>
  </si>
  <si>
    <t>03:18:32</t>
  </si>
  <si>
    <t>00:49:39</t>
  </si>
  <si>
    <t>03:08:51</t>
  </si>
  <si>
    <t>00:05:33</t>
  </si>
  <si>
    <t>00:17:43</t>
  </si>
  <si>
    <t>01:26:25</t>
  </si>
  <si>
    <t>00:14:33</t>
  </si>
  <si>
    <t>00:42:28</t>
  </si>
  <si>
    <t>04:38:35</t>
  </si>
  <si>
    <t>00:19:06</t>
  </si>
  <si>
    <t>00:38:58</t>
  </si>
  <si>
    <t>02:21:04</t>
  </si>
  <si>
    <t>00:12:34</t>
  </si>
  <si>
    <t>00:39:36</t>
  </si>
  <si>
    <t>01:17:26</t>
  </si>
  <si>
    <t>02:49:15</t>
  </si>
  <si>
    <t>00:07:18</t>
  </si>
  <si>
    <t>00:21:34</t>
  </si>
  <si>
    <t>00:54:22</t>
  </si>
  <si>
    <t>01:34:21</t>
  </si>
  <si>
    <t>00:13:40</t>
  </si>
  <si>
    <t>04:36:15</t>
  </si>
  <si>
    <t>00:42:42</t>
  </si>
  <si>
    <t>02:15:27</t>
  </si>
  <si>
    <t>00:15:42</t>
  </si>
  <si>
    <t>00:49:00</t>
  </si>
  <si>
    <t>04:04:39</t>
  </si>
  <si>
    <t>00:37:42</t>
  </si>
  <si>
    <t>00:54:16</t>
  </si>
  <si>
    <t>04:51:52</t>
  </si>
  <si>
    <t>00:45:31</t>
  </si>
  <si>
    <t>01:06:34</t>
  </si>
  <si>
    <t>02:33:12</t>
  </si>
  <si>
    <t>00:18:05</t>
  </si>
  <si>
    <t>00:29:08</t>
  </si>
  <si>
    <t>01:04:25</t>
  </si>
  <si>
    <t>02:09:13</t>
  </si>
  <si>
    <t>00:15:34</t>
  </si>
  <si>
    <t>00:58:12</t>
  </si>
  <si>
    <t>01:16:16</t>
  </si>
  <si>
    <t>03:13:58</t>
  </si>
  <si>
    <t>00:20:51</t>
  </si>
  <si>
    <t>00:27:59</t>
  </si>
  <si>
    <t>01:06:10</t>
  </si>
  <si>
    <t>00:49:44</t>
  </si>
  <si>
    <t>03:10:05</t>
  </si>
  <si>
    <t>00:45:09</t>
  </si>
  <si>
    <t>00:59:27</t>
  </si>
  <si>
    <t>03:40:35</t>
  </si>
  <si>
    <t>00:09:28</t>
  </si>
  <si>
    <t>Tabela nr 9 – Liczba przyjęć pacjentów w szpitalnym oddziale ratunkowym w roku 2022r.</t>
  </si>
  <si>
    <t>Tabela nr 11– Centra urazowe – dane za rok 2022.</t>
  </si>
  <si>
    <t>Tabela nr 13 – Stanowiska dyspozytorów medycznych – dane za rok 2022</t>
  </si>
  <si>
    <t>1814074 - Sieniawa miasto;                                               1814075 - Sieniawa obszar wiejski;
1814082 - Tryńcza;                                                      1814022 - Adamówka;                                                   1809072 - Stary Dzików;                                                                          1804112 - Wiązownica;                                    1808022 - Grodzisko Dolne</t>
  </si>
  <si>
    <t>1814011 - Przeworsk miasto;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</si>
  <si>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1814011 - Przeworsk miasto;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</si>
  <si>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1813012 - Bircza;                                                   1813025 - Dubiecko miasto;
1813024 - Dubiecko obszar wiejski; 1816052 - Dynów obszar wiejski; 1804075 - Pruchnik obszar wiejski; 1814042 - Jawornik Polski;
1813052 - Krzywcza.</t>
  </si>
  <si>
    <t>1862011 - Przemyśl miasto;                            1813032 - Fredropol ;
1813042 - Krasiczyn;                                             1801085 - Ustrzyki Dolne obszar wiejski;
1813082 - Przemyśl obszar wiejski.</t>
  </si>
  <si>
    <t>1804021 - Radymno miasto;                             1804082 - Radymno obszar wiejski;
1804032 - Chłopice;
1804052 - Laszki;                                             1813072 - Orły;                                                   1813092 - Stubno.</t>
  </si>
  <si>
    <t>1804011 - Jarosław miasto;
1804042 - Jarosław obszar wiejski;
1804062 - Pawłosiów;                                   1804052 - Laszki;                                        1804032 - Chłopice;                                     1804102 - Roźwienica;
1804112 - Wiązownica.</t>
  </si>
  <si>
    <t>Tabela nr 10 – Liczba przyjęć pacjentów w izbie przyjęć szpitala w roku 2022</t>
  </si>
  <si>
    <t>Tabela nr 14 - Liczba połączeń i czas obsługi zgłoszeń w dyspozytorni medycznej w Rzeszowie DM09-01 za rok 2022</t>
  </si>
  <si>
    <t>00:00:06</t>
  </si>
  <si>
    <t>00:00:05</t>
  </si>
  <si>
    <t>00:00:12</t>
  </si>
  <si>
    <t>00:03:44</t>
  </si>
  <si>
    <t>00:03:16</t>
  </si>
  <si>
    <t>00:06:60</t>
  </si>
  <si>
    <t>00:03:50</t>
  </si>
  <si>
    <t>00:03:21</t>
  </si>
  <si>
    <t>00:07:11</t>
  </si>
  <si>
    <t>00:03:48</t>
  </si>
  <si>
    <t>00:03:15</t>
  </si>
  <si>
    <t>00:07:03</t>
  </si>
  <si>
    <t>00:03:55</t>
  </si>
  <si>
    <t>00:03:20</t>
  </si>
  <si>
    <t>00:07:15</t>
  </si>
  <si>
    <t>00:00:07</t>
  </si>
  <si>
    <t>00:03:28</t>
  </si>
  <si>
    <t>00:02:53</t>
  </si>
  <si>
    <t>00:06:21</t>
  </si>
  <si>
    <t>00:03:35</t>
  </si>
  <si>
    <t>00:02:58</t>
  </si>
  <si>
    <t>00:06:33</t>
  </si>
  <si>
    <t>00:03:32</t>
  </si>
  <si>
    <t>00:02:51</t>
  </si>
  <si>
    <t>00:06:22</t>
  </si>
  <si>
    <t>00:03:38</t>
  </si>
  <si>
    <t>00:02:56</t>
  </si>
  <si>
    <t>00:06:34</t>
  </si>
  <si>
    <t>00:00:13</t>
  </si>
  <si>
    <t>00:03:26</t>
  </si>
  <si>
    <t>00:02:49</t>
  </si>
  <si>
    <t>00:06:15</t>
  </si>
  <si>
    <t>00:03:33</t>
  </si>
  <si>
    <t>00:02:55</t>
  </si>
  <si>
    <t>00:06:28</t>
  </si>
  <si>
    <t>00:03:22</t>
  </si>
  <si>
    <t>00:02:48</t>
  </si>
  <si>
    <t>00:06:10</t>
  </si>
  <si>
    <t>00:03:29</t>
  </si>
  <si>
    <t>00:03:24</t>
  </si>
  <si>
    <t>00:06:20</t>
  </si>
  <si>
    <t>00:03:31</t>
  </si>
  <si>
    <t>00:03:01</t>
  </si>
  <si>
    <t>00:06:32</t>
  </si>
  <si>
    <t>00:03:23</t>
  </si>
  <si>
    <t>00:06:18</t>
  </si>
  <si>
    <t>00:06:31</t>
  </si>
  <si>
    <t>00:03:05</t>
  </si>
  <si>
    <t>00:03:36</t>
  </si>
  <si>
    <t>00:03:11</t>
  </si>
  <si>
    <t>00:06:46</t>
  </si>
  <si>
    <t>00:03:30</t>
  </si>
  <si>
    <t>00:02:57</t>
  </si>
  <si>
    <t>00:06:27</t>
  </si>
  <si>
    <t>00:03:03</t>
  </si>
  <si>
    <t>00:06:41</t>
  </si>
  <si>
    <t>00:00:14</t>
  </si>
  <si>
    <t>00:03:42</t>
  </si>
  <si>
    <t>00:06:45</t>
  </si>
  <si>
    <t>00:03:39</t>
  </si>
  <si>
    <t>00:03:08</t>
  </si>
  <si>
    <t>00:06:47</t>
  </si>
  <si>
    <t>00:03:46</t>
  </si>
  <si>
    <t>00:03:14</t>
  </si>
  <si>
    <t>00:02:59</t>
  </si>
  <si>
    <t>00:06:43</t>
  </si>
  <si>
    <t>Wojewódzka Stacja Pogotowia Ratunkowego w Przemyślu SP ZOZ                                                  37-700 Przemyśl                               ul. Juliusza Slowackiego 85</t>
  </si>
  <si>
    <t>1863011 - Rzeszów miasto;
1816034 - Boguchwała miasto;
1816035 - Boguchwała obszar wiejski;
1816064 - Głogów Małopolski miasto;
1816065 - Głogów Małopolski obszar wiejski;
1816122 - Świlcza;
1816132 - Trzebownisko;                                                                            1816082 - Kamień;
1816114 - Sokołów Młp. miasto;
1816115 - Sokołów Młp. obszar wiejski.</t>
  </si>
  <si>
    <t>1812022 - Jarocin;
1812032 - Jeżowe;
1812054 - Nisko miasto;
1812055 - Nisko obszar wiejski;
1812064 - Rudnik nad Sanem miasto;
1812065 - Rudnik nad Sanem obszar wiejski;
1812074 - Ulanów miasto;
1812075 - Ulanów obszar wiejski;                                                             1812012 - Harasiuki.</t>
  </si>
  <si>
    <t>1812032 - Jeżowe;                                                                                       1816082 - Kamień;
1812055 - Nisko obszar wiejski;
1816115 - Sokołów Młp. obszar wiejski;                                                1812065 - Rudnik nad Sanem obszar wiejski.</t>
  </si>
  <si>
    <t>1808054 - Nowa Sarzyna miasto;
1808055 - Nowa Sarzyna obszar wiejski;                                                   1808042 - Leżajsk obszar wiejski;                                                              1812042 - Krzeszów;
1812065 - Rudnik nad Sanem obszar wiejski.</t>
  </si>
  <si>
    <t>1816082 - Kamień;
1816114 - Sokołów Młp. miasto;
1816115 - Sokołów Młp. obszar wiejski;                                                           1816065 - Głogów Małopolski obszar wiejski;
1816132 - Trzebownisko;                                                                            1812032 - Jeżowe.</t>
  </si>
  <si>
    <t>1863011 - Rzeszów miasto;
1816064 - Głogów Małopolski miasto;
1816065 - Głogów Małopolski obszar wiejski;
1816122 - Świlcza;
1816132 - Trzebownisko;                                                                                  1816082 - Kamień;
1816114 - Sokołów Młp. miasto;
1816115 - Sokołów Młp. obszar wiejski.</t>
  </si>
  <si>
    <t>1863011 - Rzeszów miasto;                                                                       1816102 - Lubenia;
1816034 - Boguchwała miasto;
1816035 - Boguchwała obszar wiejski.</t>
  </si>
  <si>
    <t>1816011 - Dynów miasto;
1816024 - Błażowa miasto;
1816025 - Błażowa obszar wiejski;
1816052 - Dynów obszar wiejski;                                                                     1814042 - Jawornik Polski;                                                                         1802062 - Nozdrzec;                                                                                      1813025 - Dubiecko miasto;
1813024 - Dubiecko obszar wiejski;
1816072 - Hyżne.</t>
  </si>
  <si>
    <t>1803011 - Dębica miasto;
1803024 - Brzostek miasto;
1803025 - Brzostek obszar wiejski;
1803032 - Czarna;
1803042 - Dębica obszar wiejski;
1803052 - Jodłowa;                                                                                      1803072 - Żyraków.</t>
  </si>
  <si>
    <t>1803064 - Pilzno miasto;
1803065 - Pilzno obszar wiejski;                                                                 1803024 - Brzostek miasto;
1803025 - Brzostek obszar wiejski;
1803052 - Jodłowa.</t>
  </si>
  <si>
    <t>1803011 - Dębica miasto;
1803032 - Czarna;
1803042 - Dębica obszar wiejski;                                                              1811075 - Przecław obszar wiejski;
1803072 - Żyraków.</t>
  </si>
  <si>
    <t>1805062 - Krempna;
1805072 - Nowy Żmigród;                                                                       1807012 - Chorkówka;
1807025 - Dukla obszar wiejski;
1805082 - Osiek Jasielski.</t>
  </si>
  <si>
    <t>1807024 - Dukla miasto;
1807025 - Dukla obszar wiejski;
1807102 - Jaśliska;                                                                                      1805072 - Nowy Żmigród;                                                                             1807035 - Iwonicz-Zdrój obszar wiejski.</t>
  </si>
  <si>
    <t>1807012 - Chorkówka;
1807044 - Jedlicze miasto;
1807045 - Jedlicze obszar wiejski;                                                                                             1805112 - Tarnowiec;
1807092 - Wojaszówka.</t>
  </si>
  <si>
    <t>1807012 - Chorkówka;
1807034 - Iwonicz-Zdrój miasto;
1807035 - Iwonicz-Zdrój obszar wiejski;
1807072 - Miejsce Piastowe;                                                                            1807085 - Rymanów obszar wiejski;                                                      1807025 - Dukla obszar wiejski.</t>
  </si>
  <si>
    <t>1815012 - Iwierzyce;
1815022 - Ostrów;                                                                                         1815034 - Ropczyce miasto;
1815035 - Ropczyce obszar wiejski;
1815044 - Sędziszów Młp. miasto;
1815045 - Sędziszów Młp. obszar wiejski;
1815052 - Wielopole Skrzyńskie.</t>
  </si>
  <si>
    <t>1815012 - Iwierzyce;
1815022 - Ostrów;                                                                                          1815034 - Ropczyce miasto;
1815035 - Ropczyce obszar wiejski;
1815044 - Sędziszów Młp. miasto;
1815045 - Sędziszów Młp. obszar wiejski;
1815052 - Wielopole Skrzyńskie.</t>
  </si>
  <si>
    <t>1815012 - Iwierzyce;                                                                                       1815035 - Ropczyce obszar wiejski;
1815045 - Sędziszów Młp. obszar wiejski;
1815052 - Wielopole Skrzyńskie;                                                               1819022 - Frysztak;
1819052 - Wiśniowa;                                                                            1819045 - Strzyżów obszar wiejski;                                                          1819012 - Czudec.</t>
  </si>
  <si>
    <t>1801084  - Ustrzyki Dolne miasto;                                                              1801085  - Ustrzyki Dolne obszar wiejski.</t>
  </si>
  <si>
    <t>1801084  - Ustrzyki Dolne miasto;                                                             1801085  - Ustrzyki Dolne obszar wiejski .</t>
  </si>
  <si>
    <t>1802014 - Brzozów miasto;
1802015 - Brzozów obszar wiejski;                                                       1802032 - Dydnia;
1802042 - Haczów;
1802052 - Jasienica Rosielna;                                                                    1802062 - Nozdrzec;                                                                         1802022 - Domaradz.</t>
  </si>
  <si>
    <t>1802014 - Brzozów miasto;
1802015 - Brzozów obszar wiejski;                                                         1802032 - Dydnia;
1802042 - Haczów;
1802052 - Jasienica Rosielna;                                                                1802062 - Nozdrzec;                                                                                  1802022 - Domaradz.</t>
  </si>
  <si>
    <t>1802022 - Domaradz;                                                                               1816052 - Dynów obszar wiejski;
1816025 - Błażowa obszar wiejski;
1802062 - Nozdrzec.</t>
  </si>
  <si>
    <t>1821034 - Lesko miasto;
1821035 - Lesko obszar wiejski;                                                          1821052 - Solina;
1821042 - Olszanica.</t>
  </si>
  <si>
    <t>1821034 - Lesko miasto;
1821035 - Lesko obszar wiejski;                                                           1821052 - Solina;
1821042 - Olszanica.</t>
  </si>
  <si>
    <t>1821042 - Olszanica;
1821052 - Solina;                                                                                            1821012 - Baligród.</t>
  </si>
  <si>
    <t>1821012 - Baligród;                                                                                 1817042 - Komańcza;                                                                                1801052 - Lutowiska;
1821022 - Cisna.</t>
  </si>
  <si>
    <t>1821052 - Solina;                                                                                               1801032 - Czarna;
1801085 - Ustrzyki Dln obszar wiejski;                                                           Akwen wodny -Jezioro Solińskie.</t>
  </si>
  <si>
    <t>1817042 - Komańcza;                                                                                 1817032 - Bukowsko;
1817075 - Zagórz obszar wiejski.</t>
  </si>
  <si>
    <t>1806024 - Kolbuszowa miasto;
1806025 - Kolbuszowa obszar wiejski;                                               1806012 - Cmolas;
1806062 - Dzikowiec;
1806032 - Majdan Królewski;
1806042 - Niwiska;
1806052 - Raniżów.</t>
  </si>
  <si>
    <t>1806024 - Kolbuszowa miasto;
1806025 - Kolbuszowa obszar wiejski;                                                  1806012 - Cmolas;
1806062 - Dzikowiec;
1806032 - Majdan Królewski;
1806042 - Niwiska;
1806052 - Raniżów.</t>
  </si>
  <si>
    <t>1811011 - Mielec miasto;                                        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</si>
  <si>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1811011 - Mielec miasto;                             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</si>
  <si>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1811074 - Przecław miasto;
1811075 - Przecław obszar wiejski;
1811084 - Radomyśl Wielki miasto;
1811085 - Radomyśl Wielki obszar wiejski;                                           1803032 - Czarna;
1803072 - Żyraków.
1811102 - Wadowice Górne.</t>
  </si>
  <si>
    <t>1820022 - Gorzyce;                                                                                           1818042 - Radomyśl nad Sanem;
1818062 - Zaleszany.</t>
  </si>
  <si>
    <t>1820044 - Nowa Dęba miasto;
1820045 - Nowa Dęba obszar wiejski;                                                                1818022 - Bojanów;                                                                                               1806032 - Majdan Królewski.</t>
  </si>
  <si>
    <t>1820044 - Nowa Dęba miasto;
1820045 - Nowa Dęba obszar wiejski;                                                    1818022 - Bojanów;                                                                                   1806032 - Majdan Królewski.</t>
  </si>
  <si>
    <t>1804011 - Jarosław miasto;
1804042 - Jarosław obszar wiejski;
1804062 - Pawłosiów;                                                                                  1804052 - Laszki;                                                                                           1804032 - Chłopice;                                                                                           1804102 - Roźwienica;
1804112 - Wiązownica.</t>
  </si>
  <si>
    <t>1804011 - Jarosław miasto;
1804042 - Jarosław obszar wiejski;
1804062 - Pawłosiów;                                                                                               1804052 - Laszki;                                                                                              1804032 - Chłopice;                                                                                      1804102 - Roźwienica;
1804112 - Wiązownica.</t>
  </si>
  <si>
    <t>1804021 - Radymno miasto;                                                                  1804082 - Radymno obszar wiejski;
1804032 - Chłopice;
1804052 - Laszki;                                                                                          1813072 - Orły;                                                                                               1813092 - Stubno.</t>
  </si>
  <si>
    <t>1809024 - Cieszanów miasto;
1809025 - Cieszanów obszar wiejski;
1809064 - Oleszyce miasto;
1809065 - Oleszyce obszar wiejski;
1809072 - Stary Dzików;
1814022 - Adamówka;                                                                                 1804112 - Wiązownica.</t>
  </si>
  <si>
    <t>1813012 - Bircza;
1813025 - Dubiecko miasto;
1813024 - Dubiecko obszar wiejski;                                                       1801085 - Ustrzyki Dolne obszar wiejski;                                              1817062 - Tyrawa Wołoska;
1813042 - Krasiczyn.</t>
  </si>
  <si>
    <t>1862011 - Przemyśl miasto;                                                                         1813032 - Fredropol ;
1813042 - Krasiczyn;                                                                                  1801085 - Ustrzyki Dolne obszar wiejski;
1813082 - Przemyśl obszar wiejski.</t>
  </si>
  <si>
    <t>1813012 - Bircza;                                                                                                   1813025 - Dubiecko miasto;
1813024 - Dubiecko obszar wiejski;                                                           1816052 - Dynów obszar wiejski;                                                                1804075 - Pruchnik obszar wiejski;                                                             1814042 - Jawornik Polski;
1813052 - Krzywcza.</t>
  </si>
  <si>
    <t>1814011 - Przeworsk miasto;                                         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</si>
  <si>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1814011 - Przeworsk miasto;                                           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</si>
  <si>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1814032 - Gać;
1814042 - Jawornik Polski;
1814054 - Kańczuga miasto;
1814055 - Kańczuga obszar wiejski;                                                   1804075 - Pruchnik obszar wiejski;                                                   1810052 - Markowa;
1814092 - Zarzecze.</t>
  </si>
  <si>
    <t>1814074 - Sieniawa miasto;                                                                        1814075 - Sieniawa obszar wiejski;
1814082 - Tryńcza;                                                                                                1814022 - Adamówka;                                                                                 1809072 - Stary Dzików;                                                                                 1804112 - Wiązownica;                                                                                  1808022 - Grodzisko Dolne</t>
  </si>
  <si>
    <t>1807034 - Iwonicz-Zdrój miasto;
1807035 - Iwonicz-Zdrój obszar wiejski;
1807102 - Jaśliska;                                                                                 1802042 - Haczów;                                                                                   1817082 - Zarszyn;                                                                                       1817022 - Besko;
1807084 - Rymanów miasto;
1807085 - Rymanów obszar wiejski.</t>
  </si>
  <si>
    <t>Zespół Opieki Zdrowotnej w Strzyżowie                                                    ul. 700-lecia 1, 38-100 Strzyżów</t>
  </si>
  <si>
    <t>01.01.2022</t>
  </si>
  <si>
    <t>31.12.2022</t>
  </si>
  <si>
    <t>ul. Żeromskiego22,                39-300 Mielec</t>
  </si>
  <si>
    <t xml:space="preserve">ul. Słowackiego 30                 37-200 Przeworsk         </t>
  </si>
  <si>
    <t>Wojewódzka Stacja Pogotowia Ratunkowego w Przemyślu                                      SP ZOZ                                                          37-700 Przemyśl                               ul. Juliusza Slowackiego 85</t>
  </si>
  <si>
    <t>Wojewódzki Szpital im. Św. Ojca Pio w Przemyślu                                                    ul. Monte Cassino 18                                  37-700 Przemyśl</t>
  </si>
  <si>
    <t>Samodzielny Publiczny Zespół Opieki Zdrowotnej  w   Leżajsku                          37-300 Leżajsk ul .Leśna 22</t>
  </si>
  <si>
    <t>019, 020</t>
  </si>
  <si>
    <t>al. Wyzwolenia 4                       35-501 Rzeszów</t>
  </si>
  <si>
    <t>Wojewódzki Szpital im. Zofii z Zamoyskich Tarnowskiej w Tarnobrzegu ul. Szpitalna 1,                                                 39-400 Tarnobrzeg</t>
  </si>
  <si>
    <t>2864</t>
  </si>
  <si>
    <t xml:space="preserve">tak, 200                    </t>
  </si>
  <si>
    <t>R01 D12</t>
  </si>
  <si>
    <t>R01 D14</t>
  </si>
  <si>
    <t xml:space="preserve">ul.Płk.Stanisława Dąbka 4,     37-600 Lubaczów         </t>
  </si>
  <si>
    <r>
      <rPr>
        <sz val="10"/>
        <rFont val="Arial"/>
        <family val="2"/>
        <charset val="238"/>
      </rPr>
      <t>ul. J.Słowackiego 85                37-700 Przemyśl</t>
    </r>
    <r>
      <rPr>
        <sz val="10"/>
        <color rgb="FFFF0000"/>
        <rFont val="Arial"/>
        <family val="2"/>
        <charset val="238"/>
      </rPr>
      <t xml:space="preserve">             </t>
    </r>
  </si>
  <si>
    <t>141, 142</t>
  </si>
  <si>
    <t>1) Nazwy nadawane zgodnie z procedurami tworzonymi i wprowadzanymi do stosowania przez ministra właściwego do spraw zdrowia</t>
  </si>
  <si>
    <t xml:space="preserve">Zagórz                            </t>
  </si>
  <si>
    <t xml:space="preserve"> Narol                               </t>
  </si>
  <si>
    <t>38-400 Krosno                               ul. Grodzka 45</t>
  </si>
  <si>
    <t>Tabela nr 15- Liczba osób  wykonująca zawód medyczny w jednostkach systemu Państwowe Ratownictwo Medyczne za rok 2022</t>
  </si>
  <si>
    <t>Tabela nr 17 – Szpitalne oddziały ratunkowe planowane do uruchomienia – stan na dzień  1 marca 2023r.</t>
  </si>
  <si>
    <t>Tabela nr 8 –Jednostki organizacyjne szpitala wyspecjalizowane w zakresie udzielania świadczeń zdrowotnych niezbędnych dla ratownictwa medycznego  stan na dzień 1 marca  2023r.</t>
  </si>
  <si>
    <t>Oddział Kardiologiczny z oddziałem intensywnego Nadzoru Kardiologicznego</t>
  </si>
  <si>
    <t>Psychatryczny IV</t>
  </si>
  <si>
    <t>044</t>
  </si>
  <si>
    <t>31</t>
  </si>
  <si>
    <t>006,188</t>
  </si>
  <si>
    <t>28, 47, 44, 43,54</t>
  </si>
  <si>
    <t>Klinika Kardiochirurgii z Pododdziałem Chirurgii Naczyniowej</t>
  </si>
  <si>
    <t>107, 191</t>
  </si>
  <si>
    <t>4560, 4530</t>
  </si>
  <si>
    <t>12,39</t>
  </si>
  <si>
    <t>Klinika Chirurgii Dziecięcej z Pododdziałem Urologii, Pododdziałem Otolaryngologii i Pododdziałem Kardiochirurgii Dziecięcej</t>
  </si>
  <si>
    <t>03,35,26.12</t>
  </si>
  <si>
    <t>I Klinika Pediatrii i Gastroenterologii Dziecęcej z  Pododdział Kardiologii Dziecięcej</t>
  </si>
  <si>
    <t>II Klinika Pediatrii, Endokrynologii i Diabetologii Dziecięcej</t>
  </si>
  <si>
    <t>28, 44, 43</t>
  </si>
  <si>
    <t>Pododdział intensywnej terapii i anestezjologii dla dzieci i noworodków</t>
  </si>
  <si>
    <t>4261</t>
  </si>
  <si>
    <t>Oddział Psychiatryczny Ogólny</t>
  </si>
  <si>
    <t>58</t>
  </si>
  <si>
    <t>063 , 064</t>
  </si>
  <si>
    <t>42,36</t>
  </si>
  <si>
    <t>Chorób Wewnętrznych i Gastroeneterologii</t>
  </si>
  <si>
    <t xml:space="preserve">Wojewódzka Stacja Pogotowia Ratunkowego w Przemyślu               SP ZOZ  </t>
  </si>
  <si>
    <t xml:space="preserve">Wojewódzka Stacja Pogotowia Ratunkowego w Przemyślu            SP ZOZ  </t>
  </si>
  <si>
    <t xml:space="preserve">Wojewódzka Stacja Pogotowia Ratunkowego w Przemyślu             SP ZOZ  </t>
  </si>
  <si>
    <t>37-723 Stubno 69</t>
  </si>
  <si>
    <t xml:space="preserve"> ul. Pionierska 10              38-700 Ustrzyki Dolne </t>
  </si>
  <si>
    <t>1816011 - Dynów miasto;
1816024 - Błażowa miasto;
1816025 - Błażowa obszar wiejski;                  1816052 - Dynów obszar wiejski;                 1816072 - Hyżne;                                                    1814042 - Jawornik Polski;
1816102 - Lubenia.</t>
  </si>
  <si>
    <t xml:space="preserve">Pilzno                        </t>
  </si>
  <si>
    <t xml:space="preserve">.Solina                               </t>
  </si>
  <si>
    <t xml:space="preserve">Solina                     </t>
  </si>
  <si>
    <t xml:space="preserve"> Dubiecko </t>
  </si>
  <si>
    <t xml:space="preserve">  ul. Południową 115b/1             39-100 Ropczyce                           </t>
  </si>
  <si>
    <t>1813092 - Stubno;                                                           1813062 - Medyka;                                                          1804082 - Radymno obszar wiejski;
1809082 - Wielkie Oczy</t>
  </si>
  <si>
    <t>TABELA 3 – Dodatkowe zespoły ratownictwa medycznego – stan na dzień 1 marzec 2023r.</t>
  </si>
  <si>
    <t>Tabela nr 7 – Szpitalne oddziały ratunkowe – stan na dzień 1 marca 2023r.</t>
  </si>
  <si>
    <t>03:20:01</t>
  </si>
  <si>
    <t>00:39:55</t>
  </si>
  <si>
    <t>01:54:07</t>
  </si>
  <si>
    <t>00:54:24</t>
  </si>
  <si>
    <t>00:50:26</t>
  </si>
  <si>
    <t>01:04:26</t>
  </si>
  <si>
    <t>03:32:53</t>
  </si>
  <si>
    <t>38-610 Polańczyk,  Myczków 29</t>
  </si>
  <si>
    <t xml:space="preserve">Psychiatryczny ogólny </t>
  </si>
  <si>
    <t>116</t>
  </si>
  <si>
    <t>144,186</t>
  </si>
  <si>
    <t xml:space="preserve"> 01:14:49</t>
  </si>
  <si>
    <t>Rzeszów wschodnia lub zachodnia część  miasta od rzeki Wisłok</t>
  </si>
  <si>
    <t>R01 90 W</t>
  </si>
  <si>
    <t>R01 90  W</t>
  </si>
  <si>
    <t>1812012 - Harasiuki;
1812042 - Krzeszów;                                                   1812064 - Rudnik nad Sanem miasto;
1812065 - Rudnik nad Sanem obszar wiejski;
1812074 - Ulanów miasto;
1812075 - Ulanów obszar wiejski.</t>
  </si>
  <si>
    <t>1816082 - Kamień;
1816114 - Sokołów Młp. miasto;
1816115 - Sokołów Młp. obszar wiejski;                    1816065 - Głogów Małopolski obszar wiejski;
1816132 - Trzebownisko;                                         1812032 - Jeżowe.</t>
  </si>
  <si>
    <t>1816011 - Dynów miasto;
1816024 - Błażowa miasto;
1816025 - Błażowa obszar wiejski;
1816052 - Dynów obszar wiejski;                                 1814042 - Jawornik Polski;                                          1802062 - Nozdrzec;                                                               1813025 - Dubiecko miasto;
1813024 - Dubiecko obszar wiejski;
1816072 - Hyżne.</t>
  </si>
  <si>
    <t>1803011 - Dębica miasto;
1803024 - Brzostek miasto;
1803025 - Brzostek obszar wiejski;
1803032 - Czarna;
1803042 - Dębica obszar wiejski;                                  1803052 - Jodłowa;
1803072 - Żyraków.</t>
  </si>
  <si>
    <t>Tabela nr 4 – Wyjazdy zespołów ratownictwa medycznego w 2022 roku. (dane wygenerowano z SWD PRM w dniu 30.01.2023r.)</t>
  </si>
  <si>
    <t>Tabela nr 5 – Czasy dotarcia zespołów ratownictwa medycznego  od 01.01. 2022r.-31.12.2022r. (dane wygenerowane z SWD PRM w dniu 27.03.2023r.)</t>
  </si>
  <si>
    <t>Uniwersytecki Szpital Kliniczny  im. Fryderyka Chopina w Rzeszowie                           ul. Szopena 2, 35-055 Rzeszów</t>
  </si>
  <si>
    <t>Samodzielny Publiczny Zakład Opieki Zdrowotnej  w Przeworsku,                    37-200 Przeworsk, ul. Szpitalna 16</t>
  </si>
  <si>
    <t>252</t>
  </si>
  <si>
    <r>
      <t>Numer księgi rejestrowej podmiotu wykonującego działalność leczniczą</t>
    </r>
    <r>
      <rPr>
        <vertAlign val="superscript"/>
        <sz val="10"/>
        <color indexed="8"/>
        <rFont val="Arial"/>
        <family val="2"/>
        <charset val="238"/>
      </rPr>
      <t>1)</t>
    </r>
  </si>
  <si>
    <r>
      <t>Kod TERYT lokalizacji oddziału szpitalnego</t>
    </r>
    <r>
      <rPr>
        <vertAlign val="superscript"/>
        <sz val="10"/>
        <color indexed="8"/>
        <rFont val="Arial"/>
        <family val="2"/>
        <charset val="238"/>
      </rPr>
      <t>2)</t>
    </r>
  </si>
  <si>
    <r>
      <t>VII część kodu resortowego</t>
    </r>
    <r>
      <rPr>
        <vertAlign val="superscript"/>
        <sz val="10"/>
        <color indexed="8"/>
        <rFont val="Arial"/>
        <family val="2"/>
        <charset val="238"/>
      </rPr>
      <t>3)</t>
    </r>
  </si>
  <si>
    <r>
      <t xml:space="preserve">Specjalność zgodnie z VIII częścia kodu resortowego </t>
    </r>
    <r>
      <rPr>
        <vertAlign val="superscript"/>
        <sz val="10"/>
        <color indexed="8"/>
        <rFont val="Arial"/>
        <family val="2"/>
        <charset val="238"/>
      </rPr>
      <t>3)</t>
    </r>
  </si>
  <si>
    <r>
      <t>Dziedzina medyczna zgodnie z X częścią kodu resortowego</t>
    </r>
    <r>
      <rPr>
        <vertAlign val="superscript"/>
        <sz val="10"/>
        <color indexed="8"/>
        <rFont val="Arial"/>
        <family val="2"/>
        <charset val="238"/>
      </rPr>
      <t>3)</t>
    </r>
  </si>
  <si>
    <t>016, 246</t>
  </si>
  <si>
    <t>147</t>
  </si>
  <si>
    <t>Okulistyczny z pododdziałem okulistyki dziecięcej</t>
  </si>
  <si>
    <t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2) Stosuje się 7-znakowy kod TERYT miejscowości lub dzielnicy w zakresie systemu identyfikatorów i nazw jednostek podziału administracyjnego, w której znajduje się jednostka organizacyjna.
3) Zgodnie z rozporządzeniem Ministra Zdrowia z dnia 17 maja 2012 r. w sprawie systemu resortowych kodów identyfikacyjnych oraz szczegółowego sposobu ich nadawania (Dz. U. poz. 594 oraz z 2017 r. poz. 999).</t>
  </si>
  <si>
    <t>ul. Kolejowa 20                  37-400 Nisko</t>
  </si>
  <si>
    <t>ul.Chemików 3                 37-310 Nowa Sarzyna</t>
  </si>
  <si>
    <r>
      <t xml:space="preserve">Klinika Pulmonologii z </t>
    </r>
    <r>
      <rPr>
        <sz val="9"/>
        <color indexed="8"/>
        <rFont val="Arial"/>
        <family val="2"/>
        <charset val="238"/>
      </rPr>
      <t>Podziałem Alergologii</t>
    </r>
  </si>
  <si>
    <r>
      <rPr>
        <b/>
        <u/>
        <sz val="9"/>
        <color rgb="FF000000"/>
        <rFont val="Arial"/>
        <family val="2"/>
        <charset val="238"/>
      </rPr>
      <t xml:space="preserve">Rejon podkarpacki
</t>
    </r>
    <r>
      <rPr>
        <sz val="9"/>
        <color rgb="FF000000"/>
        <rFont val="Arial"/>
        <family val="2"/>
        <charset val="238"/>
      </rPr>
      <t xml:space="preserve">1808011 - Leżajsk miasto;
1808022 - Grodzisko Dolne;
1808032 - Kuryłówka;
1808042 - Leżajsk obszar wiejski;
1808054 - Nowa Sarzyna miasto;
1808055 - Nowa Sarzyna obszar wiejski;
1810011 - Łańcut miasto;
1810022 - Białobrzegi;
1810032 - Czarna;
1810042 - Łańcut obszar wiejski;
1810052 - Markowa;
1810062 - Rakszawa;
1810072 - Żołynia;
1812012 - Harasiuki;
1812022 - Jarocin;
1812032 - Jeżowe;
1812042 - Krzeszów;
1812054 - Nisko miasto;
1812055 - Nisko obszar wiejski;
1812064 - Rudnik nad Sanem miasto;
1812065 - Rudnik nad Sanem obszar wiejski;
1812074 - Ulanów miasto;
1812075 - Ulanów obszar wiejski;
1863011 - Rzeszów miasto;
1816011 - Dynów miasto;                                                                         1816052 - Dynów obszar wiejski;
1816024 - Błażowa miasto;
1816025 - Błażowa obszar wiejski;
1816034 - Boguchwała miasto;
1816035 - Boguchwała obszar wiejski;
1816042 - Chmielnik;
1816064 - Głogów Małopolski miasto;
1816065 - Głogów Małopolski obszar wiejski;
1816072 - Hyżne;
1816082 - Kamień;
1816092 - Krasne;
1816102 - Lubenia;
1816114 - Sokołów Młp. miasto;
1816115 - Sokołów Młp. obszar wiejski;
1816122 - Świlcza;
1816132 - Trzebownisko;
1816144 - Tyczyn miasto;
1816145 - Tyczyn obszar wiejski; 1803011 - Dębica miasto;
1803024 - Brzostek miasto;
1803025 - Brzostek obszar wiejski;
1803032 - Czarna;
1803042 - Dębica obszar wiejski;
1803052 - Jodłowa;
1803064 - Pilzno miasto;
1803065 - Pilzno obszar wiejski;
1803072 - Żyraków;
1805011 - Jasło miasto;
1805022 - Brzyska;
1805032 - Dębowiec;
1805042 - Jasło obszar wiejski;
1805054 - Kołaczyce miasto;
1805055 - Kołaczyce obszar wiejski;
1805062 - Krempna;
1805072 - Nowy Żmigród ;
1805082 - Osiek Jasielski ;
1805092 - Skołyszyn;
1805112 - Tarnowiec;
1861011 - Krosno miasto;
1807012 - Chorkówka;
1807024 - Dukla miasto;
1807025 - Dukla obszar wiejski;
1807034 - Iwonicz-Zdrój miasto;
1807035 - Iwonicz-Zdrój obszar wiejski;
1807102 - Jaśliska;
1807044 - Jedlicze miasto;
1807045 - Jedlicze obszar wiejski ;
1807052 - Korczyna;
1807062 - Krościenko Wyżne;
1807072 - Miejsce Piastowe;
1807084 - Rymanów miasto;
1807085 - Rymanów obszar wiejski;
1807092 - Wojaszówka;
1815012 - Iwierzyce;
1815022 - Ostrów; 1815034 - Ropczyce miasto;
1815035 - Ropczyce obszar wiejski;
1815044 - Sędziszów Młp. miasto;
1815045 - Sędziszów Młp. obszar wiejski;
1815052 - Wielopole Skrzyńskie;
1819012 - Czudec;
1819022 - Frysztak;
1819032 - Niebylec;
1819044 - Strzyżów miasto;
1819045 - Strzyżów obszar wiejski;
1819052 - Wiśniowa; 1801032 - Czarna;
1801052 - Lutowiska;
1801084 - Ustrzyki Dolne miasto;
1801085 - Ustrzyki Dolne obszar wiejski;
1802014 - Brzozów miasto;
1802015 - Brzozów obszar wiejski;
1802022 - Domaradz;
1802032 - Dydnia;
1802042 - Haczów;
1802052 - Jasienica Rosielna;
1802062 - Nozdrzec;
1821012 - Baligród;
1821022 - Cisna;
1821034 - Lesko miasto;
1821035 - Lesko obszar wiejski ;
1821042 - Olszanica;
1821052 - Solina;
1817011 - Sanok miasto;
1817022 - Besko;
1817032 - Bukowsko;
1817042 - Komańcza;
1817052 - Sanok obszar wiejski;
1817062 - Tyrawa Wołoska;
1817074 - Zagórz miasto;
1817075 - Zagórz obszar wiejsk;i
1817082 - Zarszyn;
Akwen Wodny –Jezioro Solińskie; 1806012 - Cmolas;
1806062 - Dzikowiec;
1806024 - Kolbuszowa miasto;
1806025 - Kolbuszowa obszar wiejski;
1806032 - Majdan Królewski;
1806042 - Niwiska;
1806052 - Raniżów;
1811011 - Mielec miasto;
1811022 - Borowa;
1811032 - Czermin;
1811042 - Gawłuszowice;
1811052 - Mielec obszar wiejski;
1811062 - Padew Narodowa;
1811074 - Przecław miasto;
1811075 - Przecław obszar wiejski ;
1811084 - Radomyśl Wielki miasto
1811085 - Radomyśl Wielki obszar wiejski;
1811092 - Tuszów Narodowy;
1811102 - Wadowice Górne;
1818011 - Stalowa Wola miasto;
1818022 - Bojanów;
1818032 - Pysznica;
1818042 - Radomyśl nad Sanem;
1818054 - Zaklików miasto;
1818055 - Zaklików obszar wiejski;
1818062 - Zaleszany;
1864011 - Tarnobrzeg miasto;
1820014 - Baranów Sandomierski miasto;
1820015 - Baranów Sandomierski obszar wiejski;
1820022 - Gorzyce;
1820032 - Grębów;
1820044 - Nowa Dęba miasto;
1820045 - Nowa Dęba obszar wiejski; 1804011 - Jarosław miasto;
1804021 - Radymno miasto;
1804032 - Chłopice;
1804042 - Jarosław obszar wiejski;
1804052 - Laszki;
1804062 - Pawłosiów;
1804074 - Pruchnik miasto;
1804075 - Pruchnik obszar wiejski ;
1804082 - Radymno obszar wiejski ;
1804092 - Rokietnica;
1804102 - Roźwienica;
1804112 - Wiązownica;
1809011 - Lubaczów miasto;
1809024 - Cieszanów miasto;
1809025 - Cieszanów obszar wiejski;
1809032 - Horyniec-Zdrój ;
1809042 - Lubaczów obszar wiejski;
1809054 - Narol miasto;
1809055 - Narol obszar wiejski ;
1809064 - Oleszyce miasto;
1809065 - Oleszyce obszar wiejski ;
1809072 - Stary Dzików;
1809082 - Wielkie Oczy;
1862011 - Przemyśl miasto;
1813012 - Bircza;
1813025 - Dubiecko miasto;
1813024 - Dubiecko obszar wiejski;
1813032 - Fredropol;
1813042 - Krasiczyn;
1813052 - Krzywcza;
1813062 - Medyka;
1813072 - Orły;
1813082 - Przemyśl obszar wiejski;
1813092 - Stubno;
1813102 - Żurawica ;
1814011 - Przeworsk miasto;
1814022 - Adamówka;
1814032 - Gać;
1814042 - Jawornik Polski;
1814054 - Kańczuga miasto ;
1814055 - Kańczuga obszar wiejski ;
1814062 - Przeworsk obszar wiejski;
1814074 - Sieniawa miasto;
1814075 - Sieniawa obszar wiejski ;
1814082 - Tryńcza;
1814092 - Zarzecze.
</t>
    </r>
    <r>
      <rPr>
        <b/>
        <sz val="9"/>
        <color rgb="FF000000"/>
        <rFont val="Arial"/>
        <family val="2"/>
        <charset val="238"/>
      </rPr>
      <t xml:space="preserve">
</t>
    </r>
  </si>
  <si>
    <t>1805062 - Krempna;
1805072 - Nowy Żmigród;                                       1807012 - Chorkówka;
1807025 - Dukla obszar wiejski;
1805082 - Osiek Jasielski.</t>
  </si>
  <si>
    <t>1803011 - Dębica miasto;
1803032 - Czarna;
1803042 - Dębica obszar wiejski;                                          1811075 - Przecław obszar wiejski;
1803072 - Żyraków.</t>
  </si>
  <si>
    <t>1803064 - Pilzno miasto;
1803065 - Pilzno obszar wiejski;                               1803024 - Brzostek miasto;
1803025 - Brzostek obszar wiejski;
1803052 - Jodłowa.</t>
  </si>
  <si>
    <t>1803011 - Dębica miasto;
1803024 - Brzostek miasto;
1803025 - Brzostek obszar wiejski;
1803032 - Czarna;
1803042 - Dębica obszar wiejski;
1803052 - Jodłowa;                                            1803072 - Żyraków.</t>
  </si>
  <si>
    <t>1863011 - Rzeszów miasto;
1816034 - Boguchwała miasto;
1816035 - Boguchwała obszar wiejski;
1816064 - Głogów Małopolski miasto;
1816065 - Głogów Małopolski obszar wiejski;
1816122 - Świlcza;
1816132 - Trzebownisko;                                                    1816082 - Kamień;
1816114 - Sokołów Młp. miasto;
1816115 - Sokołów Młp. obszar wiejski.</t>
  </si>
  <si>
    <t>1817042 - Komańcza;                                                 1817032 - Bukowsko;
1817075 - Zagórz obszar wiejski.</t>
  </si>
  <si>
    <t>1811011 - Mielec miasto;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</si>
  <si>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1811011 - Mielec miasto;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</si>
  <si>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1820022 - Gorzyce;                                                 1818042 - Radomyśl nad Sanem;
1818062 - Zaleszany.</t>
  </si>
  <si>
    <t>1820044 - Nowa Dęba miasto;
1820045 - Nowa Dęba obszar wiejski; 1818022 - Bojanów;                                            1806032 - Majdan Królewski.</t>
  </si>
  <si>
    <t>1820044 - Nowa Dęba miasto;
1820045 - Nowa Dęba obszar wiejski; 1818022 - Bojanów;                                             1806032 - Majdan Królewski.</t>
  </si>
  <si>
    <t>1804011 - Jarosław miasto;
1804042 - Jarosław obszar wiejski;
1804062 - Pawłosiów;                                           1804052 - Laszki;                                                  1804032 - Chłopice;                                                           1804102 - Roźwienica;
1804112 - Wiązownica.</t>
  </si>
  <si>
    <t>1809024 - Cieszanów miasto;
1809025 - Cieszanów obszar wiejski;
1809064 - Oleszyce miasto;
1809065 - Oleszyce obszar wiejski;
1809072 - Stary Dzików;
1814022 - Adamówka;                                        1814075 - Sieniawa obszar wiejski ;                   1804112 - Wiązownica.</t>
  </si>
  <si>
    <t>1813012 - Bircza;
1813025 - Dubiecko miasto;
1813024 - Dubiecko obszar wiejski; 1801085 - Ustrzyki Dolne obszar wiejski;                                                     1817062 - Tyrawa Wołoska;
1813042 - Krasiczyn.</t>
  </si>
  <si>
    <t>1813012 - Bircza;                               1813025 - Dubiecko miasto;
1813024 - Dubiecko obszar wiejski; 1816052 - Dynów obszar wiejski; 1804075 - Pruchnik obszar wiejski; 1814042 - Jawornik Polski;
1813052 - Krzywcza.</t>
  </si>
  <si>
    <t>1862011 - Przemyśl miasto; 1813032 - Fredropol ;
1813042 - Krasiczyn;                                         1801085 - Ustrzyki Dolne obszar wiejski;
1813082 - Przemyśl obszar wiejski.</t>
  </si>
  <si>
    <t>1811074 - Przecław miasto;
1811075 - Przecław obszar wiejski;
1811084 - Radomyśl Wielki miasto;
1811085 - Radomyśl Wielki obszar wiejski;                                              1803032 - Czarna;
1803072 - Żyraków.
1811102 - Wadowice Górne.</t>
  </si>
  <si>
    <t>1821052 - Solina;                                              1801032 - Czarna;
1801085 - Ustrzyki Dln obszar wiejski;                                                      Akwen wodny -Jezioro Solińskie.</t>
  </si>
  <si>
    <t>1821012 - Baligród;                        1817042 - Komańcza;                      1801052 - Lutowiska;
1821022 - Cisna.</t>
  </si>
  <si>
    <t>1821042 - Olszanica;
1821052 - Solina;                             1821012 - Baligród.</t>
  </si>
  <si>
    <t>1802014 - Brzozów miasto;
1802015 - Brzozów obszar wiejski; 1802032 - Dydnia;
1802042 - Haczów;
1802052 - Jasienica Rosielna; 1802062 - Nozdrzec;                      1802022 - Domaradz.</t>
  </si>
  <si>
    <t>1802014 - Brzozów miasto;
1802015 - Brzozów obszar wiejski; 1802032 - Dydnia;
1802042 - Haczów;
1802052 - Jasienica Rosielna; 1802062 - Nozdrzec;                         1802022 - Domaradz.</t>
  </si>
  <si>
    <t>1815012 - Iwierzyce;
1815022 - Ostrów;                                     1815034 - Ropczyce miasto;
1815035 - Ropczyce obszar wiejski;
1815044 - Sędziszów Młp. miasto;
1815045 - Sędziszów Młp. obszar wiejski;
1815052 - Wielopole Skrzyńskie.</t>
  </si>
  <si>
    <t>1812032 - Jeżowe;                                               1816082 - Kamień;
1812055 - Nisko obszar wiejski;
1816115 - Sokołów Młp. obszar wiejski;                                            1812065 - Rudnik nad Sanem obszar wiejski.</t>
  </si>
  <si>
    <t>1808054 - Nowa Sarzyna miasto;
1808055 - Nowa Sarzyna obszar wiejski;                                              1808042 - Leżajsk obszar wiejski;                                       1812042 - Krzeszów;
1812065 - Rudnik nad Sanem obszar wiejski.</t>
  </si>
  <si>
    <t>0</t>
  </si>
  <si>
    <t xml:space="preserve">  ul. Strażacka 4,                              37-470 Zaklików  </t>
  </si>
  <si>
    <t xml:space="preserve">  ul. Łukasiewicza  11              38-100 Strzyżów                        </t>
  </si>
  <si>
    <t xml:space="preserve">po uzgodnieniu            z POW NFZ spełnienia ustawowych wymagań i zabezpieczenia środków finansowych. </t>
  </si>
  <si>
    <t xml:space="preserve">                                               ul. Mickiewicza 18                   38-230 Nowy Żmigród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</si>
</sst>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0.000"/>
    <numFmt numFmtId="165" formatCode="dd\-mmm"/>
    <numFmt numFmtId="166" formatCode="hh&quot;:&quot;mm&quot;:&quot;ss"/>
    <numFmt numFmtId="167" formatCode="hh&quot;:&quot;mm&quot; &quot;AM/PM"/>
    <numFmt numFmtId="168" formatCode="[$-415]0"/>
    <numFmt numFmtId="169" formatCode="yyyy\-mm\-dd"/>
    <numFmt numFmtId="170" formatCode="000000000000"/>
    <numFmt numFmtId="171" formatCode="&quot; &quot;#,##0.00&quot;      &quot;;&quot;-&quot;#,##0.00&quot;      &quot;;&quot;-&quot;#&quot;      &quot;;&quot; &quot;@&quot; &quot;"/>
    <numFmt numFmtId="172" formatCode="&quot; &quot;#,##0.00,&quot;     &quot;;&quot;-&quot;#,##0.00,&quot;     &quot;;&quot;-&quot;#&quot;      &quot;;&quot; &quot;@&quot; &quot;"/>
    <numFmt numFmtId="173" formatCode="&quot; &quot;#,##0.00,&quot;   &quot;;&quot;-&quot;#,##0.00,&quot;   &quot;;&quot;-&quot;00&quot;    &quot;;&quot; &quot;@&quot; &quot;"/>
    <numFmt numFmtId="174" formatCode="[$-415]General"/>
    <numFmt numFmtId="175" formatCode="[$-415]0%"/>
    <numFmt numFmtId="176" formatCode="#,##0.00&quot; &quot;[$zł-415];[Red]&quot;-&quot;#,##0.00&quot; &quot;[$zł-415]"/>
    <numFmt numFmtId="177" formatCode="[$-F400]h:mm:ss\ AM/PM"/>
  </numFmts>
  <fonts count="67">
    <font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0"/>
      <color rgb="FFFFFFFF"/>
      <name val="Arial"/>
      <family val="2"/>
      <charset val="238"/>
    </font>
    <font>
      <i/>
      <sz val="11"/>
      <color rgb="FF7F7F7F"/>
      <name val="Calibri"/>
      <family val="2"/>
      <charset val="238"/>
    </font>
    <font>
      <u/>
      <sz val="10"/>
      <color rgb="FF0000FF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sz val="24"/>
      <color rgb="FF000000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1"/>
      <color rgb="FF000000"/>
      <name val="Czcionka tekstu podstawowego"/>
      <charset val="238"/>
    </font>
    <font>
      <sz val="10"/>
      <color rgb="FF333333"/>
      <name val="Arial"/>
      <family val="2"/>
      <charset val="238"/>
    </font>
    <font>
      <b/>
      <i/>
      <u/>
      <sz val="10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Arial1"/>
      <charset val="238"/>
    </font>
    <font>
      <b/>
      <sz val="8"/>
      <color rgb="FF000000"/>
      <name val="Arial1"/>
      <charset val="238"/>
    </font>
    <font>
      <b/>
      <vertAlign val="superscript"/>
      <sz val="8"/>
      <color rgb="FF000000"/>
      <name val="Arial"/>
      <family val="2"/>
      <charset val="238"/>
    </font>
    <font>
      <b/>
      <sz val="9"/>
      <color rgb="FF000000"/>
      <name val="Arial1"/>
      <charset val="238"/>
    </font>
    <font>
      <b/>
      <u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9"/>
      <color rgb="FF000000"/>
      <name val="Arial1"/>
      <charset val="238"/>
    </font>
    <font>
      <b/>
      <sz val="11"/>
      <color rgb="FF000000"/>
      <name val="Arial1"/>
      <charset val="238"/>
    </font>
    <font>
      <sz val="8"/>
      <color rgb="FF000000"/>
      <name val="Arial1"/>
      <charset val="238"/>
    </font>
    <font>
      <vertAlign val="superscript"/>
      <sz val="10"/>
      <color rgb="FF000000"/>
      <name val="Arial"/>
      <family val="2"/>
      <charset val="238"/>
    </font>
    <font>
      <vertAlign val="superscript"/>
      <sz val="12"/>
      <color rgb="FF000000"/>
      <name val="Arial"/>
      <family val="2"/>
      <charset val="238"/>
    </font>
    <font>
      <vertAlign val="superscript"/>
      <sz val="11"/>
      <color rgb="FF000000"/>
      <name val="Arial"/>
      <family val="2"/>
      <charset val="238"/>
    </font>
    <font>
      <sz val="10"/>
      <color rgb="FF000000"/>
      <name val="Arial1"/>
      <charset val="238"/>
    </font>
    <font>
      <b/>
      <u/>
      <sz val="10"/>
      <color rgb="FF000000"/>
      <name val="Arial"/>
      <family val="2"/>
      <charset val="238"/>
    </font>
    <font>
      <sz val="12"/>
      <color rgb="FF000000"/>
      <name val="Times New Roman"/>
      <family val="1"/>
      <charset val="238"/>
    </font>
    <font>
      <sz val="10"/>
      <color rgb="FFFF0000"/>
      <name val="Arial"/>
      <family val="2"/>
      <charset val="238"/>
    </font>
    <font>
      <vertAlign val="superscript"/>
      <sz val="9"/>
      <color rgb="FF000000"/>
      <name val="Arial"/>
      <family val="2"/>
      <charset val="238"/>
    </font>
    <font>
      <sz val="10"/>
      <color rgb="FF7F7F7F"/>
      <name val="Arial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9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8"/>
      <color rgb="FF000000"/>
      <name val="Arial"/>
      <family val="2"/>
      <charset val="238"/>
    </font>
    <font>
      <sz val="14"/>
      <color rgb="FF000000"/>
      <name val="Calibri"/>
      <family val="2"/>
      <charset val="238"/>
    </font>
    <font>
      <b/>
      <vertAlign val="superscript"/>
      <sz val="9"/>
      <color rgb="FF000000"/>
      <name val="Arial"/>
      <family val="2"/>
      <charset val="238"/>
    </font>
    <font>
      <b/>
      <sz val="9"/>
      <color rgb="FF003366"/>
      <name val="Arial"/>
      <family val="2"/>
      <charset val="238"/>
    </font>
    <font>
      <sz val="9"/>
      <color rgb="FF003366"/>
      <name val="Arial"/>
      <family val="2"/>
      <charset val="238"/>
    </font>
    <font>
      <b/>
      <sz val="11"/>
      <color rgb="FF000000"/>
      <name val="Times New Roman"/>
      <family val="1"/>
      <charset val="238"/>
    </font>
    <font>
      <b/>
      <sz val="11"/>
      <color rgb="FF000000"/>
      <name val="Arial"/>
      <family val="2"/>
      <charset val="238"/>
    </font>
    <font>
      <sz val="12"/>
      <color rgb="FF000000"/>
      <name val="Czcionka tekstu podstawowego"/>
      <charset val="238"/>
    </font>
    <font>
      <b/>
      <sz val="10"/>
      <color rgb="FF333333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0000"/>
      <name val="Times New Roman"/>
      <family val="1"/>
      <charset val="238"/>
    </font>
    <font>
      <sz val="10"/>
      <name val="Arial"/>
      <family val="2"/>
      <charset val="238"/>
    </font>
    <font>
      <sz val="10"/>
      <color rgb="FF000000"/>
      <name val="Helvetica"/>
      <family val="2"/>
    </font>
    <font>
      <sz val="10"/>
      <color rgb="FF000000"/>
      <name val="Helvetica"/>
      <family val="2"/>
    </font>
    <font>
      <sz val="10"/>
      <color rgb="FF000000"/>
      <name val="Helvetica"/>
    </font>
    <font>
      <sz val="9"/>
      <name val="Arial"/>
      <family val="2"/>
      <charset val="238"/>
    </font>
    <font>
      <sz val="8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10"/>
      <name val="Arial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95B3D7"/>
        <bgColor rgb="FF95B3D7"/>
      </patternFill>
    </fill>
    <fill>
      <patternFill patternType="solid">
        <fgColor rgb="FFDCE6F2"/>
        <bgColor rgb="FFDCE6F2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D9D9D9"/>
        <bgColor rgb="FFD9D9D9"/>
      </patternFill>
    </fill>
    <fill>
      <patternFill patternType="solid">
        <fgColor rgb="FF92D050"/>
        <bgColor rgb="FF92D050"/>
      </patternFill>
    </fill>
    <fill>
      <patternFill patternType="solid">
        <fgColor rgb="FFB9CDE5"/>
        <bgColor rgb="FFB9CDE5"/>
      </patternFill>
    </fill>
    <fill>
      <patternFill patternType="solid">
        <fgColor rgb="FFC6D9F1"/>
        <bgColor rgb="FFC6D9F1"/>
      </patternFill>
    </fill>
    <fill>
      <patternFill patternType="solid">
        <fgColor rgb="FF8EB4E3"/>
        <bgColor rgb="FF8EB4E3"/>
      </patternFill>
    </fill>
    <fill>
      <patternFill patternType="solid">
        <fgColor rgb="FFDDEBF7"/>
        <bgColor rgb="FFDDEBF7"/>
      </patternFill>
    </fill>
    <fill>
      <patternFill patternType="solid">
        <fgColor rgb="FFE2EFDA"/>
        <bgColor rgb="FFE2EFDA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666666"/>
      </bottom>
      <diagonal/>
    </border>
    <border>
      <left/>
      <right/>
      <top style="thin">
        <color rgb="FF000000"/>
      </top>
      <bottom style="thin">
        <color rgb="FF666666"/>
      </bottom>
      <diagonal/>
    </border>
    <border>
      <left/>
      <right style="thin">
        <color rgb="FF000000"/>
      </right>
      <top style="thin">
        <color rgb="FF000000"/>
      </top>
      <bottom style="thin">
        <color rgb="FF666666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666666"/>
      </left>
      <right/>
      <top/>
      <bottom/>
      <diagonal/>
    </border>
  </borders>
  <cellStyleXfs count="70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1" fillId="4" borderId="0" applyNumberFormat="0" applyFont="0" applyBorder="0" applyProtection="0"/>
    <xf numFmtId="0" fontId="4" fillId="5" borderId="0" applyNumberFormat="0" applyBorder="0" applyProtection="0"/>
    <xf numFmtId="171" fontId="1" fillId="0" borderId="0" applyFont="0" applyBorder="0" applyProtection="0"/>
    <xf numFmtId="172" fontId="5" fillId="0" borderId="0" applyBorder="0" applyProtection="0"/>
    <xf numFmtId="173" fontId="5" fillId="0" borderId="0" applyBorder="0" applyProtection="0"/>
    <xf numFmtId="0" fontId="6" fillId="6" borderId="0" applyNumberFormat="0" applyBorder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174" fontId="9" fillId="0" borderId="0" applyBorder="0" applyProtection="0"/>
    <xf numFmtId="174" fontId="9" fillId="0" borderId="0" applyBorder="0" applyProtection="0"/>
    <xf numFmtId="175" fontId="9" fillId="0" borderId="0" applyBorder="0" applyProtection="0"/>
    <xf numFmtId="0" fontId="10" fillId="0" borderId="0" applyNumberFormat="0" applyBorder="0" applyProtection="0"/>
    <xf numFmtId="0" fontId="11" fillId="7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5" fillId="0" borderId="0" applyNumberFormat="0" applyBorder="0" applyProtection="0">
      <alignment horizontal="center"/>
    </xf>
    <xf numFmtId="0" fontId="15" fillId="0" borderId="0" applyNumberFormat="0" applyBorder="0" applyProtection="0">
      <alignment horizontal="center"/>
    </xf>
    <xf numFmtId="0" fontId="15" fillId="0" borderId="0" applyNumberFormat="0" applyBorder="0" applyProtection="0">
      <alignment horizontal="center" textRotation="90"/>
    </xf>
    <xf numFmtId="0" fontId="16" fillId="0" borderId="0" applyNumberFormat="0" applyBorder="0" applyProtection="0"/>
    <xf numFmtId="0" fontId="17" fillId="8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174" fontId="9" fillId="0" borderId="0" applyBorder="0" applyProtection="0"/>
    <xf numFmtId="0" fontId="9" fillId="0" borderId="0" applyNumberFormat="0" applyBorder="0" applyProtection="0"/>
    <xf numFmtId="174" fontId="9" fillId="0" borderId="0" applyBorder="0" applyProtection="0"/>
    <xf numFmtId="0" fontId="9" fillId="0" borderId="0" applyNumberFormat="0" applyBorder="0" applyProtection="0"/>
    <xf numFmtId="0" fontId="18" fillId="0" borderId="0" applyNumberFormat="0" applyBorder="0" applyProtection="0"/>
    <xf numFmtId="0" fontId="5" fillId="0" borderId="0" applyNumberFormat="0" applyBorder="0" applyProtection="0"/>
    <xf numFmtId="174" fontId="9" fillId="0" borderId="0" applyBorder="0" applyProtection="0"/>
    <xf numFmtId="174" fontId="9" fillId="0" borderId="0" applyBorder="0" applyProtection="0"/>
    <xf numFmtId="0" fontId="5" fillId="0" borderId="0" applyNumberFormat="0" applyBorder="0" applyProtection="0"/>
    <xf numFmtId="0" fontId="9" fillId="0" borderId="0" applyNumberFormat="0" applyBorder="0" applyProtection="0"/>
    <xf numFmtId="174" fontId="9" fillId="0" borderId="0" applyBorder="0" applyProtection="0"/>
    <xf numFmtId="0" fontId="9" fillId="0" borderId="0" applyNumberFormat="0" applyBorder="0" applyProtection="0"/>
    <xf numFmtId="174" fontId="9" fillId="0" borderId="0" applyBorder="0" applyProtection="0"/>
    <xf numFmtId="0" fontId="9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9" fillId="8" borderId="1" applyNumberFormat="0" applyProtection="0"/>
    <xf numFmtId="0" fontId="20" fillId="0" borderId="0" applyNumberFormat="0" applyBorder="0" applyProtection="0"/>
    <xf numFmtId="0" fontId="21" fillId="0" borderId="0" applyNumberFormat="0" applyBorder="0" applyProtection="0"/>
    <xf numFmtId="0" fontId="21" fillId="0" borderId="0" applyNumberFormat="0" applyBorder="0" applyProtection="0"/>
    <xf numFmtId="176" fontId="21" fillId="0" borderId="0" applyBorder="0" applyProtection="0"/>
    <xf numFmtId="176" fontId="21" fillId="0" borderId="0" applyBorder="0" applyProtection="0"/>
    <xf numFmtId="0" fontId="1" fillId="0" borderId="0" applyNumberFormat="0" applyFont="0" applyBorder="0" applyProtection="0"/>
    <xf numFmtId="0" fontId="22" fillId="0" borderId="0" applyNumberFormat="0" applyBorder="0" applyProtection="0"/>
    <xf numFmtId="0" fontId="22" fillId="0" borderId="0" applyNumberForma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592">
    <xf numFmtId="0" fontId="0" fillId="0" borderId="0" xfId="0"/>
    <xf numFmtId="0" fontId="0" fillId="0" borderId="0" xfId="49" applyFont="1"/>
    <xf numFmtId="0" fontId="23" fillId="10" borderId="3" xfId="34" applyFont="1" applyFill="1" applyBorder="1" applyAlignment="1">
      <alignment horizontal="center" vertical="center" wrapText="1"/>
    </xf>
    <xf numFmtId="0" fontId="0" fillId="10" borderId="2" xfId="49" applyFont="1" applyFill="1" applyBorder="1"/>
    <xf numFmtId="0" fontId="14" fillId="10" borderId="2" xfId="49" applyFont="1" applyFill="1" applyBorder="1" applyAlignment="1">
      <alignment horizontal="center" vertical="center"/>
    </xf>
    <xf numFmtId="0" fontId="30" fillId="0" borderId="2" xfId="34" applyFont="1" applyBorder="1" applyAlignment="1">
      <alignment horizontal="left" vertical="center" wrapText="1"/>
    </xf>
    <xf numFmtId="0" fontId="30" fillId="0" borderId="2" xfId="34" applyFont="1" applyBorder="1" applyAlignment="1">
      <alignment horizontal="center" vertical="center" wrapText="1"/>
    </xf>
    <xf numFmtId="0" fontId="0" fillId="0" borderId="2" xfId="49" applyFont="1" applyBorder="1" applyAlignment="1">
      <alignment horizontal="center" vertical="center" wrapText="1"/>
    </xf>
    <xf numFmtId="0" fontId="0" fillId="0" borderId="0" xfId="49" applyFont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2" fontId="9" fillId="0" borderId="2" xfId="49" applyNumberFormat="1" applyFont="1" applyBorder="1" applyAlignment="1">
      <alignment horizontal="center" vertical="center" wrapText="1"/>
    </xf>
    <xf numFmtId="2" fontId="28" fillId="0" borderId="2" xfId="49" applyNumberFormat="1" applyFont="1" applyBorder="1" applyAlignment="1">
      <alignment horizontal="center" vertical="center" wrapText="1"/>
    </xf>
    <xf numFmtId="0" fontId="0" fillId="0" borderId="0" xfId="49" applyFont="1" applyAlignment="1">
      <alignment wrapText="1"/>
    </xf>
    <xf numFmtId="0" fontId="8" fillId="0" borderId="0" xfId="11"/>
    <xf numFmtId="2" fontId="23" fillId="12" borderId="2" xfId="34" applyNumberFormat="1" applyFont="1" applyFill="1" applyBorder="1" applyAlignment="1">
      <alignment horizontal="center" vertical="center" wrapText="1"/>
    </xf>
    <xf numFmtId="2" fontId="23" fillId="13" borderId="2" xfId="34" applyNumberFormat="1" applyFont="1" applyFill="1" applyBorder="1" applyAlignment="1">
      <alignment horizontal="center" vertical="center" wrapText="1"/>
    </xf>
    <xf numFmtId="0" fontId="32" fillId="0" borderId="2" xfId="34" applyFont="1" applyBorder="1" applyAlignment="1">
      <alignment horizontal="center" vertical="center" wrapText="1"/>
    </xf>
    <xf numFmtId="0" fontId="0" fillId="0" borderId="2" xfId="49" applyFont="1" applyBorder="1"/>
    <xf numFmtId="49" fontId="9" fillId="0" borderId="5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0" fillId="10" borderId="2" xfId="0" applyNumberFormat="1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 wrapText="1"/>
    </xf>
    <xf numFmtId="49" fontId="0" fillId="10" borderId="2" xfId="0" applyNumberFormat="1" applyFill="1" applyBorder="1" applyAlignment="1">
      <alignment horizontal="center" vertical="center" textRotation="90" wrapText="1"/>
    </xf>
    <xf numFmtId="1" fontId="0" fillId="10" borderId="2" xfId="0" applyNumberFormat="1" applyFill="1" applyBorder="1" applyAlignment="1">
      <alignment horizontal="center" vertical="center" wrapText="1"/>
    </xf>
    <xf numFmtId="1" fontId="0" fillId="10" borderId="4" xfId="0" applyNumberFormat="1" applyFill="1" applyBorder="1" applyAlignment="1">
      <alignment horizontal="center" vertical="center" wrapText="1"/>
    </xf>
    <xf numFmtId="49" fontId="0" fillId="10" borderId="4" xfId="0" applyNumberFormat="1" applyFill="1" applyBorder="1" applyAlignment="1">
      <alignment horizontal="center" vertical="center" wrapText="1"/>
    </xf>
    <xf numFmtId="164" fontId="36" fillId="0" borderId="2" xfId="34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2" fontId="36" fillId="0" borderId="4" xfId="34" applyNumberFormat="1" applyFont="1" applyBorder="1" applyAlignment="1">
      <alignment horizontal="center" vertical="center" wrapText="1"/>
    </xf>
    <xf numFmtId="49" fontId="36" fillId="0" borderId="4" xfId="34" applyNumberFormat="1" applyFont="1" applyBorder="1" applyAlignment="1">
      <alignment horizontal="center" vertical="center" wrapText="1"/>
    </xf>
    <xf numFmtId="0" fontId="36" fillId="0" borderId="4" xfId="34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0" fontId="38" fillId="0" borderId="0" xfId="0" applyFont="1" applyAlignment="1">
      <alignment wrapText="1"/>
    </xf>
    <xf numFmtId="0" fontId="9" fillId="0" borderId="2" xfId="66" applyFont="1" applyBorder="1" applyAlignment="1">
      <alignment horizontal="center" vertical="center" wrapText="1"/>
    </xf>
    <xf numFmtId="170" fontId="9" fillId="0" borderId="4" xfId="0" applyNumberFormat="1" applyFont="1" applyBorder="1" applyAlignment="1">
      <alignment horizontal="center" vertical="center" wrapText="1"/>
    </xf>
    <xf numFmtId="2" fontId="9" fillId="0" borderId="6" xfId="49" applyNumberFormat="1" applyFont="1" applyBorder="1" applyAlignment="1">
      <alignment horizontal="center" vertical="center" wrapText="1"/>
    </xf>
    <xf numFmtId="170" fontId="9" fillId="0" borderId="2" xfId="0" applyNumberFormat="1" applyFont="1" applyBorder="1" applyAlignment="1">
      <alignment horizontal="center" vertical="center" wrapText="1"/>
    </xf>
    <xf numFmtId="0" fontId="28" fillId="0" borderId="0" xfId="49" applyFont="1" applyAlignment="1">
      <alignment wrapText="1"/>
    </xf>
    <xf numFmtId="49" fontId="9" fillId="15" borderId="3" xfId="0" applyNumberFormat="1" applyFont="1" applyFill="1" applyBorder="1" applyAlignment="1">
      <alignment horizontal="center" vertical="center" wrapText="1"/>
    </xf>
    <xf numFmtId="2" fontId="9" fillId="15" borderId="2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 wrapText="1"/>
    </xf>
    <xf numFmtId="49" fontId="39" fillId="11" borderId="5" xfId="0" applyNumberFormat="1" applyFont="1" applyFill="1" applyBorder="1" applyAlignment="1">
      <alignment horizontal="center" vertical="center" wrapText="1"/>
    </xf>
    <xf numFmtId="49" fontId="39" fillId="11" borderId="0" xfId="0" applyNumberFormat="1" applyFont="1" applyFill="1" applyAlignment="1">
      <alignment horizontal="center" vertical="center" wrapText="1"/>
    </xf>
    <xf numFmtId="49" fontId="39" fillId="0" borderId="0" xfId="0" applyNumberFormat="1" applyFont="1" applyAlignment="1">
      <alignment horizontal="center" vertical="center" wrapText="1"/>
    </xf>
    <xf numFmtId="49" fontId="0" fillId="11" borderId="4" xfId="0" applyNumberFormat="1" applyFill="1" applyBorder="1" applyAlignment="1">
      <alignment horizontal="center" vertical="center" wrapText="1"/>
    </xf>
    <xf numFmtId="49" fontId="0" fillId="11" borderId="2" xfId="0" applyNumberFormat="1" applyFill="1" applyBorder="1" applyAlignment="1">
      <alignment horizontal="center" vertical="center" wrapText="1"/>
    </xf>
    <xf numFmtId="49" fontId="0" fillId="11" borderId="8" xfId="0" applyNumberFormat="1" applyFill="1" applyBorder="1" applyAlignment="1">
      <alignment horizontal="center" vertical="center" wrapText="1"/>
    </xf>
    <xf numFmtId="49" fontId="28" fillId="11" borderId="2" xfId="0" applyNumberFormat="1" applyFont="1" applyFill="1" applyBorder="1" applyAlignment="1">
      <alignment horizontal="center" vertical="center" wrapText="1"/>
    </xf>
    <xf numFmtId="0" fontId="9" fillId="11" borderId="2" xfId="28" applyFill="1" applyBorder="1" applyAlignment="1">
      <alignment horizontal="center" vertical="center" wrapText="1"/>
    </xf>
    <xf numFmtId="0" fontId="0" fillId="11" borderId="2" xfId="0" applyFill="1" applyBorder="1" applyAlignment="1">
      <alignment horizontal="center" vertical="center" wrapText="1"/>
    </xf>
    <xf numFmtId="49" fontId="9" fillId="11" borderId="2" xfId="28" applyNumberFormat="1" applyFill="1" applyBorder="1" applyAlignment="1">
      <alignment horizontal="center" vertical="center"/>
    </xf>
    <xf numFmtId="49" fontId="0" fillId="10" borderId="0" xfId="0" applyNumberFormat="1" applyFill="1" applyAlignment="1">
      <alignment horizontal="center" vertical="center" wrapText="1"/>
    </xf>
    <xf numFmtId="0" fontId="41" fillId="0" borderId="0" xfId="10" applyFont="1" applyAlignment="1">
      <alignment horizontal="center" vertical="center" wrapText="1"/>
    </xf>
    <xf numFmtId="0" fontId="9" fillId="0" borderId="0" xfId="28" applyAlignment="1">
      <alignment horizontal="center" vertical="center"/>
    </xf>
    <xf numFmtId="0" fontId="9" fillId="0" borderId="0" xfId="28" applyAlignment="1">
      <alignment horizontal="center" vertical="center" wrapText="1"/>
    </xf>
    <xf numFmtId="0" fontId="41" fillId="0" borderId="0" xfId="10" applyFont="1" applyAlignment="1">
      <alignment horizontal="center" vertical="center"/>
    </xf>
    <xf numFmtId="0" fontId="39" fillId="0" borderId="0" xfId="0" applyFont="1" applyAlignment="1">
      <alignment horizontal="center"/>
    </xf>
    <xf numFmtId="0" fontId="42" fillId="11" borderId="0" xfId="0" applyFont="1" applyFill="1" applyAlignment="1">
      <alignment horizontal="center" vertical="center"/>
    </xf>
    <xf numFmtId="0" fontId="42" fillId="11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2" fillId="0" borderId="0" xfId="0" applyFont="1" applyAlignment="1">
      <alignment horizontal="left" vertical="center" wrapText="1"/>
    </xf>
    <xf numFmtId="0" fontId="43" fillId="0" borderId="0" xfId="0" applyFont="1" applyAlignment="1">
      <alignment horizontal="center" vertical="center"/>
    </xf>
    <xf numFmtId="0" fontId="9" fillId="0" borderId="0" xfId="66" applyFont="1"/>
    <xf numFmtId="49" fontId="39" fillId="0" borderId="2" xfId="0" applyNumberFormat="1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49" fontId="9" fillId="10" borderId="2" xfId="0" applyNumberFormat="1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left" vertical="center" wrapText="1"/>
    </xf>
    <xf numFmtId="0" fontId="28" fillId="0" borderId="2" xfId="39" applyFont="1" applyBorder="1" applyAlignment="1">
      <alignment horizontal="left" vertical="center" wrapText="1"/>
    </xf>
    <xf numFmtId="0" fontId="30" fillId="0" borderId="4" xfId="34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49" fontId="28" fillId="10" borderId="2" xfId="0" applyNumberFormat="1" applyFont="1" applyFill="1" applyBorder="1" applyAlignment="1">
      <alignment horizontal="center" vertical="center" wrapText="1"/>
    </xf>
    <xf numFmtId="0" fontId="28" fillId="0" borderId="2" xfId="66" applyFont="1" applyBorder="1" applyAlignment="1">
      <alignment horizontal="center" vertical="center" wrapText="1"/>
    </xf>
    <xf numFmtId="3" fontId="44" fillId="16" borderId="2" xfId="0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3" fontId="44" fillId="10" borderId="2" xfId="0" applyNumberFormat="1" applyFont="1" applyFill="1" applyBorder="1" applyAlignment="1">
      <alignment horizontal="center" vertical="center"/>
    </xf>
    <xf numFmtId="3" fontId="44" fillId="10" borderId="2" xfId="66" applyNumberFormat="1" applyFont="1" applyFill="1" applyBorder="1" applyAlignment="1">
      <alignment horizontal="center" vertical="center"/>
    </xf>
    <xf numFmtId="1" fontId="44" fillId="10" borderId="2" xfId="0" applyNumberFormat="1" applyFont="1" applyFill="1" applyBorder="1" applyAlignment="1">
      <alignment horizontal="center" vertical="center" wrapText="1"/>
    </xf>
    <xf numFmtId="1" fontId="44" fillId="15" borderId="2" xfId="0" applyNumberFormat="1" applyFont="1" applyFill="1" applyBorder="1" applyAlignment="1">
      <alignment horizontal="center" vertical="center" wrapText="1"/>
    </xf>
    <xf numFmtId="1" fontId="45" fillId="15" borderId="2" xfId="0" applyNumberFormat="1" applyFont="1" applyFill="1" applyBorder="1" applyAlignment="1">
      <alignment horizontal="center" vertical="center" wrapText="1"/>
    </xf>
    <xf numFmtId="49" fontId="39" fillId="0" borderId="0" xfId="0" applyNumberFormat="1" applyFont="1" applyAlignment="1">
      <alignment horizontal="left" vertical="top" wrapText="1"/>
    </xf>
    <xf numFmtId="49" fontId="39" fillId="0" borderId="0" xfId="0" applyNumberFormat="1" applyFont="1" applyAlignment="1">
      <alignment horizontal="left" vertical="center" wrapText="1"/>
    </xf>
    <xf numFmtId="2" fontId="39" fillId="0" borderId="0" xfId="0" applyNumberFormat="1" applyFont="1" applyAlignment="1">
      <alignment horizontal="center" vertical="center" wrapText="1"/>
    </xf>
    <xf numFmtId="0" fontId="5" fillId="0" borderId="0" xfId="54"/>
    <xf numFmtId="0" fontId="22" fillId="0" borderId="0" xfId="66" applyAlignment="1">
      <alignment wrapText="1"/>
    </xf>
    <xf numFmtId="0" fontId="22" fillId="0" borderId="0" xfId="0" applyFont="1" applyAlignment="1">
      <alignment wrapText="1"/>
    </xf>
    <xf numFmtId="0" fontId="28" fillId="0" borderId="0" xfId="54" applyFont="1"/>
    <xf numFmtId="0" fontId="28" fillId="10" borderId="2" xfId="0" applyFont="1" applyFill="1" applyBorder="1" applyAlignment="1">
      <alignment horizontal="center" vertical="center" wrapText="1"/>
    </xf>
    <xf numFmtId="49" fontId="28" fillId="10" borderId="2" xfId="0" applyNumberFormat="1" applyFont="1" applyFill="1" applyBorder="1" applyAlignment="1">
      <alignment vertical="center" wrapText="1"/>
    </xf>
    <xf numFmtId="49" fontId="44" fillId="10" borderId="2" xfId="0" applyNumberFormat="1" applyFont="1" applyFill="1" applyBorder="1" applyAlignment="1">
      <alignment horizontal="left" vertical="center" wrapText="1"/>
    </xf>
    <xf numFmtId="0" fontId="28" fillId="10" borderId="11" xfId="0" applyFont="1" applyFill="1" applyBorder="1" applyAlignment="1">
      <alignment wrapText="1"/>
    </xf>
    <xf numFmtId="0" fontId="49" fillId="0" borderId="0" xfId="54" applyFont="1" applyAlignment="1">
      <alignment wrapText="1"/>
    </xf>
    <xf numFmtId="0" fontId="28" fillId="10" borderId="3" xfId="54" applyFont="1" applyFill="1" applyBorder="1" applyAlignment="1">
      <alignment horizontal="left" vertical="center" wrapText="1"/>
    </xf>
    <xf numFmtId="0" fontId="22" fillId="0" borderId="0" xfId="54" applyFont="1" applyAlignment="1">
      <alignment wrapText="1"/>
    </xf>
    <xf numFmtId="3" fontId="49" fillId="0" borderId="0" xfId="54" applyNumberFormat="1" applyFont="1" applyAlignment="1">
      <alignment wrapText="1"/>
    </xf>
    <xf numFmtId="0" fontId="28" fillId="10" borderId="2" xfId="54" applyFont="1" applyFill="1" applyBorder="1" applyAlignment="1">
      <alignment horizontal="left" vertical="center" wrapText="1"/>
    </xf>
    <xf numFmtId="166" fontId="28" fillId="10" borderId="10" xfId="0" applyNumberFormat="1" applyFont="1" applyFill="1" applyBorder="1" applyAlignment="1">
      <alignment vertical="center" wrapText="1"/>
    </xf>
    <xf numFmtId="166" fontId="28" fillId="10" borderId="11" xfId="0" applyNumberFormat="1" applyFont="1" applyFill="1" applyBorder="1" applyAlignment="1">
      <alignment horizontal="center" vertical="center" wrapText="1"/>
    </xf>
    <xf numFmtId="166" fontId="28" fillId="10" borderId="12" xfId="0" applyNumberFormat="1" applyFont="1" applyFill="1" applyBorder="1" applyAlignment="1">
      <alignment horizontal="center" vertical="center" wrapText="1"/>
    </xf>
    <xf numFmtId="166" fontId="28" fillId="0" borderId="2" xfId="0" applyNumberFormat="1" applyFont="1" applyBorder="1" applyAlignment="1">
      <alignment horizontal="center" vertical="center" wrapText="1"/>
    </xf>
    <xf numFmtId="0" fontId="50" fillId="0" borderId="0" xfId="54" applyFont="1" applyAlignment="1">
      <alignment wrapText="1"/>
    </xf>
    <xf numFmtId="0" fontId="28" fillId="10" borderId="3" xfId="54" applyFont="1" applyFill="1" applyBorder="1" applyAlignment="1">
      <alignment vertical="center" wrapText="1"/>
    </xf>
    <xf numFmtId="49" fontId="44" fillId="10" borderId="2" xfId="0" applyNumberFormat="1" applyFont="1" applyFill="1" applyBorder="1" applyAlignment="1">
      <alignment vertical="center" wrapText="1"/>
    </xf>
    <xf numFmtId="0" fontId="28" fillId="10" borderId="2" xfId="54" applyFont="1" applyFill="1" applyBorder="1" applyAlignment="1">
      <alignment vertical="center" wrapText="1"/>
    </xf>
    <xf numFmtId="49" fontId="44" fillId="10" borderId="3" xfId="0" applyNumberFormat="1" applyFont="1" applyFill="1" applyBorder="1" applyAlignment="1">
      <alignment vertical="center" wrapText="1"/>
    </xf>
    <xf numFmtId="164" fontId="30" fillId="0" borderId="5" xfId="34" applyNumberFormat="1" applyFont="1" applyBorder="1" applyAlignment="1">
      <alignment horizontal="center" vertical="center" wrapText="1"/>
    </xf>
    <xf numFmtId="166" fontId="28" fillId="0" borderId="4" xfId="0" applyNumberFormat="1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49" fillId="0" borderId="5" xfId="54" applyFont="1" applyBorder="1" applyAlignment="1">
      <alignment wrapText="1"/>
    </xf>
    <xf numFmtId="49" fontId="51" fillId="0" borderId="0" xfId="66" applyNumberFormat="1" applyFont="1" applyAlignment="1">
      <alignment vertical="center" wrapText="1"/>
    </xf>
    <xf numFmtId="49" fontId="28" fillId="10" borderId="3" xfId="0" applyNumberFormat="1" applyFont="1" applyFill="1" applyBorder="1" applyAlignment="1">
      <alignment horizontal="center" vertical="center" wrapText="1"/>
    </xf>
    <xf numFmtId="49" fontId="28" fillId="10" borderId="3" xfId="0" applyNumberFormat="1" applyFont="1" applyFill="1" applyBorder="1" applyAlignment="1">
      <alignment vertical="center" wrapText="1"/>
    </xf>
    <xf numFmtId="49" fontId="44" fillId="10" borderId="3" xfId="0" applyNumberFormat="1" applyFont="1" applyFill="1" applyBorder="1" applyAlignment="1">
      <alignment horizontal="left" vertical="center" wrapText="1"/>
    </xf>
    <xf numFmtId="0" fontId="30" fillId="0" borderId="5" xfId="34" applyFont="1" applyBorder="1" applyAlignment="1">
      <alignment horizontal="center" vertical="center" wrapText="1"/>
    </xf>
    <xf numFmtId="49" fontId="44" fillId="10" borderId="3" xfId="0" applyNumberFormat="1" applyFont="1" applyFill="1" applyBorder="1" applyAlignment="1">
      <alignment horizontal="center" vertical="center" wrapText="1"/>
    </xf>
    <xf numFmtId="0" fontId="44" fillId="0" borderId="0" xfId="66" applyFont="1" applyAlignment="1">
      <alignment wrapText="1"/>
    </xf>
    <xf numFmtId="49" fontId="44" fillId="0" borderId="8" xfId="0" applyNumberFormat="1" applyFont="1" applyBorder="1" applyAlignment="1">
      <alignment horizontal="center" vertical="center" wrapText="1"/>
    </xf>
    <xf numFmtId="166" fontId="22" fillId="0" borderId="0" xfId="66" applyNumberFormat="1" applyAlignment="1">
      <alignment wrapText="1"/>
    </xf>
    <xf numFmtId="0" fontId="51" fillId="0" borderId="5" xfId="66" applyFont="1" applyBorder="1" applyAlignment="1">
      <alignment horizontal="left" vertical="center" wrapText="1"/>
    </xf>
    <xf numFmtId="49" fontId="44" fillId="16" borderId="3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0" fillId="10" borderId="2" xfId="0" applyFill="1" applyBorder="1" applyAlignment="1">
      <alignment horizontal="center"/>
    </xf>
    <xf numFmtId="0" fontId="0" fillId="10" borderId="2" xfId="0" applyFill="1" applyBorder="1" applyAlignment="1">
      <alignment horizontal="center" wrapText="1"/>
    </xf>
    <xf numFmtId="0" fontId="53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2" xfId="54" applyFont="1" applyBorder="1" applyAlignment="1">
      <alignment horizontal="center" vertical="center" wrapText="1"/>
    </xf>
    <xf numFmtId="49" fontId="0" fillId="0" borderId="2" xfId="54" applyNumberFormat="1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9" fillId="0" borderId="0" xfId="54" applyFont="1" applyAlignment="1">
      <alignment horizontal="center" vertical="center"/>
    </xf>
    <xf numFmtId="0" fontId="9" fillId="0" borderId="0" xfId="54" applyFont="1" applyAlignment="1">
      <alignment vertical="center"/>
    </xf>
    <xf numFmtId="0" fontId="54" fillId="0" borderId="0" xfId="67" applyFont="1" applyAlignment="1">
      <alignment vertical="center"/>
    </xf>
    <xf numFmtId="0" fontId="9" fillId="18" borderId="2" xfId="54" applyFont="1" applyFill="1" applyBorder="1" applyAlignment="1">
      <alignment horizontal="center" vertical="center" wrapText="1"/>
    </xf>
    <xf numFmtId="49" fontId="9" fillId="18" borderId="2" xfId="54" applyNumberFormat="1" applyFont="1" applyFill="1" applyBorder="1" applyAlignment="1">
      <alignment horizontal="center" vertical="center" textRotation="90" wrapText="1"/>
    </xf>
    <xf numFmtId="0" fontId="9" fillId="18" borderId="2" xfId="54" applyFont="1" applyFill="1" applyBorder="1" applyAlignment="1">
      <alignment horizontal="center" vertical="center" textRotation="90" wrapText="1"/>
    </xf>
    <xf numFmtId="0" fontId="9" fillId="0" borderId="5" xfId="54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67" applyFont="1" applyAlignment="1">
      <alignment vertical="center"/>
    </xf>
    <xf numFmtId="0" fontId="2" fillId="0" borderId="0" xfId="54" applyFont="1" applyAlignment="1">
      <alignment horizontal="center" vertical="center"/>
    </xf>
    <xf numFmtId="0" fontId="54" fillId="11" borderId="0" xfId="67" applyFont="1" applyFill="1" applyAlignment="1">
      <alignment vertical="center"/>
    </xf>
    <xf numFmtId="0" fontId="9" fillId="0" borderId="0" xfId="67" applyFont="1" applyAlignment="1">
      <alignment horizontal="center" vertical="center"/>
    </xf>
    <xf numFmtId="0" fontId="9" fillId="0" borderId="0" xfId="67" applyFont="1" applyAlignment="1">
      <alignment vertical="center"/>
    </xf>
    <xf numFmtId="49" fontId="0" fillId="0" borderId="4" xfId="54" applyNumberFormat="1" applyFont="1" applyBorder="1" applyAlignment="1">
      <alignment horizontal="center" vertical="center" wrapText="1"/>
    </xf>
    <xf numFmtId="0" fontId="0" fillId="0" borderId="4" xfId="54" applyFont="1" applyBorder="1" applyAlignment="1">
      <alignment horizontal="center" vertical="center" wrapText="1"/>
    </xf>
    <xf numFmtId="0" fontId="54" fillId="19" borderId="0" xfId="67" applyFont="1" applyFill="1" applyAlignment="1">
      <alignment vertical="center"/>
    </xf>
    <xf numFmtId="0" fontId="9" fillId="19" borderId="0" xfId="54" applyFont="1" applyFill="1" applyAlignment="1">
      <alignment vertical="center"/>
    </xf>
    <xf numFmtId="0" fontId="9" fillId="0" borderId="0" xfId="54" applyFont="1" applyAlignment="1">
      <alignment horizontal="left" vertical="center" wrapText="1"/>
    </xf>
    <xf numFmtId="0" fontId="54" fillId="0" borderId="0" xfId="67" applyFont="1" applyAlignment="1">
      <alignment horizontal="center" vertical="center"/>
    </xf>
    <xf numFmtId="0" fontId="2" fillId="0" borderId="0" xfId="54" applyFont="1" applyAlignment="1">
      <alignment vertical="center"/>
    </xf>
    <xf numFmtId="0" fontId="2" fillId="0" borderId="0" xfId="54" applyFont="1" applyAlignment="1">
      <alignment horizontal="left" vertical="center" wrapText="1"/>
    </xf>
    <xf numFmtId="0" fontId="54" fillId="0" borderId="0" xfId="67" applyFont="1" applyAlignment="1">
      <alignment horizontal="left" vertical="center" wrapText="1"/>
    </xf>
    <xf numFmtId="49" fontId="55" fillId="0" borderId="0" xfId="0" applyNumberFormat="1" applyFont="1" applyAlignment="1">
      <alignment horizontal="center" vertical="center" wrapText="1"/>
    </xf>
    <xf numFmtId="0" fontId="0" fillId="10" borderId="6" xfId="54" applyFont="1" applyFill="1" applyBorder="1" applyAlignment="1">
      <alignment horizontal="center" wrapText="1"/>
    </xf>
    <xf numFmtId="0" fontId="0" fillId="10" borderId="10" xfId="54" applyFont="1" applyFill="1" applyBorder="1"/>
    <xf numFmtId="0" fontId="0" fillId="10" borderId="2" xfId="54" applyFont="1" applyFill="1" applyBorder="1" applyAlignment="1">
      <alignment horizontal="center" vertical="center" wrapText="1"/>
    </xf>
    <xf numFmtId="167" fontId="0" fillId="10" borderId="10" xfId="54" applyNumberFormat="1" applyFont="1" applyFill="1" applyBorder="1" applyAlignment="1">
      <alignment horizontal="center" vertical="center" wrapText="1"/>
    </xf>
    <xf numFmtId="167" fontId="0" fillId="10" borderId="11" xfId="54" applyNumberFormat="1" applyFont="1" applyFill="1" applyBorder="1" applyAlignment="1">
      <alignment horizontal="center" vertical="center" wrapText="1"/>
    </xf>
    <xf numFmtId="0" fontId="0" fillId="10" borderId="4" xfId="54" applyFont="1" applyFill="1" applyBorder="1" applyAlignment="1">
      <alignment horizontal="center" vertical="center" wrapText="1"/>
    </xf>
    <xf numFmtId="167" fontId="0" fillId="10" borderId="4" xfId="54" applyNumberFormat="1" applyFont="1" applyFill="1" applyBorder="1" applyAlignment="1">
      <alignment horizontal="center" vertical="center" wrapText="1"/>
    </xf>
    <xf numFmtId="0" fontId="0" fillId="10" borderId="8" xfId="54" applyFont="1" applyFill="1" applyBorder="1" applyAlignment="1">
      <alignment horizontal="center" vertical="center" wrapText="1"/>
    </xf>
    <xf numFmtId="0" fontId="0" fillId="10" borderId="11" xfId="54" applyFont="1" applyFill="1" applyBorder="1" applyAlignment="1">
      <alignment horizontal="center" vertical="center" wrapText="1"/>
    </xf>
    <xf numFmtId="0" fontId="28" fillId="0" borderId="2" xfId="54" applyFont="1" applyBorder="1" applyAlignment="1">
      <alignment horizontal="center" vertical="center" wrapText="1"/>
    </xf>
    <xf numFmtId="0" fontId="28" fillId="0" borderId="2" xfId="0" applyFont="1" applyBorder="1" applyAlignment="1">
      <alignment vertical="center" wrapText="1"/>
    </xf>
    <xf numFmtId="49" fontId="46" fillId="0" borderId="0" xfId="0" applyNumberFormat="1" applyFont="1" applyAlignment="1">
      <alignment horizontal="center" vertical="center" wrapText="1"/>
    </xf>
    <xf numFmtId="0" fontId="28" fillId="0" borderId="6" xfId="54" applyFont="1" applyBorder="1" applyAlignment="1">
      <alignment horizontal="left" vertical="center" wrapText="1"/>
    </xf>
    <xf numFmtId="0" fontId="28" fillId="0" borderId="4" xfId="54" applyFont="1" applyBorder="1" applyAlignment="1">
      <alignment horizontal="left" vertical="center" wrapText="1"/>
    </xf>
    <xf numFmtId="49" fontId="55" fillId="0" borderId="0" xfId="0" applyNumberFormat="1" applyFont="1" applyAlignment="1">
      <alignment horizontal="left" vertical="center" wrapText="1"/>
    </xf>
    <xf numFmtId="0" fontId="28" fillId="0" borderId="4" xfId="54" applyFont="1" applyBorder="1" applyAlignment="1">
      <alignment horizontal="center" vertical="center" wrapText="1"/>
    </xf>
    <xf numFmtId="2" fontId="28" fillId="0" borderId="4" xfId="54" applyNumberFormat="1" applyFont="1" applyBorder="1" applyAlignment="1">
      <alignment horizontal="left" vertical="center" wrapText="1"/>
    </xf>
    <xf numFmtId="0" fontId="28" fillId="0" borderId="4" xfId="54" applyFont="1" applyBorder="1" applyAlignment="1">
      <alignment vertical="center" wrapText="1"/>
    </xf>
    <xf numFmtId="2" fontId="28" fillId="0" borderId="4" xfId="54" applyNumberFormat="1" applyFont="1" applyBorder="1" applyAlignment="1">
      <alignment vertical="center" wrapText="1"/>
    </xf>
    <xf numFmtId="2" fontId="28" fillId="0" borderId="2" xfId="54" applyNumberFormat="1" applyFont="1" applyBorder="1" applyAlignment="1">
      <alignment vertical="center" wrapText="1"/>
    </xf>
    <xf numFmtId="0" fontId="28" fillId="0" borderId="6" xfId="54" applyFont="1" applyBorder="1" applyAlignment="1">
      <alignment horizontal="center" vertical="center" wrapText="1"/>
    </xf>
    <xf numFmtId="1" fontId="44" fillId="15" borderId="2" xfId="54" applyNumberFormat="1" applyFont="1" applyFill="1" applyBorder="1" applyAlignment="1">
      <alignment horizontal="center" vertical="center"/>
    </xf>
    <xf numFmtId="0" fontId="28" fillId="0" borderId="3" xfId="54" applyFont="1" applyBorder="1"/>
    <xf numFmtId="0" fontId="28" fillId="0" borderId="10" xfId="54" applyFont="1" applyBorder="1"/>
    <xf numFmtId="49" fontId="45" fillId="0" borderId="2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49" fontId="56" fillId="0" borderId="0" xfId="0" applyNumberFormat="1" applyFont="1" applyAlignment="1">
      <alignment horizontal="center" vertical="center" wrapText="1"/>
    </xf>
    <xf numFmtId="1" fontId="46" fillId="0" borderId="0" xfId="0" applyNumberFormat="1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57" fillId="0" borderId="5" xfId="0" applyFont="1" applyBorder="1" applyAlignment="1">
      <alignment horizontal="center" vertical="center" wrapText="1"/>
    </xf>
    <xf numFmtId="10" fontId="9" fillId="0" borderId="0" xfId="0" applyNumberFormat="1" applyFont="1" applyAlignment="1">
      <alignment horizontal="center" vertical="center" wrapText="1"/>
    </xf>
    <xf numFmtId="49" fontId="46" fillId="0" borderId="2" xfId="0" applyNumberFormat="1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 wrapText="1"/>
    </xf>
    <xf numFmtId="169" fontId="57" fillId="0" borderId="4" xfId="0" applyNumberFormat="1" applyFont="1" applyBorder="1" applyAlignment="1">
      <alignment horizontal="center" vertical="center" wrapText="1"/>
    </xf>
    <xf numFmtId="0" fontId="57" fillId="0" borderId="7" xfId="0" applyFont="1" applyBorder="1" applyAlignment="1">
      <alignment horizontal="center" vertical="center" wrapText="1"/>
    </xf>
    <xf numFmtId="169" fontId="42" fillId="0" borderId="7" xfId="0" applyNumberFormat="1" applyFont="1" applyBorder="1" applyAlignment="1">
      <alignment horizontal="center" vertical="center" wrapText="1"/>
    </xf>
    <xf numFmtId="0" fontId="9" fillId="0" borderId="7" xfId="0" applyFont="1" applyBorder="1"/>
    <xf numFmtId="0" fontId="51" fillId="0" borderId="7" xfId="54" applyFont="1" applyBorder="1" applyAlignment="1">
      <alignment horizontal="center" vertical="center" wrapText="1"/>
    </xf>
    <xf numFmtId="0" fontId="57" fillId="0" borderId="0" xfId="0" applyFont="1" applyAlignment="1">
      <alignment horizontal="center" vertical="center" wrapText="1"/>
    </xf>
    <xf numFmtId="169" fontId="42" fillId="0" borderId="0" xfId="0" applyNumberFormat="1" applyFont="1" applyAlignment="1">
      <alignment horizontal="center" vertical="center" wrapText="1"/>
    </xf>
    <xf numFmtId="0" fontId="51" fillId="0" borderId="0" xfId="54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3" fontId="52" fillId="0" borderId="2" xfId="0" applyNumberFormat="1" applyFont="1" applyBorder="1" applyAlignment="1">
      <alignment horizontal="center"/>
    </xf>
    <xf numFmtId="49" fontId="0" fillId="10" borderId="4" xfId="0" applyNumberFormat="1" applyFill="1" applyBorder="1" applyAlignment="1">
      <alignment horizontal="center" vertical="center" textRotation="90" wrapText="1"/>
    </xf>
    <xf numFmtId="49" fontId="0" fillId="10" borderId="9" xfId="0" applyNumberFormat="1" applyFill="1" applyBorder="1" applyAlignment="1">
      <alignment horizontal="center" vertical="center" textRotation="90" wrapText="1"/>
    </xf>
    <xf numFmtId="49" fontId="0" fillId="0" borderId="2" xfId="0" applyNumberFormat="1" applyBorder="1" applyAlignment="1">
      <alignment horizontal="center" vertical="center" textRotation="90" wrapText="1"/>
    </xf>
    <xf numFmtId="1" fontId="0" fillId="0" borderId="16" xfId="0" applyNumberForma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 wrapText="1"/>
    </xf>
    <xf numFmtId="0" fontId="0" fillId="0" borderId="6" xfId="54" applyFont="1" applyBorder="1" applyAlignment="1">
      <alignment horizontal="center" vertical="center" wrapText="1"/>
    </xf>
    <xf numFmtId="49" fontId="0" fillId="0" borderId="6" xfId="54" applyNumberFormat="1" applyFont="1" applyBorder="1" applyAlignment="1">
      <alignment horizontal="center" vertical="center" wrapText="1"/>
    </xf>
    <xf numFmtId="49" fontId="0" fillId="10" borderId="8" xfId="0" applyNumberFormat="1" applyFill="1" applyBorder="1" applyAlignment="1">
      <alignment horizontal="center" vertical="center" wrapText="1"/>
    </xf>
    <xf numFmtId="49" fontId="0" fillId="0" borderId="3" xfId="54" applyNumberFormat="1" applyFont="1" applyBorder="1" applyAlignment="1">
      <alignment horizontal="center" vertical="center" wrapText="1"/>
    </xf>
    <xf numFmtId="1" fontId="52" fillId="1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" fontId="52" fillId="10" borderId="2" xfId="54" applyNumberFormat="1" applyFont="1" applyFill="1" applyBorder="1" applyAlignment="1">
      <alignment horizontal="center" vertical="center" wrapText="1"/>
    </xf>
    <xf numFmtId="1" fontId="52" fillId="10" borderId="16" xfId="0" applyNumberFormat="1" applyFont="1" applyFill="1" applyBorder="1" applyAlignment="1">
      <alignment horizontal="center" vertical="center" wrapText="1"/>
    </xf>
    <xf numFmtId="0" fontId="0" fillId="0" borderId="2" xfId="66" applyFont="1" applyBorder="1" applyAlignment="1">
      <alignment horizontal="center" vertical="center" wrapText="1"/>
    </xf>
    <xf numFmtId="0" fontId="28" fillId="10" borderId="0" xfId="0" applyFont="1" applyFill="1" applyAlignment="1">
      <alignment horizontal="center" vertical="center" wrapText="1"/>
    </xf>
    <xf numFmtId="0" fontId="0" fillId="10" borderId="2" xfId="0" applyFill="1" applyBorder="1" applyAlignment="1">
      <alignment vertical="center" wrapText="1"/>
    </xf>
    <xf numFmtId="2" fontId="28" fillId="10" borderId="2" xfId="0" applyNumberFormat="1" applyFont="1" applyFill="1" applyBorder="1" applyAlignment="1">
      <alignment horizontal="center" vertical="center" wrapText="1"/>
    </xf>
    <xf numFmtId="2" fontId="9" fillId="10" borderId="2" xfId="0" applyNumberFormat="1" applyFont="1" applyFill="1" applyBorder="1" applyAlignment="1">
      <alignment horizontal="center" vertical="center" wrapText="1"/>
    </xf>
    <xf numFmtId="0" fontId="0" fillId="0" borderId="6" xfId="45" applyFont="1" applyBorder="1" applyAlignment="1">
      <alignment horizontal="center" vertical="center" wrapText="1"/>
    </xf>
    <xf numFmtId="49" fontId="28" fillId="0" borderId="0" xfId="0" applyNumberFormat="1" applyFont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0" fillId="0" borderId="3" xfId="0" applyBorder="1"/>
    <xf numFmtId="0" fontId="36" fillId="0" borderId="2" xfId="34" applyNumberFormat="1" applyFont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47" fillId="0" borderId="0" xfId="0" applyFont="1"/>
    <xf numFmtId="0" fontId="0" fillId="0" borderId="0" xfId="0" applyAlignment="1">
      <alignment horizontal="center" vertical="center"/>
    </xf>
    <xf numFmtId="0" fontId="57" fillId="11" borderId="4" xfId="0" applyFont="1" applyFill="1" applyBorder="1" applyAlignment="1">
      <alignment horizontal="center" vertical="center" wrapText="1"/>
    </xf>
    <xf numFmtId="169" fontId="57" fillId="0" borderId="0" xfId="0" applyNumberFormat="1" applyFont="1" applyAlignment="1">
      <alignment horizontal="center" vertical="center" wrapText="1"/>
    </xf>
    <xf numFmtId="0" fontId="57" fillId="11" borderId="0" xfId="0" applyFont="1" applyFill="1" applyAlignment="1">
      <alignment horizontal="center" vertical="center" wrapText="1"/>
    </xf>
    <xf numFmtId="0" fontId="61" fillId="0" borderId="17" xfId="0" applyFont="1" applyBorder="1" applyAlignment="1">
      <alignment horizontal="center" wrapText="1"/>
    </xf>
    <xf numFmtId="49" fontId="51" fillId="0" borderId="0" xfId="66" applyNumberFormat="1" applyFont="1" applyBorder="1" applyAlignment="1">
      <alignment vertical="center" wrapText="1"/>
    </xf>
    <xf numFmtId="0" fontId="22" fillId="0" borderId="0" xfId="54" applyFont="1" applyBorder="1" applyAlignment="1">
      <alignment wrapText="1"/>
    </xf>
    <xf numFmtId="166" fontId="0" fillId="0" borderId="5" xfId="0" applyNumberFormat="1" applyBorder="1" applyAlignment="1">
      <alignment horizontal="center" vertical="center"/>
    </xf>
    <xf numFmtId="0" fontId="41" fillId="0" borderId="2" xfId="10" applyFont="1" applyBorder="1" applyAlignment="1">
      <alignment horizontal="center" vertical="center" wrapText="1"/>
    </xf>
    <xf numFmtId="0" fontId="41" fillId="0" borderId="2" xfId="10" applyFont="1" applyBorder="1" applyAlignment="1">
      <alignment horizontal="center" vertical="center"/>
    </xf>
    <xf numFmtId="49" fontId="0" fillId="10" borderId="3" xfId="0" applyNumberFormat="1" applyFill="1" applyBorder="1" applyAlignment="1">
      <alignment horizontal="center" vertical="center" wrapText="1"/>
    </xf>
    <xf numFmtId="0" fontId="36" fillId="0" borderId="2" xfId="34" applyFont="1" applyBorder="1" applyAlignment="1">
      <alignment horizontal="center" vertical="center" wrapText="1"/>
    </xf>
    <xf numFmtId="49" fontId="36" fillId="0" borderId="2" xfId="34" applyNumberFormat="1" applyFont="1" applyBorder="1" applyAlignment="1">
      <alignment horizontal="center" vertical="center" wrapText="1"/>
    </xf>
    <xf numFmtId="2" fontId="36" fillId="0" borderId="2" xfId="34" applyNumberFormat="1" applyFont="1" applyBorder="1" applyAlignment="1">
      <alignment horizontal="center" vertical="center" wrapText="1"/>
    </xf>
    <xf numFmtId="0" fontId="36" fillId="0" borderId="2" xfId="34" applyNumberFormat="1" applyFont="1" applyBorder="1" applyAlignment="1">
      <alignment horizontal="center" vertical="center" wrapText="1"/>
    </xf>
    <xf numFmtId="49" fontId="0" fillId="0" borderId="0" xfId="49" applyNumberFormat="1" applyFont="1" applyAlignment="1">
      <alignment horizontal="left" vertical="top" wrapText="1"/>
    </xf>
    <xf numFmtId="164" fontId="30" fillId="0" borderId="2" xfId="34" applyNumberFormat="1" applyFont="1" applyBorder="1" applyAlignment="1">
      <alignment horizontal="center" vertical="center" wrapText="1"/>
    </xf>
    <xf numFmtId="0" fontId="23" fillId="10" borderId="2" xfId="34" applyFont="1" applyFill="1" applyBorder="1" applyAlignment="1">
      <alignment horizontal="center" vertical="center" wrapText="1"/>
    </xf>
    <xf numFmtId="49" fontId="28" fillId="16" borderId="2" xfId="0" applyNumberFormat="1" applyFont="1" applyFill="1" applyBorder="1" applyAlignment="1">
      <alignment horizontal="center" vertical="center" wrapText="1"/>
    </xf>
    <xf numFmtId="49" fontId="44" fillId="10" borderId="2" xfId="0" applyNumberFormat="1" applyFont="1" applyFill="1" applyBorder="1" applyAlignment="1">
      <alignment horizontal="center" vertical="center" wrapText="1"/>
    </xf>
    <xf numFmtId="0" fontId="9" fillId="0" borderId="2" xfId="54" applyFont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6" xfId="0" applyBorder="1"/>
    <xf numFmtId="0" fontId="9" fillId="0" borderId="2" xfId="28" applyBorder="1" applyAlignment="1">
      <alignment horizontal="center" vertical="center" wrapText="1"/>
    </xf>
    <xf numFmtId="0" fontId="9" fillId="0" borderId="3" xfId="28" applyBorder="1" applyAlignment="1">
      <alignment horizontal="center" vertical="center" wrapText="1"/>
    </xf>
    <xf numFmtId="0" fontId="9" fillId="0" borderId="2" xfId="28" applyBorder="1" applyAlignment="1">
      <alignment horizontal="center" vertical="center"/>
    </xf>
    <xf numFmtId="0" fontId="59" fillId="0" borderId="17" xfId="0" applyFont="1" applyBorder="1" applyAlignment="1">
      <alignment horizontal="center" vertical="center" wrapText="1"/>
    </xf>
    <xf numFmtId="0" fontId="59" fillId="0" borderId="18" xfId="0" applyFont="1" applyBorder="1" applyAlignment="1">
      <alignment horizontal="center" vertical="center" wrapText="1"/>
    </xf>
    <xf numFmtId="0" fontId="60" fillId="0" borderId="17" xfId="0" applyFont="1" applyBorder="1" applyAlignment="1">
      <alignment horizontal="center" vertical="center" wrapText="1"/>
    </xf>
    <xf numFmtId="164" fontId="30" fillId="0" borderId="4" xfId="34" applyNumberFormat="1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wrapText="1"/>
    </xf>
    <xf numFmtId="21" fontId="28" fillId="0" borderId="17" xfId="0" applyNumberFormat="1" applyFont="1" applyBorder="1" applyAlignment="1">
      <alignment horizontal="center" vertical="center" wrapText="1"/>
    </xf>
    <xf numFmtId="166" fontId="28" fillId="0" borderId="2" xfId="0" applyNumberFormat="1" applyFont="1" applyBorder="1" applyAlignment="1">
      <alignment horizontal="center" vertical="center"/>
    </xf>
    <xf numFmtId="3" fontId="28" fillId="0" borderId="2" xfId="0" applyNumberFormat="1" applyFont="1" applyBorder="1" applyAlignment="1">
      <alignment horizontal="center" vertical="center" wrapText="1"/>
    </xf>
    <xf numFmtId="0" fontId="28" fillId="20" borderId="17" xfId="0" applyFont="1" applyFill="1" applyBorder="1" applyAlignment="1">
      <alignment horizontal="center" wrapText="1"/>
    </xf>
    <xf numFmtId="3" fontId="28" fillId="0" borderId="2" xfId="0" applyNumberFormat="1" applyFont="1" applyBorder="1" applyAlignment="1">
      <alignment horizontal="center" vertical="center"/>
    </xf>
    <xf numFmtId="3" fontId="62" fillId="0" borderId="19" xfId="0" applyNumberFormat="1" applyFont="1" applyBorder="1" applyAlignment="1">
      <alignment horizontal="center" vertical="center"/>
    </xf>
    <xf numFmtId="1" fontId="9" fillId="0" borderId="2" xfId="0" applyNumberFormat="1" applyFont="1" applyBorder="1" applyAlignment="1">
      <alignment horizontal="center" vertical="center" wrapText="1"/>
    </xf>
    <xf numFmtId="1" fontId="9" fillId="0" borderId="16" xfId="0" applyNumberFormat="1" applyFont="1" applyBorder="1" applyAlignment="1">
      <alignment horizontal="center" vertical="center" wrapText="1"/>
    </xf>
    <xf numFmtId="1" fontId="0" fillId="0" borderId="19" xfId="0" applyNumberFormat="1" applyBorder="1" applyAlignment="1">
      <alignment horizontal="center" vertical="center" wrapText="1"/>
    </xf>
    <xf numFmtId="1" fontId="0" fillId="0" borderId="25" xfId="0" applyNumberForma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164" fontId="30" fillId="0" borderId="29" xfId="34" applyNumberFormat="1" applyFont="1" applyBorder="1" applyAlignment="1">
      <alignment horizontal="center" vertical="center" wrapText="1"/>
    </xf>
    <xf numFmtId="0" fontId="61" fillId="0" borderId="29" xfId="0" applyFont="1" applyBorder="1" applyAlignment="1">
      <alignment horizontal="center" wrapText="1"/>
    </xf>
    <xf numFmtId="0" fontId="61" fillId="0" borderId="0" xfId="0" applyFont="1" applyAlignment="1">
      <alignment horizontal="center" wrapText="1"/>
    </xf>
    <xf numFmtId="0" fontId="28" fillId="0" borderId="18" xfId="0" applyFont="1" applyBorder="1" applyAlignment="1">
      <alignment horizontal="center" vertical="center" wrapText="1"/>
    </xf>
    <xf numFmtId="0" fontId="61" fillId="0" borderId="18" xfId="0" applyFont="1" applyBorder="1" applyAlignment="1">
      <alignment horizontal="center" vertical="center" wrapText="1"/>
    </xf>
    <xf numFmtId="0" fontId="61" fillId="0" borderId="17" xfId="0" applyFont="1" applyBorder="1" applyAlignment="1">
      <alignment horizontal="center" vertical="center" wrapText="1"/>
    </xf>
    <xf numFmtId="0" fontId="5" fillId="0" borderId="0" xfId="54" applyBorder="1"/>
    <xf numFmtId="1" fontId="0" fillId="0" borderId="30" xfId="0" applyNumberFormat="1" applyBorder="1" applyAlignment="1">
      <alignment horizontal="center" vertical="center" wrapText="1"/>
    </xf>
    <xf numFmtId="1" fontId="52" fillId="10" borderId="3" xfId="54" applyNumberFormat="1" applyFont="1" applyFill="1" applyBorder="1" applyAlignment="1">
      <alignment horizontal="center" vertical="center" wrapText="1"/>
    </xf>
    <xf numFmtId="0" fontId="61" fillId="0" borderId="5" xfId="0" applyFont="1" applyBorder="1" applyAlignment="1">
      <alignment horizontal="center" wrapText="1"/>
    </xf>
    <xf numFmtId="1" fontId="9" fillId="0" borderId="3" xfId="0" applyNumberFormat="1" applyFont="1" applyBorder="1" applyAlignment="1">
      <alignment horizontal="center" vertical="center" wrapText="1"/>
    </xf>
    <xf numFmtId="0" fontId="61" fillId="0" borderId="31" xfId="0" applyFont="1" applyBorder="1" applyAlignment="1">
      <alignment horizontal="center" wrapText="1"/>
    </xf>
    <xf numFmtId="1" fontId="28" fillId="0" borderId="2" xfId="0" applyNumberFormat="1" applyFont="1" applyBorder="1" applyAlignment="1">
      <alignment horizontal="center" vertical="center" wrapText="1"/>
    </xf>
    <xf numFmtId="1" fontId="28" fillId="0" borderId="19" xfId="0" applyNumberFormat="1" applyFont="1" applyBorder="1" applyAlignment="1">
      <alignment horizontal="center" vertical="center"/>
    </xf>
    <xf numFmtId="168" fontId="28" fillId="0" borderId="2" xfId="15" applyNumberFormat="1" applyFont="1" applyBorder="1" applyAlignment="1">
      <alignment horizontal="center" vertical="center"/>
    </xf>
    <xf numFmtId="0" fontId="28" fillId="0" borderId="2" xfId="54" applyFont="1" applyBorder="1" applyAlignment="1">
      <alignment vertical="center" wrapText="1"/>
    </xf>
    <xf numFmtId="2" fontId="28" fillId="0" borderId="8" xfId="54" applyNumberFormat="1" applyFont="1" applyBorder="1" applyAlignment="1">
      <alignment horizontal="left" vertical="center" wrapText="1"/>
    </xf>
    <xf numFmtId="0" fontId="28" fillId="0" borderId="6" xfId="54" applyFont="1" applyBorder="1" applyAlignment="1">
      <alignment vertical="center" wrapText="1"/>
    </xf>
    <xf numFmtId="21" fontId="61" fillId="0" borderId="0" xfId="0" applyNumberFormat="1" applyFont="1" applyAlignment="1">
      <alignment horizontal="center" wrapText="1"/>
    </xf>
    <xf numFmtId="0" fontId="28" fillId="22" borderId="17" xfId="0" applyFont="1" applyFill="1" applyBorder="1" applyAlignment="1">
      <alignment horizontal="center" vertical="center" wrapText="1"/>
    </xf>
    <xf numFmtId="0" fontId="22" fillId="0" borderId="0" xfId="66" applyBorder="1" applyAlignment="1">
      <alignment wrapText="1"/>
    </xf>
    <xf numFmtId="0" fontId="44" fillId="0" borderId="0" xfId="66" applyFont="1" applyBorder="1" applyAlignment="1">
      <alignment wrapText="1"/>
    </xf>
    <xf numFmtId="0" fontId="28" fillId="0" borderId="0" xfId="0" applyFont="1" applyAlignment="1">
      <alignment horizontal="center" wrapText="1"/>
    </xf>
    <xf numFmtId="21" fontId="28" fillId="0" borderId="17" xfId="0" applyNumberFormat="1" applyFont="1" applyBorder="1" applyAlignment="1">
      <alignment horizontal="center" wrapText="1"/>
    </xf>
    <xf numFmtId="177" fontId="28" fillId="0" borderId="17" xfId="0" applyNumberFormat="1" applyFont="1" applyBorder="1" applyAlignment="1">
      <alignment horizontal="center" vertical="center" wrapText="1"/>
    </xf>
    <xf numFmtId="0" fontId="28" fillId="21" borderId="17" xfId="0" applyFont="1" applyFill="1" applyBorder="1" applyAlignment="1">
      <alignment horizontal="center" vertical="center" wrapText="1"/>
    </xf>
    <xf numFmtId="3" fontId="28" fillId="21" borderId="17" xfId="0" applyNumberFormat="1" applyFont="1" applyFill="1" applyBorder="1" applyAlignment="1">
      <alignment horizontal="center" vertical="center" wrapText="1"/>
    </xf>
    <xf numFmtId="21" fontId="28" fillId="22" borderId="17" xfId="0" applyNumberFormat="1" applyFont="1" applyFill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/>
    </xf>
    <xf numFmtId="3" fontId="62" fillId="0" borderId="2" xfId="0" applyNumberFormat="1" applyFont="1" applyBorder="1" applyAlignment="1">
      <alignment horizontal="center" vertical="center"/>
    </xf>
    <xf numFmtId="3" fontId="62" fillId="0" borderId="24" xfId="0" applyNumberFormat="1" applyFont="1" applyBorder="1" applyAlignment="1">
      <alignment horizontal="center" vertical="center"/>
    </xf>
    <xf numFmtId="0" fontId="1" fillId="0" borderId="2" xfId="54" applyFont="1" applyBorder="1" applyAlignment="1">
      <alignment horizontal="center" vertical="center" wrapText="1"/>
    </xf>
    <xf numFmtId="3" fontId="63" fillId="0" borderId="0" xfId="0" applyNumberFormat="1" applyFont="1" applyAlignment="1">
      <alignment vertical="center"/>
    </xf>
    <xf numFmtId="3" fontId="63" fillId="0" borderId="0" xfId="0" applyNumberFormat="1" applyFont="1" applyAlignment="1">
      <alignment horizontal="center" vertical="center"/>
    </xf>
    <xf numFmtId="49" fontId="62" fillId="0" borderId="19" xfId="0" applyNumberFormat="1" applyFont="1" applyBorder="1" applyAlignment="1">
      <alignment horizontal="center" vertical="center" wrapText="1"/>
    </xf>
    <xf numFmtId="0" fontId="62" fillId="0" borderId="19" xfId="0" applyFont="1" applyBorder="1" applyAlignment="1">
      <alignment horizontal="center" vertical="center" wrapText="1"/>
    </xf>
    <xf numFmtId="49" fontId="9" fillId="18" borderId="2" xfId="54" applyNumberFormat="1" applyFont="1" applyFill="1" applyBorder="1" applyAlignment="1">
      <alignment horizontal="center" vertical="center" wrapText="1"/>
    </xf>
    <xf numFmtId="49" fontId="24" fillId="10" borderId="2" xfId="34" applyNumberFormat="1" applyFont="1" applyFill="1" applyBorder="1" applyAlignment="1">
      <alignment horizontal="center" vertical="center" wrapText="1"/>
    </xf>
    <xf numFmtId="0" fontId="24" fillId="10" borderId="2" xfId="34" applyFont="1" applyFill="1" applyBorder="1" applyAlignment="1">
      <alignment horizontal="center" vertical="center" wrapText="1"/>
    </xf>
    <xf numFmtId="0" fontId="9" fillId="0" borderId="3" xfId="54" applyFont="1" applyBorder="1" applyAlignment="1">
      <alignment horizontal="center" vertical="center" wrapText="1"/>
    </xf>
    <xf numFmtId="0" fontId="9" fillId="0" borderId="4" xfId="54" applyFont="1" applyBorder="1" applyAlignment="1">
      <alignment horizontal="center" vertical="center" wrapText="1"/>
    </xf>
    <xf numFmtId="0" fontId="9" fillId="0" borderId="9" xfId="54" applyFont="1" applyBorder="1" applyAlignment="1">
      <alignment horizontal="center" vertical="center" wrapText="1"/>
    </xf>
    <xf numFmtId="0" fontId="9" fillId="0" borderId="6" xfId="54" applyFont="1" applyBorder="1" applyAlignment="1">
      <alignment horizontal="center" vertical="center" wrapText="1"/>
    </xf>
    <xf numFmtId="0" fontId="28" fillId="0" borderId="2" xfId="54" applyFont="1" applyBorder="1" applyAlignment="1">
      <alignment horizontal="left" vertical="center" wrapText="1"/>
    </xf>
    <xf numFmtId="2" fontId="28" fillId="0" borderId="2" xfId="54" applyNumberFormat="1" applyFont="1" applyBorder="1" applyAlignment="1">
      <alignment horizontal="left" vertical="center" wrapText="1"/>
    </xf>
    <xf numFmtId="49" fontId="9" fillId="0" borderId="0" xfId="54" applyNumberFormat="1" applyFont="1" applyAlignment="1">
      <alignment horizontal="center" vertical="center"/>
    </xf>
    <xf numFmtId="49" fontId="1" fillId="0" borderId="2" xfId="54" applyNumberFormat="1" applyFont="1" applyBorder="1" applyAlignment="1">
      <alignment horizontal="center" vertical="center" wrapText="1"/>
    </xf>
    <xf numFmtId="0" fontId="1" fillId="0" borderId="2" xfId="54" applyFont="1" applyBorder="1" applyAlignment="1">
      <alignment horizontal="left" vertical="center" wrapText="1"/>
    </xf>
    <xf numFmtId="0" fontId="9" fillId="0" borderId="0" xfId="54" applyFont="1" applyAlignment="1">
      <alignment horizontal="center" vertical="center" wrapText="1"/>
    </xf>
    <xf numFmtId="0" fontId="2" fillId="0" borderId="0" xfId="54" applyFont="1" applyBorder="1" applyAlignment="1">
      <alignment vertical="center"/>
    </xf>
    <xf numFmtId="0" fontId="54" fillId="0" borderId="0" xfId="67" applyFont="1" applyBorder="1" applyAlignment="1">
      <alignment vertical="center"/>
    </xf>
    <xf numFmtId="49" fontId="39" fillId="0" borderId="0" xfId="54" applyNumberFormat="1" applyFont="1" applyAlignment="1">
      <alignment horizontal="left" vertical="center"/>
    </xf>
    <xf numFmtId="49" fontId="28" fillId="0" borderId="2" xfId="54" applyNumberFormat="1" applyFont="1" applyBorder="1" applyAlignment="1">
      <alignment horizontal="center" vertical="center"/>
    </xf>
    <xf numFmtId="0" fontId="28" fillId="0" borderId="2" xfId="54" applyFont="1" applyBorder="1" applyAlignment="1">
      <alignment horizontal="center" vertical="center"/>
    </xf>
    <xf numFmtId="49" fontId="28" fillId="0" borderId="2" xfId="54" applyNumberFormat="1" applyFont="1" applyBorder="1" applyAlignment="1">
      <alignment horizontal="center" vertical="center" wrapText="1"/>
    </xf>
    <xf numFmtId="0" fontId="28" fillId="0" borderId="10" xfId="54" applyFont="1" applyBorder="1" applyAlignment="1">
      <alignment vertical="center" wrapText="1"/>
    </xf>
    <xf numFmtId="0" fontId="28" fillId="0" borderId="13" xfId="54" applyFont="1" applyBorder="1" applyAlignment="1">
      <alignment vertical="center"/>
    </xf>
    <xf numFmtId="49" fontId="28" fillId="0" borderId="6" xfId="54" applyNumberFormat="1" applyFont="1" applyBorder="1" applyAlignment="1">
      <alignment horizontal="center" vertical="center"/>
    </xf>
    <xf numFmtId="0" fontId="28" fillId="0" borderId="6" xfId="54" applyFont="1" applyBorder="1" applyAlignment="1">
      <alignment horizontal="center" vertical="center"/>
    </xf>
    <xf numFmtId="0" fontId="28" fillId="0" borderId="10" xfId="54" applyFont="1" applyBorder="1" applyAlignment="1">
      <alignment vertical="center"/>
    </xf>
    <xf numFmtId="49" fontId="28" fillId="0" borderId="4" xfId="54" applyNumberFormat="1" applyFont="1" applyBorder="1" applyAlignment="1">
      <alignment horizontal="center" vertical="center"/>
    </xf>
    <xf numFmtId="0" fontId="28" fillId="0" borderId="4" xfId="54" applyFont="1" applyBorder="1" applyAlignment="1">
      <alignment horizontal="center" vertical="center"/>
    </xf>
    <xf numFmtId="49" fontId="28" fillId="0" borderId="4" xfId="54" applyNumberFormat="1" applyFont="1" applyBorder="1" applyAlignment="1">
      <alignment horizontal="center" vertical="center" wrapText="1"/>
    </xf>
    <xf numFmtId="0" fontId="28" fillId="0" borderId="10" xfId="54" applyFont="1" applyBorder="1" applyAlignment="1">
      <alignment horizontal="left" vertical="center" wrapText="1"/>
    </xf>
    <xf numFmtId="0" fontId="28" fillId="0" borderId="11" xfId="54" applyFont="1" applyBorder="1" applyAlignment="1">
      <alignment horizontal="left" vertical="center" wrapText="1"/>
    </xf>
    <xf numFmtId="0" fontId="28" fillId="0" borderId="0" xfId="27" applyFont="1" applyAlignment="1">
      <alignment vertical="center" wrapText="1"/>
    </xf>
    <xf numFmtId="0" fontId="28" fillId="0" borderId="13" xfId="54" applyFont="1" applyBorder="1" applyAlignment="1">
      <alignment horizontal="left" vertical="center" wrapText="1"/>
    </xf>
    <xf numFmtId="49" fontId="28" fillId="0" borderId="6" xfId="54" applyNumberFormat="1" applyFont="1" applyBorder="1" applyAlignment="1">
      <alignment horizontal="center" vertical="center" wrapText="1"/>
    </xf>
    <xf numFmtId="0" fontId="28" fillId="0" borderId="19" xfId="54" applyFont="1" applyBorder="1" applyAlignment="1">
      <alignment horizontal="left" vertical="center" wrapText="1"/>
    </xf>
    <xf numFmtId="49" fontId="28" fillId="0" borderId="10" xfId="54" applyNumberFormat="1" applyFont="1" applyBorder="1" applyAlignment="1">
      <alignment horizontal="center" vertical="center" wrapText="1"/>
    </xf>
    <xf numFmtId="0" fontId="28" fillId="0" borderId="19" xfId="54" applyFont="1" applyBorder="1" applyAlignment="1">
      <alignment vertical="center" wrapText="1"/>
    </xf>
    <xf numFmtId="49" fontId="28" fillId="0" borderId="10" xfId="54" applyNumberFormat="1" applyFont="1" applyBorder="1" applyAlignment="1">
      <alignment horizontal="center" vertical="center"/>
    </xf>
    <xf numFmtId="0" fontId="28" fillId="11" borderId="2" xfId="54" applyFont="1" applyFill="1" applyBorder="1" applyAlignment="1">
      <alignment horizontal="left" vertical="center" wrapText="1"/>
    </xf>
    <xf numFmtId="0" fontId="28" fillId="0" borderId="2" xfId="52" applyFont="1" applyBorder="1" applyAlignment="1">
      <alignment horizontal="center" vertical="center" wrapText="1"/>
    </xf>
    <xf numFmtId="0" fontId="28" fillId="0" borderId="10" xfId="54" applyFont="1" applyBorder="1" applyAlignment="1">
      <alignment horizontal="left" vertical="center"/>
    </xf>
    <xf numFmtId="0" fontId="28" fillId="0" borderId="2" xfId="27" applyFont="1" applyBorder="1" applyAlignment="1">
      <alignment vertical="center" wrapText="1"/>
    </xf>
    <xf numFmtId="49" fontId="28" fillId="0" borderId="11" xfId="54" applyNumberFormat="1" applyFont="1" applyBorder="1" applyAlignment="1">
      <alignment horizontal="center" vertical="center"/>
    </xf>
    <xf numFmtId="0" fontId="28" fillId="0" borderId="2" xfId="67" applyFont="1" applyBorder="1" applyAlignment="1">
      <alignment vertical="center"/>
    </xf>
    <xf numFmtId="49" fontId="28" fillId="0" borderId="2" xfId="67" applyNumberFormat="1" applyFont="1" applyBorder="1" applyAlignment="1">
      <alignment horizontal="center" vertical="center"/>
    </xf>
    <xf numFmtId="0" fontId="28" fillId="0" borderId="19" xfId="0" applyFont="1" applyBorder="1" applyAlignment="1">
      <alignment vertical="center" wrapText="1"/>
    </xf>
    <xf numFmtId="0" fontId="28" fillId="0" borderId="19" xfId="67" applyFont="1" applyBorder="1" applyAlignment="1">
      <alignment horizontal="center" vertical="center"/>
    </xf>
    <xf numFmtId="0" fontId="28" fillId="0" borderId="19" xfId="54" applyFont="1" applyBorder="1" applyAlignment="1">
      <alignment horizontal="center" vertical="center" wrapText="1"/>
    </xf>
    <xf numFmtId="49" fontId="28" fillId="0" borderId="11" xfId="54" applyNumberFormat="1" applyFont="1" applyBorder="1" applyAlignment="1">
      <alignment horizontal="center" vertical="center" wrapText="1"/>
    </xf>
    <xf numFmtId="0" fontId="28" fillId="0" borderId="0" xfId="27" applyFont="1" applyAlignment="1">
      <alignment horizontal="center" vertical="center"/>
    </xf>
    <xf numFmtId="49" fontId="28" fillId="0" borderId="2" xfId="8" applyNumberFormat="1" applyFont="1" applyBorder="1" applyAlignment="1">
      <alignment horizontal="center" vertical="center" wrapText="1"/>
    </xf>
    <xf numFmtId="49" fontId="28" fillId="0" borderId="2" xfId="27" applyNumberFormat="1" applyFont="1" applyBorder="1" applyAlignment="1">
      <alignment horizontal="left" vertical="center" wrapText="1"/>
    </xf>
    <xf numFmtId="49" fontId="28" fillId="0" borderId="2" xfId="27" applyNumberFormat="1" applyFont="1" applyBorder="1" applyAlignment="1">
      <alignment horizontal="center" vertical="center" wrapText="1"/>
    </xf>
    <xf numFmtId="1" fontId="28" fillId="0" borderId="2" xfId="54" applyNumberFormat="1" applyFont="1" applyBorder="1" applyAlignment="1">
      <alignment horizontal="center" vertical="center" wrapText="1"/>
    </xf>
    <xf numFmtId="1" fontId="28" fillId="0" borderId="4" xfId="54" applyNumberFormat="1" applyFont="1" applyBorder="1" applyAlignment="1">
      <alignment horizontal="center" vertical="center" wrapText="1"/>
    </xf>
    <xf numFmtId="1" fontId="28" fillId="0" borderId="2" xfId="54" applyNumberFormat="1" applyFont="1" applyBorder="1" applyAlignment="1">
      <alignment horizontal="center" vertical="center"/>
    </xf>
    <xf numFmtId="0" fontId="28" fillId="0" borderId="9" xfId="54" applyFont="1" applyBorder="1" applyAlignment="1">
      <alignment horizontal="center" vertical="center" wrapText="1"/>
    </xf>
    <xf numFmtId="49" fontId="28" fillId="0" borderId="2" xfId="54" applyNumberFormat="1" applyFont="1" applyBorder="1" applyAlignment="1">
      <alignment horizontal="left" vertical="center" wrapText="1"/>
    </xf>
    <xf numFmtId="49" fontId="62" fillId="0" borderId="2" xfId="54" applyNumberFormat="1" applyFont="1" applyBorder="1" applyAlignment="1">
      <alignment horizontal="center" vertical="center"/>
    </xf>
    <xf numFmtId="0" fontId="62" fillId="0" borderId="2" xfId="54" applyFont="1" applyBorder="1" applyAlignment="1">
      <alignment horizontal="left" vertical="center" wrapText="1"/>
    </xf>
    <xf numFmtId="49" fontId="62" fillId="0" borderId="2" xfId="54" applyNumberFormat="1" applyFont="1" applyBorder="1" applyAlignment="1">
      <alignment horizontal="center" vertical="center" wrapText="1"/>
    </xf>
    <xf numFmtId="0" fontId="28" fillId="0" borderId="11" xfId="54" applyFont="1" applyBorder="1" applyAlignment="1">
      <alignment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54" applyFont="1" applyBorder="1" applyAlignment="1">
      <alignment horizontal="center" vertical="center"/>
    </xf>
    <xf numFmtId="0" fontId="1" fillId="0" borderId="2" xfId="54" applyFont="1" applyBorder="1" applyAlignment="1">
      <alignment horizontal="left" vertical="center"/>
    </xf>
    <xf numFmtId="3" fontId="1" fillId="0" borderId="2" xfId="54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10" borderId="2" xfId="0" applyNumberFormat="1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0" borderId="0" xfId="54" applyFont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/>
    </xf>
    <xf numFmtId="3" fontId="58" fillId="0" borderId="19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2" fillId="10" borderId="2" xfId="54" applyNumberFormat="1" applyFont="1" applyFill="1" applyBorder="1" applyAlignment="1">
      <alignment horizontal="center" vertical="center"/>
    </xf>
    <xf numFmtId="3" fontId="2" fillId="10" borderId="3" xfId="54" applyNumberFormat="1" applyFont="1" applyFill="1" applyBorder="1" applyAlignment="1">
      <alignment horizontal="center" vertical="center"/>
    </xf>
    <xf numFmtId="3" fontId="2" fillId="10" borderId="2" xfId="66" applyNumberFormat="1" applyFont="1" applyFill="1" applyBorder="1" applyAlignment="1">
      <alignment horizontal="center" vertical="center"/>
    </xf>
    <xf numFmtId="0" fontId="9" fillId="0" borderId="14" xfId="54" applyFont="1" applyBorder="1" applyAlignment="1">
      <alignment horizontal="center" vertical="center" wrapText="1"/>
    </xf>
    <xf numFmtId="0" fontId="9" fillId="0" borderId="8" xfId="54" applyFont="1" applyBorder="1" applyAlignment="1">
      <alignment horizontal="center" vertical="center" wrapText="1"/>
    </xf>
    <xf numFmtId="0" fontId="9" fillId="0" borderId="5" xfId="54" applyFont="1" applyBorder="1" applyAlignment="1">
      <alignment horizontal="center" vertical="center" wrapText="1"/>
    </xf>
    <xf numFmtId="3" fontId="9" fillId="10" borderId="3" xfId="54" applyNumberFormat="1" applyFont="1" applyFill="1" applyBorder="1" applyAlignment="1">
      <alignment horizontal="center" vertical="center"/>
    </xf>
    <xf numFmtId="0" fontId="9" fillId="10" borderId="15" xfId="54" applyFont="1" applyFill="1" applyBorder="1" applyAlignment="1">
      <alignment horizontal="center" vertical="center"/>
    </xf>
    <xf numFmtId="0" fontId="9" fillId="10" borderId="10" xfId="54" applyFont="1" applyFill="1" applyBorder="1" applyAlignment="1">
      <alignment horizontal="center" vertical="center"/>
    </xf>
    <xf numFmtId="0" fontId="9" fillId="10" borderId="2" xfId="66" applyFont="1" applyFill="1" applyBorder="1" applyAlignment="1">
      <alignment horizontal="center" vertical="center"/>
    </xf>
    <xf numFmtId="2" fontId="28" fillId="0" borderId="2" xfId="34" applyNumberFormat="1" applyFont="1" applyBorder="1" applyAlignment="1">
      <alignment horizontal="center" vertical="center" wrapText="1"/>
    </xf>
    <xf numFmtId="0" fontId="28" fillId="0" borderId="2" xfId="34" applyFont="1" applyBorder="1" applyAlignment="1">
      <alignment horizontal="left" vertical="center" wrapText="1"/>
    </xf>
    <xf numFmtId="49" fontId="28" fillId="0" borderId="2" xfId="34" applyNumberFormat="1" applyFont="1" applyBorder="1" applyAlignment="1">
      <alignment horizontal="center" vertical="center" wrapText="1"/>
    </xf>
    <xf numFmtId="164" fontId="28" fillId="0" borderId="2" xfId="34" applyNumberFormat="1" applyFont="1" applyBorder="1" applyAlignment="1">
      <alignment horizontal="center" vertical="center" wrapText="1"/>
    </xf>
    <xf numFmtId="0" fontId="28" fillId="0" borderId="2" xfId="34" applyFont="1" applyBorder="1" applyAlignment="1">
      <alignment horizontal="center" vertical="center" wrapText="1"/>
    </xf>
    <xf numFmtId="165" fontId="28" fillId="0" borderId="2" xfId="34" applyNumberFormat="1" applyFont="1" applyBorder="1" applyAlignment="1">
      <alignment horizontal="center" vertical="center" wrapText="1"/>
    </xf>
    <xf numFmtId="0" fontId="28" fillId="11" borderId="2" xfId="34" applyFont="1" applyFill="1" applyBorder="1" applyAlignment="1">
      <alignment horizontal="center" vertical="center" wrapText="1"/>
    </xf>
    <xf numFmtId="2" fontId="28" fillId="11" borderId="2" xfId="34" applyNumberFormat="1" applyFont="1" applyFill="1" applyBorder="1" applyAlignment="1">
      <alignment horizontal="center" vertical="center" wrapText="1"/>
    </xf>
    <xf numFmtId="0" fontId="28" fillId="11" borderId="2" xfId="34" applyFont="1" applyFill="1" applyBorder="1" applyAlignment="1">
      <alignment horizontal="left" vertical="center" wrapText="1"/>
    </xf>
    <xf numFmtId="49" fontId="28" fillId="11" borderId="2" xfId="34" applyNumberFormat="1" applyFont="1" applyFill="1" applyBorder="1" applyAlignment="1">
      <alignment horizontal="center" vertical="center" wrapText="1"/>
    </xf>
    <xf numFmtId="164" fontId="28" fillId="11" borderId="2" xfId="34" applyNumberFormat="1" applyFont="1" applyFill="1" applyBorder="1" applyAlignment="1">
      <alignment horizontal="center" vertical="center" wrapText="1"/>
    </xf>
    <xf numFmtId="164" fontId="62" fillId="0" borderId="2" xfId="34" applyNumberFormat="1" applyFont="1" applyBorder="1" applyAlignment="1">
      <alignment horizontal="center" vertical="center" wrapText="1"/>
    </xf>
    <xf numFmtId="49" fontId="29" fillId="0" borderId="2" xfId="34" applyNumberFormat="1" applyFont="1" applyBorder="1" applyAlignment="1">
      <alignment horizontal="center" vertical="top" wrapText="1"/>
    </xf>
    <xf numFmtId="49" fontId="0" fillId="0" borderId="0" xfId="49" applyNumberFormat="1" applyFont="1" applyAlignment="1">
      <alignment horizontal="left" vertical="center" wrapText="1"/>
    </xf>
    <xf numFmtId="0" fontId="0" fillId="0" borderId="0" xfId="49" applyFont="1" applyAlignment="1">
      <alignment vertical="center"/>
    </xf>
    <xf numFmtId="0" fontId="23" fillId="10" borderId="2" xfId="34" applyFont="1" applyFill="1" applyBorder="1" applyAlignment="1">
      <alignment horizontal="left" vertical="center" wrapText="1"/>
    </xf>
    <xf numFmtId="0" fontId="32" fillId="0" borderId="2" xfId="34" applyFont="1" applyBorder="1" applyAlignment="1">
      <alignment horizontal="left" vertical="center" wrapText="1"/>
    </xf>
    <xf numFmtId="0" fontId="0" fillId="0" borderId="0" xfId="49" applyFont="1" applyAlignment="1">
      <alignment horizontal="left" vertical="center"/>
    </xf>
    <xf numFmtId="2" fontId="58" fillId="0" borderId="2" xfId="34" applyNumberFormat="1" applyFont="1" applyBorder="1" applyAlignment="1">
      <alignment horizontal="center" vertical="center" wrapText="1"/>
    </xf>
    <xf numFmtId="0" fontId="58" fillId="0" borderId="2" xfId="34" applyFont="1" applyBorder="1" applyAlignment="1">
      <alignment horizontal="left" vertical="center" wrapText="1"/>
    </xf>
    <xf numFmtId="49" fontId="58" fillId="0" borderId="2" xfId="34" applyNumberFormat="1" applyFont="1" applyBorder="1" applyAlignment="1">
      <alignment horizontal="center" vertical="center" wrapText="1"/>
    </xf>
    <xf numFmtId="0" fontId="58" fillId="0" borderId="2" xfId="34" applyFont="1" applyBorder="1" applyAlignment="1">
      <alignment horizontal="center" vertical="center" wrapText="1"/>
    </xf>
    <xf numFmtId="169" fontId="58" fillId="0" borderId="2" xfId="0" applyNumberFormat="1" applyFont="1" applyBorder="1" applyAlignment="1">
      <alignment horizontal="center" vertical="center" wrapText="1"/>
    </xf>
    <xf numFmtId="0" fontId="66" fillId="0" borderId="2" xfId="0" applyFont="1" applyBorder="1" applyAlignment="1">
      <alignment horizontal="center" vertical="center" wrapText="1"/>
    </xf>
    <xf numFmtId="2" fontId="58" fillId="0" borderId="6" xfId="0" applyNumberFormat="1" applyFont="1" applyBorder="1" applyAlignment="1">
      <alignment horizontal="center" vertical="center" wrapText="1"/>
    </xf>
    <xf numFmtId="0" fontId="58" fillId="0" borderId="6" xfId="0" applyFont="1" applyBorder="1" applyAlignment="1">
      <alignment horizontal="left" vertical="center" wrapText="1"/>
    </xf>
    <xf numFmtId="0" fontId="58" fillId="0" borderId="6" xfId="0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0" fontId="0" fillId="0" borderId="2" xfId="49" applyFont="1" applyFill="1" applyBorder="1" applyAlignment="1">
      <alignment horizontal="center" vertical="center" wrapText="1"/>
    </xf>
    <xf numFmtId="0" fontId="28" fillId="0" borderId="2" xfId="34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6" fillId="0" borderId="2" xfId="34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36" fillId="0" borderId="5" xfId="34" applyFont="1" applyFill="1" applyBorder="1" applyAlignment="1">
      <alignment horizontal="center" vertical="center" wrapText="1"/>
    </xf>
    <xf numFmtId="0" fontId="26" fillId="10" borderId="2" xfId="34" applyFont="1" applyFill="1" applyBorder="1" applyAlignment="1">
      <alignment horizontal="center" vertical="center" textRotation="90" wrapText="1"/>
    </xf>
    <xf numFmtId="0" fontId="24" fillId="10" borderId="2" xfId="34" applyFont="1" applyFill="1" applyBorder="1" applyAlignment="1">
      <alignment horizontal="center" vertical="center" textRotation="90" wrapText="1"/>
    </xf>
    <xf numFmtId="49" fontId="24" fillId="10" borderId="2" xfId="34" applyNumberFormat="1" applyFont="1" applyFill="1" applyBorder="1" applyAlignment="1">
      <alignment horizontal="center" vertical="center" textRotation="90" wrapText="1"/>
    </xf>
    <xf numFmtId="0" fontId="23" fillId="9" borderId="2" xfId="34" applyFont="1" applyFill="1" applyBorder="1" applyAlignment="1">
      <alignment horizontal="left" vertical="center" wrapText="1"/>
    </xf>
    <xf numFmtId="0" fontId="23" fillId="10" borderId="2" xfId="34" applyFont="1" applyFill="1" applyBorder="1" applyAlignment="1">
      <alignment horizontal="center" vertical="center" wrapText="1"/>
    </xf>
    <xf numFmtId="49" fontId="23" fillId="10" borderId="2" xfId="34" applyNumberFormat="1" applyFont="1" applyFill="1" applyBorder="1" applyAlignment="1">
      <alignment horizontal="center" vertical="center" wrapText="1"/>
    </xf>
    <xf numFmtId="49" fontId="24" fillId="10" borderId="2" xfId="34" applyNumberFormat="1" applyFont="1" applyFill="1" applyBorder="1" applyAlignment="1">
      <alignment horizontal="center" vertical="center" wrapText="1"/>
    </xf>
    <xf numFmtId="0" fontId="24" fillId="10" borderId="2" xfId="34" applyFont="1" applyFill="1" applyBorder="1" applyAlignment="1">
      <alignment horizontal="center" vertical="center" wrapText="1"/>
    </xf>
    <xf numFmtId="0" fontId="24" fillId="10" borderId="2" xfId="34" applyFont="1" applyFill="1" applyBorder="1" applyAlignment="1">
      <alignment horizontal="left" vertical="center" textRotation="90" wrapText="1"/>
    </xf>
    <xf numFmtId="0" fontId="0" fillId="0" borderId="2" xfId="0" applyBorder="1"/>
    <xf numFmtId="2" fontId="28" fillId="0" borderId="2" xfId="34" applyNumberFormat="1" applyFont="1" applyBorder="1" applyAlignment="1">
      <alignment horizontal="center" vertical="center" wrapText="1"/>
    </xf>
    <xf numFmtId="0" fontId="28" fillId="0" borderId="2" xfId="34" applyFont="1" applyBorder="1" applyAlignment="1">
      <alignment horizontal="left" vertical="center" wrapText="1"/>
    </xf>
    <xf numFmtId="49" fontId="28" fillId="0" borderId="2" xfId="34" applyNumberFormat="1" applyFont="1" applyBorder="1" applyAlignment="1">
      <alignment horizontal="center" vertical="center" wrapText="1"/>
    </xf>
    <xf numFmtId="0" fontId="28" fillId="0" borderId="2" xfId="34" applyFont="1" applyBorder="1" applyAlignment="1">
      <alignment horizontal="center" vertical="center" wrapText="1"/>
    </xf>
    <xf numFmtId="0" fontId="28" fillId="0" borderId="4" xfId="34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4" fontId="28" fillId="0" borderId="2" xfId="34" applyNumberFormat="1" applyFont="1" applyBorder="1" applyAlignment="1">
      <alignment horizontal="center" vertical="center" wrapText="1"/>
    </xf>
    <xf numFmtId="0" fontId="0" fillId="0" borderId="5" xfId="0" applyBorder="1"/>
    <xf numFmtId="49" fontId="0" fillId="0" borderId="0" xfId="49" applyNumberFormat="1" applyFont="1" applyAlignment="1">
      <alignment horizontal="left" vertical="top" wrapText="1"/>
    </xf>
    <xf numFmtId="49" fontId="29" fillId="0" borderId="2" xfId="34" applyNumberFormat="1" applyFont="1" applyBorder="1" applyAlignment="1">
      <alignment horizontal="center" vertical="top" wrapText="1"/>
    </xf>
    <xf numFmtId="0" fontId="44" fillId="0" borderId="4" xfId="34" applyFont="1" applyBorder="1" applyAlignment="1">
      <alignment horizontal="left" vertical="top" wrapText="1"/>
    </xf>
    <xf numFmtId="0" fontId="44" fillId="0" borderId="9" xfId="34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29" fillId="0" borderId="4" xfId="49" applyFont="1" applyBorder="1" applyAlignment="1">
      <alignment horizontal="center" vertical="top" wrapText="1"/>
    </xf>
    <xf numFmtId="0" fontId="29" fillId="0" borderId="9" xfId="49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0" fillId="0" borderId="4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/>
    <xf numFmtId="0" fontId="31" fillId="0" borderId="2" xfId="34" applyFont="1" applyBorder="1" applyAlignment="1">
      <alignment vertical="center" wrapText="1"/>
    </xf>
    <xf numFmtId="2" fontId="23" fillId="14" borderId="2" xfId="34" applyNumberFormat="1" applyFont="1" applyFill="1" applyBorder="1" applyAlignment="1">
      <alignment horizontal="center" vertical="center" wrapText="1"/>
    </xf>
    <xf numFmtId="2" fontId="28" fillId="0" borderId="4" xfId="34" applyNumberFormat="1" applyFont="1" applyBorder="1" applyAlignment="1">
      <alignment horizontal="center" vertical="center" wrapText="1"/>
    </xf>
    <xf numFmtId="0" fontId="28" fillId="0" borderId="4" xfId="34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49" fontId="28" fillId="0" borderId="4" xfId="34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2" fontId="9" fillId="14" borderId="7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left" vertical="top" wrapText="1"/>
    </xf>
    <xf numFmtId="49" fontId="0" fillId="10" borderId="2" xfId="0" applyNumberFormat="1" applyFill="1" applyBorder="1" applyAlignment="1">
      <alignment horizontal="center" vertical="center" textRotation="90" wrapText="1"/>
    </xf>
    <xf numFmtId="49" fontId="23" fillId="0" borderId="4" xfId="34" applyNumberFormat="1" applyFont="1" applyBorder="1" applyAlignment="1">
      <alignment horizontal="center" vertical="top" wrapText="1"/>
    </xf>
    <xf numFmtId="49" fontId="23" fillId="0" borderId="9" xfId="34" applyNumberFormat="1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36" fillId="0" borderId="4" xfId="34" applyFont="1" applyBorder="1" applyAlignment="1">
      <alignment horizontal="left" vertical="top" wrapText="1"/>
    </xf>
    <xf numFmtId="0" fontId="36" fillId="0" borderId="9" xfId="34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29" fillId="9" borderId="6" xfId="0" applyFont="1" applyFill="1" applyBorder="1" applyAlignment="1">
      <alignment horizontal="left" vertical="top" wrapText="1"/>
    </xf>
    <xf numFmtId="0" fontId="0" fillId="10" borderId="2" xfId="0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 textRotation="90" wrapText="1"/>
    </xf>
    <xf numFmtId="0" fontId="9" fillId="0" borderId="0" xfId="28" applyAlignment="1">
      <alignment horizontal="center" vertical="center"/>
    </xf>
    <xf numFmtId="0" fontId="0" fillId="0" borderId="0" xfId="0" applyAlignment="1">
      <alignment horizontal="center" vertical="center"/>
    </xf>
    <xf numFmtId="49" fontId="29" fillId="11" borderId="2" xfId="0" applyNumberFormat="1" applyFont="1" applyFill="1" applyBorder="1" applyAlignment="1">
      <alignment horizontal="left" vertical="center" wrapText="1"/>
    </xf>
    <xf numFmtId="49" fontId="0" fillId="11" borderId="2" xfId="0" applyNumberFormat="1" applyFill="1" applyBorder="1" applyAlignment="1">
      <alignment horizontal="center" vertical="center" wrapText="1"/>
    </xf>
    <xf numFmtId="0" fontId="0" fillId="0" borderId="0" xfId="0"/>
    <xf numFmtId="49" fontId="2" fillId="9" borderId="2" xfId="0" applyNumberFormat="1" applyFont="1" applyFill="1" applyBorder="1" applyAlignment="1">
      <alignment horizontal="left" vertical="center" wrapText="1"/>
    </xf>
    <xf numFmtId="49" fontId="9" fillId="10" borderId="2" xfId="0" applyNumberFormat="1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left" vertical="center" wrapText="1"/>
    </xf>
    <xf numFmtId="49" fontId="28" fillId="16" borderId="2" xfId="0" applyNumberFormat="1" applyFont="1" applyFill="1" applyBorder="1" applyAlignment="1">
      <alignment horizontal="center" vertical="center" wrapText="1"/>
    </xf>
    <xf numFmtId="49" fontId="44" fillId="10" borderId="11" xfId="0" applyNumberFormat="1" applyFont="1" applyFill="1" applyBorder="1" applyAlignment="1">
      <alignment horizontal="left" vertical="center" wrapText="1"/>
    </xf>
    <xf numFmtId="49" fontId="39" fillId="0" borderId="0" xfId="0" applyNumberFormat="1" applyFont="1" applyAlignment="1">
      <alignment horizontal="left" vertical="top" wrapText="1"/>
    </xf>
    <xf numFmtId="1" fontId="44" fillId="15" borderId="2" xfId="0" applyNumberFormat="1" applyFont="1" applyFill="1" applyBorder="1" applyAlignment="1">
      <alignment horizontal="center" vertical="center" wrapText="1"/>
    </xf>
    <xf numFmtId="0" fontId="0" fillId="15" borderId="2" xfId="0" applyFill="1" applyBorder="1"/>
    <xf numFmtId="0" fontId="44" fillId="10" borderId="2" xfId="54" applyFont="1" applyFill="1" applyBorder="1" applyAlignment="1">
      <alignment horizontal="center" vertical="center" wrapText="1"/>
    </xf>
    <xf numFmtId="0" fontId="52" fillId="16" borderId="2" xfId="54" applyFont="1" applyFill="1" applyBorder="1" applyAlignment="1">
      <alignment horizontal="left" vertical="center" wrapText="1"/>
    </xf>
    <xf numFmtId="49" fontId="28" fillId="10" borderId="10" xfId="0" applyNumberFormat="1" applyFont="1" applyFill="1" applyBorder="1" applyAlignment="1">
      <alignment horizontal="left" vertical="center" wrapText="1"/>
    </xf>
    <xf numFmtId="0" fontId="44" fillId="11" borderId="2" xfId="54" applyFont="1" applyFill="1" applyBorder="1" applyAlignment="1">
      <alignment horizontal="center" vertical="center" wrapText="1"/>
    </xf>
    <xf numFmtId="0" fontId="44" fillId="10" borderId="3" xfId="54" applyFont="1" applyFill="1" applyBorder="1" applyAlignment="1">
      <alignment horizontal="left" vertical="center" wrapText="1"/>
    </xf>
    <xf numFmtId="0" fontId="44" fillId="10" borderId="15" xfId="54" applyFont="1" applyFill="1" applyBorder="1" applyAlignment="1">
      <alignment horizontal="left" vertical="center" wrapText="1"/>
    </xf>
    <xf numFmtId="0" fontId="28" fillId="0" borderId="10" xfId="0" applyFont="1" applyBorder="1" applyAlignment="1">
      <alignment vertical="center"/>
    </xf>
    <xf numFmtId="0" fontId="28" fillId="0" borderId="10" xfId="0" applyFont="1" applyBorder="1" applyAlignment="1">
      <alignment vertical="center" wrapText="1"/>
    </xf>
    <xf numFmtId="0" fontId="44" fillId="10" borderId="14" xfId="54" applyFont="1" applyFill="1" applyBorder="1" applyAlignment="1">
      <alignment horizontal="left" vertical="center" wrapText="1"/>
    </xf>
    <xf numFmtId="0" fontId="44" fillId="10" borderId="20" xfId="54" applyFont="1" applyFill="1" applyBorder="1" applyAlignment="1">
      <alignment horizontal="left" vertical="center" wrapText="1"/>
    </xf>
    <xf numFmtId="0" fontId="28" fillId="0" borderId="13" xfId="0" applyFont="1" applyBorder="1" applyAlignment="1">
      <alignment vertical="center" wrapText="1"/>
    </xf>
    <xf numFmtId="0" fontId="44" fillId="10" borderId="5" xfId="54" applyFont="1" applyFill="1" applyBorder="1" applyAlignment="1">
      <alignment horizontal="left" vertical="center" wrapText="1"/>
    </xf>
    <xf numFmtId="0" fontId="44" fillId="10" borderId="0" xfId="54" applyFont="1" applyFill="1" applyBorder="1" applyAlignment="1">
      <alignment horizontal="left" vertical="center" wrapText="1"/>
    </xf>
    <xf numFmtId="0" fontId="28" fillId="0" borderId="12" xfId="0" applyFont="1" applyBorder="1" applyAlignment="1">
      <alignment vertical="center" wrapText="1"/>
    </xf>
    <xf numFmtId="0" fontId="28" fillId="0" borderId="12" xfId="0" applyFont="1" applyBorder="1" applyAlignment="1">
      <alignment wrapText="1"/>
    </xf>
    <xf numFmtId="0" fontId="44" fillId="10" borderId="8" xfId="54" applyFont="1" applyFill="1" applyBorder="1" applyAlignment="1">
      <alignment horizontal="left" vertical="center" wrapText="1"/>
    </xf>
    <xf numFmtId="0" fontId="44" fillId="10" borderId="7" xfId="54" applyFont="1" applyFill="1" applyBorder="1" applyAlignment="1">
      <alignment horizontal="left" vertical="center" wrapText="1"/>
    </xf>
    <xf numFmtId="0" fontId="28" fillId="0" borderId="11" xfId="0" applyFont="1" applyBorder="1" applyAlignment="1">
      <alignment wrapText="1"/>
    </xf>
    <xf numFmtId="0" fontId="28" fillId="0" borderId="12" xfId="0" applyFont="1" applyBorder="1"/>
    <xf numFmtId="0" fontId="28" fillId="0" borderId="10" xfId="0" applyFont="1" applyBorder="1" applyAlignment="1">
      <alignment wrapText="1"/>
    </xf>
    <xf numFmtId="0" fontId="44" fillId="10" borderId="3" xfId="54" applyFont="1" applyFill="1" applyBorder="1" applyAlignment="1">
      <alignment horizontal="center" vertical="center" wrapText="1"/>
    </xf>
    <xf numFmtId="0" fontId="44" fillId="10" borderId="10" xfId="54" applyFont="1" applyFill="1" applyBorder="1" applyAlignment="1">
      <alignment horizontal="center" vertical="center" wrapText="1"/>
    </xf>
    <xf numFmtId="0" fontId="44" fillId="10" borderId="3" xfId="54" applyFont="1" applyFill="1" applyBorder="1" applyAlignment="1">
      <alignment horizontal="left" vertical="top" wrapText="1"/>
    </xf>
    <xf numFmtId="0" fontId="44" fillId="10" borderId="15" xfId="54" applyFont="1" applyFill="1" applyBorder="1" applyAlignment="1">
      <alignment horizontal="left" vertical="top" wrapText="1"/>
    </xf>
    <xf numFmtId="0" fontId="28" fillId="0" borderId="13" xfId="0" applyFont="1" applyBorder="1" applyAlignment="1">
      <alignment wrapText="1"/>
    </xf>
    <xf numFmtId="0" fontId="44" fillId="10" borderId="3" xfId="54" applyFont="1" applyFill="1" applyBorder="1" applyAlignment="1">
      <alignment horizontal="left" wrapText="1"/>
    </xf>
    <xf numFmtId="0" fontId="44" fillId="10" borderId="15" xfId="54" applyFont="1" applyFill="1" applyBorder="1" applyAlignment="1">
      <alignment horizontal="left" wrapText="1"/>
    </xf>
    <xf numFmtId="0" fontId="44" fillId="10" borderId="21" xfId="54" applyFont="1" applyFill="1" applyBorder="1" applyAlignment="1">
      <alignment horizontal="left" vertical="center" wrapText="1"/>
    </xf>
    <xf numFmtId="0" fontId="44" fillId="10" borderId="22" xfId="54" applyFont="1" applyFill="1" applyBorder="1" applyAlignment="1">
      <alignment horizontal="left" vertical="center" wrapText="1"/>
    </xf>
    <xf numFmtId="0" fontId="28" fillId="0" borderId="23" xfId="0" applyFont="1" applyBorder="1" applyAlignment="1">
      <alignment vertical="center" wrapText="1"/>
    </xf>
    <xf numFmtId="0" fontId="28" fillId="0" borderId="10" xfId="0" applyFont="1" applyBorder="1" applyAlignment="1">
      <alignment horizontal="left" vertical="center" wrapText="1"/>
    </xf>
    <xf numFmtId="0" fontId="28" fillId="0" borderId="11" xfId="0" applyFont="1" applyBorder="1" applyAlignment="1">
      <alignment vertical="center" wrapText="1"/>
    </xf>
    <xf numFmtId="49" fontId="44" fillId="10" borderId="2" xfId="0" applyNumberFormat="1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8" fillId="16" borderId="2" xfId="0" applyFont="1" applyFill="1" applyBorder="1"/>
    <xf numFmtId="3" fontId="44" fillId="0" borderId="4" xfId="54" applyNumberFormat="1" applyFont="1" applyBorder="1" applyAlignment="1">
      <alignment horizontal="center" wrapText="1"/>
    </xf>
    <xf numFmtId="49" fontId="0" fillId="0" borderId="0" xfId="0" applyNumberFormat="1" applyAlignment="1">
      <alignment horizontal="left" vertical="top" wrapText="1"/>
    </xf>
    <xf numFmtId="0" fontId="49" fillId="0" borderId="0" xfId="54" applyFont="1" applyAlignment="1">
      <alignment vertical="center" wrapText="1"/>
    </xf>
    <xf numFmtId="0" fontId="0" fillId="0" borderId="0" xfId="0" applyAlignment="1">
      <alignment vertical="center"/>
    </xf>
    <xf numFmtId="49" fontId="29" fillId="9" borderId="2" xfId="0" applyNumberFormat="1" applyFont="1" applyFill="1" applyBorder="1" applyAlignment="1">
      <alignment horizontal="left" vertical="top" wrapText="1"/>
    </xf>
    <xf numFmtId="49" fontId="1" fillId="10" borderId="2" xfId="0" applyNumberFormat="1" applyFont="1" applyFill="1" applyBorder="1" applyAlignment="1">
      <alignment horizontal="left" vertical="center" wrapText="1"/>
    </xf>
    <xf numFmtId="49" fontId="29" fillId="9" borderId="14" xfId="0" applyNumberFormat="1" applyFont="1" applyFill="1" applyBorder="1" applyAlignment="1">
      <alignment horizontal="left" vertical="center" wrapText="1"/>
    </xf>
    <xf numFmtId="49" fontId="0" fillId="10" borderId="2" xfId="0" applyNumberFormat="1" applyFill="1" applyBorder="1" applyAlignment="1">
      <alignment horizontal="center" vertical="center" wrapText="1"/>
    </xf>
    <xf numFmtId="49" fontId="0" fillId="10" borderId="2" xfId="0" applyNumberFormat="1" applyFill="1" applyBorder="1" applyAlignment="1">
      <alignment horizontal="left" vertical="center" wrapText="1"/>
    </xf>
    <xf numFmtId="0" fontId="2" fillId="17" borderId="2" xfId="54" applyFont="1" applyFill="1" applyBorder="1" applyAlignment="1">
      <alignment horizontal="left" vertical="center" wrapText="1"/>
    </xf>
    <xf numFmtId="49" fontId="9" fillId="18" borderId="2" xfId="54" applyNumberFormat="1" applyFont="1" applyFill="1" applyBorder="1" applyAlignment="1">
      <alignment horizontal="center" vertical="center" wrapText="1"/>
    </xf>
    <xf numFmtId="0" fontId="28" fillId="0" borderId="2" xfId="54" applyFont="1" applyBorder="1" applyAlignment="1">
      <alignment horizontal="center" vertical="center" wrapText="1"/>
    </xf>
    <xf numFmtId="49" fontId="28" fillId="0" borderId="2" xfId="54" applyNumberFormat="1" applyFont="1" applyBorder="1" applyAlignment="1">
      <alignment horizontal="center" vertical="center" wrapText="1"/>
    </xf>
    <xf numFmtId="0" fontId="28" fillId="0" borderId="4" xfId="54" applyFont="1" applyBorder="1" applyAlignment="1">
      <alignment horizontal="center" vertical="center" wrapText="1"/>
    </xf>
    <xf numFmtId="0" fontId="28" fillId="0" borderId="9" xfId="54" applyFont="1" applyBorder="1" applyAlignment="1">
      <alignment horizontal="center" vertical="center" wrapText="1"/>
    </xf>
    <xf numFmtId="0" fontId="28" fillId="0" borderId="6" xfId="54" applyFont="1" applyBorder="1" applyAlignment="1">
      <alignment horizontal="center" vertical="center" wrapText="1"/>
    </xf>
    <xf numFmtId="49" fontId="28" fillId="0" borderId="4" xfId="54" applyNumberFormat="1" applyFont="1" applyBorder="1" applyAlignment="1">
      <alignment horizontal="center" vertical="center" wrapText="1"/>
    </xf>
    <xf numFmtId="49" fontId="28" fillId="0" borderId="9" xfId="54" applyNumberFormat="1" applyFont="1" applyBorder="1" applyAlignment="1">
      <alignment horizontal="center" vertical="center" wrapText="1"/>
    </xf>
    <xf numFmtId="49" fontId="28" fillId="0" borderId="6" xfId="54" applyNumberFormat="1" applyFont="1" applyBorder="1" applyAlignment="1">
      <alignment horizontal="center" vertical="center" wrapText="1"/>
    </xf>
    <xf numFmtId="0" fontId="28" fillId="0" borderId="3" xfId="54" applyFont="1" applyBorder="1" applyAlignment="1">
      <alignment horizontal="center" vertical="center" wrapText="1"/>
    </xf>
    <xf numFmtId="0" fontId="28" fillId="0" borderId="4" xfId="54" applyFont="1" applyBorder="1" applyAlignment="1">
      <alignment horizontal="center" vertical="center"/>
    </xf>
    <xf numFmtId="0" fontId="28" fillId="0" borderId="9" xfId="54" applyFont="1" applyBorder="1" applyAlignment="1">
      <alignment horizontal="center" vertical="center"/>
    </xf>
    <xf numFmtId="0" fontId="28" fillId="0" borderId="6" xfId="54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 wrapText="1"/>
    </xf>
    <xf numFmtId="49" fontId="9" fillId="0" borderId="0" xfId="27" applyNumberFormat="1" applyAlignment="1">
      <alignment horizontal="left" vertical="center" wrapText="1"/>
    </xf>
    <xf numFmtId="0" fontId="52" fillId="9" borderId="14" xfId="54" applyFont="1" applyFill="1" applyBorder="1" applyAlignment="1">
      <alignment horizontal="left" vertical="center" wrapText="1"/>
    </xf>
    <xf numFmtId="0" fontId="0" fillId="10" borderId="3" xfId="54" applyFont="1" applyFill="1" applyBorder="1" applyAlignment="1">
      <alignment horizontal="center" vertical="top" wrapText="1"/>
    </xf>
    <xf numFmtId="0" fontId="0" fillId="10" borderId="2" xfId="54" applyFont="1" applyFill="1" applyBorder="1" applyAlignment="1">
      <alignment horizontal="center" vertical="center" wrapText="1"/>
    </xf>
    <xf numFmtId="0" fontId="0" fillId="10" borderId="2" xfId="54" applyFont="1" applyFill="1" applyBorder="1" applyAlignment="1">
      <alignment horizontal="center" wrapText="1"/>
    </xf>
    <xf numFmtId="0" fontId="0" fillId="10" borderId="2" xfId="54" applyFont="1" applyFill="1" applyBorder="1" applyAlignment="1">
      <alignment horizontal="center" vertical="top" wrapText="1"/>
    </xf>
    <xf numFmtId="0" fontId="2" fillId="10" borderId="2" xfId="54" applyFont="1" applyFill="1" applyBorder="1" applyAlignment="1">
      <alignment horizontal="center" vertical="center"/>
    </xf>
    <xf numFmtId="3" fontId="2" fillId="10" borderId="2" xfId="54" applyNumberFormat="1" applyFont="1" applyFill="1" applyBorder="1" applyAlignment="1">
      <alignment horizontal="center" vertical="center"/>
    </xf>
    <xf numFmtId="49" fontId="0" fillId="10" borderId="3" xfId="0" applyNumberFormat="1" applyFill="1" applyBorder="1" applyAlignment="1">
      <alignment horizontal="center" vertical="center" wrapText="1"/>
    </xf>
    <xf numFmtId="49" fontId="0" fillId="10" borderId="15" xfId="0" applyNumberFormat="1" applyFill="1" applyBorder="1" applyAlignment="1">
      <alignment horizontal="center" vertical="center" wrapText="1"/>
    </xf>
    <xf numFmtId="49" fontId="0" fillId="10" borderId="10" xfId="0" applyNumberFormat="1" applyFill="1" applyBorder="1" applyAlignment="1">
      <alignment horizontal="center" vertical="center" wrapText="1"/>
    </xf>
    <xf numFmtId="0" fontId="28" fillId="0" borderId="2" xfId="54" applyFont="1" applyBorder="1" applyAlignment="1">
      <alignment horizontal="left" vertical="center" wrapText="1"/>
    </xf>
    <xf numFmtId="2" fontId="28" fillId="0" borderId="2" xfId="54" applyNumberFormat="1" applyFont="1" applyBorder="1" applyAlignment="1">
      <alignment horizontal="left" vertical="center" wrapText="1"/>
    </xf>
    <xf numFmtId="2" fontId="44" fillId="15" borderId="2" xfId="54" applyNumberFormat="1" applyFont="1" applyFill="1" applyBorder="1" applyAlignment="1">
      <alignment horizontal="center" vertical="center" wrapText="1"/>
    </xf>
    <xf numFmtId="1" fontId="44" fillId="15" borderId="2" xfId="54" applyNumberFormat="1" applyFont="1" applyFill="1" applyBorder="1" applyAlignment="1">
      <alignment horizontal="center" vertical="center" wrapText="1"/>
    </xf>
    <xf numFmtId="1" fontId="44" fillId="15" borderId="3" xfId="54" applyNumberFormat="1" applyFont="1" applyFill="1" applyBorder="1" applyAlignment="1">
      <alignment horizontal="center" vertical="center" wrapText="1"/>
    </xf>
    <xf numFmtId="3" fontId="44" fillId="15" borderId="2" xfId="54" applyNumberFormat="1" applyFont="1" applyFill="1" applyBorder="1" applyAlignment="1">
      <alignment horizontal="center" vertical="center" wrapText="1"/>
    </xf>
    <xf numFmtId="49" fontId="29" fillId="9" borderId="2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top"/>
    </xf>
    <xf numFmtId="0" fontId="0" fillId="10" borderId="16" xfId="0" applyFill="1" applyBorder="1"/>
    <xf numFmtId="0" fontId="29" fillId="9" borderId="2" xfId="0" applyFont="1" applyFill="1" applyBorder="1" applyAlignment="1">
      <alignment horizontal="left" vertical="center" wrapText="1"/>
    </xf>
    <xf numFmtId="0" fontId="0" fillId="10" borderId="2" xfId="0" applyFill="1" applyBorder="1"/>
    <xf numFmtId="49" fontId="0" fillId="10" borderId="4" xfId="0" applyNumberFormat="1" applyFill="1" applyBorder="1" applyAlignment="1">
      <alignment horizontal="center" vertical="center" wrapText="1"/>
    </xf>
    <xf numFmtId="49" fontId="52" fillId="16" borderId="2" xfId="0" applyNumberFormat="1" applyFont="1" applyFill="1" applyBorder="1" applyAlignment="1">
      <alignment horizontal="center" vertical="center" wrapText="1"/>
    </xf>
    <xf numFmtId="0" fontId="29" fillId="9" borderId="14" xfId="0" applyFont="1" applyFill="1" applyBorder="1" applyAlignment="1">
      <alignment horizontal="left" vertical="top" wrapText="1"/>
    </xf>
    <xf numFmtId="49" fontId="66" fillId="0" borderId="11" xfId="0" applyNumberFormat="1" applyFont="1" applyBorder="1" applyAlignment="1">
      <alignment horizontal="center" vertical="center" wrapText="1"/>
    </xf>
    <xf numFmtId="0" fontId="58" fillId="0" borderId="12" xfId="0" applyFont="1" applyBorder="1" applyAlignment="1">
      <alignment horizontal="center" vertical="center" wrapText="1"/>
    </xf>
    <xf numFmtId="0" fontId="58" fillId="0" borderId="13" xfId="0" applyFont="1" applyBorder="1" applyAlignment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58" fillId="0" borderId="9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28" fillId="10" borderId="2" xfId="0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left" vertical="center" wrapText="1"/>
    </xf>
  </cellXfs>
  <cellStyles count="70">
    <cellStyle name="Accent" xfId="1"/>
    <cellStyle name="Accent 1" xfId="2"/>
    <cellStyle name="Accent 2" xfId="3"/>
    <cellStyle name="Accent 3" xfId="4"/>
    <cellStyle name="Bad" xfId="5"/>
    <cellStyle name="Dziesiętny 2" xfId="6"/>
    <cellStyle name="Dziesiętny 3" xfId="7"/>
    <cellStyle name="Dziesiętny 3 2" xfId="8"/>
    <cellStyle name="Error" xfId="9"/>
    <cellStyle name="Excel Built-in Explanatory Text" xfId="10"/>
    <cellStyle name="Excel Built-in Hyperlink" xfId="11"/>
    <cellStyle name="Excel Built-in Normal" xfId="12"/>
    <cellStyle name="Excel Built-in Normal 1" xfId="13"/>
    <cellStyle name="Excel Built-in Normal 2" xfId="14"/>
    <cellStyle name="Excel Built-in Normal 3" xfId="15"/>
    <cellStyle name="Excel Built-in Percent" xfId="16"/>
    <cellStyle name="Footnote" xfId="17"/>
    <cellStyle name="Good" xfId="18"/>
    <cellStyle name="Heading" xfId="19"/>
    <cellStyle name="Heading 1" xfId="20"/>
    <cellStyle name="Heading 2" xfId="21"/>
    <cellStyle name="Heading 2 4" xfId="22"/>
    <cellStyle name="Heading 3" xfId="23"/>
    <cellStyle name="Heading1 2" xfId="24"/>
    <cellStyle name="Hyperlink" xfId="25"/>
    <cellStyle name="Neutral" xfId="26"/>
    <cellStyle name="Normalny" xfId="0" builtinId="0" customBuiltin="1"/>
    <cellStyle name="Normalny 10" xfId="27"/>
    <cellStyle name="Normalny 2" xfId="28"/>
    <cellStyle name="Normalny 2 2" xfId="29"/>
    <cellStyle name="Normalny 2 2 2" xfId="30"/>
    <cellStyle name="Normalny 2 2 2 2" xfId="31"/>
    <cellStyle name="Normalny 2 2 3" xfId="32"/>
    <cellStyle name="Normalny 2 2 4" xfId="33"/>
    <cellStyle name="Normalny 2 3" xfId="34"/>
    <cellStyle name="Normalny 2 4" xfId="35"/>
    <cellStyle name="Normalny 2 5" xfId="36"/>
    <cellStyle name="Normalny 2 6" xfId="37"/>
    <cellStyle name="Normalny 2 7" xfId="38"/>
    <cellStyle name="Normalny 3" xfId="39"/>
    <cellStyle name="Normalny 3 2" xfId="40"/>
    <cellStyle name="Normalny 3 2 2" xfId="41"/>
    <cellStyle name="Normalny 3 3" xfId="42"/>
    <cellStyle name="Normalny 3 4" xfId="43"/>
    <cellStyle name="Normalny 4" xfId="44"/>
    <cellStyle name="Normalny 4 2" xfId="45"/>
    <cellStyle name="Normalny 4 2 2" xfId="46"/>
    <cellStyle name="Normalny 4 2 2 2" xfId="47"/>
    <cellStyle name="Normalny 4 2 2 2 2" xfId="48"/>
    <cellStyle name="Normalny 4 2 2 2 3" xfId="49"/>
    <cellStyle name="Normalny 4 3" xfId="50"/>
    <cellStyle name="Normalny 4 3 2" xfId="51"/>
    <cellStyle name="Normalny 4 3 3" xfId="52"/>
    <cellStyle name="Normalny 4 4" xfId="53"/>
    <cellStyle name="Normalny 5" xfId="54"/>
    <cellStyle name="Normalny 6" xfId="55"/>
    <cellStyle name="Normalny 7" xfId="56"/>
    <cellStyle name="Normalny 8" xfId="57"/>
    <cellStyle name="Normalny 9" xfId="58"/>
    <cellStyle name="Note" xfId="59"/>
    <cellStyle name="Result" xfId="60"/>
    <cellStyle name="Result 2" xfId="61"/>
    <cellStyle name="Result 5" xfId="62"/>
    <cellStyle name="Result2" xfId="63"/>
    <cellStyle name="Result2 2" xfId="64"/>
    <cellStyle name="Status" xfId="65"/>
    <cellStyle name="TableStyleLight1" xfId="66"/>
    <cellStyle name="TableStyleLight1 2" xfId="67"/>
    <cellStyle name="Text" xfId="68"/>
    <cellStyle name="Warning" xfId="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361950</xdr:colOff>
      <xdr:row>170</xdr:row>
      <xdr:rowOff>0</xdr:rowOff>
    </xdr:from>
    <xdr:to>
      <xdr:col>3</xdr:col>
      <xdr:colOff>400050</xdr:colOff>
      <xdr:row>170</xdr:row>
      <xdr:rowOff>0</xdr:rowOff>
    </xdr:to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>
          <a:spLocks/>
        </xdr:cNvSpPr>
      </xdr:nvSpPr>
      <xdr:spPr bwMode="auto">
        <a:xfrm flipH="1">
          <a:off x="2590800" y="37023675"/>
          <a:ext cx="38100" cy="0"/>
        </a:xfrm>
        <a:custGeom>
          <a:avLst/>
          <a:gdLst>
            <a:gd name="T0" fmla="*/ 18994 w 38157"/>
            <a:gd name="T1" fmla="*/ 0 h 4681"/>
            <a:gd name="T2" fmla="*/ 37986 w 38157"/>
            <a:gd name="T3" fmla="*/ 0 h 4681"/>
            <a:gd name="T4" fmla="*/ 18994 w 38157"/>
            <a:gd name="T5" fmla="*/ 0 h 4681"/>
            <a:gd name="T6" fmla="*/ 0 w 38157"/>
            <a:gd name="T7" fmla="*/ 0 h 4681"/>
            <a:gd name="T8" fmla="*/ 0 w 38157"/>
            <a:gd name="T9" fmla="*/ 0 h 4681"/>
            <a:gd name="T10" fmla="*/ 37986 w 38157"/>
            <a:gd name="T11" fmla="*/ 0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361950</xdr:colOff>
      <xdr:row>234</xdr:row>
      <xdr:rowOff>190500</xdr:rowOff>
    </xdr:from>
    <xdr:to>
      <xdr:col>3</xdr:col>
      <xdr:colOff>400050</xdr:colOff>
      <xdr:row>235</xdr:row>
      <xdr:rowOff>6350</xdr:rowOff>
    </xdr:to>
    <xdr:sp macro="" textlink="">
      <xdr:nvSpPr>
        <xdr:cNvPr id="3" name="Line 1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>
          <a:spLocks/>
        </xdr:cNvSpPr>
      </xdr:nvSpPr>
      <xdr:spPr bwMode="auto">
        <a:xfrm flipH="1">
          <a:off x="2590800" y="54787800"/>
          <a:ext cx="38100" cy="0"/>
        </a:xfrm>
        <a:custGeom>
          <a:avLst/>
          <a:gdLst>
            <a:gd name="T0" fmla="*/ 18994 w 38157"/>
            <a:gd name="T1" fmla="*/ 0 h 356"/>
            <a:gd name="T2" fmla="*/ 37986 w 38157"/>
            <a:gd name="T3" fmla="*/ 0 h 356"/>
            <a:gd name="T4" fmla="*/ 18994 w 38157"/>
            <a:gd name="T5" fmla="*/ 0 h 356"/>
            <a:gd name="T6" fmla="*/ 0 w 38157"/>
            <a:gd name="T7" fmla="*/ 0 h 356"/>
            <a:gd name="T8" fmla="*/ 0 w 38157"/>
            <a:gd name="T9" fmla="*/ 0 h 356"/>
            <a:gd name="T10" fmla="*/ 37986 w 38157"/>
            <a:gd name="T11" fmla="*/ 0 h 356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356"/>
            <a:gd name="T20" fmla="*/ 38157 w 38157"/>
            <a:gd name="T21" fmla="*/ 0 h 35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356">
              <a:moveTo>
                <a:pt x="0" y="0"/>
              </a:moveTo>
              <a:lnTo>
                <a:pt x="38157" y="356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361950</xdr:colOff>
      <xdr:row>170</xdr:row>
      <xdr:rowOff>0</xdr:rowOff>
    </xdr:from>
    <xdr:to>
      <xdr:col>5</xdr:col>
      <xdr:colOff>400050</xdr:colOff>
      <xdr:row>170</xdr:row>
      <xdr:rowOff>0</xdr:rowOff>
    </xdr:to>
    <xdr:sp macro="" textlink="">
      <xdr:nvSpPr>
        <xdr:cNvPr id="4" name="Line 1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SpPr>
          <a:spLocks/>
        </xdr:cNvSpPr>
      </xdr:nvSpPr>
      <xdr:spPr bwMode="auto">
        <a:xfrm flipH="1">
          <a:off x="4667250" y="37023675"/>
          <a:ext cx="38100" cy="0"/>
        </a:xfrm>
        <a:custGeom>
          <a:avLst/>
          <a:gdLst>
            <a:gd name="T0" fmla="*/ 18994 w 38157"/>
            <a:gd name="T1" fmla="*/ 0 h 4681"/>
            <a:gd name="T2" fmla="*/ 37986 w 38157"/>
            <a:gd name="T3" fmla="*/ 0 h 4681"/>
            <a:gd name="T4" fmla="*/ 18994 w 38157"/>
            <a:gd name="T5" fmla="*/ 0 h 4681"/>
            <a:gd name="T6" fmla="*/ 0 w 38157"/>
            <a:gd name="T7" fmla="*/ 0 h 4681"/>
            <a:gd name="T8" fmla="*/ 0 w 38157"/>
            <a:gd name="T9" fmla="*/ 0 h 4681"/>
            <a:gd name="T10" fmla="*/ 37986 w 38157"/>
            <a:gd name="T11" fmla="*/ 0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171</xdr:row>
      <xdr:rowOff>0</xdr:rowOff>
    </xdr:from>
    <xdr:to>
      <xdr:col>14</xdr:col>
      <xdr:colOff>38100</xdr:colOff>
      <xdr:row>171</xdr:row>
      <xdr:rowOff>0</xdr:rowOff>
    </xdr:to>
    <xdr:sp macro="" textlink="">
      <xdr:nvSpPr>
        <xdr:cNvPr id="5" name="Line 1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SpPr>
          <a:spLocks/>
        </xdr:cNvSpPr>
      </xdr:nvSpPr>
      <xdr:spPr bwMode="auto">
        <a:xfrm flipH="1">
          <a:off x="16344900" y="37185600"/>
          <a:ext cx="38100" cy="0"/>
        </a:xfrm>
        <a:custGeom>
          <a:avLst/>
          <a:gdLst>
            <a:gd name="T0" fmla="*/ 18994 w 38157"/>
            <a:gd name="T1" fmla="*/ 0 h 4681"/>
            <a:gd name="T2" fmla="*/ 37986 w 38157"/>
            <a:gd name="T3" fmla="*/ 0 h 4681"/>
            <a:gd name="T4" fmla="*/ 18994 w 38157"/>
            <a:gd name="T5" fmla="*/ 0 h 4681"/>
            <a:gd name="T6" fmla="*/ 0 w 38157"/>
            <a:gd name="T7" fmla="*/ 0 h 4681"/>
            <a:gd name="T8" fmla="*/ 0 w 38157"/>
            <a:gd name="T9" fmla="*/ 0 h 4681"/>
            <a:gd name="T10" fmla="*/ 37986 w 38157"/>
            <a:gd name="T11" fmla="*/ 0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233</xdr:row>
      <xdr:rowOff>190500</xdr:rowOff>
    </xdr:from>
    <xdr:to>
      <xdr:col>14</xdr:col>
      <xdr:colOff>38100</xdr:colOff>
      <xdr:row>234</xdr:row>
      <xdr:rowOff>6350</xdr:rowOff>
    </xdr:to>
    <xdr:sp macro="" textlink="">
      <xdr:nvSpPr>
        <xdr:cNvPr id="6" name="Line 1">
          <a:extLst>
            <a:ext uri="{FF2B5EF4-FFF2-40B4-BE49-F238E27FC236}">
              <a16:creationId xmlns="" xmlns:a16="http://schemas.microsoft.com/office/drawing/2014/main" id="{00000000-0008-0000-0700-000006000000}"/>
            </a:ext>
          </a:extLst>
        </xdr:cNvPr>
        <xdr:cNvSpPr>
          <a:spLocks/>
        </xdr:cNvSpPr>
      </xdr:nvSpPr>
      <xdr:spPr bwMode="auto">
        <a:xfrm flipH="1">
          <a:off x="16344900" y="54625875"/>
          <a:ext cx="38100" cy="0"/>
        </a:xfrm>
        <a:custGeom>
          <a:avLst/>
          <a:gdLst>
            <a:gd name="T0" fmla="*/ 18994 w 38157"/>
            <a:gd name="T1" fmla="*/ 0 h 356"/>
            <a:gd name="T2" fmla="*/ 37986 w 38157"/>
            <a:gd name="T3" fmla="*/ 0 h 356"/>
            <a:gd name="T4" fmla="*/ 18994 w 38157"/>
            <a:gd name="T5" fmla="*/ 0 h 356"/>
            <a:gd name="T6" fmla="*/ 0 w 38157"/>
            <a:gd name="T7" fmla="*/ 0 h 356"/>
            <a:gd name="T8" fmla="*/ 0 w 38157"/>
            <a:gd name="T9" fmla="*/ 0 h 356"/>
            <a:gd name="T10" fmla="*/ 37986 w 38157"/>
            <a:gd name="T11" fmla="*/ 0 h 356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356"/>
            <a:gd name="T20" fmla="*/ 38157 w 38157"/>
            <a:gd name="T21" fmla="*/ 0 h 35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356">
              <a:moveTo>
                <a:pt x="0" y="0"/>
              </a:moveTo>
              <a:lnTo>
                <a:pt x="38157" y="356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171</xdr:row>
      <xdr:rowOff>0</xdr:rowOff>
    </xdr:from>
    <xdr:to>
      <xdr:col>14</xdr:col>
      <xdr:colOff>38100</xdr:colOff>
      <xdr:row>171</xdr:row>
      <xdr:rowOff>0</xdr:rowOff>
    </xdr:to>
    <xdr:sp macro="" textlink="">
      <xdr:nvSpPr>
        <xdr:cNvPr id="7" name="Line 1">
          <a:extLst>
            <a:ext uri="{FF2B5EF4-FFF2-40B4-BE49-F238E27FC236}">
              <a16:creationId xmlns="" xmlns:a16="http://schemas.microsoft.com/office/drawing/2014/main" id="{00000000-0008-0000-0700-000007000000}"/>
            </a:ext>
          </a:extLst>
        </xdr:cNvPr>
        <xdr:cNvSpPr>
          <a:spLocks/>
        </xdr:cNvSpPr>
      </xdr:nvSpPr>
      <xdr:spPr bwMode="auto">
        <a:xfrm flipH="1">
          <a:off x="16344900" y="37185600"/>
          <a:ext cx="38100" cy="0"/>
        </a:xfrm>
        <a:custGeom>
          <a:avLst/>
          <a:gdLst>
            <a:gd name="T0" fmla="*/ 18994 w 38157"/>
            <a:gd name="T1" fmla="*/ 0 h 4681"/>
            <a:gd name="T2" fmla="*/ 37986 w 38157"/>
            <a:gd name="T3" fmla="*/ 0 h 4681"/>
            <a:gd name="T4" fmla="*/ 18994 w 38157"/>
            <a:gd name="T5" fmla="*/ 0 h 4681"/>
            <a:gd name="T6" fmla="*/ 0 w 38157"/>
            <a:gd name="T7" fmla="*/ 0 h 4681"/>
            <a:gd name="T8" fmla="*/ 0 w 38157"/>
            <a:gd name="T9" fmla="*/ 0 h 4681"/>
            <a:gd name="T10" fmla="*/ 37986 w 38157"/>
            <a:gd name="T11" fmla="*/ 0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170</xdr:row>
      <xdr:rowOff>0</xdr:rowOff>
    </xdr:from>
    <xdr:to>
      <xdr:col>14</xdr:col>
      <xdr:colOff>38100</xdr:colOff>
      <xdr:row>170</xdr:row>
      <xdr:rowOff>0</xdr:rowOff>
    </xdr:to>
    <xdr:sp macro="" textlink="">
      <xdr:nvSpPr>
        <xdr:cNvPr id="8" name="Line 1">
          <a:extLst>
            <a:ext uri="{FF2B5EF4-FFF2-40B4-BE49-F238E27FC236}">
              <a16:creationId xmlns="" xmlns:a16="http://schemas.microsoft.com/office/drawing/2014/main" id="{00000000-0008-0000-0700-000008000000}"/>
            </a:ext>
          </a:extLst>
        </xdr:cNvPr>
        <xdr:cNvSpPr>
          <a:spLocks/>
        </xdr:cNvSpPr>
      </xdr:nvSpPr>
      <xdr:spPr bwMode="auto">
        <a:xfrm flipH="1">
          <a:off x="16344900" y="37023675"/>
          <a:ext cx="38100" cy="0"/>
        </a:xfrm>
        <a:custGeom>
          <a:avLst/>
          <a:gdLst>
            <a:gd name="T0" fmla="*/ 19050 w 38157"/>
            <a:gd name="T1" fmla="*/ 0 h 4681"/>
            <a:gd name="T2" fmla="*/ 38100 w 38157"/>
            <a:gd name="T3" fmla="*/ 1 h 4681"/>
            <a:gd name="T4" fmla="*/ 19050 w 38157"/>
            <a:gd name="T5" fmla="*/ 1 h 4681"/>
            <a:gd name="T6" fmla="*/ 0 w 38157"/>
            <a:gd name="T7" fmla="*/ 1 h 4681"/>
            <a:gd name="T8" fmla="*/ 0 w 38157"/>
            <a:gd name="T9" fmla="*/ 0 h 4681"/>
            <a:gd name="T10" fmla="*/ 38100 w 38157"/>
            <a:gd name="T11" fmla="*/ 1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234</xdr:row>
      <xdr:rowOff>190500</xdr:rowOff>
    </xdr:from>
    <xdr:to>
      <xdr:col>14</xdr:col>
      <xdr:colOff>38100</xdr:colOff>
      <xdr:row>235</xdr:row>
      <xdr:rowOff>6350</xdr:rowOff>
    </xdr:to>
    <xdr:sp macro="" textlink="">
      <xdr:nvSpPr>
        <xdr:cNvPr id="9" name="Line 1">
          <a:extLst>
            <a:ext uri="{FF2B5EF4-FFF2-40B4-BE49-F238E27FC236}">
              <a16:creationId xmlns="" xmlns:a16="http://schemas.microsoft.com/office/drawing/2014/main" id="{00000000-0008-0000-0700-000009000000}"/>
            </a:ext>
          </a:extLst>
        </xdr:cNvPr>
        <xdr:cNvSpPr>
          <a:spLocks/>
        </xdr:cNvSpPr>
      </xdr:nvSpPr>
      <xdr:spPr bwMode="auto">
        <a:xfrm flipH="1">
          <a:off x="16344900" y="54787800"/>
          <a:ext cx="38100" cy="0"/>
        </a:xfrm>
        <a:custGeom>
          <a:avLst/>
          <a:gdLst>
            <a:gd name="T0" fmla="*/ 19050 w 38157"/>
            <a:gd name="T1" fmla="*/ 0 h 356"/>
            <a:gd name="T2" fmla="*/ 38100 w 38157"/>
            <a:gd name="T3" fmla="*/ 1 h 356"/>
            <a:gd name="T4" fmla="*/ 19050 w 38157"/>
            <a:gd name="T5" fmla="*/ 1 h 356"/>
            <a:gd name="T6" fmla="*/ 0 w 38157"/>
            <a:gd name="T7" fmla="*/ 1 h 356"/>
            <a:gd name="T8" fmla="*/ 0 w 38157"/>
            <a:gd name="T9" fmla="*/ 0 h 356"/>
            <a:gd name="T10" fmla="*/ 38100 w 38157"/>
            <a:gd name="T11" fmla="*/ 1 h 356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356"/>
            <a:gd name="T20" fmla="*/ 38157 w 38157"/>
            <a:gd name="T21" fmla="*/ 0 h 35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356">
              <a:moveTo>
                <a:pt x="0" y="0"/>
              </a:moveTo>
              <a:lnTo>
                <a:pt x="38157" y="356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170</xdr:row>
      <xdr:rowOff>0</xdr:rowOff>
    </xdr:from>
    <xdr:to>
      <xdr:col>14</xdr:col>
      <xdr:colOff>38100</xdr:colOff>
      <xdr:row>170</xdr:row>
      <xdr:rowOff>0</xdr:rowOff>
    </xdr:to>
    <xdr:sp macro="" textlink="">
      <xdr:nvSpPr>
        <xdr:cNvPr id="10" name="Line 1">
          <a:extLst>
            <a:ext uri="{FF2B5EF4-FFF2-40B4-BE49-F238E27FC236}">
              <a16:creationId xmlns="" xmlns:a16="http://schemas.microsoft.com/office/drawing/2014/main" id="{00000000-0008-0000-0700-00000A000000}"/>
            </a:ext>
          </a:extLst>
        </xdr:cNvPr>
        <xdr:cNvSpPr>
          <a:spLocks/>
        </xdr:cNvSpPr>
      </xdr:nvSpPr>
      <xdr:spPr bwMode="auto">
        <a:xfrm flipH="1">
          <a:off x="16344900" y="37023675"/>
          <a:ext cx="38100" cy="0"/>
        </a:xfrm>
        <a:custGeom>
          <a:avLst/>
          <a:gdLst>
            <a:gd name="T0" fmla="*/ 19050 w 38157"/>
            <a:gd name="T1" fmla="*/ 0 h 4681"/>
            <a:gd name="T2" fmla="*/ 38100 w 38157"/>
            <a:gd name="T3" fmla="*/ 1 h 4681"/>
            <a:gd name="T4" fmla="*/ 19050 w 38157"/>
            <a:gd name="T5" fmla="*/ 1 h 4681"/>
            <a:gd name="T6" fmla="*/ 0 w 38157"/>
            <a:gd name="T7" fmla="*/ 1 h 4681"/>
            <a:gd name="T8" fmla="*/ 0 w 38157"/>
            <a:gd name="T9" fmla="*/ 0 h 4681"/>
            <a:gd name="T10" fmla="*/ 38100 w 38157"/>
            <a:gd name="T11" fmla="*/ 1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28437</xdr:colOff>
      <xdr:row>9</xdr:row>
      <xdr:rowOff>286198</xdr:rowOff>
    </xdr:from>
    <xdr:ext cx="356" cy="1078"/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/>
      </xdr:nvSpPr>
      <xdr:spPr>
        <a:xfrm>
          <a:off x="4486137" y="3905698"/>
          <a:ext cx="356" cy="1078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0"/>
            <a:gd name="f8" fmla="abs f3"/>
            <a:gd name="f9" fmla="abs f4"/>
            <a:gd name="f10" fmla="abs f5"/>
            <a:gd name="f11" fmla="*/ f7 f0 1"/>
            <a:gd name="f12" fmla="?: f8 f3 1"/>
            <a:gd name="f13" fmla="?: f9 f4 1"/>
            <a:gd name="f14" fmla="?: f10 f5 1"/>
            <a:gd name="f15" fmla="*/ f11 1 f2"/>
            <a:gd name="f16" fmla="*/ f12 1 21600"/>
            <a:gd name="f17" fmla="*/ f13 1 21600"/>
            <a:gd name="f18" fmla="*/ 21600 f12 1"/>
            <a:gd name="f19" fmla="*/ 21600 f13 1"/>
            <a:gd name="f20" fmla="+- f15 0 f1"/>
            <a:gd name="f21" fmla="min f17 f16"/>
            <a:gd name="f22" fmla="*/ f18 1 f14"/>
            <a:gd name="f23" fmla="*/ f19 1 f14"/>
            <a:gd name="f24" fmla="val f22"/>
            <a:gd name="f25" fmla="val f23"/>
            <a:gd name="f26" fmla="*/ f6 f21 1"/>
            <a:gd name="f27" fmla="*/ f24 f21 1"/>
            <a:gd name="f28" fmla="*/ f25 f21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0">
              <a:pos x="f26" y="f26"/>
            </a:cxn>
            <a:cxn ang="f20">
              <a:pos x="f27" y="f28"/>
            </a:cxn>
          </a:cxnLst>
          <a:rect l="f26" t="f26" r="f27" b="f28"/>
          <a:pathLst>
            <a:path>
              <a:moveTo>
                <a:pt x="f26" y="f26"/>
              </a:moveTo>
              <a:lnTo>
                <a:pt x="f27" y="f28"/>
              </a:lnTo>
            </a:path>
          </a:pathLst>
        </a:custGeom>
        <a:noFill/>
        <a:ln w="9363" cap="flat">
          <a:solidFill>
            <a:srgbClr val="000000"/>
          </a:solidFill>
          <a:prstDash val="solid"/>
          <a:round/>
        </a:ln>
      </xdr:spPr>
      <xdr:txBody>
        <a:bodyPr vert="horz" wrap="square" lIns="90004" tIns="44997" rIns="90004" bIns="44997" anchor="t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pl-PL" sz="1200" b="0" i="0" u="none" strike="noStrike" kern="1200" cap="none" spc="0" baseline="0">
            <a:solidFill>
              <a:srgbClr val="000000"/>
            </a:solidFill>
            <a:uFillTx/>
            <a:latin typeface="Liberation Serif" pitchFamily="18"/>
            <a:ea typeface="Segoe UI" pitchFamily="2"/>
            <a:cs typeface="Tahoma" pitchFamily="2"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Fijałek Adrian" id="{81CB91C4-848B-4F38-AA1C-9A4EF4339489}" userId="S::a.fijalek@mz.gov.pl::1c0b51a1-2bce-4e9c-9294-2b76e7be6554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28" dT="2023-05-12T06:11:43.79" personId="{81CB91C4-848B-4F38-AA1C-9A4EF4339489}" id="{3491ABE9-C8BB-4A5B-AFDC-042909BCD3AD}">
    <text>Zmiana bezprzedmiotowa. Zmiana adresu miejsca stacjonowania nadal wymagać będzie aktualizacji planu.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32"/>
  <sheetViews>
    <sheetView tabSelected="1" zoomScale="60" zoomScaleNormal="60" workbookViewId="0">
      <selection activeCell="K28" sqref="K28"/>
    </sheetView>
  </sheetViews>
  <sheetFormatPr defaultRowHeight="13.8"/>
  <cols>
    <col min="1" max="1" width="11.5" style="1" customWidth="1"/>
    <col min="2" max="2" width="30.3984375" style="1" customWidth="1"/>
    <col min="3" max="3" width="15.8984375" style="1" customWidth="1"/>
    <col min="4" max="4" width="8.5" style="412" customWidth="1"/>
    <col min="5" max="5" width="9.3984375" style="412" customWidth="1"/>
    <col min="6" max="6" width="25" style="415" customWidth="1"/>
    <col min="7" max="7" width="14" style="412" customWidth="1"/>
    <col min="8" max="8" width="10.59765625" style="412" customWidth="1"/>
    <col min="9" max="9" width="9.69921875" style="412" customWidth="1"/>
    <col min="10" max="10" width="13.8984375" style="412" customWidth="1"/>
    <col min="11" max="11" width="12.69921875" style="412" customWidth="1"/>
    <col min="12" max="12" width="12.3984375" style="412" customWidth="1"/>
    <col min="13" max="13" width="11.69921875" style="412" customWidth="1"/>
    <col min="14" max="15" width="8.5" style="412" customWidth="1"/>
    <col min="16" max="16" width="25.3984375" style="1" customWidth="1"/>
    <col min="17" max="17" width="21.5" style="1" customWidth="1"/>
    <col min="18" max="64" width="8.5" style="1" customWidth="1"/>
    <col min="65" max="1023" width="8.5" customWidth="1"/>
    <col min="1024" max="1024" width="9" customWidth="1"/>
  </cols>
  <sheetData>
    <row r="1" spans="1:16" ht="39.75" customHeight="1">
      <c r="A1" s="439" t="s">
        <v>1495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</row>
    <row r="2" spans="1:16">
      <c r="A2" s="250">
        <v>1</v>
      </c>
      <c r="B2" s="250">
        <v>2</v>
      </c>
      <c r="C2" s="250">
        <v>3</v>
      </c>
      <c r="D2" s="440">
        <v>4</v>
      </c>
      <c r="E2" s="440"/>
      <c r="F2" s="413">
        <v>5</v>
      </c>
      <c r="G2" s="250">
        <v>6</v>
      </c>
      <c r="H2" s="250">
        <v>7</v>
      </c>
      <c r="I2" s="250">
        <v>8</v>
      </c>
      <c r="J2" s="250">
        <v>9</v>
      </c>
      <c r="K2" s="250">
        <v>10</v>
      </c>
      <c r="L2" s="2">
        <v>11</v>
      </c>
      <c r="M2" s="250">
        <v>12</v>
      </c>
      <c r="N2" s="441" t="s">
        <v>0</v>
      </c>
      <c r="O2" s="441"/>
      <c r="P2" s="3"/>
    </row>
    <row r="3" spans="1:16" ht="92.25" customHeight="1">
      <c r="A3" s="442" t="s">
        <v>1</v>
      </c>
      <c r="B3" s="443" t="s">
        <v>2</v>
      </c>
      <c r="C3" s="443" t="s">
        <v>3</v>
      </c>
      <c r="D3" s="437" t="s">
        <v>4</v>
      </c>
      <c r="E3" s="437"/>
      <c r="F3" s="444" t="s">
        <v>5</v>
      </c>
      <c r="G3" s="437" t="s">
        <v>6</v>
      </c>
      <c r="H3" s="437" t="s">
        <v>7</v>
      </c>
      <c r="I3" s="437" t="s">
        <v>8</v>
      </c>
      <c r="J3" s="437" t="s">
        <v>9</v>
      </c>
      <c r="K3" s="437" t="s">
        <v>10</v>
      </c>
      <c r="L3" s="436" t="s">
        <v>11</v>
      </c>
      <c r="M3" s="437" t="s">
        <v>12</v>
      </c>
      <c r="N3" s="438" t="s">
        <v>13</v>
      </c>
      <c r="O3" s="438"/>
      <c r="P3" s="4" t="s">
        <v>14</v>
      </c>
    </row>
    <row r="4" spans="1:16">
      <c r="A4" s="442"/>
      <c r="B4" s="443"/>
      <c r="C4" s="443"/>
      <c r="D4" s="317" t="s">
        <v>15</v>
      </c>
      <c r="E4" s="317" t="s">
        <v>16</v>
      </c>
      <c r="F4" s="444"/>
      <c r="G4" s="437"/>
      <c r="H4" s="437"/>
      <c r="I4" s="437"/>
      <c r="J4" s="437"/>
      <c r="K4" s="437"/>
      <c r="L4" s="436"/>
      <c r="M4" s="437"/>
      <c r="N4" s="317" t="s">
        <v>17</v>
      </c>
      <c r="O4" s="317" t="s">
        <v>18</v>
      </c>
      <c r="P4" s="3"/>
    </row>
    <row r="5" spans="1:16" ht="20.399999999999999">
      <c r="A5" s="442"/>
      <c r="B5" s="443"/>
      <c r="C5" s="443"/>
      <c r="D5" s="317" t="s">
        <v>19</v>
      </c>
      <c r="E5" s="317" t="s">
        <v>20</v>
      </c>
      <c r="F5" s="444"/>
      <c r="G5" s="437"/>
      <c r="H5" s="437"/>
      <c r="I5" s="437"/>
      <c r="J5" s="437"/>
      <c r="K5" s="437"/>
      <c r="L5" s="436"/>
      <c r="M5" s="437"/>
      <c r="N5" s="316" t="s">
        <v>21</v>
      </c>
      <c r="O5" s="316" t="s">
        <v>22</v>
      </c>
      <c r="P5" s="3"/>
    </row>
    <row r="6" spans="1:16" ht="102.75" customHeight="1">
      <c r="A6" s="455" t="s">
        <v>23</v>
      </c>
      <c r="B6" s="456" t="s">
        <v>2323</v>
      </c>
      <c r="C6" s="459" t="s">
        <v>24</v>
      </c>
      <c r="D6" s="398">
        <v>1</v>
      </c>
      <c r="E6" s="398">
        <v>0</v>
      </c>
      <c r="F6" s="399" t="s">
        <v>25</v>
      </c>
      <c r="G6" s="400" t="s">
        <v>26</v>
      </c>
      <c r="H6" s="401" t="s">
        <v>27</v>
      </c>
      <c r="I6" s="402">
        <v>1808011</v>
      </c>
      <c r="J6" s="402" t="s">
        <v>28</v>
      </c>
      <c r="K6" s="402">
        <v>365</v>
      </c>
      <c r="L6" s="402">
        <v>24</v>
      </c>
      <c r="M6" s="402" t="s">
        <v>29</v>
      </c>
      <c r="N6" s="403" t="s">
        <v>30</v>
      </c>
      <c r="O6" s="402" t="s">
        <v>31</v>
      </c>
      <c r="P6" s="7"/>
    </row>
    <row r="7" spans="1:16" ht="89.25" customHeight="1">
      <c r="A7" s="455"/>
      <c r="B7" s="457"/>
      <c r="C7" s="460"/>
      <c r="D7" s="398">
        <v>0</v>
      </c>
      <c r="E7" s="398">
        <v>1</v>
      </c>
      <c r="F7" s="399" t="s">
        <v>25</v>
      </c>
      <c r="G7" s="400" t="s">
        <v>32</v>
      </c>
      <c r="H7" s="401" t="s">
        <v>33</v>
      </c>
      <c r="I7" s="402">
        <v>1808011</v>
      </c>
      <c r="J7" s="402" t="s">
        <v>34</v>
      </c>
      <c r="K7" s="402">
        <v>365</v>
      </c>
      <c r="L7" s="402">
        <v>24</v>
      </c>
      <c r="M7" s="402" t="s">
        <v>29</v>
      </c>
      <c r="N7" s="403" t="s">
        <v>30</v>
      </c>
      <c r="O7" s="402" t="s">
        <v>31</v>
      </c>
      <c r="P7" s="7"/>
    </row>
    <row r="8" spans="1:16" ht="45" customHeight="1">
      <c r="A8" s="455"/>
      <c r="B8" s="457"/>
      <c r="C8" s="460"/>
      <c r="D8" s="446">
        <v>0</v>
      </c>
      <c r="E8" s="446">
        <v>1</v>
      </c>
      <c r="F8" s="447" t="s">
        <v>2348</v>
      </c>
      <c r="G8" s="448" t="s">
        <v>36</v>
      </c>
      <c r="H8" s="449" t="s">
        <v>37</v>
      </c>
      <c r="I8" s="449">
        <v>1808054</v>
      </c>
      <c r="J8" s="449" t="s">
        <v>38</v>
      </c>
      <c r="K8" s="449">
        <v>365</v>
      </c>
      <c r="L8" s="449">
        <v>12</v>
      </c>
      <c r="M8" s="402" t="s">
        <v>29</v>
      </c>
      <c r="N8" s="449" t="s">
        <v>39</v>
      </c>
      <c r="O8" s="449" t="s">
        <v>31</v>
      </c>
      <c r="P8" s="445"/>
    </row>
    <row r="9" spans="1:16" ht="57.75" customHeight="1">
      <c r="A9" s="455"/>
      <c r="B9" s="457"/>
      <c r="C9" s="460"/>
      <c r="D9" s="446"/>
      <c r="E9" s="446"/>
      <c r="F9" s="447"/>
      <c r="G9" s="448"/>
      <c r="H9" s="449"/>
      <c r="I9" s="449"/>
      <c r="J9" s="449"/>
      <c r="K9" s="449"/>
      <c r="L9" s="449"/>
      <c r="M9" s="402" t="s">
        <v>40</v>
      </c>
      <c r="N9" s="449"/>
      <c r="O9" s="449"/>
      <c r="P9" s="445"/>
    </row>
    <row r="10" spans="1:16" ht="97.5" customHeight="1">
      <c r="A10" s="455"/>
      <c r="B10" s="457"/>
      <c r="C10" s="460"/>
      <c r="D10" s="398">
        <v>1</v>
      </c>
      <c r="E10" s="398">
        <v>0</v>
      </c>
      <c r="F10" s="399" t="s">
        <v>41</v>
      </c>
      <c r="G10" s="400" t="s">
        <v>42</v>
      </c>
      <c r="H10" s="402" t="s">
        <v>43</v>
      </c>
      <c r="I10" s="402">
        <v>1810011</v>
      </c>
      <c r="J10" s="402" t="s">
        <v>44</v>
      </c>
      <c r="K10" s="402">
        <v>365</v>
      </c>
      <c r="L10" s="402">
        <v>24</v>
      </c>
      <c r="M10" s="402" t="s">
        <v>29</v>
      </c>
      <c r="N10" s="402" t="s">
        <v>30</v>
      </c>
      <c r="O10" s="402" t="s">
        <v>31</v>
      </c>
      <c r="P10" s="7"/>
    </row>
    <row r="11" spans="1:16" ht="45.75" customHeight="1">
      <c r="A11" s="455"/>
      <c r="B11" s="457"/>
      <c r="C11" s="460"/>
      <c r="D11" s="446">
        <v>0</v>
      </c>
      <c r="E11" s="446">
        <v>1</v>
      </c>
      <c r="F11" s="447" t="s">
        <v>41</v>
      </c>
      <c r="G11" s="448" t="s">
        <v>45</v>
      </c>
      <c r="H11" s="449" t="s">
        <v>46</v>
      </c>
      <c r="I11" s="449">
        <v>1810011</v>
      </c>
      <c r="J11" s="449" t="s">
        <v>44</v>
      </c>
      <c r="K11" s="449">
        <v>365</v>
      </c>
      <c r="L11" s="449">
        <v>16</v>
      </c>
      <c r="M11" s="402" t="s">
        <v>29</v>
      </c>
      <c r="N11" s="449" t="s">
        <v>30</v>
      </c>
      <c r="O11" s="449" t="s">
        <v>31</v>
      </c>
      <c r="P11" s="445"/>
    </row>
    <row r="12" spans="1:16" ht="48" customHeight="1">
      <c r="A12" s="455"/>
      <c r="B12" s="457"/>
      <c r="C12" s="460"/>
      <c r="D12" s="446"/>
      <c r="E12" s="446"/>
      <c r="F12" s="447"/>
      <c r="G12" s="448"/>
      <c r="H12" s="449"/>
      <c r="I12" s="449"/>
      <c r="J12" s="449"/>
      <c r="K12" s="449"/>
      <c r="L12" s="449"/>
      <c r="M12" s="402" t="s">
        <v>47</v>
      </c>
      <c r="N12" s="449"/>
      <c r="O12" s="449"/>
      <c r="P12" s="445"/>
    </row>
    <row r="13" spans="1:16" ht="98.25" customHeight="1">
      <c r="A13" s="455"/>
      <c r="B13" s="457"/>
      <c r="C13" s="460"/>
      <c r="D13" s="398">
        <v>0</v>
      </c>
      <c r="E13" s="398">
        <v>1</v>
      </c>
      <c r="F13" s="399" t="s">
        <v>41</v>
      </c>
      <c r="G13" s="400" t="s">
        <v>48</v>
      </c>
      <c r="H13" s="402" t="s">
        <v>49</v>
      </c>
      <c r="I13" s="402">
        <v>1810011</v>
      </c>
      <c r="J13" s="402" t="s">
        <v>44</v>
      </c>
      <c r="K13" s="402">
        <v>365</v>
      </c>
      <c r="L13" s="402">
        <v>24</v>
      </c>
      <c r="M13" s="402" t="s">
        <v>29</v>
      </c>
      <c r="N13" s="402" t="s">
        <v>30</v>
      </c>
      <c r="O13" s="402" t="s">
        <v>31</v>
      </c>
      <c r="P13" s="7"/>
    </row>
    <row r="14" spans="1:16" ht="105.75" customHeight="1">
      <c r="A14" s="455"/>
      <c r="B14" s="457"/>
      <c r="C14" s="460"/>
      <c r="D14" s="398">
        <v>0</v>
      </c>
      <c r="E14" s="398">
        <v>1</v>
      </c>
      <c r="F14" s="399" t="s">
        <v>2302</v>
      </c>
      <c r="G14" s="400" t="s">
        <v>51</v>
      </c>
      <c r="H14" s="402" t="s">
        <v>52</v>
      </c>
      <c r="I14" s="402">
        <v>1812042</v>
      </c>
      <c r="J14" s="402" t="s">
        <v>53</v>
      </c>
      <c r="K14" s="402">
        <v>365</v>
      </c>
      <c r="L14" s="402">
        <v>24</v>
      </c>
      <c r="M14" s="402" t="s">
        <v>29</v>
      </c>
      <c r="N14" s="402" t="s">
        <v>30</v>
      </c>
      <c r="O14" s="402" t="s">
        <v>31</v>
      </c>
      <c r="P14" s="7"/>
    </row>
    <row r="15" spans="1:16" ht="33.75" customHeight="1">
      <c r="A15" s="455"/>
      <c r="B15" s="457"/>
      <c r="C15" s="460"/>
      <c r="D15" s="446">
        <v>0</v>
      </c>
      <c r="E15" s="446">
        <v>1</v>
      </c>
      <c r="F15" s="447" t="s">
        <v>2347</v>
      </c>
      <c r="G15" s="448" t="s">
        <v>54</v>
      </c>
      <c r="H15" s="449" t="s">
        <v>55</v>
      </c>
      <c r="I15" s="449">
        <v>1812032</v>
      </c>
      <c r="J15" s="449" t="s">
        <v>56</v>
      </c>
      <c r="K15" s="449">
        <v>365</v>
      </c>
      <c r="L15" s="449">
        <v>12</v>
      </c>
      <c r="M15" s="402" t="s">
        <v>29</v>
      </c>
      <c r="N15" s="449" t="s">
        <v>30</v>
      </c>
      <c r="O15" s="449" t="s">
        <v>31</v>
      </c>
      <c r="P15" s="445"/>
    </row>
    <row r="16" spans="1:16" ht="50.25" customHeight="1">
      <c r="A16" s="455"/>
      <c r="B16" s="457"/>
      <c r="C16" s="460"/>
      <c r="D16" s="446"/>
      <c r="E16" s="446"/>
      <c r="F16" s="447"/>
      <c r="G16" s="448"/>
      <c r="H16" s="449"/>
      <c r="I16" s="449"/>
      <c r="J16" s="449"/>
      <c r="K16" s="449"/>
      <c r="L16" s="449"/>
      <c r="M16" s="402" t="s">
        <v>40</v>
      </c>
      <c r="N16" s="449"/>
      <c r="O16" s="449"/>
      <c r="P16" s="445"/>
    </row>
    <row r="17" spans="1:17" ht="126.75" customHeight="1">
      <c r="A17" s="455"/>
      <c r="B17" s="457"/>
      <c r="C17" s="460"/>
      <c r="D17" s="398">
        <v>0</v>
      </c>
      <c r="E17" s="398">
        <v>1</v>
      </c>
      <c r="F17" s="399" t="s">
        <v>1496</v>
      </c>
      <c r="G17" s="400" t="s">
        <v>58</v>
      </c>
      <c r="H17" s="402" t="s">
        <v>59</v>
      </c>
      <c r="I17" s="402">
        <v>1812054</v>
      </c>
      <c r="J17" s="402" t="s">
        <v>60</v>
      </c>
      <c r="K17" s="402">
        <v>365</v>
      </c>
      <c r="L17" s="402">
        <v>24</v>
      </c>
      <c r="M17" s="402" t="s">
        <v>29</v>
      </c>
      <c r="N17" s="402" t="s">
        <v>30</v>
      </c>
      <c r="O17" s="402" t="s">
        <v>31</v>
      </c>
      <c r="P17" s="7"/>
    </row>
    <row r="18" spans="1:17" ht="104.25" customHeight="1">
      <c r="A18" s="455"/>
      <c r="B18" s="457"/>
      <c r="C18" s="460"/>
      <c r="D18" s="398">
        <v>0</v>
      </c>
      <c r="E18" s="398">
        <v>1</v>
      </c>
      <c r="F18" s="399" t="s">
        <v>2278</v>
      </c>
      <c r="G18" s="400" t="s">
        <v>62</v>
      </c>
      <c r="H18" s="402" t="s">
        <v>63</v>
      </c>
      <c r="I18" s="402">
        <v>1816024</v>
      </c>
      <c r="J18" s="402" t="s">
        <v>64</v>
      </c>
      <c r="K18" s="402">
        <v>365</v>
      </c>
      <c r="L18" s="402">
        <v>24</v>
      </c>
      <c r="M18" s="402" t="s">
        <v>29</v>
      </c>
      <c r="N18" s="402" t="s">
        <v>30</v>
      </c>
      <c r="O18" s="402" t="s">
        <v>31</v>
      </c>
      <c r="P18" s="7"/>
    </row>
    <row r="19" spans="1:17" ht="107.25" customHeight="1">
      <c r="A19" s="455"/>
      <c r="B19" s="457"/>
      <c r="C19" s="460"/>
      <c r="D19" s="398">
        <v>0</v>
      </c>
      <c r="E19" s="398">
        <v>1</v>
      </c>
      <c r="F19" s="399" t="s">
        <v>2303</v>
      </c>
      <c r="G19" s="400" t="s">
        <v>66</v>
      </c>
      <c r="H19" s="402" t="s">
        <v>67</v>
      </c>
      <c r="I19" s="402">
        <v>1816114</v>
      </c>
      <c r="J19" s="402" t="s">
        <v>68</v>
      </c>
      <c r="K19" s="402">
        <v>365</v>
      </c>
      <c r="L19" s="402">
        <v>24</v>
      </c>
      <c r="M19" s="402" t="s">
        <v>29</v>
      </c>
      <c r="N19" s="402" t="s">
        <v>30</v>
      </c>
      <c r="O19" s="402" t="s">
        <v>31</v>
      </c>
      <c r="P19" s="7"/>
    </row>
    <row r="20" spans="1:17" ht="156.75" customHeight="1">
      <c r="A20" s="455"/>
      <c r="B20" s="457"/>
      <c r="C20" s="460"/>
      <c r="D20" s="398">
        <v>1</v>
      </c>
      <c r="E20" s="398">
        <v>0</v>
      </c>
      <c r="F20" s="399" t="s">
        <v>2328</v>
      </c>
      <c r="G20" s="400" t="s">
        <v>70</v>
      </c>
      <c r="H20" s="402" t="s">
        <v>71</v>
      </c>
      <c r="I20" s="402">
        <v>1863011</v>
      </c>
      <c r="J20" s="402" t="s">
        <v>72</v>
      </c>
      <c r="K20" s="402">
        <v>365</v>
      </c>
      <c r="L20" s="402">
        <v>24</v>
      </c>
      <c r="M20" s="402" t="s">
        <v>29</v>
      </c>
      <c r="N20" s="402" t="s">
        <v>30</v>
      </c>
      <c r="O20" s="402" t="s">
        <v>31</v>
      </c>
      <c r="P20" s="7"/>
    </row>
    <row r="21" spans="1:17" ht="142.5" customHeight="1">
      <c r="A21" s="455"/>
      <c r="B21" s="457"/>
      <c r="C21" s="460"/>
      <c r="D21" s="398">
        <v>1</v>
      </c>
      <c r="E21" s="398">
        <v>0</v>
      </c>
      <c r="F21" s="399" t="s">
        <v>73</v>
      </c>
      <c r="G21" s="400" t="s">
        <v>74</v>
      </c>
      <c r="H21" s="402" t="s">
        <v>75</v>
      </c>
      <c r="I21" s="402">
        <v>1863011</v>
      </c>
      <c r="J21" s="402" t="s">
        <v>76</v>
      </c>
      <c r="K21" s="402">
        <v>365</v>
      </c>
      <c r="L21" s="402">
        <v>24</v>
      </c>
      <c r="M21" s="402" t="s">
        <v>29</v>
      </c>
      <c r="N21" s="402" t="s">
        <v>30</v>
      </c>
      <c r="O21" s="402" t="s">
        <v>31</v>
      </c>
      <c r="P21" s="7"/>
    </row>
    <row r="22" spans="1:17" ht="116.25" customHeight="1">
      <c r="A22" s="455"/>
      <c r="B22" s="457"/>
      <c r="C22" s="460"/>
      <c r="D22" s="398">
        <v>0</v>
      </c>
      <c r="E22" s="398">
        <v>1</v>
      </c>
      <c r="F22" s="399" t="s">
        <v>1505</v>
      </c>
      <c r="G22" s="400" t="s">
        <v>78</v>
      </c>
      <c r="H22" s="402" t="s">
        <v>79</v>
      </c>
      <c r="I22" s="402">
        <v>1863011</v>
      </c>
      <c r="J22" s="402" t="s">
        <v>72</v>
      </c>
      <c r="K22" s="402">
        <v>365</v>
      </c>
      <c r="L22" s="402">
        <v>24</v>
      </c>
      <c r="M22" s="402" t="s">
        <v>29</v>
      </c>
      <c r="N22" s="402" t="s">
        <v>30</v>
      </c>
      <c r="O22" s="402" t="s">
        <v>31</v>
      </c>
      <c r="P22" s="7"/>
    </row>
    <row r="23" spans="1:17" ht="87.75" customHeight="1">
      <c r="A23" s="455"/>
      <c r="B23" s="457"/>
      <c r="C23" s="460"/>
      <c r="D23" s="398">
        <v>0</v>
      </c>
      <c r="E23" s="398">
        <v>1</v>
      </c>
      <c r="F23" s="399" t="s">
        <v>80</v>
      </c>
      <c r="G23" s="400" t="s">
        <v>81</v>
      </c>
      <c r="H23" s="402" t="s">
        <v>82</v>
      </c>
      <c r="I23" s="402">
        <v>1863011</v>
      </c>
      <c r="J23" s="402" t="s">
        <v>72</v>
      </c>
      <c r="K23" s="402">
        <v>365</v>
      </c>
      <c r="L23" s="402">
        <v>24</v>
      </c>
      <c r="M23" s="402" t="s">
        <v>29</v>
      </c>
      <c r="N23" s="402" t="s">
        <v>30</v>
      </c>
      <c r="O23" s="402" t="s">
        <v>31</v>
      </c>
      <c r="P23" s="7"/>
    </row>
    <row r="24" spans="1:17" ht="93.75" customHeight="1">
      <c r="A24" s="455"/>
      <c r="B24" s="457"/>
      <c r="C24" s="460"/>
      <c r="D24" s="398">
        <v>0</v>
      </c>
      <c r="E24" s="398">
        <v>1</v>
      </c>
      <c r="F24" s="399" t="s">
        <v>80</v>
      </c>
      <c r="G24" s="400" t="s">
        <v>83</v>
      </c>
      <c r="H24" s="402" t="s">
        <v>84</v>
      </c>
      <c r="I24" s="402">
        <v>1863011</v>
      </c>
      <c r="J24" s="402" t="s">
        <v>72</v>
      </c>
      <c r="K24" s="402">
        <v>365</v>
      </c>
      <c r="L24" s="402">
        <v>24</v>
      </c>
      <c r="M24" s="402" t="s">
        <v>29</v>
      </c>
      <c r="N24" s="402" t="s">
        <v>30</v>
      </c>
      <c r="O24" s="402" t="s">
        <v>31</v>
      </c>
      <c r="P24" s="7"/>
    </row>
    <row r="25" spans="1:17" ht="140.25" customHeight="1">
      <c r="A25" s="455"/>
      <c r="B25" s="457"/>
      <c r="C25" s="460"/>
      <c r="D25" s="398">
        <v>0</v>
      </c>
      <c r="E25" s="398">
        <v>1</v>
      </c>
      <c r="F25" s="399" t="s">
        <v>85</v>
      </c>
      <c r="G25" s="400" t="s">
        <v>86</v>
      </c>
      <c r="H25" s="402" t="s">
        <v>87</v>
      </c>
      <c r="I25" s="402">
        <v>1863011</v>
      </c>
      <c r="J25" s="402" t="s">
        <v>76</v>
      </c>
      <c r="K25" s="402">
        <v>365</v>
      </c>
      <c r="L25" s="402">
        <v>24</v>
      </c>
      <c r="M25" s="402" t="s">
        <v>29</v>
      </c>
      <c r="N25" s="402" t="s">
        <v>30</v>
      </c>
      <c r="O25" s="402" t="s">
        <v>31</v>
      </c>
      <c r="P25" s="7"/>
    </row>
    <row r="26" spans="1:17" ht="63.75" customHeight="1">
      <c r="A26" s="455"/>
      <c r="B26" s="457"/>
      <c r="C26" s="460"/>
      <c r="D26" s="446">
        <v>0</v>
      </c>
      <c r="E26" s="446">
        <v>1</v>
      </c>
      <c r="F26" s="447" t="s">
        <v>73</v>
      </c>
      <c r="G26" s="448" t="s">
        <v>88</v>
      </c>
      <c r="H26" s="449" t="s">
        <v>89</v>
      </c>
      <c r="I26" s="449">
        <v>1863011</v>
      </c>
      <c r="J26" s="449" t="s">
        <v>76</v>
      </c>
      <c r="K26" s="450">
        <v>365</v>
      </c>
      <c r="L26" s="450">
        <v>24</v>
      </c>
      <c r="M26" s="450" t="s">
        <v>29</v>
      </c>
      <c r="N26" s="450" t="s">
        <v>30</v>
      </c>
      <c r="O26" s="450" t="s">
        <v>31</v>
      </c>
      <c r="P26" s="254"/>
      <c r="Q26" s="8"/>
    </row>
    <row r="27" spans="1:17" ht="87" customHeight="1">
      <c r="A27" s="455"/>
      <c r="B27" s="457"/>
      <c r="C27" s="460"/>
      <c r="D27" s="446"/>
      <c r="E27" s="446"/>
      <c r="F27" s="447"/>
      <c r="G27" s="448"/>
      <c r="H27" s="449"/>
      <c r="I27" s="449"/>
      <c r="J27" s="449"/>
      <c r="K27" s="451"/>
      <c r="L27" s="451"/>
      <c r="M27" s="451"/>
      <c r="N27" s="451"/>
      <c r="O27" s="451"/>
      <c r="P27" s="255"/>
    </row>
    <row r="28" spans="1:17" ht="147" customHeight="1">
      <c r="A28" s="455"/>
      <c r="B28" s="457"/>
      <c r="C28" s="460"/>
      <c r="D28" s="398">
        <v>0</v>
      </c>
      <c r="E28" s="398">
        <v>1</v>
      </c>
      <c r="F28" s="399" t="s">
        <v>73</v>
      </c>
      <c r="G28" s="400" t="s">
        <v>90</v>
      </c>
      <c r="H28" s="402" t="s">
        <v>91</v>
      </c>
      <c r="I28" s="402">
        <v>1863011</v>
      </c>
      <c r="J28" s="427" t="s">
        <v>2299</v>
      </c>
      <c r="K28" s="402">
        <v>365</v>
      </c>
      <c r="L28" s="402">
        <v>24</v>
      </c>
      <c r="M28" s="402" t="s">
        <v>29</v>
      </c>
      <c r="N28" s="402" t="s">
        <v>30</v>
      </c>
      <c r="O28" s="402" t="s">
        <v>31</v>
      </c>
      <c r="P28" s="426"/>
    </row>
    <row r="29" spans="1:17" ht="54.75" customHeight="1">
      <c r="A29" s="455"/>
      <c r="B29" s="457"/>
      <c r="C29" s="460"/>
      <c r="D29" s="398">
        <v>0</v>
      </c>
      <c r="E29" s="398">
        <v>1</v>
      </c>
      <c r="F29" s="399" t="s">
        <v>1504</v>
      </c>
      <c r="G29" s="400" t="s">
        <v>93</v>
      </c>
      <c r="H29" s="402" t="s">
        <v>94</v>
      </c>
      <c r="I29" s="402">
        <v>1816034</v>
      </c>
      <c r="J29" s="402" t="s">
        <v>95</v>
      </c>
      <c r="K29" s="402">
        <v>365</v>
      </c>
      <c r="L29" s="402">
        <v>24</v>
      </c>
      <c r="M29" s="402" t="s">
        <v>29</v>
      </c>
      <c r="N29" s="402" t="s">
        <v>30</v>
      </c>
      <c r="O29" s="402" t="s">
        <v>31</v>
      </c>
      <c r="P29" s="7"/>
    </row>
    <row r="30" spans="1:17" ht="132.75" customHeight="1">
      <c r="A30" s="455"/>
      <c r="B30" s="457"/>
      <c r="C30" s="460"/>
      <c r="D30" s="398">
        <v>0</v>
      </c>
      <c r="E30" s="398">
        <v>1</v>
      </c>
      <c r="F30" s="399" t="s">
        <v>2304</v>
      </c>
      <c r="G30" s="400" t="s">
        <v>97</v>
      </c>
      <c r="H30" s="402" t="s">
        <v>98</v>
      </c>
      <c r="I30" s="402">
        <v>1816011</v>
      </c>
      <c r="J30" s="402" t="s">
        <v>99</v>
      </c>
      <c r="K30" s="402">
        <v>365</v>
      </c>
      <c r="L30" s="402">
        <v>24</v>
      </c>
      <c r="M30" s="402" t="s">
        <v>29</v>
      </c>
      <c r="N30" s="402" t="s">
        <v>30</v>
      </c>
      <c r="O30" s="402" t="s">
        <v>31</v>
      </c>
      <c r="P30" s="7"/>
    </row>
    <row r="31" spans="1:17" ht="129" customHeight="1">
      <c r="A31" s="455"/>
      <c r="B31" s="457"/>
      <c r="C31" s="460"/>
      <c r="D31" s="398">
        <v>1</v>
      </c>
      <c r="E31" s="398">
        <v>0</v>
      </c>
      <c r="F31" s="399" t="s">
        <v>100</v>
      </c>
      <c r="G31" s="400" t="s">
        <v>101</v>
      </c>
      <c r="H31" s="402" t="s">
        <v>102</v>
      </c>
      <c r="I31" s="402">
        <v>1803011</v>
      </c>
      <c r="J31" s="402" t="s">
        <v>103</v>
      </c>
      <c r="K31" s="402">
        <v>365</v>
      </c>
      <c r="L31" s="402">
        <v>24</v>
      </c>
      <c r="M31" s="402" t="s">
        <v>29</v>
      </c>
      <c r="N31" s="402" t="s">
        <v>30</v>
      </c>
      <c r="O31" s="402" t="s">
        <v>31</v>
      </c>
      <c r="P31" s="7"/>
    </row>
    <row r="32" spans="1:17" ht="91.5" customHeight="1">
      <c r="A32" s="455"/>
      <c r="B32" s="457"/>
      <c r="C32" s="460"/>
      <c r="D32" s="398">
        <v>0</v>
      </c>
      <c r="E32" s="398">
        <v>1</v>
      </c>
      <c r="F32" s="399" t="s">
        <v>2305</v>
      </c>
      <c r="G32" s="400" t="s">
        <v>105</v>
      </c>
      <c r="H32" s="402" t="s">
        <v>106</v>
      </c>
      <c r="I32" s="402">
        <v>1803011</v>
      </c>
      <c r="J32" s="402" t="s">
        <v>103</v>
      </c>
      <c r="K32" s="402">
        <v>365</v>
      </c>
      <c r="L32" s="402">
        <v>24</v>
      </c>
      <c r="M32" s="402" t="s">
        <v>29</v>
      </c>
      <c r="N32" s="402" t="s">
        <v>30</v>
      </c>
      <c r="O32" s="402" t="s">
        <v>31</v>
      </c>
      <c r="P32" s="7"/>
    </row>
    <row r="33" spans="1:16" ht="34.5" customHeight="1">
      <c r="A33" s="455"/>
      <c r="B33" s="457"/>
      <c r="C33" s="460"/>
      <c r="D33" s="446">
        <v>0</v>
      </c>
      <c r="E33" s="446">
        <v>1</v>
      </c>
      <c r="F33" s="447" t="s">
        <v>2327</v>
      </c>
      <c r="G33" s="448" t="s">
        <v>108</v>
      </c>
      <c r="H33" s="449" t="s">
        <v>109</v>
      </c>
      <c r="I33" s="449">
        <v>1803011</v>
      </c>
      <c r="J33" s="449" t="s">
        <v>103</v>
      </c>
      <c r="K33" s="449">
        <v>365</v>
      </c>
      <c r="L33" s="449">
        <v>16</v>
      </c>
      <c r="M33" s="402" t="s">
        <v>29</v>
      </c>
      <c r="N33" s="449" t="s">
        <v>30</v>
      </c>
      <c r="O33" s="449" t="s">
        <v>31</v>
      </c>
      <c r="P33" s="445"/>
    </row>
    <row r="34" spans="1:16" ht="57" customHeight="1">
      <c r="A34" s="455"/>
      <c r="B34" s="457"/>
      <c r="C34" s="460"/>
      <c r="D34" s="446"/>
      <c r="E34" s="446"/>
      <c r="F34" s="447"/>
      <c r="G34" s="448"/>
      <c r="H34" s="449"/>
      <c r="I34" s="449"/>
      <c r="J34" s="449"/>
      <c r="K34" s="449"/>
      <c r="L34" s="449"/>
      <c r="M34" s="402" t="s">
        <v>47</v>
      </c>
      <c r="N34" s="449"/>
      <c r="O34" s="449"/>
      <c r="P34" s="445"/>
    </row>
    <row r="35" spans="1:16" ht="73.5" customHeight="1">
      <c r="A35" s="455"/>
      <c r="B35" s="457"/>
      <c r="C35" s="460"/>
      <c r="D35" s="398">
        <v>0</v>
      </c>
      <c r="E35" s="398">
        <v>1</v>
      </c>
      <c r="F35" s="399" t="s">
        <v>2326</v>
      </c>
      <c r="G35" s="400" t="s">
        <v>111</v>
      </c>
      <c r="H35" s="401" t="s">
        <v>112</v>
      </c>
      <c r="I35" s="402">
        <v>1803065</v>
      </c>
      <c r="J35" s="402" t="s">
        <v>2279</v>
      </c>
      <c r="K35" s="402">
        <v>365</v>
      </c>
      <c r="L35" s="402">
        <v>24</v>
      </c>
      <c r="M35" s="402" t="s">
        <v>29</v>
      </c>
      <c r="N35" s="402" t="s">
        <v>30</v>
      </c>
      <c r="O35" s="402" t="s">
        <v>31</v>
      </c>
      <c r="P35" s="7"/>
    </row>
    <row r="36" spans="1:16" ht="72.75" customHeight="1">
      <c r="A36" s="455"/>
      <c r="B36" s="457"/>
      <c r="C36" s="460"/>
      <c r="D36" s="398">
        <v>0</v>
      </c>
      <c r="E36" s="398">
        <v>1</v>
      </c>
      <c r="F36" s="399" t="s">
        <v>2325</v>
      </c>
      <c r="G36" s="400" t="s">
        <v>114</v>
      </c>
      <c r="H36" s="401" t="s">
        <v>115</v>
      </c>
      <c r="I36" s="402">
        <v>1803072</v>
      </c>
      <c r="J36" s="402" t="s">
        <v>116</v>
      </c>
      <c r="K36" s="402">
        <v>365</v>
      </c>
      <c r="L36" s="402">
        <v>24</v>
      </c>
      <c r="M36" s="402" t="s">
        <v>29</v>
      </c>
      <c r="N36" s="402" t="s">
        <v>30</v>
      </c>
      <c r="O36" s="402" t="s">
        <v>31</v>
      </c>
      <c r="P36" s="7"/>
    </row>
    <row r="37" spans="1:16" ht="156.75" customHeight="1">
      <c r="A37" s="455"/>
      <c r="B37" s="457"/>
      <c r="C37" s="460"/>
      <c r="D37" s="398">
        <v>1</v>
      </c>
      <c r="E37" s="398">
        <v>0</v>
      </c>
      <c r="F37" s="399" t="s">
        <v>117</v>
      </c>
      <c r="G37" s="400" t="s">
        <v>118</v>
      </c>
      <c r="H37" s="401" t="s">
        <v>119</v>
      </c>
      <c r="I37" s="402">
        <v>1805011</v>
      </c>
      <c r="J37" s="402" t="s">
        <v>120</v>
      </c>
      <c r="K37" s="402">
        <v>365</v>
      </c>
      <c r="L37" s="402">
        <v>24</v>
      </c>
      <c r="M37" s="402" t="s">
        <v>29</v>
      </c>
      <c r="N37" s="402" t="s">
        <v>30</v>
      </c>
      <c r="O37" s="402" t="s">
        <v>31</v>
      </c>
      <c r="P37" s="7"/>
    </row>
    <row r="38" spans="1:16" ht="162.75" customHeight="1">
      <c r="A38" s="455"/>
      <c r="B38" s="457"/>
      <c r="C38" s="460"/>
      <c r="D38" s="398">
        <v>0</v>
      </c>
      <c r="E38" s="398">
        <v>1</v>
      </c>
      <c r="F38" s="399" t="s">
        <v>117</v>
      </c>
      <c r="G38" s="400" t="s">
        <v>121</v>
      </c>
      <c r="H38" s="401" t="s">
        <v>122</v>
      </c>
      <c r="I38" s="402">
        <v>1805011</v>
      </c>
      <c r="J38" s="402" t="s">
        <v>120</v>
      </c>
      <c r="K38" s="402">
        <v>365</v>
      </c>
      <c r="L38" s="402">
        <v>24</v>
      </c>
      <c r="M38" s="402" t="s">
        <v>29</v>
      </c>
      <c r="N38" s="402" t="s">
        <v>30</v>
      </c>
      <c r="O38" s="402" t="s">
        <v>31</v>
      </c>
      <c r="P38" s="7"/>
    </row>
    <row r="39" spans="1:16" ht="150.75" customHeight="1">
      <c r="A39" s="455"/>
      <c r="B39" s="457"/>
      <c r="C39" s="460"/>
      <c r="D39" s="398">
        <v>0</v>
      </c>
      <c r="E39" s="398">
        <v>1</v>
      </c>
      <c r="F39" s="399" t="s">
        <v>117</v>
      </c>
      <c r="G39" s="400" t="s">
        <v>123</v>
      </c>
      <c r="H39" s="401" t="s">
        <v>124</v>
      </c>
      <c r="I39" s="402">
        <v>1805011</v>
      </c>
      <c r="J39" s="402" t="s">
        <v>120</v>
      </c>
      <c r="K39" s="402">
        <v>365</v>
      </c>
      <c r="L39" s="402">
        <v>24</v>
      </c>
      <c r="M39" s="402" t="s">
        <v>29</v>
      </c>
      <c r="N39" s="402" t="s">
        <v>30</v>
      </c>
      <c r="O39" s="402" t="s">
        <v>31</v>
      </c>
      <c r="P39" s="7"/>
    </row>
    <row r="40" spans="1:16" ht="69.75" customHeight="1">
      <c r="A40" s="455"/>
      <c r="B40" s="457"/>
      <c r="C40" s="460"/>
      <c r="D40" s="398">
        <v>0</v>
      </c>
      <c r="E40" s="398">
        <v>1</v>
      </c>
      <c r="F40" s="399" t="s">
        <v>2324</v>
      </c>
      <c r="G40" s="400" t="s">
        <v>126</v>
      </c>
      <c r="H40" s="401" t="s">
        <v>127</v>
      </c>
      <c r="I40" s="402">
        <v>1805072</v>
      </c>
      <c r="J40" s="402" t="s">
        <v>128</v>
      </c>
      <c r="K40" s="402">
        <v>365</v>
      </c>
      <c r="L40" s="402">
        <v>24</v>
      </c>
      <c r="M40" s="402" t="s">
        <v>29</v>
      </c>
      <c r="N40" s="402" t="s">
        <v>30</v>
      </c>
      <c r="O40" s="402" t="s">
        <v>31</v>
      </c>
      <c r="P40" s="7"/>
    </row>
    <row r="41" spans="1:16" ht="205.5" customHeight="1">
      <c r="A41" s="455"/>
      <c r="B41" s="457"/>
      <c r="C41" s="460"/>
      <c r="D41" s="398">
        <v>1</v>
      </c>
      <c r="E41" s="398">
        <v>0</v>
      </c>
      <c r="F41" s="399" t="s">
        <v>129</v>
      </c>
      <c r="G41" s="400" t="s">
        <v>130</v>
      </c>
      <c r="H41" s="401" t="s">
        <v>131</v>
      </c>
      <c r="I41" s="402">
        <v>1861011</v>
      </c>
      <c r="J41" s="402" t="s">
        <v>132</v>
      </c>
      <c r="K41" s="402">
        <v>365</v>
      </c>
      <c r="L41" s="402">
        <v>24</v>
      </c>
      <c r="M41" s="402" t="s">
        <v>29</v>
      </c>
      <c r="N41" s="402" t="s">
        <v>30</v>
      </c>
      <c r="O41" s="402" t="s">
        <v>31</v>
      </c>
      <c r="P41" s="7"/>
    </row>
    <row r="42" spans="1:16" ht="215.25" customHeight="1">
      <c r="A42" s="455"/>
      <c r="B42" s="457"/>
      <c r="C42" s="460"/>
      <c r="D42" s="398">
        <v>0</v>
      </c>
      <c r="E42" s="398">
        <v>1</v>
      </c>
      <c r="F42" s="399" t="s">
        <v>129</v>
      </c>
      <c r="G42" s="400" t="s">
        <v>133</v>
      </c>
      <c r="H42" s="401" t="s">
        <v>134</v>
      </c>
      <c r="I42" s="402">
        <v>1861011</v>
      </c>
      <c r="J42" s="402" t="s">
        <v>132</v>
      </c>
      <c r="K42" s="402">
        <v>365</v>
      </c>
      <c r="L42" s="402">
        <v>24</v>
      </c>
      <c r="M42" s="402" t="s">
        <v>29</v>
      </c>
      <c r="N42" s="402" t="s">
        <v>30</v>
      </c>
      <c r="O42" s="402" t="s">
        <v>31</v>
      </c>
      <c r="P42" s="7"/>
    </row>
    <row r="43" spans="1:16" ht="214.5" customHeight="1">
      <c r="A43" s="455"/>
      <c r="B43" s="457"/>
      <c r="C43" s="460"/>
      <c r="D43" s="398">
        <v>0</v>
      </c>
      <c r="E43" s="398">
        <v>1</v>
      </c>
      <c r="F43" s="399" t="s">
        <v>129</v>
      </c>
      <c r="G43" s="400" t="s">
        <v>135</v>
      </c>
      <c r="H43" s="401" t="s">
        <v>136</v>
      </c>
      <c r="I43" s="402">
        <v>1861011</v>
      </c>
      <c r="J43" s="402" t="s">
        <v>132</v>
      </c>
      <c r="K43" s="402">
        <v>365</v>
      </c>
      <c r="L43" s="402">
        <v>24</v>
      </c>
      <c r="M43" s="402" t="s">
        <v>29</v>
      </c>
      <c r="N43" s="402" t="s">
        <v>30</v>
      </c>
      <c r="O43" s="402" t="s">
        <v>31</v>
      </c>
      <c r="P43" s="7"/>
    </row>
    <row r="44" spans="1:16" ht="83.25" customHeight="1">
      <c r="A44" s="455"/>
      <c r="B44" s="457"/>
      <c r="C44" s="460"/>
      <c r="D44" s="398">
        <v>0</v>
      </c>
      <c r="E44" s="398">
        <v>1</v>
      </c>
      <c r="F44" s="399" t="s">
        <v>1503</v>
      </c>
      <c r="G44" s="400" t="s">
        <v>138</v>
      </c>
      <c r="H44" s="401" t="s">
        <v>139</v>
      </c>
      <c r="I44" s="402">
        <v>1807024</v>
      </c>
      <c r="J44" s="402" t="s">
        <v>140</v>
      </c>
      <c r="K44" s="402">
        <v>365</v>
      </c>
      <c r="L44" s="402">
        <v>24</v>
      </c>
      <c r="M44" s="402" t="s">
        <v>29</v>
      </c>
      <c r="N44" s="402" t="s">
        <v>30</v>
      </c>
      <c r="O44" s="402" t="s">
        <v>31</v>
      </c>
      <c r="P44" s="7"/>
    </row>
    <row r="45" spans="1:16" ht="131.25" customHeight="1">
      <c r="A45" s="455"/>
      <c r="B45" s="457"/>
      <c r="C45" s="460"/>
      <c r="D45" s="398">
        <v>0</v>
      </c>
      <c r="E45" s="398">
        <v>1</v>
      </c>
      <c r="F45" s="399" t="s">
        <v>1502</v>
      </c>
      <c r="G45" s="400" t="s">
        <v>142</v>
      </c>
      <c r="H45" s="401" t="s">
        <v>143</v>
      </c>
      <c r="I45" s="402">
        <v>1807084</v>
      </c>
      <c r="J45" s="402" t="s">
        <v>144</v>
      </c>
      <c r="K45" s="402">
        <v>365</v>
      </c>
      <c r="L45" s="402">
        <v>24</v>
      </c>
      <c r="M45" s="402" t="s">
        <v>29</v>
      </c>
      <c r="N45" s="402" t="s">
        <v>30</v>
      </c>
      <c r="O45" s="402" t="s">
        <v>31</v>
      </c>
      <c r="P45" s="7"/>
    </row>
    <row r="46" spans="1:16" ht="78.75" customHeight="1">
      <c r="A46" s="455"/>
      <c r="B46" s="457"/>
      <c r="C46" s="460"/>
      <c r="D46" s="398">
        <v>0</v>
      </c>
      <c r="E46" s="398">
        <v>1</v>
      </c>
      <c r="F46" s="399" t="s">
        <v>1501</v>
      </c>
      <c r="G46" s="400" t="s">
        <v>146</v>
      </c>
      <c r="H46" s="401" t="s">
        <v>147</v>
      </c>
      <c r="I46" s="402">
        <v>1807044</v>
      </c>
      <c r="J46" s="402" t="s">
        <v>148</v>
      </c>
      <c r="K46" s="402">
        <v>365</v>
      </c>
      <c r="L46" s="402">
        <v>24</v>
      </c>
      <c r="M46" s="402" t="s">
        <v>29</v>
      </c>
      <c r="N46" s="402" t="s">
        <v>30</v>
      </c>
      <c r="O46" s="402" t="s">
        <v>31</v>
      </c>
      <c r="P46" s="7"/>
    </row>
    <row r="47" spans="1:16" ht="42" customHeight="1">
      <c r="A47" s="455"/>
      <c r="B47" s="457"/>
      <c r="C47" s="460"/>
      <c r="D47" s="446">
        <v>0</v>
      </c>
      <c r="E47" s="446">
        <v>1</v>
      </c>
      <c r="F47" s="447" t="s">
        <v>149</v>
      </c>
      <c r="G47" s="448" t="s">
        <v>150</v>
      </c>
      <c r="H47" s="452" t="s">
        <v>151</v>
      </c>
      <c r="I47" s="449">
        <v>1807072</v>
      </c>
      <c r="J47" s="449" t="s">
        <v>152</v>
      </c>
      <c r="K47" s="449">
        <v>365</v>
      </c>
      <c r="L47" s="449">
        <v>16</v>
      </c>
      <c r="M47" s="402" t="s">
        <v>29</v>
      </c>
      <c r="N47" s="449" t="s">
        <v>30</v>
      </c>
      <c r="O47" s="449" t="s">
        <v>31</v>
      </c>
      <c r="P47" s="445"/>
    </row>
    <row r="48" spans="1:16" ht="43.5" customHeight="1">
      <c r="A48" s="455"/>
      <c r="B48" s="457"/>
      <c r="C48" s="460"/>
      <c r="D48" s="446"/>
      <c r="E48" s="446"/>
      <c r="F48" s="447"/>
      <c r="G48" s="448"/>
      <c r="H48" s="452"/>
      <c r="I48" s="449"/>
      <c r="J48" s="449"/>
      <c r="K48" s="449"/>
      <c r="L48" s="449"/>
      <c r="M48" s="402" t="s">
        <v>47</v>
      </c>
      <c r="N48" s="449"/>
      <c r="O48" s="449"/>
      <c r="P48" s="445"/>
    </row>
    <row r="49" spans="1:17" ht="97.5" customHeight="1">
      <c r="A49" s="455"/>
      <c r="B49" s="457"/>
      <c r="C49" s="460"/>
      <c r="D49" s="398">
        <v>1</v>
      </c>
      <c r="E49" s="398">
        <v>0</v>
      </c>
      <c r="F49" s="399" t="s">
        <v>2346</v>
      </c>
      <c r="G49" s="400" t="s">
        <v>154</v>
      </c>
      <c r="H49" s="401" t="s">
        <v>155</v>
      </c>
      <c r="I49" s="402">
        <v>1815034</v>
      </c>
      <c r="J49" s="402" t="s">
        <v>156</v>
      </c>
      <c r="K49" s="402">
        <v>365</v>
      </c>
      <c r="L49" s="402">
        <v>24</v>
      </c>
      <c r="M49" s="402" t="s">
        <v>29</v>
      </c>
      <c r="N49" s="402" t="s">
        <v>30</v>
      </c>
      <c r="O49" s="402" t="s">
        <v>31</v>
      </c>
      <c r="P49" s="7"/>
    </row>
    <row r="50" spans="1:17" ht="99" customHeight="1">
      <c r="A50" s="455"/>
      <c r="B50" s="457"/>
      <c r="C50" s="460"/>
      <c r="D50" s="398">
        <v>0</v>
      </c>
      <c r="E50" s="398">
        <v>1</v>
      </c>
      <c r="F50" s="399" t="s">
        <v>153</v>
      </c>
      <c r="G50" s="400" t="s">
        <v>157</v>
      </c>
      <c r="H50" s="401" t="s">
        <v>158</v>
      </c>
      <c r="I50" s="402">
        <v>1815044</v>
      </c>
      <c r="J50" s="402" t="s">
        <v>159</v>
      </c>
      <c r="K50" s="402">
        <v>365</v>
      </c>
      <c r="L50" s="402">
        <v>24</v>
      </c>
      <c r="M50" s="402" t="s">
        <v>29</v>
      </c>
      <c r="N50" s="402" t="s">
        <v>30</v>
      </c>
      <c r="O50" s="402" t="s">
        <v>31</v>
      </c>
      <c r="P50" s="7"/>
    </row>
    <row r="51" spans="1:17" ht="63" customHeight="1">
      <c r="A51" s="455"/>
      <c r="B51" s="457"/>
      <c r="C51" s="460"/>
      <c r="D51" s="446">
        <v>0</v>
      </c>
      <c r="E51" s="446">
        <v>1</v>
      </c>
      <c r="F51" s="447" t="s">
        <v>1500</v>
      </c>
      <c r="G51" s="448" t="s">
        <v>161</v>
      </c>
      <c r="H51" s="452" t="s">
        <v>162</v>
      </c>
      <c r="I51" s="449">
        <v>1815052</v>
      </c>
      <c r="J51" s="449" t="s">
        <v>163</v>
      </c>
      <c r="K51" s="449">
        <v>365</v>
      </c>
      <c r="L51" s="449">
        <v>24</v>
      </c>
      <c r="M51" s="449" t="s">
        <v>29</v>
      </c>
      <c r="N51" s="449" t="s">
        <v>30</v>
      </c>
      <c r="O51" s="449" t="s">
        <v>31</v>
      </c>
      <c r="P51" s="445"/>
    </row>
    <row r="52" spans="1:17" ht="51.75" customHeight="1">
      <c r="A52" s="455"/>
      <c r="B52" s="457"/>
      <c r="C52" s="460"/>
      <c r="D52" s="446"/>
      <c r="E52" s="446"/>
      <c r="F52" s="447"/>
      <c r="G52" s="448"/>
      <c r="H52" s="452"/>
      <c r="I52" s="449"/>
      <c r="J52" s="449"/>
      <c r="K52" s="449"/>
      <c r="L52" s="449"/>
      <c r="M52" s="449"/>
      <c r="N52" s="449"/>
      <c r="O52" s="449"/>
      <c r="P52" s="445"/>
    </row>
    <row r="53" spans="1:17" ht="93.75" customHeight="1">
      <c r="A53" s="455"/>
      <c r="B53" s="457"/>
      <c r="C53" s="460"/>
      <c r="D53" s="398">
        <v>0</v>
      </c>
      <c r="E53" s="398">
        <v>1</v>
      </c>
      <c r="F53" s="399" t="s">
        <v>164</v>
      </c>
      <c r="G53" s="400" t="s">
        <v>165</v>
      </c>
      <c r="H53" s="401" t="s">
        <v>166</v>
      </c>
      <c r="I53" s="402">
        <v>1819044</v>
      </c>
      <c r="J53" s="402" t="s">
        <v>167</v>
      </c>
      <c r="K53" s="402">
        <v>365</v>
      </c>
      <c r="L53" s="402">
        <v>24</v>
      </c>
      <c r="M53" s="402" t="s">
        <v>29</v>
      </c>
      <c r="N53" s="402" t="s">
        <v>30</v>
      </c>
      <c r="O53" s="402" t="s">
        <v>31</v>
      </c>
      <c r="P53" s="9"/>
    </row>
    <row r="54" spans="1:17" ht="80.25" customHeight="1">
      <c r="A54" s="455"/>
      <c r="B54" s="457"/>
      <c r="C54" s="460"/>
      <c r="D54" s="398">
        <v>0</v>
      </c>
      <c r="E54" s="398">
        <v>1</v>
      </c>
      <c r="F54" s="399" t="s">
        <v>164</v>
      </c>
      <c r="G54" s="400" t="s">
        <v>168</v>
      </c>
      <c r="H54" s="401" t="s">
        <v>169</v>
      </c>
      <c r="I54" s="402">
        <v>1819044</v>
      </c>
      <c r="J54" s="402" t="s">
        <v>167</v>
      </c>
      <c r="K54" s="402">
        <v>365</v>
      </c>
      <c r="L54" s="402">
        <v>24</v>
      </c>
      <c r="M54" s="402" t="s">
        <v>29</v>
      </c>
      <c r="N54" s="402" t="s">
        <v>30</v>
      </c>
      <c r="O54" s="402" t="s">
        <v>31</v>
      </c>
      <c r="P54" s="7"/>
    </row>
    <row r="55" spans="1:17" ht="39.75" customHeight="1">
      <c r="A55" s="455"/>
      <c r="B55" s="457"/>
      <c r="C55" s="460"/>
      <c r="D55" s="398">
        <v>0</v>
      </c>
      <c r="E55" s="398">
        <v>1</v>
      </c>
      <c r="F55" s="399" t="s">
        <v>170</v>
      </c>
      <c r="G55" s="400" t="s">
        <v>171</v>
      </c>
      <c r="H55" s="401" t="s">
        <v>172</v>
      </c>
      <c r="I55" s="402">
        <v>1801084</v>
      </c>
      <c r="J55" s="402" t="s">
        <v>173</v>
      </c>
      <c r="K55" s="402">
        <v>365</v>
      </c>
      <c r="L55" s="402">
        <v>24</v>
      </c>
      <c r="M55" s="402" t="s">
        <v>29</v>
      </c>
      <c r="N55" s="402" t="s">
        <v>30</v>
      </c>
      <c r="O55" s="402" t="s">
        <v>31</v>
      </c>
      <c r="P55" s="7"/>
    </row>
    <row r="56" spans="1:17" ht="41.25" customHeight="1">
      <c r="A56" s="455"/>
      <c r="B56" s="457"/>
      <c r="C56" s="460"/>
      <c r="D56" s="446">
        <v>0</v>
      </c>
      <c r="E56" s="446">
        <v>1</v>
      </c>
      <c r="F56" s="447" t="s">
        <v>174</v>
      </c>
      <c r="G56" s="448" t="s">
        <v>175</v>
      </c>
      <c r="H56" s="452" t="s">
        <v>176</v>
      </c>
      <c r="I56" s="449">
        <v>1801084</v>
      </c>
      <c r="J56" s="449" t="s">
        <v>173</v>
      </c>
      <c r="K56" s="449">
        <v>365</v>
      </c>
      <c r="L56" s="449">
        <v>24</v>
      </c>
      <c r="M56" s="449" t="s">
        <v>29</v>
      </c>
      <c r="N56" s="449" t="s">
        <v>30</v>
      </c>
      <c r="O56" s="449" t="s">
        <v>31</v>
      </c>
      <c r="P56" s="445"/>
      <c r="Q56" s="453"/>
    </row>
    <row r="57" spans="1:17" ht="11.25" customHeight="1">
      <c r="A57" s="455"/>
      <c r="B57" s="457"/>
      <c r="C57" s="460"/>
      <c r="D57" s="446"/>
      <c r="E57" s="446"/>
      <c r="F57" s="447"/>
      <c r="G57" s="448"/>
      <c r="H57" s="452"/>
      <c r="I57" s="449"/>
      <c r="J57" s="449"/>
      <c r="K57" s="449"/>
      <c r="L57" s="449"/>
      <c r="M57" s="449"/>
      <c r="N57" s="449"/>
      <c r="O57" s="449"/>
      <c r="P57" s="445"/>
      <c r="Q57" s="453"/>
    </row>
    <row r="58" spans="1:17" ht="54.75" customHeight="1">
      <c r="A58" s="455"/>
      <c r="B58" s="457"/>
      <c r="C58" s="460"/>
      <c r="D58" s="398">
        <v>0</v>
      </c>
      <c r="E58" s="398">
        <v>1</v>
      </c>
      <c r="F58" s="399" t="s">
        <v>177</v>
      </c>
      <c r="G58" s="400" t="s">
        <v>178</v>
      </c>
      <c r="H58" s="401" t="s">
        <v>179</v>
      </c>
      <c r="I58" s="402">
        <v>1801052</v>
      </c>
      <c r="J58" s="402" t="s">
        <v>180</v>
      </c>
      <c r="K58" s="404">
        <v>365</v>
      </c>
      <c r="L58" s="402">
        <v>24</v>
      </c>
      <c r="M58" s="402" t="s">
        <v>29</v>
      </c>
      <c r="N58" s="402" t="s">
        <v>30</v>
      </c>
      <c r="O58" s="402" t="s">
        <v>31</v>
      </c>
      <c r="P58" s="7"/>
    </row>
    <row r="59" spans="1:17" ht="107.25" customHeight="1">
      <c r="A59" s="455"/>
      <c r="B59" s="457"/>
      <c r="C59" s="460"/>
      <c r="D59" s="398">
        <v>0</v>
      </c>
      <c r="E59" s="398">
        <v>1</v>
      </c>
      <c r="F59" s="399" t="s">
        <v>2345</v>
      </c>
      <c r="G59" s="400" t="s">
        <v>182</v>
      </c>
      <c r="H59" s="401" t="s">
        <v>183</v>
      </c>
      <c r="I59" s="402">
        <v>1802014</v>
      </c>
      <c r="J59" s="402" t="s">
        <v>184</v>
      </c>
      <c r="K59" s="404">
        <v>365</v>
      </c>
      <c r="L59" s="402">
        <v>24</v>
      </c>
      <c r="M59" s="402" t="s">
        <v>29</v>
      </c>
      <c r="N59" s="402" t="s">
        <v>30</v>
      </c>
      <c r="O59" s="402" t="s">
        <v>31</v>
      </c>
      <c r="P59" s="7"/>
    </row>
    <row r="60" spans="1:17" ht="92.25" customHeight="1">
      <c r="A60" s="455"/>
      <c r="B60" s="457"/>
      <c r="C60" s="460"/>
      <c r="D60" s="398">
        <v>0</v>
      </c>
      <c r="E60" s="398">
        <v>1</v>
      </c>
      <c r="F60" s="399" t="s">
        <v>2344</v>
      </c>
      <c r="G60" s="400" t="s">
        <v>185</v>
      </c>
      <c r="H60" s="401" t="s">
        <v>186</v>
      </c>
      <c r="I60" s="402">
        <v>1802014</v>
      </c>
      <c r="J60" s="402" t="s">
        <v>184</v>
      </c>
      <c r="K60" s="404">
        <v>365</v>
      </c>
      <c r="L60" s="402">
        <v>24</v>
      </c>
      <c r="M60" s="402" t="s">
        <v>29</v>
      </c>
      <c r="N60" s="402" t="s">
        <v>30</v>
      </c>
      <c r="O60" s="402" t="s">
        <v>31</v>
      </c>
      <c r="P60" s="7"/>
    </row>
    <row r="61" spans="1:17" ht="57.75" customHeight="1">
      <c r="A61" s="455"/>
      <c r="B61" s="457"/>
      <c r="C61" s="460"/>
      <c r="D61" s="398">
        <v>0</v>
      </c>
      <c r="E61" s="398">
        <v>1</v>
      </c>
      <c r="F61" s="399" t="s">
        <v>1499</v>
      </c>
      <c r="G61" s="400" t="s">
        <v>188</v>
      </c>
      <c r="H61" s="401" t="s">
        <v>189</v>
      </c>
      <c r="I61" s="402">
        <v>1802062</v>
      </c>
      <c r="J61" s="402" t="s">
        <v>190</v>
      </c>
      <c r="K61" s="404">
        <v>365</v>
      </c>
      <c r="L61" s="402">
        <v>24</v>
      </c>
      <c r="M61" s="402" t="s">
        <v>29</v>
      </c>
      <c r="N61" s="402" t="s">
        <v>30</v>
      </c>
      <c r="O61" s="402" t="s">
        <v>31</v>
      </c>
      <c r="P61" s="7"/>
    </row>
    <row r="62" spans="1:17" ht="91.5" customHeight="1">
      <c r="A62" s="455"/>
      <c r="B62" s="457"/>
      <c r="C62" s="460"/>
      <c r="D62" s="398">
        <v>1</v>
      </c>
      <c r="E62" s="398">
        <v>0</v>
      </c>
      <c r="F62" s="399" t="s">
        <v>191</v>
      </c>
      <c r="G62" s="400" t="s">
        <v>192</v>
      </c>
      <c r="H62" s="401" t="s">
        <v>193</v>
      </c>
      <c r="I62" s="402">
        <v>1821042</v>
      </c>
      <c r="J62" s="402" t="s">
        <v>194</v>
      </c>
      <c r="K62" s="404">
        <v>365</v>
      </c>
      <c r="L62" s="402">
        <v>24</v>
      </c>
      <c r="M62" s="402" t="s">
        <v>29</v>
      </c>
      <c r="N62" s="402" t="s">
        <v>30</v>
      </c>
      <c r="O62" s="402" t="s">
        <v>31</v>
      </c>
      <c r="P62" s="7"/>
    </row>
    <row r="63" spans="1:17" ht="64.5" customHeight="1">
      <c r="A63" s="455"/>
      <c r="B63" s="457"/>
      <c r="C63" s="460"/>
      <c r="D63" s="405">
        <v>0</v>
      </c>
      <c r="E63" s="405">
        <v>1</v>
      </c>
      <c r="F63" s="406" t="s">
        <v>1498</v>
      </c>
      <c r="G63" s="407" t="s">
        <v>196</v>
      </c>
      <c r="H63" s="408" t="s">
        <v>197</v>
      </c>
      <c r="I63" s="404">
        <v>1821034</v>
      </c>
      <c r="J63" s="402" t="s">
        <v>198</v>
      </c>
      <c r="K63" s="402">
        <v>365</v>
      </c>
      <c r="L63" s="402">
        <v>24</v>
      </c>
      <c r="M63" s="402" t="s">
        <v>29</v>
      </c>
      <c r="N63" s="402" t="s">
        <v>30</v>
      </c>
      <c r="O63" s="402" t="s">
        <v>31</v>
      </c>
      <c r="P63" s="7"/>
    </row>
    <row r="64" spans="1:17" ht="34.5" customHeight="1">
      <c r="A64" s="455"/>
      <c r="B64" s="457"/>
      <c r="C64" s="460"/>
      <c r="D64" s="446">
        <v>0</v>
      </c>
      <c r="E64" s="446">
        <v>1</v>
      </c>
      <c r="F64" s="447" t="s">
        <v>199</v>
      </c>
      <c r="G64" s="448" t="s">
        <v>200</v>
      </c>
      <c r="H64" s="452" t="s">
        <v>201</v>
      </c>
      <c r="I64" s="449">
        <v>1821034</v>
      </c>
      <c r="J64" s="449" t="s">
        <v>198</v>
      </c>
      <c r="K64" s="449">
        <v>365</v>
      </c>
      <c r="L64" s="449">
        <v>12</v>
      </c>
      <c r="M64" s="402" t="s">
        <v>29</v>
      </c>
      <c r="N64" s="449" t="s">
        <v>30</v>
      </c>
      <c r="O64" s="449" t="s">
        <v>31</v>
      </c>
      <c r="P64" s="445"/>
    </row>
    <row r="65" spans="1:16" ht="25.5" customHeight="1">
      <c r="A65" s="455"/>
      <c r="B65" s="457"/>
      <c r="C65" s="460"/>
      <c r="D65" s="446"/>
      <c r="E65" s="446"/>
      <c r="F65" s="447"/>
      <c r="G65" s="448"/>
      <c r="H65" s="452"/>
      <c r="I65" s="449"/>
      <c r="J65" s="449"/>
      <c r="K65" s="449"/>
      <c r="L65" s="449"/>
      <c r="M65" s="402" t="s">
        <v>40</v>
      </c>
      <c r="N65" s="449"/>
      <c r="O65" s="449"/>
      <c r="P65" s="445"/>
    </row>
    <row r="66" spans="1:16" ht="52.5" customHeight="1">
      <c r="A66" s="455"/>
      <c r="B66" s="457"/>
      <c r="C66" s="460"/>
      <c r="D66" s="10">
        <v>0</v>
      </c>
      <c r="E66" s="11">
        <v>1</v>
      </c>
      <c r="F66" s="399" t="s">
        <v>2343</v>
      </c>
      <c r="G66" s="400" t="s">
        <v>203</v>
      </c>
      <c r="H66" s="401" t="s">
        <v>204</v>
      </c>
      <c r="I66" s="402">
        <v>1821052</v>
      </c>
      <c r="J66" s="402" t="s">
        <v>2280</v>
      </c>
      <c r="K66" s="402">
        <v>365</v>
      </c>
      <c r="L66" s="402">
        <v>24</v>
      </c>
      <c r="M66" s="402" t="s">
        <v>29</v>
      </c>
      <c r="N66" s="402" t="s">
        <v>30</v>
      </c>
      <c r="O66" s="402" t="s">
        <v>31</v>
      </c>
      <c r="P66" s="7"/>
    </row>
    <row r="67" spans="1:16" ht="55.5" customHeight="1">
      <c r="A67" s="455"/>
      <c r="B67" s="457"/>
      <c r="C67" s="460"/>
      <c r="D67" s="398">
        <v>0</v>
      </c>
      <c r="E67" s="398">
        <v>1</v>
      </c>
      <c r="F67" s="399" t="s">
        <v>2342</v>
      </c>
      <c r="G67" s="400" t="s">
        <v>206</v>
      </c>
      <c r="H67" s="401" t="s">
        <v>207</v>
      </c>
      <c r="I67" s="402">
        <v>1821022</v>
      </c>
      <c r="J67" s="402" t="s">
        <v>208</v>
      </c>
      <c r="K67" s="402">
        <v>365</v>
      </c>
      <c r="L67" s="402">
        <v>24</v>
      </c>
      <c r="M67" s="402" t="s">
        <v>29</v>
      </c>
      <c r="N67" s="402" t="s">
        <v>30</v>
      </c>
      <c r="O67" s="402" t="s">
        <v>31</v>
      </c>
      <c r="P67" s="7"/>
    </row>
    <row r="68" spans="1:16" ht="62.25" customHeight="1">
      <c r="A68" s="455"/>
      <c r="B68" s="457"/>
      <c r="C68" s="460"/>
      <c r="D68" s="398">
        <v>0</v>
      </c>
      <c r="E68" s="398">
        <v>1</v>
      </c>
      <c r="F68" s="399" t="s">
        <v>2341</v>
      </c>
      <c r="G68" s="400" t="s">
        <v>210</v>
      </c>
      <c r="H68" s="409" t="s">
        <v>2301</v>
      </c>
      <c r="I68" s="402">
        <v>1821052</v>
      </c>
      <c r="J68" s="402" t="s">
        <v>2281</v>
      </c>
      <c r="K68" s="402">
        <v>93</v>
      </c>
      <c r="L68" s="402">
        <v>24</v>
      </c>
      <c r="M68" s="402" t="s">
        <v>29</v>
      </c>
      <c r="N68" s="402" t="s">
        <v>212</v>
      </c>
      <c r="O68" s="402" t="s">
        <v>213</v>
      </c>
      <c r="P68" s="7"/>
    </row>
    <row r="69" spans="1:16" ht="39.75" customHeight="1">
      <c r="A69" s="455"/>
      <c r="B69" s="457"/>
      <c r="C69" s="460"/>
      <c r="D69" s="398">
        <v>0</v>
      </c>
      <c r="E69" s="398">
        <v>1</v>
      </c>
      <c r="F69" s="399" t="s">
        <v>214</v>
      </c>
      <c r="G69" s="400" t="s">
        <v>215</v>
      </c>
      <c r="H69" s="401" t="s">
        <v>216</v>
      </c>
      <c r="I69" s="402">
        <v>1817075</v>
      </c>
      <c r="J69" s="402" t="s">
        <v>2245</v>
      </c>
      <c r="K69" s="402">
        <v>365</v>
      </c>
      <c r="L69" s="402">
        <v>24</v>
      </c>
      <c r="M69" s="402" t="s">
        <v>29</v>
      </c>
      <c r="N69" s="402" t="s">
        <v>30</v>
      </c>
      <c r="O69" s="402" t="s">
        <v>31</v>
      </c>
      <c r="P69" s="7"/>
    </row>
    <row r="70" spans="1:16" ht="83.25" customHeight="1">
      <c r="A70" s="455"/>
      <c r="B70" s="457"/>
      <c r="C70" s="460"/>
      <c r="D70" s="398">
        <v>0</v>
      </c>
      <c r="E70" s="398">
        <v>1</v>
      </c>
      <c r="F70" s="399" t="s">
        <v>217</v>
      </c>
      <c r="G70" s="400" t="s">
        <v>218</v>
      </c>
      <c r="H70" s="401" t="s">
        <v>219</v>
      </c>
      <c r="I70" s="402">
        <v>1817011</v>
      </c>
      <c r="J70" s="402" t="s">
        <v>220</v>
      </c>
      <c r="K70" s="402">
        <v>365</v>
      </c>
      <c r="L70" s="402">
        <v>24</v>
      </c>
      <c r="M70" s="402" t="s">
        <v>29</v>
      </c>
      <c r="N70" s="402" t="s">
        <v>30</v>
      </c>
      <c r="O70" s="402" t="s">
        <v>31</v>
      </c>
      <c r="P70" s="7"/>
    </row>
    <row r="71" spans="1:16" ht="80.25" customHeight="1">
      <c r="A71" s="455"/>
      <c r="B71" s="457"/>
      <c r="C71" s="460"/>
      <c r="D71" s="398">
        <v>0</v>
      </c>
      <c r="E71" s="398">
        <v>1</v>
      </c>
      <c r="F71" s="399" t="s">
        <v>217</v>
      </c>
      <c r="G71" s="400" t="s">
        <v>221</v>
      </c>
      <c r="H71" s="401" t="s">
        <v>222</v>
      </c>
      <c r="I71" s="402">
        <v>1817011</v>
      </c>
      <c r="J71" s="402" t="s">
        <v>220</v>
      </c>
      <c r="K71" s="402">
        <v>365</v>
      </c>
      <c r="L71" s="402">
        <v>24</v>
      </c>
      <c r="M71" s="402" t="s">
        <v>29</v>
      </c>
      <c r="N71" s="402" t="s">
        <v>30</v>
      </c>
      <c r="O71" s="402" t="s">
        <v>31</v>
      </c>
      <c r="P71" s="7"/>
    </row>
    <row r="72" spans="1:16" ht="77.25" customHeight="1">
      <c r="A72" s="455"/>
      <c r="B72" s="457"/>
      <c r="C72" s="460"/>
      <c r="D72" s="398">
        <v>0</v>
      </c>
      <c r="E72" s="398">
        <v>1</v>
      </c>
      <c r="F72" s="399" t="s">
        <v>223</v>
      </c>
      <c r="G72" s="400" t="s">
        <v>224</v>
      </c>
      <c r="H72" s="401" t="s">
        <v>225</v>
      </c>
      <c r="I72" s="402">
        <v>1817011</v>
      </c>
      <c r="J72" s="402" t="s">
        <v>220</v>
      </c>
      <c r="K72" s="402">
        <v>365</v>
      </c>
      <c r="L72" s="402">
        <v>24</v>
      </c>
      <c r="M72" s="402" t="s">
        <v>29</v>
      </c>
      <c r="N72" s="402" t="s">
        <v>30</v>
      </c>
      <c r="O72" s="402" t="s">
        <v>31</v>
      </c>
      <c r="P72" s="7"/>
    </row>
    <row r="73" spans="1:16" ht="14.25" customHeight="1">
      <c r="A73" s="455"/>
      <c r="B73" s="457"/>
      <c r="C73" s="460"/>
      <c r="D73" s="446">
        <v>0</v>
      </c>
      <c r="E73" s="446">
        <v>1</v>
      </c>
      <c r="F73" s="447" t="s">
        <v>2329</v>
      </c>
      <c r="G73" s="448" t="s">
        <v>227</v>
      </c>
      <c r="H73" s="452" t="s">
        <v>228</v>
      </c>
      <c r="I73" s="449">
        <v>1817042</v>
      </c>
      <c r="J73" s="449" t="s">
        <v>229</v>
      </c>
      <c r="K73" s="449">
        <v>365</v>
      </c>
      <c r="L73" s="449">
        <v>24</v>
      </c>
      <c r="M73" s="449" t="s">
        <v>29</v>
      </c>
      <c r="N73" s="449" t="s">
        <v>30</v>
      </c>
      <c r="O73" s="449" t="s">
        <v>31</v>
      </c>
      <c r="P73" s="445"/>
    </row>
    <row r="74" spans="1:16" ht="33.75" customHeight="1">
      <c r="A74" s="455"/>
      <c r="B74" s="457"/>
      <c r="C74" s="460"/>
      <c r="D74" s="446"/>
      <c r="E74" s="446"/>
      <c r="F74" s="447"/>
      <c r="G74" s="448"/>
      <c r="H74" s="452"/>
      <c r="I74" s="449"/>
      <c r="J74" s="449"/>
      <c r="K74" s="449"/>
      <c r="L74" s="449"/>
      <c r="M74" s="449"/>
      <c r="N74" s="449"/>
      <c r="O74" s="449"/>
      <c r="P74" s="445"/>
    </row>
    <row r="75" spans="1:16" ht="100.5" customHeight="1">
      <c r="A75" s="455"/>
      <c r="B75" s="457"/>
      <c r="C75" s="460"/>
      <c r="D75" s="398">
        <v>0</v>
      </c>
      <c r="E75" s="398">
        <v>1</v>
      </c>
      <c r="F75" s="399" t="s">
        <v>230</v>
      </c>
      <c r="G75" s="400" t="s">
        <v>231</v>
      </c>
      <c r="H75" s="401" t="s">
        <v>232</v>
      </c>
      <c r="I75" s="402">
        <v>1806024</v>
      </c>
      <c r="J75" s="402" t="s">
        <v>233</v>
      </c>
      <c r="K75" s="402">
        <v>365</v>
      </c>
      <c r="L75" s="402">
        <v>24</v>
      </c>
      <c r="M75" s="402" t="s">
        <v>29</v>
      </c>
      <c r="N75" s="402" t="s">
        <v>30</v>
      </c>
      <c r="O75" s="402" t="s">
        <v>31</v>
      </c>
      <c r="P75" s="7"/>
    </row>
    <row r="76" spans="1:16" ht="103.5" customHeight="1">
      <c r="A76" s="455"/>
      <c r="B76" s="457"/>
      <c r="C76" s="460"/>
      <c r="D76" s="398">
        <v>0</v>
      </c>
      <c r="E76" s="398">
        <v>1</v>
      </c>
      <c r="F76" s="399" t="s">
        <v>230</v>
      </c>
      <c r="G76" s="400" t="s">
        <v>234</v>
      </c>
      <c r="H76" s="401" t="s">
        <v>235</v>
      </c>
      <c r="I76" s="402">
        <v>1806024</v>
      </c>
      <c r="J76" s="402" t="s">
        <v>233</v>
      </c>
      <c r="K76" s="402">
        <v>365</v>
      </c>
      <c r="L76" s="402">
        <v>24</v>
      </c>
      <c r="M76" s="402" t="s">
        <v>29</v>
      </c>
      <c r="N76" s="402" t="s">
        <v>30</v>
      </c>
      <c r="O76" s="402" t="s">
        <v>31</v>
      </c>
      <c r="P76" s="7"/>
    </row>
    <row r="77" spans="1:16" ht="171" customHeight="1">
      <c r="A77" s="455"/>
      <c r="B77" s="457"/>
      <c r="C77" s="460"/>
      <c r="D77" s="398">
        <v>1</v>
      </c>
      <c r="E77" s="398">
        <v>0</v>
      </c>
      <c r="F77" s="399" t="s">
        <v>2331</v>
      </c>
      <c r="G77" s="400" t="s">
        <v>237</v>
      </c>
      <c r="H77" s="401" t="s">
        <v>238</v>
      </c>
      <c r="I77" s="402">
        <v>1811011</v>
      </c>
      <c r="J77" s="402" t="s">
        <v>239</v>
      </c>
      <c r="K77" s="402">
        <v>365</v>
      </c>
      <c r="L77" s="402">
        <v>24</v>
      </c>
      <c r="M77" s="402" t="s">
        <v>29</v>
      </c>
      <c r="N77" s="402" t="s">
        <v>30</v>
      </c>
      <c r="O77" s="402" t="s">
        <v>31</v>
      </c>
      <c r="P77" s="7"/>
    </row>
    <row r="78" spans="1:16" ht="171.75" customHeight="1">
      <c r="A78" s="455"/>
      <c r="B78" s="457"/>
      <c r="C78" s="460"/>
      <c r="D78" s="398">
        <v>0</v>
      </c>
      <c r="E78" s="398">
        <v>1</v>
      </c>
      <c r="F78" s="399" t="s">
        <v>2330</v>
      </c>
      <c r="G78" s="400" t="s">
        <v>240</v>
      </c>
      <c r="H78" s="401" t="s">
        <v>241</v>
      </c>
      <c r="I78" s="402">
        <v>1811011</v>
      </c>
      <c r="J78" s="402" t="s">
        <v>239</v>
      </c>
      <c r="K78" s="402">
        <v>365</v>
      </c>
      <c r="L78" s="402">
        <v>24</v>
      </c>
      <c r="M78" s="402" t="s">
        <v>29</v>
      </c>
      <c r="N78" s="402" t="s">
        <v>30</v>
      </c>
      <c r="O78" s="402" t="s">
        <v>31</v>
      </c>
      <c r="P78" s="7"/>
    </row>
    <row r="79" spans="1:16" ht="180.75" customHeight="1">
      <c r="A79" s="455"/>
      <c r="B79" s="457"/>
      <c r="C79" s="460"/>
      <c r="D79" s="398">
        <v>0</v>
      </c>
      <c r="E79" s="398">
        <v>1</v>
      </c>
      <c r="F79" s="399" t="s">
        <v>2331</v>
      </c>
      <c r="G79" s="400" t="s">
        <v>242</v>
      </c>
      <c r="H79" s="401" t="s">
        <v>243</v>
      </c>
      <c r="I79" s="402">
        <v>1811011</v>
      </c>
      <c r="J79" s="402" t="s">
        <v>239</v>
      </c>
      <c r="K79" s="402">
        <v>365</v>
      </c>
      <c r="L79" s="402">
        <v>24</v>
      </c>
      <c r="M79" s="402" t="s">
        <v>29</v>
      </c>
      <c r="N79" s="402" t="s">
        <v>30</v>
      </c>
      <c r="O79" s="402" t="s">
        <v>31</v>
      </c>
      <c r="P79" s="7"/>
    </row>
    <row r="80" spans="1:16" ht="42.75" customHeight="1">
      <c r="A80" s="455"/>
      <c r="B80" s="457"/>
      <c r="C80" s="460"/>
      <c r="D80" s="398">
        <v>0</v>
      </c>
      <c r="E80" s="398">
        <v>1</v>
      </c>
      <c r="F80" s="399" t="s">
        <v>244</v>
      </c>
      <c r="G80" s="400" t="s">
        <v>245</v>
      </c>
      <c r="H80" s="401" t="s">
        <v>246</v>
      </c>
      <c r="I80" s="402">
        <v>1811022</v>
      </c>
      <c r="J80" s="402" t="s">
        <v>247</v>
      </c>
      <c r="K80" s="402">
        <v>365</v>
      </c>
      <c r="L80" s="402">
        <v>24</v>
      </c>
      <c r="M80" s="402" t="s">
        <v>29</v>
      </c>
      <c r="N80" s="402" t="s">
        <v>30</v>
      </c>
      <c r="O80" s="402" t="s">
        <v>31</v>
      </c>
      <c r="P80" s="7"/>
    </row>
    <row r="81" spans="1:16" ht="100.5" customHeight="1">
      <c r="A81" s="455"/>
      <c r="B81" s="457"/>
      <c r="C81" s="460"/>
      <c r="D81" s="398">
        <v>0</v>
      </c>
      <c r="E81" s="398">
        <v>1</v>
      </c>
      <c r="F81" s="399" t="s">
        <v>2340</v>
      </c>
      <c r="G81" s="400" t="s">
        <v>249</v>
      </c>
      <c r="H81" s="401" t="s">
        <v>250</v>
      </c>
      <c r="I81" s="402">
        <v>1811084</v>
      </c>
      <c r="J81" s="402" t="s">
        <v>251</v>
      </c>
      <c r="K81" s="402">
        <v>365</v>
      </c>
      <c r="L81" s="402">
        <v>24</v>
      </c>
      <c r="M81" s="402" t="s">
        <v>29</v>
      </c>
      <c r="N81" s="402" t="s">
        <v>30</v>
      </c>
      <c r="O81" s="402" t="s">
        <v>31</v>
      </c>
      <c r="P81" s="7"/>
    </row>
    <row r="82" spans="1:16" ht="86.25" customHeight="1">
      <c r="A82" s="455"/>
      <c r="B82" s="457"/>
      <c r="C82" s="460"/>
      <c r="D82" s="398">
        <v>0</v>
      </c>
      <c r="E82" s="398">
        <v>1</v>
      </c>
      <c r="F82" s="399" t="s">
        <v>252</v>
      </c>
      <c r="G82" s="400" t="s">
        <v>253</v>
      </c>
      <c r="H82" s="401" t="s">
        <v>254</v>
      </c>
      <c r="I82" s="402">
        <v>1811062</v>
      </c>
      <c r="J82" s="402" t="s">
        <v>255</v>
      </c>
      <c r="K82" s="402">
        <v>365</v>
      </c>
      <c r="L82" s="402">
        <v>24</v>
      </c>
      <c r="M82" s="402" t="s">
        <v>29</v>
      </c>
      <c r="N82" s="402" t="s">
        <v>30</v>
      </c>
      <c r="O82" s="402" t="s">
        <v>31</v>
      </c>
      <c r="P82" s="7"/>
    </row>
    <row r="83" spans="1:16" ht="86.25" customHeight="1">
      <c r="A83" s="455"/>
      <c r="B83" s="457"/>
      <c r="C83" s="460"/>
      <c r="D83" s="398">
        <v>1</v>
      </c>
      <c r="E83" s="398">
        <v>0</v>
      </c>
      <c r="F83" s="399" t="s">
        <v>256</v>
      </c>
      <c r="G83" s="400" t="s">
        <v>257</v>
      </c>
      <c r="H83" s="401" t="s">
        <v>258</v>
      </c>
      <c r="I83" s="402">
        <v>1818011</v>
      </c>
      <c r="J83" s="402" t="s">
        <v>259</v>
      </c>
      <c r="K83" s="402">
        <v>365</v>
      </c>
      <c r="L83" s="402">
        <v>24</v>
      </c>
      <c r="M83" s="402" t="s">
        <v>29</v>
      </c>
      <c r="N83" s="402" t="s">
        <v>30</v>
      </c>
      <c r="O83" s="402" t="s">
        <v>31</v>
      </c>
      <c r="P83" s="7"/>
    </row>
    <row r="84" spans="1:16" ht="89.25" customHeight="1">
      <c r="A84" s="455"/>
      <c r="B84" s="457"/>
      <c r="C84" s="460"/>
      <c r="D84" s="398">
        <v>0</v>
      </c>
      <c r="E84" s="398">
        <v>1</v>
      </c>
      <c r="F84" s="399" t="s">
        <v>256</v>
      </c>
      <c r="G84" s="400" t="s">
        <v>260</v>
      </c>
      <c r="H84" s="401" t="s">
        <v>261</v>
      </c>
      <c r="I84" s="402">
        <v>1818011</v>
      </c>
      <c r="J84" s="402" t="s">
        <v>259</v>
      </c>
      <c r="K84" s="402">
        <v>365</v>
      </c>
      <c r="L84" s="402">
        <v>24</v>
      </c>
      <c r="M84" s="402" t="s">
        <v>29</v>
      </c>
      <c r="N84" s="402" t="s">
        <v>30</v>
      </c>
      <c r="O84" s="402" t="s">
        <v>31</v>
      </c>
      <c r="P84" s="7"/>
    </row>
    <row r="85" spans="1:16" ht="92.25" customHeight="1">
      <c r="A85" s="455"/>
      <c r="B85" s="457"/>
      <c r="C85" s="460"/>
      <c r="D85" s="398">
        <v>0</v>
      </c>
      <c r="E85" s="398">
        <v>1</v>
      </c>
      <c r="F85" s="399" t="s">
        <v>256</v>
      </c>
      <c r="G85" s="400" t="s">
        <v>262</v>
      </c>
      <c r="H85" s="401" t="s">
        <v>263</v>
      </c>
      <c r="I85" s="402">
        <v>1818011</v>
      </c>
      <c r="J85" s="402" t="s">
        <v>259</v>
      </c>
      <c r="K85" s="402">
        <v>365</v>
      </c>
      <c r="L85" s="402">
        <v>24</v>
      </c>
      <c r="M85" s="402" t="s">
        <v>29</v>
      </c>
      <c r="N85" s="402" t="s">
        <v>30</v>
      </c>
      <c r="O85" s="402" t="s">
        <v>31</v>
      </c>
      <c r="P85" s="7"/>
    </row>
    <row r="86" spans="1:16" ht="54" customHeight="1">
      <c r="A86" s="455"/>
      <c r="B86" s="457"/>
      <c r="C86" s="460"/>
      <c r="D86" s="398">
        <v>0</v>
      </c>
      <c r="E86" s="398">
        <v>1</v>
      </c>
      <c r="F86" s="399" t="s">
        <v>264</v>
      </c>
      <c r="G86" s="400" t="s">
        <v>265</v>
      </c>
      <c r="H86" s="401" t="s">
        <v>266</v>
      </c>
      <c r="I86" s="402">
        <v>1818054</v>
      </c>
      <c r="J86" s="402" t="s">
        <v>267</v>
      </c>
      <c r="K86" s="402">
        <v>365</v>
      </c>
      <c r="L86" s="402">
        <v>24</v>
      </c>
      <c r="M86" s="402" t="s">
        <v>29</v>
      </c>
      <c r="N86" s="402" t="s">
        <v>30</v>
      </c>
      <c r="O86" s="402" t="s">
        <v>31</v>
      </c>
      <c r="P86" s="7"/>
    </row>
    <row r="87" spans="1:16" ht="85.5" customHeight="1">
      <c r="A87" s="455"/>
      <c r="B87" s="457"/>
      <c r="C87" s="460"/>
      <c r="D87" s="398">
        <v>0</v>
      </c>
      <c r="E87" s="398">
        <v>1</v>
      </c>
      <c r="F87" s="399" t="s">
        <v>268</v>
      </c>
      <c r="G87" s="400" t="s">
        <v>269</v>
      </c>
      <c r="H87" s="401" t="s">
        <v>270</v>
      </c>
      <c r="I87" s="402">
        <v>1864011</v>
      </c>
      <c r="J87" s="402" t="s">
        <v>271</v>
      </c>
      <c r="K87" s="402">
        <v>365</v>
      </c>
      <c r="L87" s="402">
        <v>24</v>
      </c>
      <c r="M87" s="402" t="s">
        <v>29</v>
      </c>
      <c r="N87" s="402" t="s">
        <v>30</v>
      </c>
      <c r="O87" s="402" t="s">
        <v>31</v>
      </c>
      <c r="P87" s="7"/>
    </row>
    <row r="88" spans="1:16" ht="85.5" customHeight="1">
      <c r="A88" s="455"/>
      <c r="B88" s="457"/>
      <c r="C88" s="460"/>
      <c r="D88" s="398">
        <v>0</v>
      </c>
      <c r="E88" s="398">
        <v>1</v>
      </c>
      <c r="F88" s="399" t="s">
        <v>268</v>
      </c>
      <c r="G88" s="400" t="s">
        <v>272</v>
      </c>
      <c r="H88" s="401" t="s">
        <v>273</v>
      </c>
      <c r="I88" s="402">
        <v>1864011</v>
      </c>
      <c r="J88" s="402" t="s">
        <v>271</v>
      </c>
      <c r="K88" s="402">
        <v>365</v>
      </c>
      <c r="L88" s="402">
        <v>24</v>
      </c>
      <c r="M88" s="402" t="s">
        <v>29</v>
      </c>
      <c r="N88" s="402" t="s">
        <v>30</v>
      </c>
      <c r="O88" s="402" t="s">
        <v>31</v>
      </c>
      <c r="P88" s="7"/>
    </row>
    <row r="89" spans="1:16" ht="40.5" customHeight="1">
      <c r="A89" s="455"/>
      <c r="B89" s="457"/>
      <c r="C89" s="460"/>
      <c r="D89" s="398">
        <v>0</v>
      </c>
      <c r="E89" s="398">
        <v>1</v>
      </c>
      <c r="F89" s="399" t="s">
        <v>2332</v>
      </c>
      <c r="G89" s="400" t="s">
        <v>275</v>
      </c>
      <c r="H89" s="401" t="s">
        <v>276</v>
      </c>
      <c r="I89" s="402">
        <v>1820022</v>
      </c>
      <c r="J89" s="402" t="s">
        <v>277</v>
      </c>
      <c r="K89" s="402">
        <v>365</v>
      </c>
      <c r="L89" s="402">
        <v>24</v>
      </c>
      <c r="M89" s="402" t="s">
        <v>29</v>
      </c>
      <c r="N89" s="402" t="s">
        <v>30</v>
      </c>
      <c r="O89" s="402" t="s">
        <v>31</v>
      </c>
      <c r="P89" s="7"/>
    </row>
    <row r="90" spans="1:16" ht="66.75" customHeight="1">
      <c r="A90" s="455"/>
      <c r="B90" s="457"/>
      <c r="C90" s="460"/>
      <c r="D90" s="398">
        <v>0</v>
      </c>
      <c r="E90" s="398">
        <v>1</v>
      </c>
      <c r="F90" s="399" t="s">
        <v>2333</v>
      </c>
      <c r="G90" s="400" t="s">
        <v>279</v>
      </c>
      <c r="H90" s="401" t="s">
        <v>280</v>
      </c>
      <c r="I90" s="402">
        <v>1820044</v>
      </c>
      <c r="J90" s="402" t="s">
        <v>281</v>
      </c>
      <c r="K90" s="402">
        <v>365</v>
      </c>
      <c r="L90" s="402">
        <v>24</v>
      </c>
      <c r="M90" s="402" t="s">
        <v>29</v>
      </c>
      <c r="N90" s="402" t="s">
        <v>30</v>
      </c>
      <c r="O90" s="402" t="s">
        <v>31</v>
      </c>
      <c r="P90" s="7"/>
    </row>
    <row r="91" spans="1:16" ht="61.5" customHeight="1">
      <c r="A91" s="455"/>
      <c r="B91" s="457"/>
      <c r="C91" s="460"/>
      <c r="D91" s="398">
        <v>0</v>
      </c>
      <c r="E91" s="398">
        <v>1</v>
      </c>
      <c r="F91" s="399" t="s">
        <v>2334</v>
      </c>
      <c r="G91" s="400" t="s">
        <v>282</v>
      </c>
      <c r="H91" s="401" t="s">
        <v>283</v>
      </c>
      <c r="I91" s="402">
        <v>1820044</v>
      </c>
      <c r="J91" s="402" t="s">
        <v>281</v>
      </c>
      <c r="K91" s="402">
        <v>365</v>
      </c>
      <c r="L91" s="402">
        <v>24</v>
      </c>
      <c r="M91" s="402" t="s">
        <v>29</v>
      </c>
      <c r="N91" s="402" t="s">
        <v>30</v>
      </c>
      <c r="O91" s="402" t="s">
        <v>31</v>
      </c>
      <c r="P91" s="7"/>
    </row>
    <row r="92" spans="1:16" ht="152.25" customHeight="1">
      <c r="A92" s="455"/>
      <c r="B92" s="457"/>
      <c r="C92" s="460"/>
      <c r="D92" s="398">
        <v>1</v>
      </c>
      <c r="E92" s="398">
        <v>0</v>
      </c>
      <c r="F92" s="399" t="s">
        <v>284</v>
      </c>
      <c r="G92" s="400" t="s">
        <v>285</v>
      </c>
      <c r="H92" s="402" t="s">
        <v>286</v>
      </c>
      <c r="I92" s="402">
        <v>1804011</v>
      </c>
      <c r="J92" s="402" t="s">
        <v>287</v>
      </c>
      <c r="K92" s="402">
        <v>365</v>
      </c>
      <c r="L92" s="402">
        <v>24</v>
      </c>
      <c r="M92" s="402" t="s">
        <v>29</v>
      </c>
      <c r="N92" s="402" t="s">
        <v>30</v>
      </c>
      <c r="O92" s="402" t="s">
        <v>31</v>
      </c>
      <c r="P92" s="7"/>
    </row>
    <row r="93" spans="1:16" ht="87.75" customHeight="1">
      <c r="A93" s="455"/>
      <c r="B93" s="457"/>
      <c r="C93" s="460"/>
      <c r="D93" s="398">
        <v>0</v>
      </c>
      <c r="E93" s="398">
        <v>1</v>
      </c>
      <c r="F93" s="399" t="s">
        <v>2335</v>
      </c>
      <c r="G93" s="400" t="s">
        <v>289</v>
      </c>
      <c r="H93" s="402" t="s">
        <v>290</v>
      </c>
      <c r="I93" s="402">
        <v>1804011</v>
      </c>
      <c r="J93" s="402" t="s">
        <v>287</v>
      </c>
      <c r="K93" s="402">
        <v>365</v>
      </c>
      <c r="L93" s="402">
        <v>24</v>
      </c>
      <c r="M93" s="402" t="s">
        <v>29</v>
      </c>
      <c r="N93" s="402" t="s">
        <v>30</v>
      </c>
      <c r="O93" s="402" t="s">
        <v>31</v>
      </c>
      <c r="P93" s="7"/>
    </row>
    <row r="94" spans="1:16" ht="33" customHeight="1">
      <c r="A94" s="455"/>
      <c r="B94" s="457"/>
      <c r="C94" s="460"/>
      <c r="D94" s="446">
        <v>0</v>
      </c>
      <c r="E94" s="446">
        <v>1</v>
      </c>
      <c r="F94" s="447" t="s">
        <v>1493</v>
      </c>
      <c r="G94" s="448" t="s">
        <v>291</v>
      </c>
      <c r="H94" s="449" t="s">
        <v>292</v>
      </c>
      <c r="I94" s="449">
        <v>1804011</v>
      </c>
      <c r="J94" s="449" t="s">
        <v>287</v>
      </c>
      <c r="K94" s="449">
        <v>365</v>
      </c>
      <c r="L94" s="449">
        <v>12</v>
      </c>
      <c r="M94" s="402" t="s">
        <v>29</v>
      </c>
      <c r="N94" s="449" t="s">
        <v>30</v>
      </c>
      <c r="O94" s="449" t="s">
        <v>31</v>
      </c>
      <c r="P94" s="445"/>
    </row>
    <row r="95" spans="1:16" ht="69" customHeight="1">
      <c r="A95" s="455"/>
      <c r="B95" s="457"/>
      <c r="C95" s="460"/>
      <c r="D95" s="446"/>
      <c r="E95" s="446"/>
      <c r="F95" s="447"/>
      <c r="G95" s="448"/>
      <c r="H95" s="449"/>
      <c r="I95" s="449"/>
      <c r="J95" s="449"/>
      <c r="K95" s="449"/>
      <c r="L95" s="449"/>
      <c r="M95" s="402" t="s">
        <v>40</v>
      </c>
      <c r="N95" s="449"/>
      <c r="O95" s="449"/>
      <c r="P95" s="445"/>
    </row>
    <row r="96" spans="1:16" ht="84.75" customHeight="1">
      <c r="A96" s="455"/>
      <c r="B96" s="457"/>
      <c r="C96" s="460"/>
      <c r="D96" s="398">
        <v>0</v>
      </c>
      <c r="E96" s="398">
        <v>1</v>
      </c>
      <c r="F96" s="399" t="s">
        <v>1494</v>
      </c>
      <c r="G96" s="400" t="s">
        <v>293</v>
      </c>
      <c r="H96" s="402" t="s">
        <v>294</v>
      </c>
      <c r="I96" s="402">
        <v>1804021</v>
      </c>
      <c r="J96" s="402" t="s">
        <v>295</v>
      </c>
      <c r="K96" s="402">
        <v>365</v>
      </c>
      <c r="L96" s="402">
        <v>24</v>
      </c>
      <c r="M96" s="402" t="s">
        <v>29</v>
      </c>
      <c r="N96" s="402" t="s">
        <v>30</v>
      </c>
      <c r="O96" s="402" t="s">
        <v>31</v>
      </c>
      <c r="P96" s="7"/>
    </row>
    <row r="97" spans="1:17" ht="66.75" customHeight="1">
      <c r="A97" s="455"/>
      <c r="B97" s="457"/>
      <c r="C97" s="460"/>
      <c r="D97" s="398">
        <v>0</v>
      </c>
      <c r="E97" s="398">
        <v>1</v>
      </c>
      <c r="F97" s="399" t="s">
        <v>296</v>
      </c>
      <c r="G97" s="400" t="s">
        <v>297</v>
      </c>
      <c r="H97" s="402" t="s">
        <v>298</v>
      </c>
      <c r="I97" s="402">
        <v>1804074</v>
      </c>
      <c r="J97" s="402" t="s">
        <v>299</v>
      </c>
      <c r="K97" s="402">
        <v>365</v>
      </c>
      <c r="L97" s="402">
        <v>24</v>
      </c>
      <c r="M97" s="402" t="s">
        <v>29</v>
      </c>
      <c r="N97" s="402" t="s">
        <v>30</v>
      </c>
      <c r="O97" s="402" t="s">
        <v>31</v>
      </c>
      <c r="P97" s="7"/>
    </row>
    <row r="98" spans="1:17" ht="181.5" customHeight="1">
      <c r="A98" s="455"/>
      <c r="B98" s="457"/>
      <c r="C98" s="460"/>
      <c r="D98" s="398">
        <v>1</v>
      </c>
      <c r="E98" s="398">
        <v>0</v>
      </c>
      <c r="F98" s="399" t="s">
        <v>300</v>
      </c>
      <c r="G98" s="400" t="s">
        <v>301</v>
      </c>
      <c r="H98" s="402" t="s">
        <v>302</v>
      </c>
      <c r="I98" s="402">
        <v>1809011</v>
      </c>
      <c r="J98" s="402" t="s">
        <v>303</v>
      </c>
      <c r="K98" s="402">
        <v>365</v>
      </c>
      <c r="L98" s="402">
        <v>24</v>
      </c>
      <c r="M98" s="402" t="s">
        <v>29</v>
      </c>
      <c r="N98" s="402" t="s">
        <v>30</v>
      </c>
      <c r="O98" s="402" t="s">
        <v>31</v>
      </c>
      <c r="P98" s="7"/>
    </row>
    <row r="99" spans="1:17" ht="166.5" customHeight="1">
      <c r="A99" s="455"/>
      <c r="B99" s="457"/>
      <c r="C99" s="460"/>
      <c r="D99" s="398">
        <v>0</v>
      </c>
      <c r="E99" s="398">
        <v>1</v>
      </c>
      <c r="F99" s="399" t="s">
        <v>300</v>
      </c>
      <c r="G99" s="400" t="s">
        <v>304</v>
      </c>
      <c r="H99" s="402" t="s">
        <v>305</v>
      </c>
      <c r="I99" s="402">
        <v>1809011</v>
      </c>
      <c r="J99" s="402" t="s">
        <v>303</v>
      </c>
      <c r="K99" s="402">
        <v>365</v>
      </c>
      <c r="L99" s="402">
        <v>24</v>
      </c>
      <c r="M99" s="402" t="s">
        <v>29</v>
      </c>
      <c r="N99" s="402" t="s">
        <v>30</v>
      </c>
      <c r="O99" s="402" t="s">
        <v>31</v>
      </c>
      <c r="P99" s="7"/>
    </row>
    <row r="100" spans="1:17" ht="113.25" customHeight="1">
      <c r="A100" s="455"/>
      <c r="B100" s="457"/>
      <c r="C100" s="460"/>
      <c r="D100" s="398">
        <v>0</v>
      </c>
      <c r="E100" s="398">
        <v>1</v>
      </c>
      <c r="F100" s="399" t="s">
        <v>306</v>
      </c>
      <c r="G100" s="400" t="s">
        <v>307</v>
      </c>
      <c r="H100" s="402" t="s">
        <v>308</v>
      </c>
      <c r="I100" s="402">
        <v>1809055</v>
      </c>
      <c r="J100" s="402" t="s">
        <v>2246</v>
      </c>
      <c r="K100" s="402">
        <v>365</v>
      </c>
      <c r="L100" s="402">
        <v>24</v>
      </c>
      <c r="M100" s="402" t="s">
        <v>29</v>
      </c>
      <c r="N100" s="402" t="s">
        <v>30</v>
      </c>
      <c r="O100" s="402" t="s">
        <v>31</v>
      </c>
      <c r="P100" s="7"/>
    </row>
    <row r="101" spans="1:17" ht="51.75" customHeight="1">
      <c r="A101" s="455"/>
      <c r="B101" s="457"/>
      <c r="C101" s="460"/>
      <c r="D101" s="446">
        <v>0</v>
      </c>
      <c r="E101" s="446">
        <v>1</v>
      </c>
      <c r="F101" s="447" t="s">
        <v>2336</v>
      </c>
      <c r="G101" s="448" t="s">
        <v>310</v>
      </c>
      <c r="H101" s="449" t="s">
        <v>311</v>
      </c>
      <c r="I101" s="449">
        <v>1809072</v>
      </c>
      <c r="J101" s="449" t="s">
        <v>312</v>
      </c>
      <c r="K101" s="449">
        <v>365</v>
      </c>
      <c r="L101" s="449">
        <v>16</v>
      </c>
      <c r="M101" s="402" t="s">
        <v>29</v>
      </c>
      <c r="N101" s="449" t="s">
        <v>30</v>
      </c>
      <c r="O101" s="449" t="s">
        <v>31</v>
      </c>
      <c r="P101" s="445"/>
    </row>
    <row r="102" spans="1:17" ht="69.75" customHeight="1">
      <c r="A102" s="455"/>
      <c r="B102" s="457"/>
      <c r="C102" s="460"/>
      <c r="D102" s="446"/>
      <c r="E102" s="446"/>
      <c r="F102" s="447"/>
      <c r="G102" s="448"/>
      <c r="H102" s="449"/>
      <c r="I102" s="449"/>
      <c r="J102" s="449"/>
      <c r="K102" s="449"/>
      <c r="L102" s="449"/>
      <c r="M102" s="402" t="s">
        <v>47</v>
      </c>
      <c r="N102" s="449"/>
      <c r="O102" s="449"/>
      <c r="P102" s="445"/>
    </row>
    <row r="103" spans="1:17" ht="159" customHeight="1">
      <c r="A103" s="455"/>
      <c r="B103" s="457"/>
      <c r="C103" s="460"/>
      <c r="D103" s="398">
        <v>1</v>
      </c>
      <c r="E103" s="398">
        <v>0</v>
      </c>
      <c r="F103" s="399" t="s">
        <v>313</v>
      </c>
      <c r="G103" s="400" t="s">
        <v>314</v>
      </c>
      <c r="H103" s="402" t="s">
        <v>315</v>
      </c>
      <c r="I103" s="402">
        <v>1862011</v>
      </c>
      <c r="J103" s="402" t="s">
        <v>316</v>
      </c>
      <c r="K103" s="402">
        <v>365</v>
      </c>
      <c r="L103" s="402">
        <v>24</v>
      </c>
      <c r="M103" s="402" t="s">
        <v>29</v>
      </c>
      <c r="N103" s="402" t="s">
        <v>30</v>
      </c>
      <c r="O103" s="402" t="s">
        <v>31</v>
      </c>
      <c r="P103" s="7"/>
    </row>
    <row r="104" spans="1:17" ht="119.25" customHeight="1">
      <c r="A104" s="455"/>
      <c r="B104" s="457"/>
      <c r="C104" s="460"/>
      <c r="D104" s="398">
        <v>0</v>
      </c>
      <c r="E104" s="398">
        <v>1</v>
      </c>
      <c r="F104" s="399" t="s">
        <v>317</v>
      </c>
      <c r="G104" s="400" t="s">
        <v>318</v>
      </c>
      <c r="H104" s="402" t="s">
        <v>319</v>
      </c>
      <c r="I104" s="402">
        <v>1862011</v>
      </c>
      <c r="J104" s="402" t="s">
        <v>320</v>
      </c>
      <c r="K104" s="402">
        <v>365</v>
      </c>
      <c r="L104" s="402">
        <v>24</v>
      </c>
      <c r="M104" s="402" t="s">
        <v>29</v>
      </c>
      <c r="N104" s="402" t="s">
        <v>30</v>
      </c>
      <c r="O104" s="402" t="s">
        <v>31</v>
      </c>
      <c r="P104" s="7"/>
    </row>
    <row r="105" spans="1:17" ht="116.25" customHeight="1">
      <c r="A105" s="455"/>
      <c r="B105" s="457"/>
      <c r="C105" s="460"/>
      <c r="D105" s="398">
        <v>0</v>
      </c>
      <c r="E105" s="398">
        <v>1</v>
      </c>
      <c r="F105" s="399" t="s">
        <v>317</v>
      </c>
      <c r="G105" s="400" t="s">
        <v>321</v>
      </c>
      <c r="H105" s="402" t="s">
        <v>322</v>
      </c>
      <c r="I105" s="402">
        <v>1862011</v>
      </c>
      <c r="J105" s="402" t="s">
        <v>323</v>
      </c>
      <c r="K105" s="402">
        <v>365</v>
      </c>
      <c r="L105" s="402">
        <v>24</v>
      </c>
      <c r="M105" s="402" t="s">
        <v>29</v>
      </c>
      <c r="N105" s="402" t="s">
        <v>30</v>
      </c>
      <c r="O105" s="402" t="s">
        <v>31</v>
      </c>
      <c r="P105" s="7"/>
    </row>
    <row r="106" spans="1:17" ht="113.25" customHeight="1">
      <c r="A106" s="455"/>
      <c r="B106" s="457"/>
      <c r="C106" s="460"/>
      <c r="D106" s="398">
        <v>0</v>
      </c>
      <c r="E106" s="398">
        <v>1</v>
      </c>
      <c r="F106" s="399" t="s">
        <v>317</v>
      </c>
      <c r="G106" s="400" t="s">
        <v>324</v>
      </c>
      <c r="H106" s="402" t="s">
        <v>325</v>
      </c>
      <c r="I106" s="402">
        <v>1862011</v>
      </c>
      <c r="J106" s="402" t="s">
        <v>326</v>
      </c>
      <c r="K106" s="402">
        <v>365</v>
      </c>
      <c r="L106" s="402">
        <v>24</v>
      </c>
      <c r="M106" s="402" t="s">
        <v>29</v>
      </c>
      <c r="N106" s="402" t="s">
        <v>30</v>
      </c>
      <c r="O106" s="402" t="s">
        <v>31</v>
      </c>
      <c r="P106" s="7"/>
    </row>
    <row r="107" spans="1:17" ht="93" customHeight="1">
      <c r="A107" s="455"/>
      <c r="B107" s="457"/>
      <c r="C107" s="460"/>
      <c r="D107" s="398">
        <v>0</v>
      </c>
      <c r="E107" s="398">
        <v>1</v>
      </c>
      <c r="F107" s="399" t="s">
        <v>2337</v>
      </c>
      <c r="G107" s="400" t="s">
        <v>328</v>
      </c>
      <c r="H107" s="402" t="s">
        <v>329</v>
      </c>
      <c r="I107" s="402">
        <v>1813012</v>
      </c>
      <c r="J107" s="402" t="s">
        <v>330</v>
      </c>
      <c r="K107" s="402">
        <v>365</v>
      </c>
      <c r="L107" s="402">
        <v>24</v>
      </c>
      <c r="M107" s="402" t="s">
        <v>29</v>
      </c>
      <c r="N107" s="402" t="s">
        <v>30</v>
      </c>
      <c r="O107" s="402" t="s">
        <v>31</v>
      </c>
      <c r="P107" s="7"/>
      <c r="Q107" s="12"/>
    </row>
    <row r="108" spans="1:17" ht="33" customHeight="1">
      <c r="A108" s="455"/>
      <c r="B108" s="457"/>
      <c r="C108" s="460"/>
      <c r="D108" s="446">
        <v>0</v>
      </c>
      <c r="E108" s="446">
        <v>1</v>
      </c>
      <c r="F108" s="447" t="s">
        <v>2339</v>
      </c>
      <c r="G108" s="448" t="s">
        <v>331</v>
      </c>
      <c r="H108" s="449" t="s">
        <v>332</v>
      </c>
      <c r="I108" s="449">
        <v>1813032</v>
      </c>
      <c r="J108" s="449" t="s">
        <v>333</v>
      </c>
      <c r="K108" s="449">
        <v>365</v>
      </c>
      <c r="L108" s="449">
        <v>16</v>
      </c>
      <c r="M108" s="402" t="s">
        <v>29</v>
      </c>
      <c r="N108" s="449" t="s">
        <v>30</v>
      </c>
      <c r="O108" s="449" t="s">
        <v>31</v>
      </c>
      <c r="P108" s="445"/>
    </row>
    <row r="109" spans="1:17" ht="50.25" customHeight="1">
      <c r="A109" s="455"/>
      <c r="B109" s="457"/>
      <c r="C109" s="460"/>
      <c r="D109" s="446"/>
      <c r="E109" s="446"/>
      <c r="F109" s="447"/>
      <c r="G109" s="448"/>
      <c r="H109" s="449"/>
      <c r="I109" s="449"/>
      <c r="J109" s="449"/>
      <c r="K109" s="449"/>
      <c r="L109" s="449"/>
      <c r="M109" s="402" t="s">
        <v>47</v>
      </c>
      <c r="N109" s="449"/>
      <c r="O109" s="449"/>
      <c r="P109" s="445"/>
    </row>
    <row r="110" spans="1:17" ht="101.25" customHeight="1">
      <c r="A110" s="455"/>
      <c r="B110" s="457"/>
      <c r="C110" s="460"/>
      <c r="D110" s="398">
        <v>0</v>
      </c>
      <c r="E110" s="398">
        <v>1</v>
      </c>
      <c r="F110" s="399" t="s">
        <v>2338</v>
      </c>
      <c r="G110" s="400" t="s">
        <v>334</v>
      </c>
      <c r="H110" s="402" t="s">
        <v>335</v>
      </c>
      <c r="I110" s="402">
        <v>1813024</v>
      </c>
      <c r="J110" s="402" t="s">
        <v>2282</v>
      </c>
      <c r="K110" s="404">
        <v>365</v>
      </c>
      <c r="L110" s="402">
        <v>24</v>
      </c>
      <c r="M110" s="402" t="s">
        <v>29</v>
      </c>
      <c r="N110" s="402" t="s">
        <v>30</v>
      </c>
      <c r="O110" s="402" t="s">
        <v>31</v>
      </c>
      <c r="P110" s="7"/>
      <c r="Q110" s="12"/>
    </row>
    <row r="111" spans="1:17" ht="186" customHeight="1">
      <c r="A111" s="455"/>
      <c r="B111" s="457"/>
      <c r="C111" s="460"/>
      <c r="D111" s="398">
        <v>0</v>
      </c>
      <c r="E111" s="398">
        <v>1</v>
      </c>
      <c r="F111" s="399" t="s">
        <v>336</v>
      </c>
      <c r="G111" s="400" t="s">
        <v>337</v>
      </c>
      <c r="H111" s="402" t="s">
        <v>338</v>
      </c>
      <c r="I111" s="402">
        <v>1814011</v>
      </c>
      <c r="J111" s="402" t="s">
        <v>339</v>
      </c>
      <c r="K111" s="404">
        <v>365</v>
      </c>
      <c r="L111" s="402">
        <v>24</v>
      </c>
      <c r="M111" s="402" t="s">
        <v>29</v>
      </c>
      <c r="N111" s="402" t="s">
        <v>30</v>
      </c>
      <c r="O111" s="402" t="s">
        <v>31</v>
      </c>
      <c r="P111" s="7"/>
      <c r="Q111" s="13"/>
    </row>
    <row r="112" spans="1:17" ht="168" customHeight="1">
      <c r="A112" s="455"/>
      <c r="B112" s="457"/>
      <c r="C112" s="460"/>
      <c r="D112" s="398">
        <v>0</v>
      </c>
      <c r="E112" s="398">
        <v>1</v>
      </c>
      <c r="F112" s="399" t="s">
        <v>336</v>
      </c>
      <c r="G112" s="400" t="s">
        <v>340</v>
      </c>
      <c r="H112" s="402" t="s">
        <v>341</v>
      </c>
      <c r="I112" s="402">
        <v>1814011</v>
      </c>
      <c r="J112" s="402" t="s">
        <v>339</v>
      </c>
      <c r="K112" s="404">
        <v>365</v>
      </c>
      <c r="L112" s="402">
        <v>24</v>
      </c>
      <c r="M112" s="402" t="s">
        <v>29</v>
      </c>
      <c r="N112" s="402" t="s">
        <v>30</v>
      </c>
      <c r="O112" s="402" t="s">
        <v>31</v>
      </c>
      <c r="P112" s="7"/>
      <c r="Q112" s="8"/>
    </row>
    <row r="113" spans="1:16" ht="107.25" customHeight="1">
      <c r="A113" s="455"/>
      <c r="B113" s="457"/>
      <c r="C113" s="460"/>
      <c r="D113" s="405">
        <v>0</v>
      </c>
      <c r="E113" s="405">
        <v>1</v>
      </c>
      <c r="F113" s="406" t="s">
        <v>1492</v>
      </c>
      <c r="G113" s="407" t="s">
        <v>343</v>
      </c>
      <c r="H113" s="404" t="s">
        <v>344</v>
      </c>
      <c r="I113" s="404">
        <v>1814054</v>
      </c>
      <c r="J113" s="404" t="s">
        <v>345</v>
      </c>
      <c r="K113" s="404">
        <v>365</v>
      </c>
      <c r="L113" s="404">
        <v>24</v>
      </c>
      <c r="M113" s="404" t="s">
        <v>29</v>
      </c>
      <c r="N113" s="404" t="s">
        <v>30</v>
      </c>
      <c r="O113" s="404" t="s">
        <v>31</v>
      </c>
      <c r="P113" s="7"/>
    </row>
    <row r="114" spans="1:16" ht="50.25" customHeight="1">
      <c r="A114" s="455"/>
      <c r="B114" s="457"/>
      <c r="C114" s="460"/>
      <c r="D114" s="446">
        <v>0</v>
      </c>
      <c r="E114" s="446">
        <v>1</v>
      </c>
      <c r="F114" s="447" t="s">
        <v>1488</v>
      </c>
      <c r="G114" s="448" t="s">
        <v>346</v>
      </c>
      <c r="H114" s="449" t="s">
        <v>347</v>
      </c>
      <c r="I114" s="449">
        <v>1814074</v>
      </c>
      <c r="J114" s="449" t="s">
        <v>348</v>
      </c>
      <c r="K114" s="449">
        <v>365</v>
      </c>
      <c r="L114" s="449">
        <v>16</v>
      </c>
      <c r="M114" s="402" t="s">
        <v>29</v>
      </c>
      <c r="N114" s="449" t="s">
        <v>30</v>
      </c>
      <c r="O114" s="449" t="s">
        <v>31</v>
      </c>
      <c r="P114" s="445"/>
    </row>
    <row r="115" spans="1:16" s="1" customFormat="1" ht="50.25" customHeight="1">
      <c r="A115" s="455"/>
      <c r="B115" s="457"/>
      <c r="C115" s="460"/>
      <c r="D115" s="446"/>
      <c r="E115" s="446"/>
      <c r="F115" s="447"/>
      <c r="G115" s="448"/>
      <c r="H115" s="449"/>
      <c r="I115" s="449"/>
      <c r="J115" s="449"/>
      <c r="K115" s="449"/>
      <c r="L115" s="449"/>
      <c r="M115" s="402" t="s">
        <v>47</v>
      </c>
      <c r="N115" s="449"/>
      <c r="O115" s="449"/>
      <c r="P115" s="445"/>
    </row>
    <row r="116" spans="1:16" s="1" customFormat="1" ht="50.25" customHeight="1">
      <c r="A116" s="410"/>
      <c r="B116" s="458"/>
      <c r="C116" s="461"/>
      <c r="D116" s="468">
        <v>0</v>
      </c>
      <c r="E116" s="468">
        <v>1</v>
      </c>
      <c r="F116" s="469" t="s">
        <v>2284</v>
      </c>
      <c r="G116" s="471" t="s">
        <v>1490</v>
      </c>
      <c r="H116" s="450" t="s">
        <v>1489</v>
      </c>
      <c r="I116" s="450">
        <v>1813092</v>
      </c>
      <c r="J116" s="450" t="s">
        <v>1474</v>
      </c>
      <c r="K116" s="450">
        <v>365</v>
      </c>
      <c r="L116" s="450">
        <v>16</v>
      </c>
      <c r="M116" s="402" t="s">
        <v>29</v>
      </c>
      <c r="N116" s="450" t="s">
        <v>30</v>
      </c>
      <c r="O116" s="450" t="s">
        <v>31</v>
      </c>
      <c r="P116" s="463"/>
    </row>
    <row r="117" spans="1:16" s="1" customFormat="1" ht="50.25" customHeight="1">
      <c r="A117" s="410"/>
      <c r="B117" s="458"/>
      <c r="C117" s="462"/>
      <c r="D117" s="451"/>
      <c r="E117" s="451"/>
      <c r="F117" s="470"/>
      <c r="G117" s="451"/>
      <c r="H117" s="451"/>
      <c r="I117" s="451"/>
      <c r="J117" s="451"/>
      <c r="K117" s="451"/>
      <c r="L117" s="451"/>
      <c r="M117" s="402" t="s">
        <v>47</v>
      </c>
      <c r="N117" s="451"/>
      <c r="O117" s="451"/>
      <c r="P117" s="464"/>
    </row>
    <row r="118" spans="1:16" s="1" customFormat="1" ht="19.5" customHeight="1">
      <c r="A118" s="445"/>
      <c r="B118" s="465"/>
      <c r="C118" s="466" t="s">
        <v>349</v>
      </c>
      <c r="D118" s="14">
        <f>SUM(D6:D114)</f>
        <v>14</v>
      </c>
      <c r="E118" s="14">
        <f>SUM(E6:E117)</f>
        <v>83</v>
      </c>
      <c r="F118" s="5"/>
      <c r="G118" s="6"/>
      <c r="H118" s="6"/>
      <c r="I118" s="6"/>
      <c r="J118" s="6"/>
      <c r="K118" s="6"/>
      <c r="L118" s="6"/>
      <c r="M118" s="412"/>
      <c r="N118" s="6"/>
      <c r="O118" s="6"/>
      <c r="P118" s="7"/>
    </row>
    <row r="119" spans="1:16" s="1" customFormat="1" ht="24.75" customHeight="1">
      <c r="A119" s="445"/>
      <c r="B119" s="465"/>
      <c r="C119" s="466"/>
      <c r="D119" s="15" t="s">
        <v>19</v>
      </c>
      <c r="E119" s="15" t="s">
        <v>20</v>
      </c>
      <c r="F119" s="414"/>
      <c r="G119" s="16"/>
      <c r="H119" s="16"/>
      <c r="I119" s="16"/>
      <c r="J119" s="16"/>
      <c r="K119" s="16"/>
      <c r="L119" s="16"/>
      <c r="M119" s="16"/>
      <c r="N119" s="16"/>
      <c r="O119" s="16"/>
      <c r="P119" s="17"/>
    </row>
    <row r="120" spans="1:16" s="1" customFormat="1" ht="27" customHeight="1">
      <c r="A120" s="445"/>
      <c r="B120" s="465"/>
      <c r="C120" s="466"/>
      <c r="D120" s="467">
        <f>ROUND(SUM(D118:E118),2)</f>
        <v>97</v>
      </c>
      <c r="E120" s="467"/>
      <c r="F120" s="5"/>
      <c r="G120" s="6"/>
      <c r="H120" s="6"/>
      <c r="I120" s="6"/>
      <c r="J120" s="6"/>
      <c r="K120" s="6"/>
      <c r="L120" s="6"/>
      <c r="M120" s="6"/>
      <c r="N120" s="6"/>
      <c r="O120" s="6"/>
      <c r="P120" s="17"/>
    </row>
    <row r="122" spans="1:16" s="1" customFormat="1" ht="15" customHeight="1">
      <c r="A122" s="454" t="s">
        <v>350</v>
      </c>
      <c r="B122" s="454"/>
      <c r="C122" s="454"/>
      <c r="D122" s="454"/>
      <c r="E122" s="454"/>
      <c r="F122" s="454"/>
      <c r="G122" s="454"/>
      <c r="H122" s="454"/>
      <c r="I122" s="454"/>
      <c r="J122" s="454"/>
      <c r="K122" s="454"/>
      <c r="L122" s="454"/>
      <c r="M122" s="454"/>
      <c r="N122" s="454"/>
      <c r="O122" s="454"/>
    </row>
    <row r="123" spans="1:16" s="1" customFormat="1">
      <c r="A123" s="454"/>
      <c r="B123" s="454"/>
      <c r="C123" s="454"/>
      <c r="D123" s="454"/>
      <c r="E123" s="454"/>
      <c r="F123" s="454"/>
      <c r="G123" s="454"/>
      <c r="H123" s="454"/>
      <c r="I123" s="454"/>
      <c r="J123" s="454"/>
      <c r="K123" s="454"/>
      <c r="L123" s="454"/>
      <c r="M123" s="454"/>
      <c r="N123" s="454"/>
      <c r="O123" s="454"/>
    </row>
    <row r="124" spans="1:16" s="1" customFormat="1">
      <c r="A124" s="454"/>
      <c r="B124" s="454"/>
      <c r="C124" s="454"/>
      <c r="D124" s="454"/>
      <c r="E124" s="454"/>
      <c r="F124" s="454"/>
      <c r="G124" s="454"/>
      <c r="H124" s="454"/>
      <c r="I124" s="454"/>
      <c r="J124" s="454"/>
      <c r="K124" s="454"/>
      <c r="L124" s="454"/>
      <c r="M124" s="454"/>
      <c r="N124" s="454"/>
      <c r="O124" s="454"/>
    </row>
    <row r="125" spans="1:16" s="1" customFormat="1">
      <c r="A125" s="454"/>
      <c r="B125" s="454"/>
      <c r="C125" s="454"/>
      <c r="D125" s="454"/>
      <c r="E125" s="454"/>
      <c r="F125" s="454"/>
      <c r="G125" s="454"/>
      <c r="H125" s="454"/>
      <c r="I125" s="454"/>
      <c r="J125" s="454"/>
      <c r="K125" s="454"/>
      <c r="L125" s="454"/>
      <c r="M125" s="454"/>
      <c r="N125" s="454"/>
      <c r="O125" s="454"/>
    </row>
    <row r="126" spans="1:16" s="1" customFormat="1">
      <c r="A126" s="454"/>
      <c r="B126" s="454"/>
      <c r="C126" s="454"/>
      <c r="D126" s="454"/>
      <c r="E126" s="454"/>
      <c r="F126" s="454"/>
      <c r="G126" s="454"/>
      <c r="H126" s="454"/>
      <c r="I126" s="454"/>
      <c r="J126" s="454"/>
      <c r="K126" s="454"/>
      <c r="L126" s="454"/>
      <c r="M126" s="454"/>
      <c r="N126" s="454"/>
      <c r="O126" s="454"/>
    </row>
    <row r="127" spans="1:16" s="1" customFormat="1">
      <c r="A127" s="454"/>
      <c r="B127" s="454"/>
      <c r="C127" s="454"/>
      <c r="D127" s="454"/>
      <c r="E127" s="454"/>
      <c r="F127" s="454"/>
      <c r="G127" s="454"/>
      <c r="H127" s="454"/>
      <c r="I127" s="454"/>
      <c r="J127" s="454"/>
      <c r="K127" s="454"/>
      <c r="L127" s="454"/>
      <c r="M127" s="454"/>
      <c r="N127" s="454"/>
      <c r="O127" s="454"/>
    </row>
    <row r="128" spans="1:16" s="1" customFormat="1">
      <c r="A128" s="454"/>
      <c r="B128" s="454"/>
      <c r="C128" s="454"/>
      <c r="D128" s="454"/>
      <c r="E128" s="454"/>
      <c r="F128" s="454"/>
      <c r="G128" s="454"/>
      <c r="H128" s="454"/>
      <c r="I128" s="454"/>
      <c r="J128" s="454"/>
      <c r="K128" s="454"/>
      <c r="L128" s="454"/>
      <c r="M128" s="454"/>
      <c r="N128" s="454"/>
      <c r="O128" s="454"/>
    </row>
    <row r="129" spans="1:15" s="1" customFormat="1">
      <c r="A129" s="454"/>
      <c r="B129" s="454"/>
      <c r="C129" s="454"/>
      <c r="D129" s="454"/>
      <c r="E129" s="454"/>
      <c r="F129" s="454"/>
      <c r="G129" s="454"/>
      <c r="H129" s="454"/>
      <c r="I129" s="454"/>
      <c r="J129" s="454"/>
      <c r="K129" s="454"/>
      <c r="L129" s="454"/>
      <c r="M129" s="454"/>
      <c r="N129" s="454"/>
      <c r="O129" s="454"/>
    </row>
    <row r="130" spans="1:15" s="1" customFormat="1">
      <c r="A130" s="454"/>
      <c r="B130" s="454"/>
      <c r="C130" s="454"/>
      <c r="D130" s="454"/>
      <c r="E130" s="454"/>
      <c r="F130" s="454"/>
      <c r="G130" s="454"/>
      <c r="H130" s="454"/>
      <c r="I130" s="454"/>
      <c r="J130" s="454"/>
      <c r="K130" s="454"/>
      <c r="L130" s="454"/>
      <c r="M130" s="454"/>
      <c r="N130" s="454"/>
      <c r="O130" s="454"/>
    </row>
    <row r="131" spans="1:15" s="1" customFormat="1" ht="116.25" customHeight="1">
      <c r="A131" s="454"/>
      <c r="B131" s="454"/>
      <c r="C131" s="454"/>
      <c r="D131" s="454"/>
      <c r="E131" s="454"/>
      <c r="F131" s="454"/>
      <c r="G131" s="454"/>
      <c r="H131" s="454"/>
      <c r="I131" s="454"/>
      <c r="J131" s="454"/>
      <c r="K131" s="454"/>
      <c r="L131" s="454"/>
      <c r="M131" s="454"/>
      <c r="N131" s="454"/>
      <c r="O131" s="454"/>
    </row>
    <row r="132" spans="1:15" s="1" customFormat="1">
      <c r="A132" s="248"/>
      <c r="B132" s="248"/>
      <c r="C132" s="248"/>
      <c r="D132" s="411"/>
      <c r="E132" s="411"/>
      <c r="F132" s="411"/>
      <c r="G132" s="411"/>
      <c r="H132" s="411"/>
      <c r="I132" s="411"/>
      <c r="J132" s="411"/>
      <c r="K132" s="411"/>
      <c r="L132" s="411"/>
      <c r="M132" s="411"/>
      <c r="N132" s="411"/>
      <c r="O132" s="411"/>
    </row>
  </sheetData>
  <autoFilter ref="G3:L5"/>
  <mergeCells count="208">
    <mergeCell ref="P116:P117"/>
    <mergeCell ref="A118:A120"/>
    <mergeCell ref="B118:B120"/>
    <mergeCell ref="C118:C120"/>
    <mergeCell ref="D120:E120"/>
    <mergeCell ref="D116:D117"/>
    <mergeCell ref="E116:E117"/>
    <mergeCell ref="F116:F117"/>
    <mergeCell ref="G116:G117"/>
    <mergeCell ref="H116:H117"/>
    <mergeCell ref="I116:I117"/>
    <mergeCell ref="J116:J117"/>
    <mergeCell ref="A122:O131"/>
    <mergeCell ref="K116:K117"/>
    <mergeCell ref="L116:L117"/>
    <mergeCell ref="N116:N117"/>
    <mergeCell ref="O116:O117"/>
    <mergeCell ref="D108:D109"/>
    <mergeCell ref="E108:E109"/>
    <mergeCell ref="F108:F109"/>
    <mergeCell ref="G108:G109"/>
    <mergeCell ref="H108:H109"/>
    <mergeCell ref="A6:A115"/>
    <mergeCell ref="B6:B117"/>
    <mergeCell ref="C6:C117"/>
    <mergeCell ref="D73:D74"/>
    <mergeCell ref="E73:E74"/>
    <mergeCell ref="F73:F74"/>
    <mergeCell ref="G73:G74"/>
    <mergeCell ref="H73:H74"/>
    <mergeCell ref="I73:I74"/>
    <mergeCell ref="M51:M52"/>
    <mergeCell ref="N51:N52"/>
    <mergeCell ref="O51:O52"/>
    <mergeCell ref="I47:I48"/>
    <mergeCell ref="J47:J48"/>
    <mergeCell ref="N101:N102"/>
    <mergeCell ref="O101:O102"/>
    <mergeCell ref="P101:P102"/>
    <mergeCell ref="P108:P109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I108:I109"/>
    <mergeCell ref="J108:J109"/>
    <mergeCell ref="K108:K109"/>
    <mergeCell ref="L108:L109"/>
    <mergeCell ref="N108:N109"/>
    <mergeCell ref="O108:O109"/>
    <mergeCell ref="N114:N115"/>
    <mergeCell ref="O114:O115"/>
    <mergeCell ref="P114:P115"/>
    <mergeCell ref="D101:D102"/>
    <mergeCell ref="E101:E102"/>
    <mergeCell ref="F101:F102"/>
    <mergeCell ref="G101:G102"/>
    <mergeCell ref="H101:H102"/>
    <mergeCell ref="I101:I102"/>
    <mergeCell ref="J101:J102"/>
    <mergeCell ref="K101:K102"/>
    <mergeCell ref="L101:L102"/>
    <mergeCell ref="P73:P74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J73:J74"/>
    <mergeCell ref="K73:K74"/>
    <mergeCell ref="L73:L74"/>
    <mergeCell ref="M73:M74"/>
    <mergeCell ref="N73:N74"/>
    <mergeCell ref="O73:O74"/>
    <mergeCell ref="N94:N95"/>
    <mergeCell ref="O94:O95"/>
    <mergeCell ref="P94:P95"/>
    <mergeCell ref="Q56:Q57"/>
    <mergeCell ref="D64:D65"/>
    <mergeCell ref="E64:E65"/>
    <mergeCell ref="F64:F65"/>
    <mergeCell ref="G64:G65"/>
    <mergeCell ref="H64:H65"/>
    <mergeCell ref="I64:I65"/>
    <mergeCell ref="J64:J65"/>
    <mergeCell ref="K64:K65"/>
    <mergeCell ref="J56:J57"/>
    <mergeCell ref="K56:K57"/>
    <mergeCell ref="L56:L57"/>
    <mergeCell ref="M56:M57"/>
    <mergeCell ref="N56:N57"/>
    <mergeCell ref="O56:O57"/>
    <mergeCell ref="L64:L65"/>
    <mergeCell ref="N64:N65"/>
    <mergeCell ref="O64:O65"/>
    <mergeCell ref="P64:P65"/>
    <mergeCell ref="P51:P52"/>
    <mergeCell ref="D56:D57"/>
    <mergeCell ref="E56:E57"/>
    <mergeCell ref="F56:F57"/>
    <mergeCell ref="G56:G57"/>
    <mergeCell ref="H56:H57"/>
    <mergeCell ref="I56:I57"/>
    <mergeCell ref="P56:P57"/>
    <mergeCell ref="F51:F52"/>
    <mergeCell ref="G51:G52"/>
    <mergeCell ref="H51:H52"/>
    <mergeCell ref="I51:I52"/>
    <mergeCell ref="J51:J52"/>
    <mergeCell ref="K51:K52"/>
    <mergeCell ref="L51:L52"/>
    <mergeCell ref="D51:D52"/>
    <mergeCell ref="E51:E52"/>
    <mergeCell ref="K47:K48"/>
    <mergeCell ref="L47:L48"/>
    <mergeCell ref="L33:L34"/>
    <mergeCell ref="N33:N34"/>
    <mergeCell ref="O33:O34"/>
    <mergeCell ref="P33:P34"/>
    <mergeCell ref="D47:D48"/>
    <mergeCell ref="E47:E48"/>
    <mergeCell ref="F47:F48"/>
    <mergeCell ref="G47:G48"/>
    <mergeCell ref="H47:H48"/>
    <mergeCell ref="P47:P48"/>
    <mergeCell ref="N47:N48"/>
    <mergeCell ref="O47:O48"/>
    <mergeCell ref="I33:I34"/>
    <mergeCell ref="J33:J34"/>
    <mergeCell ref="K33:K34"/>
    <mergeCell ref="D33:D34"/>
    <mergeCell ref="E33:E34"/>
    <mergeCell ref="F33:F34"/>
    <mergeCell ref="G33:G34"/>
    <mergeCell ref="H33:H34"/>
    <mergeCell ref="P15:P16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I15:I16"/>
    <mergeCell ref="J15:J16"/>
    <mergeCell ref="K15:K16"/>
    <mergeCell ref="L15:L16"/>
    <mergeCell ref="N15:N16"/>
    <mergeCell ref="O15:O16"/>
    <mergeCell ref="M26:M27"/>
    <mergeCell ref="N26:N27"/>
    <mergeCell ref="O26:O27"/>
    <mergeCell ref="D15:D16"/>
    <mergeCell ref="E15:E16"/>
    <mergeCell ref="F15:F16"/>
    <mergeCell ref="G15:G16"/>
    <mergeCell ref="H15:H16"/>
    <mergeCell ref="P8:P9"/>
    <mergeCell ref="D11:D12"/>
    <mergeCell ref="E11:E12"/>
    <mergeCell ref="F11:F12"/>
    <mergeCell ref="G11:G12"/>
    <mergeCell ref="H11:H12"/>
    <mergeCell ref="I11:I12"/>
    <mergeCell ref="J11:J12"/>
    <mergeCell ref="G8:G9"/>
    <mergeCell ref="H8:H9"/>
    <mergeCell ref="I8:I9"/>
    <mergeCell ref="J8:J9"/>
    <mergeCell ref="K8:K9"/>
    <mergeCell ref="L8:L9"/>
    <mergeCell ref="K11:K12"/>
    <mergeCell ref="L11:L12"/>
    <mergeCell ref="N11:N12"/>
    <mergeCell ref="O11:O12"/>
    <mergeCell ref="P11:P12"/>
    <mergeCell ref="D8:D9"/>
    <mergeCell ref="E8:E9"/>
    <mergeCell ref="F8:F9"/>
    <mergeCell ref="N8:N9"/>
    <mergeCell ref="O8:O9"/>
    <mergeCell ref="L3:L5"/>
    <mergeCell ref="M3:M5"/>
    <mergeCell ref="N3:O3"/>
    <mergeCell ref="A1:O1"/>
    <mergeCell ref="D2:E2"/>
    <mergeCell ref="N2:O2"/>
    <mergeCell ref="A3:A5"/>
    <mergeCell ref="B3:B5"/>
    <mergeCell ref="C3:C5"/>
    <mergeCell ref="D3:E3"/>
    <mergeCell ref="F3:F5"/>
    <mergeCell ref="G3:G5"/>
    <mergeCell ref="H3:H5"/>
    <mergeCell ref="I3:I5"/>
    <mergeCell ref="J3:J5"/>
    <mergeCell ref="K3:K5"/>
  </mergeCells>
  <pageMargins left="0.23622047244094502" right="0.23622047244094502" top="1.1417322834645671" bottom="1.1417322834645671" header="0.74803149606299213" footer="0.74803149606299213"/>
  <pageSetup paperSize="9" fitToWidth="0" fitToHeight="0" orientation="landscape" r:id="rId1"/>
  <headerFooter alignWithMargins="0"/>
  <rowBreaks count="12" manualBreakCount="12">
    <brk id="14" man="1"/>
    <brk id="21" man="1"/>
    <brk id="29" man="1"/>
    <brk id="38" man="1"/>
    <brk id="43" man="1"/>
    <brk id="54" man="1"/>
    <brk id="68" man="1"/>
    <brk id="77" man="1"/>
    <brk id="84" man="1"/>
    <brk id="96" man="1"/>
    <brk id="103" man="1"/>
    <brk id="110" man="1"/>
  </rowBreaks>
  <colBreaks count="1" manualBreakCount="1">
    <brk id="1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3"/>
  <sheetViews>
    <sheetView topLeftCell="A19" zoomScale="66" zoomScaleNormal="66" workbookViewId="0">
      <selection activeCell="O32" sqref="O32"/>
    </sheetView>
  </sheetViews>
  <sheetFormatPr defaultRowHeight="13.8"/>
  <cols>
    <col min="1" max="1" width="5" style="175" customWidth="1"/>
    <col min="2" max="2" width="13.8984375" style="175" customWidth="1"/>
    <col min="3" max="3" width="25.3984375" style="175" customWidth="1"/>
    <col min="4" max="4" width="9.5" style="175" customWidth="1"/>
    <col min="5" max="5" width="12" style="175" customWidth="1"/>
    <col min="6" max="6" width="11.19921875" style="175" customWidth="1"/>
    <col min="7" max="7" width="13.69921875" style="175" customWidth="1"/>
    <col min="8" max="8" width="11.69921875" style="175" customWidth="1"/>
    <col min="9" max="9" width="10.59765625" style="175" customWidth="1"/>
    <col min="10" max="10" width="12.3984375" style="175" customWidth="1"/>
    <col min="11" max="11" width="15.09765625" style="175" customWidth="1"/>
    <col min="12" max="12" width="11.5" style="163" customWidth="1"/>
    <col min="13" max="13" width="14.5" style="163" customWidth="1"/>
    <col min="14" max="14" width="10.59765625" style="175" customWidth="1"/>
    <col min="15" max="1023" width="8.5" style="175" customWidth="1"/>
    <col min="1024" max="1024" width="9" style="175" customWidth="1"/>
    <col min="1025" max="1025" width="9" customWidth="1"/>
  </cols>
  <sheetData>
    <row r="1" spans="1:13" ht="20.100000000000001" customHeight="1">
      <c r="A1" s="541" t="s">
        <v>2108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r="2" spans="1:13" ht="15" customHeight="1">
      <c r="A2" s="542">
        <v>1</v>
      </c>
      <c r="B2" s="542">
        <v>2</v>
      </c>
      <c r="C2" s="542">
        <v>3</v>
      </c>
      <c r="D2" s="542" t="s">
        <v>1328</v>
      </c>
      <c r="E2" s="542"/>
      <c r="F2" s="542"/>
      <c r="G2" s="542"/>
      <c r="H2" s="542"/>
      <c r="I2" s="542"/>
      <c r="J2" s="542"/>
      <c r="K2" s="542"/>
      <c r="L2" s="542"/>
      <c r="M2" s="542"/>
    </row>
    <row r="3" spans="1:13">
      <c r="A3" s="542"/>
      <c r="B3" s="542"/>
      <c r="C3" s="542"/>
      <c r="D3" s="484">
        <v>4</v>
      </c>
      <c r="E3" s="484"/>
      <c r="F3" s="484"/>
      <c r="G3" s="484"/>
      <c r="H3" s="484">
        <v>5</v>
      </c>
      <c r="I3" s="484"/>
      <c r="J3" s="542">
        <v>6</v>
      </c>
      <c r="K3" s="542"/>
      <c r="L3" s="484">
        <v>7</v>
      </c>
      <c r="M3" s="484"/>
    </row>
    <row r="4" spans="1:13" ht="36.75" customHeight="1">
      <c r="A4" s="542" t="s">
        <v>520</v>
      </c>
      <c r="B4" s="542" t="s">
        <v>836</v>
      </c>
      <c r="C4" s="542" t="s">
        <v>1329</v>
      </c>
      <c r="D4" s="567" t="s">
        <v>1303</v>
      </c>
      <c r="E4" s="568"/>
      <c r="F4" s="568"/>
      <c r="G4" s="569"/>
      <c r="H4" s="542" t="s">
        <v>1304</v>
      </c>
      <c r="I4" s="542"/>
      <c r="J4" s="542" t="s">
        <v>1330</v>
      </c>
      <c r="K4" s="542"/>
      <c r="L4" s="542" t="s">
        <v>1306</v>
      </c>
      <c r="M4" s="542"/>
    </row>
    <row r="5" spans="1:13" ht="57" customHeight="1">
      <c r="A5" s="542"/>
      <c r="B5" s="542"/>
      <c r="C5" s="542"/>
      <c r="D5" s="542" t="s">
        <v>547</v>
      </c>
      <c r="E5" s="542"/>
      <c r="F5" s="542" t="s">
        <v>1331</v>
      </c>
      <c r="G5" s="542"/>
      <c r="H5" s="542"/>
      <c r="I5" s="542"/>
      <c r="J5" s="542"/>
      <c r="K5" s="542"/>
      <c r="L5" s="542"/>
      <c r="M5" s="542"/>
    </row>
    <row r="6" spans="1:13">
      <c r="A6" s="542"/>
      <c r="B6" s="542"/>
      <c r="C6" s="542"/>
      <c r="D6" s="20" t="s">
        <v>15</v>
      </c>
      <c r="E6" s="20" t="s">
        <v>16</v>
      </c>
      <c r="F6" s="20" t="s">
        <v>1332</v>
      </c>
      <c r="G6" s="20" t="s">
        <v>1333</v>
      </c>
      <c r="H6" s="20" t="s">
        <v>549</v>
      </c>
      <c r="I6" s="20" t="s">
        <v>550</v>
      </c>
      <c r="J6" s="20" t="s">
        <v>553</v>
      </c>
      <c r="K6" s="20" t="s">
        <v>554</v>
      </c>
      <c r="L6" s="20" t="s">
        <v>555</v>
      </c>
      <c r="M6" s="20" t="s">
        <v>556</v>
      </c>
    </row>
    <row r="7" spans="1:13" ht="34.5" customHeight="1">
      <c r="A7" s="542"/>
      <c r="B7" s="542"/>
      <c r="C7" s="542"/>
      <c r="D7" s="20" t="s">
        <v>557</v>
      </c>
      <c r="E7" s="20" t="s">
        <v>1313</v>
      </c>
      <c r="F7" s="20" t="s">
        <v>557</v>
      </c>
      <c r="G7" s="20" t="s">
        <v>1313</v>
      </c>
      <c r="H7" s="20" t="s">
        <v>557</v>
      </c>
      <c r="I7" s="20" t="s">
        <v>1313</v>
      </c>
      <c r="J7" s="20" t="s">
        <v>557</v>
      </c>
      <c r="K7" s="20" t="s">
        <v>1313</v>
      </c>
      <c r="L7" s="26" t="s">
        <v>557</v>
      </c>
      <c r="M7" s="26" t="s">
        <v>1313</v>
      </c>
    </row>
    <row r="8" spans="1:13" ht="49.5" customHeight="1">
      <c r="A8" s="179" t="s">
        <v>1334</v>
      </c>
      <c r="B8" s="180" t="s">
        <v>849</v>
      </c>
      <c r="C8" s="180" t="s">
        <v>1335</v>
      </c>
      <c r="D8" s="270">
        <v>1439</v>
      </c>
      <c r="E8" s="270">
        <v>5920</v>
      </c>
      <c r="F8" s="270">
        <v>526</v>
      </c>
      <c r="G8" s="270">
        <v>1625</v>
      </c>
      <c r="H8" s="270">
        <v>913</v>
      </c>
      <c r="I8" s="270">
        <v>4295</v>
      </c>
      <c r="J8" s="270">
        <v>0</v>
      </c>
      <c r="K8" s="270">
        <v>6</v>
      </c>
      <c r="L8" s="270">
        <v>66</v>
      </c>
      <c r="M8" s="270">
        <v>396</v>
      </c>
    </row>
    <row r="9" spans="1:13" ht="57">
      <c r="A9" s="179">
        <v>2</v>
      </c>
      <c r="B9" s="180" t="s">
        <v>901</v>
      </c>
      <c r="C9" s="181" t="s">
        <v>1336</v>
      </c>
      <c r="D9" s="269">
        <v>0</v>
      </c>
      <c r="E9" s="269">
        <v>624</v>
      </c>
      <c r="F9" s="269">
        <v>0</v>
      </c>
      <c r="G9" s="269">
        <v>0</v>
      </c>
      <c r="H9" s="269">
        <v>0</v>
      </c>
      <c r="I9" s="269">
        <v>1924</v>
      </c>
      <c r="J9" s="269">
        <v>0</v>
      </c>
      <c r="K9" s="269">
        <v>0</v>
      </c>
      <c r="L9" s="269">
        <v>0</v>
      </c>
      <c r="M9" s="269">
        <v>10</v>
      </c>
    </row>
    <row r="10" spans="1:13" ht="51.75" customHeight="1">
      <c r="A10" s="179">
        <v>3</v>
      </c>
      <c r="B10" s="180" t="s">
        <v>949</v>
      </c>
      <c r="C10" s="181" t="s">
        <v>1337</v>
      </c>
      <c r="D10" s="307">
        <f>1274+9</f>
        <v>1283</v>
      </c>
      <c r="E10" s="307">
        <f>5622+337</f>
        <v>5959</v>
      </c>
      <c r="F10" s="307">
        <f>338+2</f>
        <v>340</v>
      </c>
      <c r="G10" s="307">
        <f>863+42</f>
        <v>905</v>
      </c>
      <c r="H10" s="307">
        <v>45</v>
      </c>
      <c r="I10" s="307">
        <v>5453</v>
      </c>
      <c r="J10" s="307">
        <v>0</v>
      </c>
      <c r="K10" s="307">
        <v>18</v>
      </c>
      <c r="L10" s="308">
        <v>9</v>
      </c>
      <c r="M10" s="308">
        <v>337</v>
      </c>
    </row>
    <row r="11" spans="1:13" ht="67.5" customHeight="1">
      <c r="A11" s="179">
        <v>4</v>
      </c>
      <c r="B11" s="180" t="s">
        <v>1338</v>
      </c>
      <c r="C11" s="182" t="s">
        <v>1339</v>
      </c>
      <c r="D11" s="309">
        <v>0</v>
      </c>
      <c r="E11" s="309">
        <v>559</v>
      </c>
      <c r="F11" s="309">
        <v>0</v>
      </c>
      <c r="G11" s="309">
        <v>0</v>
      </c>
      <c r="H11" s="309">
        <v>0</v>
      </c>
      <c r="I11" s="309">
        <v>0</v>
      </c>
      <c r="J11" s="309">
        <v>0</v>
      </c>
      <c r="K11" s="309">
        <v>0</v>
      </c>
      <c r="L11" s="309">
        <v>0</v>
      </c>
      <c r="M11" s="309">
        <v>118</v>
      </c>
    </row>
    <row r="12" spans="1:13" ht="44.25" customHeight="1">
      <c r="A12" s="173">
        <v>5</v>
      </c>
      <c r="B12" s="180" t="s">
        <v>1038</v>
      </c>
      <c r="C12" s="183" t="s">
        <v>1340</v>
      </c>
      <c r="D12" s="269">
        <v>1148</v>
      </c>
      <c r="E12" s="269">
        <v>7101</v>
      </c>
      <c r="F12" s="269">
        <v>593</v>
      </c>
      <c r="G12" s="269">
        <v>3362</v>
      </c>
      <c r="H12" s="269">
        <v>342</v>
      </c>
      <c r="I12" s="269">
        <v>3988</v>
      </c>
      <c r="J12" s="269">
        <v>0</v>
      </c>
      <c r="K12" s="269">
        <v>7</v>
      </c>
      <c r="L12" s="269">
        <v>51</v>
      </c>
      <c r="M12" s="269">
        <v>215</v>
      </c>
    </row>
    <row r="13" spans="1:13" ht="75.75" customHeight="1">
      <c r="A13" s="179">
        <v>6</v>
      </c>
      <c r="B13" s="180" t="s">
        <v>1060</v>
      </c>
      <c r="C13" s="181" t="s">
        <v>1341</v>
      </c>
      <c r="D13" s="270">
        <v>0</v>
      </c>
      <c r="E13" s="270">
        <v>377</v>
      </c>
      <c r="F13" s="270">
        <v>0</v>
      </c>
      <c r="G13" s="270">
        <v>0</v>
      </c>
      <c r="H13" s="270">
        <v>0</v>
      </c>
      <c r="I13" s="270">
        <v>845</v>
      </c>
      <c r="J13" s="270">
        <v>0</v>
      </c>
      <c r="K13" s="270">
        <v>0</v>
      </c>
      <c r="L13" s="270">
        <v>0</v>
      </c>
      <c r="M13" s="270">
        <v>114</v>
      </c>
    </row>
    <row r="14" spans="1:13" ht="34.200000000000003">
      <c r="A14" s="173">
        <v>7</v>
      </c>
      <c r="B14" s="323" t="s">
        <v>1080</v>
      </c>
      <c r="C14" s="322" t="s">
        <v>1342</v>
      </c>
      <c r="D14" s="269">
        <v>1636</v>
      </c>
      <c r="E14" s="269">
        <v>4349</v>
      </c>
      <c r="F14" s="269">
        <v>853</v>
      </c>
      <c r="G14" s="269">
        <v>2041</v>
      </c>
      <c r="H14" s="269">
        <v>36</v>
      </c>
      <c r="I14" s="269">
        <v>503</v>
      </c>
      <c r="J14" s="269">
        <v>0</v>
      </c>
      <c r="K14" s="269">
        <v>9</v>
      </c>
      <c r="L14" s="269">
        <v>9</v>
      </c>
      <c r="M14" s="269">
        <v>442</v>
      </c>
    </row>
    <row r="15" spans="1:13" ht="57.75" customHeight="1">
      <c r="A15" s="173">
        <v>8</v>
      </c>
      <c r="B15" s="323" t="s">
        <v>1090</v>
      </c>
      <c r="C15" s="323" t="s">
        <v>1343</v>
      </c>
      <c r="D15" s="270">
        <v>0</v>
      </c>
      <c r="E15" s="270">
        <v>300</v>
      </c>
      <c r="F15" s="270">
        <v>0</v>
      </c>
      <c r="G15" s="270">
        <v>0</v>
      </c>
      <c r="H15" s="270">
        <v>0</v>
      </c>
      <c r="I15" s="270">
        <v>2044</v>
      </c>
      <c r="J15" s="270">
        <v>0</v>
      </c>
      <c r="K15" s="270">
        <v>0</v>
      </c>
      <c r="L15" s="270">
        <v>0</v>
      </c>
      <c r="M15" s="270">
        <v>581</v>
      </c>
    </row>
    <row r="16" spans="1:13" ht="45" customHeight="1">
      <c r="A16" s="173">
        <v>9</v>
      </c>
      <c r="B16" s="322" t="s">
        <v>1122</v>
      </c>
      <c r="C16" s="323" t="s">
        <v>2309</v>
      </c>
      <c r="D16" s="270">
        <v>1677</v>
      </c>
      <c r="E16" s="270">
        <v>6711</v>
      </c>
      <c r="F16" s="270">
        <v>1433</v>
      </c>
      <c r="G16" s="270">
        <v>3335</v>
      </c>
      <c r="H16" s="270">
        <v>0</v>
      </c>
      <c r="I16" s="270">
        <v>0</v>
      </c>
      <c r="J16" s="270">
        <v>0</v>
      </c>
      <c r="K16" s="270">
        <v>5</v>
      </c>
      <c r="L16" s="270">
        <v>98</v>
      </c>
      <c r="M16" s="270">
        <v>1701</v>
      </c>
    </row>
    <row r="17" spans="1:13" ht="46.5" customHeight="1">
      <c r="A17" s="173">
        <v>10</v>
      </c>
      <c r="B17" s="322" t="s">
        <v>1134</v>
      </c>
      <c r="C17" s="323" t="s">
        <v>1344</v>
      </c>
      <c r="D17" s="270">
        <v>1199</v>
      </c>
      <c r="E17" s="270">
        <v>7657</v>
      </c>
      <c r="F17" s="270">
        <v>1120</v>
      </c>
      <c r="G17" s="270">
        <v>2196</v>
      </c>
      <c r="H17" s="270">
        <v>79</v>
      </c>
      <c r="I17" s="270">
        <v>5461</v>
      </c>
      <c r="J17" s="270">
        <v>0</v>
      </c>
      <c r="K17" s="270">
        <v>5</v>
      </c>
      <c r="L17" s="270">
        <v>0</v>
      </c>
      <c r="M17" s="270">
        <v>0</v>
      </c>
    </row>
    <row r="18" spans="1:13" ht="38.25" customHeight="1">
      <c r="A18" s="173">
        <v>11</v>
      </c>
      <c r="B18" s="570" t="s">
        <v>1345</v>
      </c>
      <c r="C18" s="183" t="s">
        <v>1346</v>
      </c>
      <c r="D18" s="269">
        <v>19</v>
      </c>
      <c r="E18" s="269">
        <v>8997</v>
      </c>
      <c r="F18" s="269">
        <v>5</v>
      </c>
      <c r="G18" s="269">
        <v>328</v>
      </c>
      <c r="H18" s="269">
        <v>0</v>
      </c>
      <c r="I18" s="269">
        <v>3663</v>
      </c>
      <c r="J18" s="269">
        <v>0</v>
      </c>
      <c r="K18" s="269">
        <v>18</v>
      </c>
      <c r="L18" s="269">
        <v>6</v>
      </c>
      <c r="M18" s="269">
        <v>2704</v>
      </c>
    </row>
    <row r="19" spans="1:13" ht="68.25" customHeight="1">
      <c r="A19" s="173">
        <v>12</v>
      </c>
      <c r="B19" s="570"/>
      <c r="C19" s="294" t="s">
        <v>1347</v>
      </c>
      <c r="D19" s="269">
        <v>183</v>
      </c>
      <c r="E19" s="269">
        <v>6191</v>
      </c>
      <c r="F19" s="269">
        <v>14</v>
      </c>
      <c r="G19" s="269">
        <v>762</v>
      </c>
      <c r="H19" s="269">
        <v>0</v>
      </c>
      <c r="I19" s="269">
        <v>2</v>
      </c>
      <c r="J19" s="269">
        <v>0</v>
      </c>
      <c r="K19" s="269">
        <v>0</v>
      </c>
      <c r="L19" s="269">
        <v>2</v>
      </c>
      <c r="M19" s="269">
        <v>669</v>
      </c>
    </row>
    <row r="20" spans="1:13" ht="69.75" customHeight="1">
      <c r="A20" s="173">
        <v>13</v>
      </c>
      <c r="B20" s="570"/>
      <c r="C20" s="174" t="s">
        <v>1348</v>
      </c>
      <c r="D20" s="270">
        <v>1251</v>
      </c>
      <c r="E20" s="270">
        <v>5358</v>
      </c>
      <c r="F20" s="270">
        <v>0</v>
      </c>
      <c r="G20" s="270">
        <v>0</v>
      </c>
      <c r="H20" s="270">
        <v>951</v>
      </c>
      <c r="I20" s="270">
        <v>8708</v>
      </c>
      <c r="J20" s="270">
        <v>0</v>
      </c>
      <c r="K20" s="270">
        <v>0</v>
      </c>
      <c r="L20" s="270">
        <v>39</v>
      </c>
      <c r="M20" s="270">
        <v>15</v>
      </c>
    </row>
    <row r="21" spans="1:13" ht="120" customHeight="1">
      <c r="A21" s="173">
        <v>14</v>
      </c>
      <c r="B21" s="570"/>
      <c r="C21" s="294" t="s">
        <v>1349</v>
      </c>
      <c r="D21" s="270">
        <v>1</v>
      </c>
      <c r="E21" s="270">
        <v>240</v>
      </c>
      <c r="F21" s="270">
        <v>0</v>
      </c>
      <c r="G21" s="270">
        <v>5</v>
      </c>
      <c r="H21" s="270">
        <v>0</v>
      </c>
      <c r="I21" s="270">
        <v>2246</v>
      </c>
      <c r="J21" s="270">
        <v>0</v>
      </c>
      <c r="K21" s="270">
        <v>1</v>
      </c>
      <c r="L21" s="270">
        <v>0</v>
      </c>
      <c r="M21" s="270">
        <v>5</v>
      </c>
    </row>
    <row r="22" spans="1:13" ht="59.25" customHeight="1">
      <c r="A22" s="173">
        <v>15</v>
      </c>
      <c r="B22" s="570"/>
      <c r="C22" s="294" t="s">
        <v>1350</v>
      </c>
      <c r="D22" s="270">
        <v>0</v>
      </c>
      <c r="E22" s="270">
        <v>0</v>
      </c>
      <c r="F22" s="270">
        <v>0</v>
      </c>
      <c r="G22" s="270">
        <v>0</v>
      </c>
      <c r="H22" s="270">
        <v>13343</v>
      </c>
      <c r="I22" s="270">
        <v>12097</v>
      </c>
      <c r="J22" s="270">
        <v>0</v>
      </c>
      <c r="K22" s="270">
        <v>0</v>
      </c>
      <c r="L22" s="270">
        <v>0</v>
      </c>
      <c r="M22" s="270">
        <v>0</v>
      </c>
    </row>
    <row r="23" spans="1:13" ht="54" customHeight="1">
      <c r="A23" s="173">
        <v>16</v>
      </c>
      <c r="B23" s="570"/>
      <c r="C23" s="180" t="s">
        <v>2308</v>
      </c>
      <c r="D23" s="270">
        <v>2958</v>
      </c>
      <c r="E23" s="270">
        <v>21524</v>
      </c>
      <c r="F23" s="270">
        <v>506</v>
      </c>
      <c r="G23" s="270">
        <v>5524</v>
      </c>
      <c r="H23" s="270">
        <v>326</v>
      </c>
      <c r="I23" s="270">
        <v>3505</v>
      </c>
      <c r="J23" s="270">
        <v>0</v>
      </c>
      <c r="K23" s="270">
        <v>12</v>
      </c>
      <c r="L23" s="270">
        <v>43</v>
      </c>
      <c r="M23" s="270">
        <v>1881</v>
      </c>
    </row>
    <row r="24" spans="1:13" ht="44.25" customHeight="1">
      <c r="A24" s="173">
        <v>17</v>
      </c>
      <c r="B24" s="570"/>
      <c r="C24" s="295" t="s">
        <v>1351</v>
      </c>
      <c r="D24" s="291">
        <v>1419</v>
      </c>
      <c r="E24" s="291">
        <v>12383</v>
      </c>
      <c r="F24" s="291">
        <v>236</v>
      </c>
      <c r="G24" s="291">
        <v>3927</v>
      </c>
      <c r="H24" s="291">
        <v>0</v>
      </c>
      <c r="I24" s="291">
        <v>0</v>
      </c>
      <c r="J24" s="291">
        <v>0</v>
      </c>
      <c r="K24" s="291">
        <v>10</v>
      </c>
      <c r="L24" s="291">
        <v>46</v>
      </c>
      <c r="M24" s="291">
        <v>1794</v>
      </c>
    </row>
    <row r="25" spans="1:13" ht="62.25" customHeight="1">
      <c r="A25" s="173">
        <v>18</v>
      </c>
      <c r="B25" s="570"/>
      <c r="C25" s="322" t="s">
        <v>1352</v>
      </c>
      <c r="D25" s="292">
        <v>6746</v>
      </c>
      <c r="E25" s="292">
        <v>18045</v>
      </c>
      <c r="F25" s="292">
        <v>5843</v>
      </c>
      <c r="G25" s="292">
        <v>12377</v>
      </c>
      <c r="H25" s="292">
        <v>903</v>
      </c>
      <c r="I25" s="292">
        <v>5668</v>
      </c>
      <c r="J25" s="292">
        <v>0</v>
      </c>
      <c r="K25" s="292">
        <v>0</v>
      </c>
      <c r="L25" s="292">
        <v>315</v>
      </c>
      <c r="M25" s="292">
        <v>733</v>
      </c>
    </row>
    <row r="26" spans="1:13" ht="42.75" customHeight="1">
      <c r="A26" s="184">
        <v>19</v>
      </c>
      <c r="B26" s="177" t="s">
        <v>1238</v>
      </c>
      <c r="C26" s="182" t="s">
        <v>1353</v>
      </c>
      <c r="D26" s="270">
        <v>0</v>
      </c>
      <c r="E26" s="270">
        <v>650</v>
      </c>
      <c r="F26" s="270">
        <v>0</v>
      </c>
      <c r="G26" s="270">
        <v>0</v>
      </c>
      <c r="H26" s="270">
        <v>0</v>
      </c>
      <c r="I26" s="270">
        <v>790</v>
      </c>
      <c r="J26" s="270">
        <v>0</v>
      </c>
      <c r="K26" s="270">
        <v>0</v>
      </c>
      <c r="L26" s="270">
        <v>0</v>
      </c>
      <c r="M26" s="270">
        <v>192</v>
      </c>
    </row>
    <row r="27" spans="1:13" ht="40.5" customHeight="1">
      <c r="A27" s="173">
        <v>20</v>
      </c>
      <c r="B27" s="322" t="s">
        <v>1274</v>
      </c>
      <c r="C27" s="294" t="s">
        <v>2226</v>
      </c>
      <c r="D27" s="65">
        <v>903</v>
      </c>
      <c r="E27" s="293">
        <v>4993</v>
      </c>
      <c r="F27" s="293">
        <v>885</v>
      </c>
      <c r="G27" s="293">
        <v>1519</v>
      </c>
      <c r="H27" s="293">
        <v>22</v>
      </c>
      <c r="I27" s="293">
        <v>1348</v>
      </c>
      <c r="J27" s="293">
        <v>0</v>
      </c>
      <c r="K27" s="293">
        <v>3</v>
      </c>
      <c r="L27" s="293">
        <v>6</v>
      </c>
      <c r="M27" s="293">
        <v>610</v>
      </c>
    </row>
    <row r="28" spans="1:13" ht="67.5" customHeight="1">
      <c r="A28" s="173">
        <v>21</v>
      </c>
      <c r="B28" s="571" t="s">
        <v>1282</v>
      </c>
      <c r="C28" s="296" t="s">
        <v>2236</v>
      </c>
      <c r="D28" s="269">
        <v>677</v>
      </c>
      <c r="E28" s="269">
        <v>2871</v>
      </c>
      <c r="F28" s="269">
        <v>180</v>
      </c>
      <c r="G28" s="269">
        <v>421</v>
      </c>
      <c r="H28" s="269">
        <v>520</v>
      </c>
      <c r="I28" s="269">
        <v>5985</v>
      </c>
      <c r="J28" s="269">
        <v>0</v>
      </c>
      <c r="K28" s="269">
        <v>1</v>
      </c>
      <c r="L28" s="269">
        <v>38</v>
      </c>
      <c r="M28" s="269">
        <v>639</v>
      </c>
    </row>
    <row r="29" spans="1:13" ht="49.5" customHeight="1">
      <c r="A29" s="173">
        <v>22</v>
      </c>
      <c r="B29" s="571"/>
      <c r="C29" s="183" t="s">
        <v>1354</v>
      </c>
      <c r="D29" s="270">
        <v>539</v>
      </c>
      <c r="E29" s="270">
        <v>2289</v>
      </c>
      <c r="F29" s="270">
        <v>460</v>
      </c>
      <c r="G29" s="270">
        <v>1253</v>
      </c>
      <c r="H29" s="270">
        <v>0</v>
      </c>
      <c r="I29" s="270">
        <v>60</v>
      </c>
      <c r="J29" s="270">
        <v>0</v>
      </c>
      <c r="K29" s="270">
        <v>1</v>
      </c>
      <c r="L29" s="270">
        <v>3</v>
      </c>
      <c r="M29" s="270">
        <v>350</v>
      </c>
    </row>
    <row r="30" spans="1:13" ht="41.25" customHeight="1">
      <c r="A30" s="572" t="s">
        <v>835</v>
      </c>
      <c r="B30" s="572"/>
      <c r="C30" s="572"/>
      <c r="D30" s="185">
        <f t="shared" ref="D30:M30" si="0">SUM(D8:D29)</f>
        <v>23078</v>
      </c>
      <c r="E30" s="185">
        <f t="shared" si="0"/>
        <v>123098</v>
      </c>
      <c r="F30" s="185">
        <f t="shared" si="0"/>
        <v>12994</v>
      </c>
      <c r="G30" s="185">
        <f t="shared" si="0"/>
        <v>39580</v>
      </c>
      <c r="H30" s="185">
        <f t="shared" si="0"/>
        <v>17480</v>
      </c>
      <c r="I30" s="185">
        <f t="shared" si="0"/>
        <v>68585</v>
      </c>
      <c r="J30" s="185">
        <f t="shared" si="0"/>
        <v>0</v>
      </c>
      <c r="K30" s="185">
        <f t="shared" si="0"/>
        <v>96</v>
      </c>
      <c r="L30" s="185">
        <f t="shared" si="0"/>
        <v>731</v>
      </c>
      <c r="M30" s="185">
        <f t="shared" si="0"/>
        <v>13506</v>
      </c>
    </row>
    <row r="31" spans="1:13" ht="39" customHeight="1">
      <c r="A31" s="572"/>
      <c r="B31" s="572"/>
      <c r="C31" s="572"/>
      <c r="D31" s="573">
        <f>D30+E30</f>
        <v>146176</v>
      </c>
      <c r="E31" s="573"/>
      <c r="F31" s="573">
        <f>F30+G30</f>
        <v>52574</v>
      </c>
      <c r="G31" s="573"/>
      <c r="H31" s="573">
        <f>H30+I30</f>
        <v>86065</v>
      </c>
      <c r="I31" s="573"/>
      <c r="J31" s="573">
        <f>J30+K30</f>
        <v>96</v>
      </c>
      <c r="K31" s="573"/>
      <c r="L31" s="574">
        <f>L30+M30</f>
        <v>14237</v>
      </c>
      <c r="M31" s="574"/>
    </row>
    <row r="32" spans="1:13" ht="33.75" customHeight="1">
      <c r="A32" s="572"/>
      <c r="B32" s="572"/>
      <c r="C32" s="572"/>
      <c r="D32" s="575">
        <f>D31+H31</f>
        <v>232241</v>
      </c>
      <c r="E32" s="575"/>
      <c r="F32" s="575"/>
      <c r="G32" s="575"/>
      <c r="H32" s="575"/>
      <c r="I32" s="575"/>
      <c r="J32" s="186"/>
      <c r="K32" s="187"/>
      <c r="L32" s="188"/>
      <c r="M32" s="188"/>
    </row>
    <row r="33" spans="1:13">
      <c r="A33" s="189"/>
      <c r="B33" s="189"/>
      <c r="C33" s="189"/>
      <c r="D33" s="190"/>
      <c r="E33" s="189"/>
      <c r="F33" s="189"/>
      <c r="G33" s="189"/>
      <c r="H33" s="189"/>
      <c r="I33" s="189"/>
      <c r="J33" s="189"/>
      <c r="K33" s="189"/>
      <c r="L33" s="191"/>
      <c r="M33" s="191"/>
    </row>
    <row r="34" spans="1:13">
      <c r="A34" s="189"/>
      <c r="B34" s="189"/>
      <c r="C34" s="189"/>
      <c r="D34" s="190"/>
      <c r="E34" s="190"/>
      <c r="F34" s="189"/>
      <c r="G34" s="189"/>
      <c r="H34" s="189"/>
      <c r="I34" s="189"/>
      <c r="J34" s="189"/>
      <c r="K34" s="189"/>
      <c r="L34" s="191"/>
      <c r="M34" s="191"/>
    </row>
    <row r="35" spans="1:13">
      <c r="D35" s="192"/>
      <c r="E35" s="192"/>
    </row>
    <row r="36" spans="1:13">
      <c r="D36" s="192"/>
      <c r="E36" s="192"/>
    </row>
    <row r="37" spans="1:13">
      <c r="D37" s="192"/>
      <c r="E37" s="192"/>
    </row>
    <row r="38" spans="1:13">
      <c r="D38" s="192"/>
      <c r="E38" s="192"/>
    </row>
    <row r="39" spans="1:13">
      <c r="D39" s="192"/>
      <c r="E39" s="192"/>
    </row>
    <row r="40" spans="1:13">
      <c r="D40" s="192"/>
      <c r="E40" s="192"/>
    </row>
    <row r="41" spans="1:13">
      <c r="D41" s="192"/>
      <c r="E41" s="192"/>
    </row>
    <row r="42" spans="1:13">
      <c r="D42" s="192"/>
      <c r="E42" s="192"/>
    </row>
    <row r="43" spans="1:13">
      <c r="D43" s="192"/>
    </row>
  </sheetData>
  <mergeCells count="27">
    <mergeCell ref="L31:M31"/>
    <mergeCell ref="D32:I32"/>
    <mergeCell ref="L4:M5"/>
    <mergeCell ref="D5:E5"/>
    <mergeCell ref="F5:G5"/>
    <mergeCell ref="H31:I31"/>
    <mergeCell ref="J31:K31"/>
    <mergeCell ref="J4:K5"/>
    <mergeCell ref="B18:B25"/>
    <mergeCell ref="B28:B29"/>
    <mergeCell ref="A30:C32"/>
    <mergeCell ref="D31:E31"/>
    <mergeCell ref="F31:G31"/>
    <mergeCell ref="A4:A7"/>
    <mergeCell ref="B4:B7"/>
    <mergeCell ref="C4:C7"/>
    <mergeCell ref="D4:G4"/>
    <mergeCell ref="H4:I5"/>
    <mergeCell ref="A1:M1"/>
    <mergeCell ref="A2:A3"/>
    <mergeCell ref="B2:B3"/>
    <mergeCell ref="C2:C3"/>
    <mergeCell ref="D2:M2"/>
    <mergeCell ref="D3:G3"/>
    <mergeCell ref="H3:I3"/>
    <mergeCell ref="J3:K3"/>
    <mergeCell ref="L3:M3"/>
  </mergeCells>
  <pageMargins left="0.209842519685039" right="0.17992125984252005" top="0.74370078740157508" bottom="0.67362204724409502" header="0.35000000000000003" footer="0.27992125984252003"/>
  <pageSetup paperSize="9" fitToWidth="0" fitToHeight="0" orientation="landscape" r:id="rId1"/>
  <headerFooter alignWithMargins="0"/>
  <rowBreaks count="3" manualBreakCount="3">
    <brk id="15" man="1"/>
    <brk id="22" man="1"/>
    <brk id="3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9"/>
  <sheetViews>
    <sheetView workbookViewId="0">
      <selection activeCell="D17" sqref="D17"/>
    </sheetView>
  </sheetViews>
  <sheetFormatPr defaultRowHeight="13.8"/>
  <cols>
    <col min="1" max="1" width="8.5" style="19" customWidth="1"/>
    <col min="2" max="2" width="19.59765625" style="19" customWidth="1"/>
    <col min="3" max="3" width="16.59765625" style="19" customWidth="1"/>
    <col min="4" max="4" width="19.8984375" style="19" customWidth="1"/>
    <col min="5" max="5" width="19.5" style="19" customWidth="1"/>
    <col min="6" max="6" width="19" style="19" customWidth="1"/>
    <col min="7" max="7" width="16.69921875" style="19" customWidth="1"/>
    <col min="8" max="8" width="16.3984375" style="19" customWidth="1"/>
    <col min="9" max="1023" width="8.5" style="19" customWidth="1"/>
    <col min="1024" max="1024" width="9" style="19" customWidth="1"/>
    <col min="1025" max="1025" width="9" customWidth="1"/>
  </cols>
  <sheetData>
    <row r="1" spans="1:9" ht="24.75" customHeight="1">
      <c r="A1" s="576" t="s">
        <v>2099</v>
      </c>
      <c r="B1" s="576"/>
      <c r="C1" s="576"/>
      <c r="D1" s="576"/>
      <c r="E1" s="576"/>
      <c r="F1" s="576"/>
      <c r="G1" s="576"/>
      <c r="H1" s="576"/>
    </row>
    <row r="2" spans="1:9" ht="15" customHeight="1">
      <c r="A2" s="20">
        <v>1</v>
      </c>
      <c r="B2" s="542">
        <v>2</v>
      </c>
      <c r="C2" s="542"/>
      <c r="D2" s="542">
        <v>3</v>
      </c>
      <c r="E2" s="542"/>
      <c r="F2" s="21">
        <v>4</v>
      </c>
      <c r="G2" s="21">
        <v>5</v>
      </c>
      <c r="H2" s="21">
        <v>6</v>
      </c>
    </row>
    <row r="3" spans="1:9" ht="45" customHeight="1">
      <c r="A3" s="542" t="s">
        <v>520</v>
      </c>
      <c r="B3" s="542" t="s">
        <v>1355</v>
      </c>
      <c r="C3" s="542"/>
      <c r="D3" s="542" t="s">
        <v>1356</v>
      </c>
      <c r="E3" s="542"/>
      <c r="F3" s="542" t="s">
        <v>1357</v>
      </c>
      <c r="G3" s="542" t="s">
        <v>1358</v>
      </c>
      <c r="H3" s="542" t="s">
        <v>1359</v>
      </c>
    </row>
    <row r="4" spans="1:9" ht="23.25" customHeight="1">
      <c r="A4" s="542"/>
      <c r="B4" s="20" t="s">
        <v>524</v>
      </c>
      <c r="C4" s="20" t="s">
        <v>525</v>
      </c>
      <c r="D4" s="20" t="s">
        <v>714</v>
      </c>
      <c r="E4" s="20" t="s">
        <v>715</v>
      </c>
      <c r="F4" s="542"/>
      <c r="G4" s="542"/>
      <c r="H4" s="542"/>
    </row>
    <row r="5" spans="1:9" ht="60" customHeight="1">
      <c r="A5" s="542"/>
      <c r="B5" s="20" t="s">
        <v>718</v>
      </c>
      <c r="C5" s="20" t="s">
        <v>719</v>
      </c>
      <c r="D5" s="20" t="s">
        <v>1360</v>
      </c>
      <c r="E5" s="20" t="s">
        <v>1361</v>
      </c>
      <c r="F5" s="542"/>
      <c r="G5" s="542"/>
      <c r="H5" s="542"/>
    </row>
    <row r="6" spans="1:9" ht="81.75" customHeight="1">
      <c r="A6" s="139" t="s">
        <v>530</v>
      </c>
      <c r="B6" s="193" t="s">
        <v>1362</v>
      </c>
      <c r="C6" s="9" t="s">
        <v>1363</v>
      </c>
      <c r="D6" s="313" t="s">
        <v>2237</v>
      </c>
      <c r="E6" s="313" t="s">
        <v>2310</v>
      </c>
      <c r="F6" s="314">
        <v>1</v>
      </c>
      <c r="G6" s="313" t="s">
        <v>532</v>
      </c>
      <c r="H6" s="313" t="s">
        <v>1001</v>
      </c>
      <c r="I6" s="194"/>
    </row>
    <row r="7" spans="1:9">
      <c r="E7" s="195"/>
    </row>
    <row r="8" spans="1:9">
      <c r="D8" s="190"/>
    </row>
    <row r="9" spans="1:9">
      <c r="D9" s="175"/>
      <c r="E9" s="175"/>
      <c r="F9" s="84"/>
      <c r="G9" s="175"/>
      <c r="H9" s="175"/>
    </row>
  </sheetData>
  <mergeCells count="9"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2" right="0.15000000000000002" top="1.3775590551181101" bottom="1.3775590551181101" header="0.98385826771653495" footer="0.98385826771653495"/>
  <pageSetup paperSize="9" scale="94" fitToWidth="0" fitToHeight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6"/>
  <sheetViews>
    <sheetView workbookViewId="0">
      <selection sqref="A1:H1"/>
    </sheetView>
  </sheetViews>
  <sheetFormatPr defaultRowHeight="13.8"/>
  <cols>
    <col min="1" max="1" width="8.5" style="19" customWidth="1"/>
    <col min="2" max="2" width="19.59765625" style="19" customWidth="1"/>
    <col min="3" max="3" width="16.59765625" style="19" customWidth="1"/>
    <col min="4" max="4" width="19.8984375" style="19" customWidth="1"/>
    <col min="5" max="5" width="19.5" style="19" customWidth="1"/>
    <col min="6" max="6" width="19" style="19" customWidth="1"/>
    <col min="7" max="7" width="16.69921875" style="19" customWidth="1"/>
    <col min="8" max="8" width="16.3984375" style="19" customWidth="1"/>
    <col min="9" max="1023" width="8.5" style="19" customWidth="1"/>
    <col min="1024" max="1024" width="9" style="19" customWidth="1"/>
    <col min="1025" max="1025" width="9" customWidth="1"/>
  </cols>
  <sheetData>
    <row r="1" spans="1:8" ht="24.75" customHeight="1">
      <c r="A1" s="576" t="s">
        <v>1364</v>
      </c>
      <c r="B1" s="576"/>
      <c r="C1" s="576"/>
      <c r="D1" s="576"/>
      <c r="E1" s="576"/>
      <c r="F1" s="576"/>
      <c r="G1" s="576"/>
      <c r="H1" s="576"/>
    </row>
    <row r="2" spans="1:8" ht="15" customHeight="1">
      <c r="A2" s="20">
        <v>1</v>
      </c>
      <c r="B2" s="542">
        <v>2</v>
      </c>
      <c r="C2" s="542"/>
      <c r="D2" s="542">
        <v>3</v>
      </c>
      <c r="E2" s="542"/>
      <c r="F2" s="21">
        <v>4</v>
      </c>
      <c r="G2" s="21">
        <v>5</v>
      </c>
      <c r="H2" s="21">
        <v>6</v>
      </c>
    </row>
    <row r="3" spans="1:8" ht="45" customHeight="1">
      <c r="A3" s="542" t="s">
        <v>520</v>
      </c>
      <c r="B3" s="542" t="s">
        <v>1355</v>
      </c>
      <c r="C3" s="542"/>
      <c r="D3" s="542" t="s">
        <v>1365</v>
      </c>
      <c r="E3" s="542"/>
      <c r="F3" s="542" t="s">
        <v>1366</v>
      </c>
      <c r="G3" s="542" t="s">
        <v>1367</v>
      </c>
      <c r="H3" s="542" t="s">
        <v>1368</v>
      </c>
    </row>
    <row r="4" spans="1:8" ht="23.25" customHeight="1">
      <c r="A4" s="542"/>
      <c r="B4" s="20" t="s">
        <v>524</v>
      </c>
      <c r="C4" s="20" t="s">
        <v>525</v>
      </c>
      <c r="D4" s="20" t="s">
        <v>714</v>
      </c>
      <c r="E4" s="20" t="s">
        <v>715</v>
      </c>
      <c r="F4" s="542"/>
      <c r="G4" s="542"/>
      <c r="H4" s="542"/>
    </row>
    <row r="5" spans="1:8" ht="60" customHeight="1">
      <c r="A5" s="542"/>
      <c r="B5" s="20" t="s">
        <v>718</v>
      </c>
      <c r="C5" s="20" t="s">
        <v>719</v>
      </c>
      <c r="D5" s="20" t="s">
        <v>1360</v>
      </c>
      <c r="E5" s="20" t="s">
        <v>1369</v>
      </c>
      <c r="F5" s="542"/>
      <c r="G5" s="542"/>
      <c r="H5" s="542"/>
    </row>
    <row r="6" spans="1:8" ht="29.25" customHeight="1">
      <c r="A6" s="196"/>
      <c r="B6" s="196"/>
      <c r="C6" s="196"/>
      <c r="D6" s="196"/>
      <c r="E6" s="196"/>
      <c r="F6" s="140"/>
      <c r="G6" s="196"/>
      <c r="H6" s="196"/>
    </row>
  </sheetData>
  <mergeCells count="9"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2" right="0.15000000000000002" top="1.3775590551181101" bottom="1.3775590551181101" header="0.98385826771653495" footer="0.98385826771653495"/>
  <pageSetup paperSize="0" fitToWidth="0" fitToHeight="0" orientation="landscape" horizontalDpi="0" verticalDpi="0" copies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"/>
  <sheetViews>
    <sheetView workbookViewId="0">
      <selection activeCell="C24" sqref="C24"/>
    </sheetView>
  </sheetViews>
  <sheetFormatPr defaultRowHeight="13.8"/>
  <cols>
    <col min="1" max="1" width="16.69921875" style="131" customWidth="1"/>
    <col min="2" max="3" width="14.5" style="131" customWidth="1"/>
    <col min="4" max="4" width="22" style="131" customWidth="1"/>
    <col min="5" max="6" width="23.69921875" style="131" customWidth="1"/>
    <col min="7" max="1023" width="8.5" style="131" customWidth="1"/>
    <col min="1024" max="1024" width="9" style="131" customWidth="1"/>
    <col min="1025" max="1025" width="9" customWidth="1"/>
  </cols>
  <sheetData>
    <row r="1" spans="1:6" ht="16.5" customHeight="1">
      <c r="A1" s="576" t="s">
        <v>2100</v>
      </c>
      <c r="B1" s="576"/>
      <c r="C1" s="576"/>
      <c r="D1" s="576"/>
      <c r="E1" s="576"/>
      <c r="F1" s="576"/>
    </row>
    <row r="2" spans="1:6">
      <c r="A2" s="20">
        <v>1</v>
      </c>
      <c r="B2" s="542">
        <v>2</v>
      </c>
      <c r="C2" s="542"/>
      <c r="D2" s="20">
        <v>3</v>
      </c>
      <c r="E2" s="542">
        <v>4</v>
      </c>
      <c r="F2" s="542"/>
    </row>
    <row r="3" spans="1:6" ht="88.5" customHeight="1">
      <c r="A3" s="542" t="s">
        <v>1370</v>
      </c>
      <c r="B3" s="542" t="s">
        <v>1371</v>
      </c>
      <c r="C3" s="542"/>
      <c r="D3" s="542" t="s">
        <v>1372</v>
      </c>
      <c r="E3" s="542" t="s">
        <v>1373</v>
      </c>
      <c r="F3" s="542"/>
    </row>
    <row r="4" spans="1:6">
      <c r="A4" s="542"/>
      <c r="B4" s="20" t="s">
        <v>524</v>
      </c>
      <c r="C4" s="20" t="s">
        <v>525</v>
      </c>
      <c r="D4" s="542"/>
      <c r="E4" s="20" t="s">
        <v>15</v>
      </c>
      <c r="F4" s="20" t="s">
        <v>16</v>
      </c>
    </row>
    <row r="5" spans="1:6" ht="110.4">
      <c r="A5" s="542"/>
      <c r="B5" s="26" t="s">
        <v>21</v>
      </c>
      <c r="C5" s="26" t="s">
        <v>22</v>
      </c>
      <c r="D5" s="542"/>
      <c r="E5" s="26" t="s">
        <v>1374</v>
      </c>
      <c r="F5" s="20" t="s">
        <v>1375</v>
      </c>
    </row>
    <row r="6" spans="1:6" ht="34.5" customHeight="1">
      <c r="A6" s="197" t="s">
        <v>1376</v>
      </c>
      <c r="B6" s="198" t="s">
        <v>2227</v>
      </c>
      <c r="C6" s="198" t="s">
        <v>2228</v>
      </c>
      <c r="D6" s="234">
        <v>12</v>
      </c>
      <c r="E6" s="234">
        <v>65</v>
      </c>
      <c r="F6" s="234">
        <v>9</v>
      </c>
    </row>
    <row r="7" spans="1:6">
      <c r="A7" s="199"/>
      <c r="B7" s="200"/>
      <c r="C7" s="200"/>
      <c r="D7" s="201"/>
      <c r="E7" s="202"/>
      <c r="F7" s="202"/>
    </row>
    <row r="8" spans="1:6">
      <c r="A8" s="203"/>
      <c r="B8" s="204"/>
      <c r="C8" s="204"/>
      <c r="E8" s="205"/>
      <c r="F8" s="205"/>
    </row>
    <row r="9" spans="1:6">
      <c r="A9" s="577" t="s">
        <v>1377</v>
      </c>
      <c r="B9" s="577"/>
      <c r="C9" s="577"/>
      <c r="D9" s="577"/>
      <c r="E9" s="577"/>
      <c r="F9" s="577"/>
    </row>
    <row r="10" spans="1:6">
      <c r="A10" s="577"/>
      <c r="B10" s="577"/>
      <c r="C10" s="577"/>
      <c r="D10" s="577"/>
      <c r="E10" s="577"/>
      <c r="F10" s="577"/>
    </row>
    <row r="11" spans="1:6">
      <c r="A11" s="577"/>
      <c r="B11" s="577"/>
      <c r="C11" s="577"/>
      <c r="D11" s="577"/>
      <c r="E11" s="577"/>
      <c r="F11" s="577"/>
    </row>
    <row r="12" spans="1:6">
      <c r="A12" s="577"/>
      <c r="B12" s="577"/>
      <c r="C12" s="577"/>
      <c r="D12" s="577"/>
      <c r="E12" s="577"/>
      <c r="F12" s="577"/>
    </row>
    <row r="13" spans="1:6">
      <c r="A13" s="203"/>
      <c r="B13" s="203"/>
      <c r="C13" s="235"/>
      <c r="D13" s="236"/>
      <c r="E13" s="236"/>
      <c r="F13" s="236"/>
    </row>
    <row r="14" spans="1:6">
      <c r="A14" s="203"/>
      <c r="B14" s="203"/>
      <c r="C14" s="235"/>
      <c r="D14" s="236"/>
      <c r="E14" s="236"/>
      <c r="F14" s="236"/>
    </row>
    <row r="15" spans="1:6">
      <c r="A15" s="203"/>
      <c r="B15" s="67"/>
      <c r="C15" s="235"/>
      <c r="D15" s="236"/>
      <c r="E15" s="236"/>
      <c r="F15" s="236"/>
    </row>
    <row r="16" spans="1:6">
      <c r="A16" s="203"/>
      <c r="B16" s="67"/>
      <c r="C16" s="235"/>
      <c r="D16" s="236"/>
      <c r="E16" s="236"/>
      <c r="F16" s="236"/>
    </row>
    <row r="17" spans="1:6">
      <c r="A17" s="203"/>
      <c r="B17" s="67"/>
      <c r="C17" s="235"/>
      <c r="D17" s="236"/>
      <c r="E17" s="236"/>
      <c r="F17" s="236"/>
    </row>
    <row r="18" spans="1:6">
      <c r="A18" s="203"/>
      <c r="B18" s="235"/>
      <c r="C18" s="235"/>
      <c r="D18" s="236"/>
      <c r="E18" s="236"/>
      <c r="F18" s="236"/>
    </row>
    <row r="19" spans="1:6">
      <c r="A19" s="203"/>
      <c r="B19" s="235"/>
      <c r="C19" s="235"/>
      <c r="D19" s="236"/>
      <c r="E19" s="236"/>
      <c r="F19" s="236"/>
    </row>
    <row r="20" spans="1:6">
      <c r="A20" s="203"/>
      <c r="B20" s="235"/>
      <c r="C20" s="235"/>
      <c r="D20" s="236"/>
      <c r="E20" s="236"/>
      <c r="F20" s="236"/>
    </row>
    <row r="21" spans="1:6">
      <c r="A21" s="203"/>
      <c r="B21" s="235"/>
      <c r="C21" s="235"/>
      <c r="D21" s="203"/>
      <c r="E21" s="203"/>
      <c r="F21" s="203"/>
    </row>
  </sheetData>
  <mergeCells count="8">
    <mergeCell ref="A9:F12"/>
    <mergeCell ref="A1:F1"/>
    <mergeCell ref="B2:C2"/>
    <mergeCell ref="E2:F2"/>
    <mergeCell ref="A3:A5"/>
    <mergeCell ref="B3:C3"/>
    <mergeCell ref="D3:D5"/>
    <mergeCell ref="E3:F3"/>
  </mergeCells>
  <pageMargins left="0.15984251968503901" right="0.17992125984252005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7"/>
  <sheetViews>
    <sheetView workbookViewId="0">
      <selection activeCell="G39" sqref="G39"/>
    </sheetView>
  </sheetViews>
  <sheetFormatPr defaultRowHeight="13.8"/>
  <cols>
    <col min="1" max="1" width="16.8984375" style="131" customWidth="1"/>
    <col min="2" max="3" width="12.69921875" style="131" customWidth="1"/>
    <col min="4" max="4" width="13.3984375" style="131" customWidth="1"/>
    <col min="5" max="7" width="14.5" style="131" customWidth="1"/>
    <col min="8" max="8" width="11.69921875" style="131" customWidth="1"/>
    <col min="9" max="9" width="11.5" style="131" customWidth="1"/>
    <col min="10" max="10" width="12.09765625" style="131" customWidth="1"/>
    <col min="11" max="11" width="14" style="131" customWidth="1"/>
    <col min="12" max="12" width="11.5" style="131" customWidth="1"/>
    <col min="13" max="13" width="14.5" style="131" customWidth="1"/>
    <col min="14" max="14" width="14.09765625" style="131" customWidth="1"/>
    <col min="15" max="15" width="14.8984375" style="131" customWidth="1"/>
    <col min="16" max="16" width="13.69921875" style="131" customWidth="1"/>
    <col min="17" max="1023" width="8.5" style="131" customWidth="1"/>
    <col min="1024" max="1024" width="9" style="131" customWidth="1"/>
    <col min="1025" max="1025" width="9" customWidth="1"/>
  </cols>
  <sheetData>
    <row r="1" spans="1:17" s="69" customFormat="1" ht="15.75" customHeight="1">
      <c r="A1" s="579" t="s">
        <v>2109</v>
      </c>
      <c r="B1" s="579"/>
      <c r="C1" s="579"/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  <c r="P1" s="579"/>
    </row>
    <row r="2" spans="1:17" s="69" customFormat="1" ht="57" customHeight="1">
      <c r="A2" s="484" t="s">
        <v>1378</v>
      </c>
      <c r="B2" s="484" t="s">
        <v>1379</v>
      </c>
      <c r="C2" s="484"/>
      <c r="D2" s="484"/>
      <c r="E2" s="484" t="s">
        <v>1380</v>
      </c>
      <c r="F2" s="484"/>
      <c r="G2" s="484"/>
      <c r="H2" s="484" t="s">
        <v>1381</v>
      </c>
      <c r="I2" s="484"/>
      <c r="J2" s="484"/>
      <c r="K2" s="484" t="s">
        <v>1382</v>
      </c>
      <c r="L2" s="484"/>
      <c r="M2" s="484"/>
      <c r="N2" s="484" t="s">
        <v>1383</v>
      </c>
      <c r="O2" s="484"/>
      <c r="P2" s="484"/>
    </row>
    <row r="3" spans="1:17" s="69" customFormat="1" ht="21" customHeight="1">
      <c r="A3" s="484"/>
      <c r="B3" s="21" t="s">
        <v>1384</v>
      </c>
      <c r="C3" s="21" t="s">
        <v>1385</v>
      </c>
      <c r="D3" s="21" t="s">
        <v>1386</v>
      </c>
      <c r="E3" s="21" t="s">
        <v>1384</v>
      </c>
      <c r="F3" s="21" t="s">
        <v>1385</v>
      </c>
      <c r="G3" s="21" t="s">
        <v>1386</v>
      </c>
      <c r="H3" s="21" t="s">
        <v>1384</v>
      </c>
      <c r="I3" s="21" t="s">
        <v>1385</v>
      </c>
      <c r="J3" s="21" t="s">
        <v>1386</v>
      </c>
      <c r="K3" s="21" t="s">
        <v>1384</v>
      </c>
      <c r="L3" s="21" t="s">
        <v>1385</v>
      </c>
      <c r="M3" s="21" t="s">
        <v>1386</v>
      </c>
      <c r="N3" s="21" t="s">
        <v>1384</v>
      </c>
      <c r="O3" s="21" t="s">
        <v>1385</v>
      </c>
      <c r="P3" s="21" t="s">
        <v>1386</v>
      </c>
    </row>
    <row r="4" spans="1:17" s="69" customFormat="1" ht="15" customHeight="1">
      <c r="A4" s="53" t="s">
        <v>1387</v>
      </c>
      <c r="B4" s="237">
        <v>11928</v>
      </c>
      <c r="C4" s="237">
        <v>10130</v>
      </c>
      <c r="D4" s="237">
        <v>22058</v>
      </c>
      <c r="E4" s="237">
        <v>330</v>
      </c>
      <c r="F4" s="237">
        <v>1749</v>
      </c>
      <c r="G4" s="237">
        <v>2079</v>
      </c>
      <c r="H4" s="237" t="s">
        <v>2110</v>
      </c>
      <c r="I4" s="237" t="s">
        <v>2111</v>
      </c>
      <c r="J4" s="237" t="s">
        <v>2112</v>
      </c>
      <c r="K4" s="237" t="s">
        <v>2113</v>
      </c>
      <c r="L4" s="237" t="s">
        <v>2114</v>
      </c>
      <c r="M4" s="237" t="s">
        <v>2115</v>
      </c>
      <c r="N4" s="237" t="s">
        <v>2116</v>
      </c>
      <c r="O4" s="237" t="s">
        <v>2117</v>
      </c>
      <c r="P4" s="237" t="s">
        <v>2118</v>
      </c>
      <c r="Q4" s="70"/>
    </row>
    <row r="5" spans="1:17" s="69" customFormat="1" ht="15" customHeight="1">
      <c r="A5" s="53" t="s">
        <v>1388</v>
      </c>
      <c r="B5" s="237">
        <v>9809</v>
      </c>
      <c r="C5" s="237">
        <v>8514</v>
      </c>
      <c r="D5" s="237">
        <v>18323</v>
      </c>
      <c r="E5" s="237">
        <v>131</v>
      </c>
      <c r="F5" s="237">
        <v>1426</v>
      </c>
      <c r="G5" s="237">
        <v>1557</v>
      </c>
      <c r="H5" s="237" t="s">
        <v>2110</v>
      </c>
      <c r="I5" s="237" t="s">
        <v>2111</v>
      </c>
      <c r="J5" s="237" t="s">
        <v>2112</v>
      </c>
      <c r="K5" s="237" t="s">
        <v>2119</v>
      </c>
      <c r="L5" s="237" t="s">
        <v>2120</v>
      </c>
      <c r="M5" s="237" t="s">
        <v>2121</v>
      </c>
      <c r="N5" s="237" t="s">
        <v>2122</v>
      </c>
      <c r="O5" s="237" t="s">
        <v>2123</v>
      </c>
      <c r="P5" s="237" t="s">
        <v>2124</v>
      </c>
      <c r="Q5" s="70"/>
    </row>
    <row r="6" spans="1:17" ht="15" customHeight="1">
      <c r="A6" s="53" t="s">
        <v>1389</v>
      </c>
      <c r="B6" s="237">
        <v>10110</v>
      </c>
      <c r="C6" s="237">
        <v>8523</v>
      </c>
      <c r="D6" s="237">
        <v>18633</v>
      </c>
      <c r="E6" s="237">
        <v>97</v>
      </c>
      <c r="F6" s="237">
        <v>1613</v>
      </c>
      <c r="G6" s="237">
        <v>1710</v>
      </c>
      <c r="H6" s="237" t="s">
        <v>2125</v>
      </c>
      <c r="I6" s="237" t="s">
        <v>2111</v>
      </c>
      <c r="J6" s="237" t="s">
        <v>2112</v>
      </c>
      <c r="K6" s="237" t="s">
        <v>2126</v>
      </c>
      <c r="L6" s="237" t="s">
        <v>2127</v>
      </c>
      <c r="M6" s="237" t="s">
        <v>2128</v>
      </c>
      <c r="N6" s="237" t="s">
        <v>2129</v>
      </c>
      <c r="O6" s="237" t="s">
        <v>2130</v>
      </c>
      <c r="P6" s="237" t="s">
        <v>2131</v>
      </c>
      <c r="Q6" s="206"/>
    </row>
    <row r="7" spans="1:17" ht="15" customHeight="1">
      <c r="A7" s="53" t="s">
        <v>1390</v>
      </c>
      <c r="B7" s="237">
        <v>10311</v>
      </c>
      <c r="C7" s="237">
        <v>8593</v>
      </c>
      <c r="D7" s="237">
        <v>18904</v>
      </c>
      <c r="E7" s="237">
        <v>108</v>
      </c>
      <c r="F7" s="237">
        <v>1448</v>
      </c>
      <c r="G7" s="237">
        <v>1556</v>
      </c>
      <c r="H7" s="237" t="s">
        <v>2110</v>
      </c>
      <c r="I7" s="237" t="s">
        <v>2111</v>
      </c>
      <c r="J7" s="237" t="s">
        <v>2112</v>
      </c>
      <c r="K7" s="237" t="s">
        <v>2132</v>
      </c>
      <c r="L7" s="237" t="s">
        <v>2133</v>
      </c>
      <c r="M7" s="237" t="s">
        <v>2134</v>
      </c>
      <c r="N7" s="237" t="s">
        <v>2135</v>
      </c>
      <c r="O7" s="237" t="s">
        <v>2136</v>
      </c>
      <c r="P7" s="237" t="s">
        <v>2137</v>
      </c>
      <c r="Q7" s="206"/>
    </row>
    <row r="8" spans="1:17" ht="15" customHeight="1">
      <c r="A8" s="53" t="s">
        <v>1391</v>
      </c>
      <c r="B8" s="237">
        <v>10303</v>
      </c>
      <c r="C8" s="237">
        <v>9013</v>
      </c>
      <c r="D8" s="237">
        <v>19316</v>
      </c>
      <c r="E8" s="237">
        <v>69</v>
      </c>
      <c r="F8" s="237">
        <v>1518</v>
      </c>
      <c r="G8" s="237">
        <v>1587</v>
      </c>
      <c r="H8" s="237" t="s">
        <v>2125</v>
      </c>
      <c r="I8" s="237" t="s">
        <v>2110</v>
      </c>
      <c r="J8" s="237" t="s">
        <v>2138</v>
      </c>
      <c r="K8" s="237" t="s">
        <v>2139</v>
      </c>
      <c r="L8" s="237" t="s">
        <v>2140</v>
      </c>
      <c r="M8" s="237" t="s">
        <v>2141</v>
      </c>
      <c r="N8" s="237" t="s">
        <v>2142</v>
      </c>
      <c r="O8" s="237" t="s">
        <v>2143</v>
      </c>
      <c r="P8" s="237" t="s">
        <v>2144</v>
      </c>
      <c r="Q8" s="206"/>
    </row>
    <row r="9" spans="1:17" ht="15" customHeight="1">
      <c r="A9" s="53" t="s">
        <v>1392</v>
      </c>
      <c r="B9" s="237">
        <v>10502</v>
      </c>
      <c r="C9" s="237">
        <v>8312</v>
      </c>
      <c r="D9" s="237">
        <v>18814</v>
      </c>
      <c r="E9" s="237">
        <v>108</v>
      </c>
      <c r="F9" s="237">
        <v>1489</v>
      </c>
      <c r="G9" s="237">
        <v>1597</v>
      </c>
      <c r="H9" s="237" t="s">
        <v>2125</v>
      </c>
      <c r="I9" s="237" t="s">
        <v>2110</v>
      </c>
      <c r="J9" s="237" t="s">
        <v>2112</v>
      </c>
      <c r="K9" s="237" t="s">
        <v>2145</v>
      </c>
      <c r="L9" s="237" t="s">
        <v>2146</v>
      </c>
      <c r="M9" s="237" t="s">
        <v>2147</v>
      </c>
      <c r="N9" s="237" t="s">
        <v>2148</v>
      </c>
      <c r="O9" s="237" t="s">
        <v>2127</v>
      </c>
      <c r="P9" s="237" t="s">
        <v>2134</v>
      </c>
      <c r="Q9" s="206"/>
    </row>
    <row r="10" spans="1:17" ht="15" customHeight="1">
      <c r="A10" s="53" t="s">
        <v>1393</v>
      </c>
      <c r="B10" s="237">
        <v>11198</v>
      </c>
      <c r="C10" s="237">
        <v>9043</v>
      </c>
      <c r="D10" s="237">
        <v>20241</v>
      </c>
      <c r="E10" s="237">
        <v>119</v>
      </c>
      <c r="F10" s="237">
        <v>1662</v>
      </c>
      <c r="G10" s="237">
        <v>1781</v>
      </c>
      <c r="H10" s="237" t="s">
        <v>2125</v>
      </c>
      <c r="I10" s="237" t="s">
        <v>2110</v>
      </c>
      <c r="J10" s="237" t="s">
        <v>2112</v>
      </c>
      <c r="K10" s="237" t="s">
        <v>2149</v>
      </c>
      <c r="L10" s="237" t="s">
        <v>2136</v>
      </c>
      <c r="M10" s="237" t="s">
        <v>2150</v>
      </c>
      <c r="N10" s="237" t="s">
        <v>2151</v>
      </c>
      <c r="O10" s="237" t="s">
        <v>2152</v>
      </c>
      <c r="P10" s="237" t="s">
        <v>2153</v>
      </c>
      <c r="Q10" s="206"/>
    </row>
    <row r="11" spans="1:17" ht="15" customHeight="1">
      <c r="A11" s="53" t="s">
        <v>1394</v>
      </c>
      <c r="B11" s="237">
        <v>11535</v>
      </c>
      <c r="C11" s="237">
        <v>9123</v>
      </c>
      <c r="D11" s="237">
        <v>20658</v>
      </c>
      <c r="E11" s="237">
        <v>146</v>
      </c>
      <c r="F11" s="237">
        <v>1590</v>
      </c>
      <c r="G11" s="237">
        <v>1736</v>
      </c>
      <c r="H11" s="237" t="s">
        <v>2125</v>
      </c>
      <c r="I11" s="237" t="s">
        <v>2110</v>
      </c>
      <c r="J11" s="237" t="s">
        <v>2138</v>
      </c>
      <c r="K11" s="237" t="s">
        <v>2154</v>
      </c>
      <c r="L11" s="237" t="s">
        <v>2143</v>
      </c>
      <c r="M11" s="237" t="s">
        <v>2155</v>
      </c>
      <c r="N11" s="237" t="s">
        <v>2148</v>
      </c>
      <c r="O11" s="237" t="s">
        <v>2152</v>
      </c>
      <c r="P11" s="237" t="s">
        <v>2156</v>
      </c>
      <c r="Q11" s="206"/>
    </row>
    <row r="12" spans="1:17" ht="15" customHeight="1">
      <c r="A12" s="53" t="s">
        <v>1395</v>
      </c>
      <c r="B12" s="237">
        <v>9856</v>
      </c>
      <c r="C12" s="237">
        <v>7720</v>
      </c>
      <c r="D12" s="237">
        <v>17576</v>
      </c>
      <c r="E12" s="237">
        <v>106</v>
      </c>
      <c r="F12" s="237">
        <v>1443</v>
      </c>
      <c r="G12" s="237">
        <v>1549</v>
      </c>
      <c r="H12" s="237" t="s">
        <v>2125</v>
      </c>
      <c r="I12" s="237" t="s">
        <v>2110</v>
      </c>
      <c r="J12" s="237" t="s">
        <v>2138</v>
      </c>
      <c r="K12" s="237" t="s">
        <v>2148</v>
      </c>
      <c r="L12" s="237" t="s">
        <v>2157</v>
      </c>
      <c r="M12" s="237" t="s">
        <v>2131</v>
      </c>
      <c r="N12" s="237" t="s">
        <v>2158</v>
      </c>
      <c r="O12" s="237" t="s">
        <v>2159</v>
      </c>
      <c r="P12" s="237" t="s">
        <v>2160</v>
      </c>
      <c r="Q12" s="206"/>
    </row>
    <row r="13" spans="1:17" ht="15" customHeight="1">
      <c r="A13" s="53" t="s">
        <v>1396</v>
      </c>
      <c r="B13" s="237">
        <v>10467</v>
      </c>
      <c r="C13" s="237">
        <v>8073</v>
      </c>
      <c r="D13" s="237">
        <v>18540</v>
      </c>
      <c r="E13" s="237">
        <v>73</v>
      </c>
      <c r="F13" s="237">
        <v>1519</v>
      </c>
      <c r="G13" s="237">
        <v>1592</v>
      </c>
      <c r="H13" s="237" t="s">
        <v>2125</v>
      </c>
      <c r="I13" s="237" t="s">
        <v>2110</v>
      </c>
      <c r="J13" s="237" t="s">
        <v>2138</v>
      </c>
      <c r="K13" s="237" t="s">
        <v>2161</v>
      </c>
      <c r="L13" s="237" t="s">
        <v>2162</v>
      </c>
      <c r="M13" s="237" t="s">
        <v>2163</v>
      </c>
      <c r="N13" s="237" t="s">
        <v>2135</v>
      </c>
      <c r="O13" s="237" t="s">
        <v>2164</v>
      </c>
      <c r="P13" s="237" t="s">
        <v>2165</v>
      </c>
      <c r="Q13" s="206"/>
    </row>
    <row r="14" spans="1:17" ht="15" customHeight="1">
      <c r="A14" s="53" t="s">
        <v>1397</v>
      </c>
      <c r="B14" s="237">
        <v>9250</v>
      </c>
      <c r="C14" s="237">
        <v>7440</v>
      </c>
      <c r="D14" s="237">
        <v>16690</v>
      </c>
      <c r="E14" s="237">
        <v>67</v>
      </c>
      <c r="F14" s="237">
        <v>1406</v>
      </c>
      <c r="G14" s="237">
        <v>1473</v>
      </c>
      <c r="H14" s="237" t="s">
        <v>2125</v>
      </c>
      <c r="I14" s="237" t="s">
        <v>2110</v>
      </c>
      <c r="J14" s="237" t="s">
        <v>2166</v>
      </c>
      <c r="K14" s="237" t="s">
        <v>2129</v>
      </c>
      <c r="L14" s="237" t="s">
        <v>2136</v>
      </c>
      <c r="M14" s="237" t="s">
        <v>2156</v>
      </c>
      <c r="N14" s="237" t="s">
        <v>2167</v>
      </c>
      <c r="O14" s="237" t="s">
        <v>2164</v>
      </c>
      <c r="P14" s="237" t="s">
        <v>2168</v>
      </c>
      <c r="Q14" s="206"/>
    </row>
    <row r="15" spans="1:17" ht="15" customHeight="1">
      <c r="A15" s="53" t="s">
        <v>1398</v>
      </c>
      <c r="B15" s="237">
        <v>11960</v>
      </c>
      <c r="C15" s="237">
        <v>8676</v>
      </c>
      <c r="D15" s="237">
        <v>20636</v>
      </c>
      <c r="E15" s="237">
        <v>173</v>
      </c>
      <c r="F15" s="237">
        <v>2072</v>
      </c>
      <c r="G15" s="237">
        <v>2245</v>
      </c>
      <c r="H15" s="237" t="s">
        <v>2125</v>
      </c>
      <c r="I15" s="237" t="s">
        <v>2110</v>
      </c>
      <c r="J15" s="237" t="s">
        <v>2138</v>
      </c>
      <c r="K15" s="237" t="s">
        <v>2169</v>
      </c>
      <c r="L15" s="237" t="s">
        <v>2170</v>
      </c>
      <c r="M15" s="237" t="s">
        <v>2171</v>
      </c>
      <c r="N15" s="237" t="s">
        <v>2172</v>
      </c>
      <c r="O15" s="237" t="s">
        <v>2173</v>
      </c>
      <c r="P15" s="237" t="s">
        <v>2115</v>
      </c>
      <c r="Q15" s="206"/>
    </row>
    <row r="16" spans="1:17" ht="20.100000000000001" customHeight="1">
      <c r="A16" s="21" t="s">
        <v>1399</v>
      </c>
      <c r="B16" s="207">
        <f t="shared" ref="B16:G16" si="0">SUM(B4:B15)</f>
        <v>127229</v>
      </c>
      <c r="C16" s="207">
        <f t="shared" si="0"/>
        <v>103160</v>
      </c>
      <c r="D16" s="207">
        <f t="shared" si="0"/>
        <v>230389</v>
      </c>
      <c r="E16" s="207">
        <f t="shared" si="0"/>
        <v>1527</v>
      </c>
      <c r="F16" s="207">
        <f t="shared" si="0"/>
        <v>18935</v>
      </c>
      <c r="G16" s="207">
        <f t="shared" si="0"/>
        <v>20462</v>
      </c>
      <c r="H16" s="578"/>
      <c r="I16" s="578"/>
      <c r="J16" s="578"/>
      <c r="K16" s="578"/>
      <c r="L16" s="578"/>
      <c r="M16" s="578"/>
      <c r="N16" s="578"/>
      <c r="O16" s="578"/>
      <c r="P16" s="578"/>
    </row>
    <row r="17" spans="1:16" ht="20.100000000000001" customHeight="1">
      <c r="A17" s="21" t="s">
        <v>1400</v>
      </c>
      <c r="B17" s="578"/>
      <c r="C17" s="578"/>
      <c r="D17" s="578"/>
      <c r="E17" s="578"/>
      <c r="F17" s="578"/>
      <c r="G17" s="578"/>
      <c r="H17" s="237" t="s">
        <v>2125</v>
      </c>
      <c r="I17" s="237" t="s">
        <v>2110</v>
      </c>
      <c r="J17" s="237" t="s">
        <v>2138</v>
      </c>
      <c r="K17" s="237" t="s">
        <v>2132</v>
      </c>
      <c r="L17" s="237" t="s">
        <v>2174</v>
      </c>
      <c r="M17" s="237" t="s">
        <v>2156</v>
      </c>
      <c r="N17" s="237" t="s">
        <v>2135</v>
      </c>
      <c r="O17" s="237" t="s">
        <v>2157</v>
      </c>
      <c r="P17" s="237" t="s">
        <v>2175</v>
      </c>
    </row>
  </sheetData>
  <mergeCells count="9">
    <mergeCell ref="H16:P16"/>
    <mergeCell ref="B17:G17"/>
    <mergeCell ref="A1:P1"/>
    <mergeCell ref="A2:A3"/>
    <mergeCell ref="B2:D2"/>
    <mergeCell ref="E2:G2"/>
    <mergeCell ref="H2:J2"/>
    <mergeCell ref="K2:M2"/>
    <mergeCell ref="N2:P2"/>
  </mergeCells>
  <pageMargins left="0.15984251968503901" right="0.17992125984252005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81"/>
  <sheetViews>
    <sheetView topLeftCell="A25" workbookViewId="0">
      <selection activeCell="B19" sqref="B19"/>
    </sheetView>
  </sheetViews>
  <sheetFormatPr defaultRowHeight="13.8"/>
  <cols>
    <col min="1" max="1" width="4.5" style="19" customWidth="1"/>
    <col min="2" max="2" width="29.3984375" style="19" customWidth="1"/>
    <col min="3" max="3" width="20.3984375" style="19" customWidth="1"/>
    <col min="4" max="4" width="14.19921875" style="19" customWidth="1"/>
    <col min="5" max="5" width="15.19921875" style="19" customWidth="1"/>
    <col min="6" max="6" width="14.19921875" style="19" customWidth="1"/>
    <col min="7" max="7" width="14.3984375" style="19" customWidth="1"/>
    <col min="8" max="8" width="16.8984375" style="19" customWidth="1"/>
    <col min="9" max="9" width="13.59765625" style="19" customWidth="1"/>
    <col min="10" max="10" width="17.5" style="19" customWidth="1"/>
    <col min="11" max="11" width="15.8984375" style="19" customWidth="1"/>
    <col min="12" max="12" width="14.8984375" style="19" customWidth="1"/>
    <col min="13" max="13" width="20.3984375" style="19" customWidth="1"/>
    <col min="14" max="14" width="33.59765625" style="19" customWidth="1"/>
    <col min="15" max="1023" width="8.5" style="19" customWidth="1"/>
    <col min="1024" max="1024" width="9" style="19" customWidth="1"/>
    <col min="1025" max="1025" width="9" customWidth="1"/>
  </cols>
  <sheetData>
    <row r="1" spans="1:11" ht="41.25" customHeight="1">
      <c r="A1" s="576" t="s">
        <v>2248</v>
      </c>
      <c r="B1" s="576"/>
      <c r="C1" s="576"/>
      <c r="D1" s="576"/>
      <c r="E1" s="576"/>
      <c r="F1" s="576"/>
      <c r="G1" s="576"/>
      <c r="H1" s="576"/>
      <c r="I1" s="576"/>
      <c r="J1" s="576"/>
      <c r="K1" s="576"/>
    </row>
    <row r="2" spans="1:11" ht="15" customHeight="1">
      <c r="A2" s="20">
        <v>1</v>
      </c>
      <c r="B2" s="542">
        <v>2</v>
      </c>
      <c r="C2" s="542"/>
      <c r="D2" s="542"/>
      <c r="E2" s="542"/>
      <c r="F2" s="20">
        <v>3</v>
      </c>
      <c r="G2" s="542">
        <v>4</v>
      </c>
      <c r="H2" s="542"/>
      <c r="I2" s="542">
        <v>5</v>
      </c>
      <c r="J2" s="542"/>
      <c r="K2" s="20">
        <v>6</v>
      </c>
    </row>
    <row r="3" spans="1:11" ht="87" customHeight="1">
      <c r="A3" s="20" t="s">
        <v>1401</v>
      </c>
      <c r="B3" s="542" t="s">
        <v>707</v>
      </c>
      <c r="C3" s="542"/>
      <c r="D3" s="542"/>
      <c r="E3" s="542"/>
      <c r="F3" s="20" t="s">
        <v>1402</v>
      </c>
      <c r="G3" s="23" t="s">
        <v>1403</v>
      </c>
      <c r="H3" s="23" t="s">
        <v>1404</v>
      </c>
      <c r="I3" s="23" t="s">
        <v>1405</v>
      </c>
      <c r="J3" s="23" t="s">
        <v>1406</v>
      </c>
      <c r="K3" s="208" t="s">
        <v>1407</v>
      </c>
    </row>
    <row r="4" spans="1:11" ht="15" customHeight="1">
      <c r="A4" s="20"/>
      <c r="B4" s="20" t="s">
        <v>524</v>
      </c>
      <c r="C4" s="20" t="s">
        <v>525</v>
      </c>
      <c r="D4" s="20" t="s">
        <v>526</v>
      </c>
      <c r="E4" s="20" t="s">
        <v>1408</v>
      </c>
      <c r="F4" s="20"/>
      <c r="G4" s="20" t="s">
        <v>15</v>
      </c>
      <c r="H4" s="20" t="s">
        <v>16</v>
      </c>
      <c r="I4" s="20" t="s">
        <v>549</v>
      </c>
      <c r="J4" s="20" t="s">
        <v>550</v>
      </c>
      <c r="K4" s="209"/>
    </row>
    <row r="5" spans="1:11" ht="59.25" customHeight="1">
      <c r="A5" s="580"/>
      <c r="B5" s="476" t="s">
        <v>718</v>
      </c>
      <c r="C5" s="476" t="s">
        <v>719</v>
      </c>
      <c r="D5" s="476" t="s">
        <v>1409</v>
      </c>
      <c r="E5" s="476" t="s">
        <v>1410</v>
      </c>
      <c r="F5" s="26" t="s">
        <v>1411</v>
      </c>
      <c r="G5" s="139"/>
      <c r="H5" s="139"/>
      <c r="I5" s="139"/>
      <c r="J5" s="139"/>
      <c r="K5" s="210"/>
    </row>
    <row r="6" spans="1:11" ht="64.5" customHeight="1">
      <c r="A6" s="580"/>
      <c r="B6" s="476"/>
      <c r="C6" s="476"/>
      <c r="D6" s="476"/>
      <c r="E6" s="476"/>
      <c r="F6" s="26" t="s">
        <v>1412</v>
      </c>
      <c r="G6" s="211"/>
      <c r="H6" s="212"/>
      <c r="I6" s="211"/>
      <c r="J6" s="212"/>
      <c r="K6" s="212"/>
    </row>
    <row r="7" spans="1:11" ht="66.75" customHeight="1">
      <c r="A7" s="580"/>
      <c r="B7" s="476"/>
      <c r="C7" s="476"/>
      <c r="D7" s="476"/>
      <c r="E7" s="476"/>
      <c r="F7" s="20" t="s">
        <v>1413</v>
      </c>
      <c r="G7" s="211"/>
      <c r="H7" s="136"/>
      <c r="I7" s="211"/>
      <c r="J7" s="136"/>
      <c r="K7" s="136"/>
    </row>
    <row r="8" spans="1:11" ht="15" customHeight="1">
      <c r="A8" s="542" t="s">
        <v>1414</v>
      </c>
      <c r="B8" s="542"/>
      <c r="C8" s="542"/>
      <c r="D8" s="542"/>
      <c r="E8" s="542"/>
      <c r="F8" s="542"/>
      <c r="G8" s="542"/>
      <c r="H8" s="542"/>
      <c r="I8" s="542"/>
      <c r="J8" s="542"/>
      <c r="K8" s="542"/>
    </row>
    <row r="9" spans="1:11" ht="58.5" customHeight="1">
      <c r="A9" s="138" t="s">
        <v>530</v>
      </c>
      <c r="B9" s="139" t="s">
        <v>1415</v>
      </c>
      <c r="C9" s="139" t="s">
        <v>1416</v>
      </c>
      <c r="D9" s="139" t="s">
        <v>730</v>
      </c>
      <c r="E9" s="139" t="s">
        <v>733</v>
      </c>
      <c r="F9" s="26" t="s">
        <v>1411</v>
      </c>
      <c r="G9" s="9">
        <v>6</v>
      </c>
      <c r="H9" s="9">
        <v>6</v>
      </c>
      <c r="I9" s="9">
        <v>30</v>
      </c>
      <c r="J9" s="9">
        <v>30</v>
      </c>
      <c r="K9" s="9">
        <v>20</v>
      </c>
    </row>
    <row r="10" spans="1:11" ht="27.6">
      <c r="A10" s="138" t="s">
        <v>532</v>
      </c>
      <c r="B10" s="213" t="s">
        <v>736</v>
      </c>
      <c r="C10" s="213" t="s">
        <v>1417</v>
      </c>
      <c r="D10" s="214" t="s">
        <v>738</v>
      </c>
      <c r="E10" s="214" t="s">
        <v>1418</v>
      </c>
      <c r="F10" s="26" t="s">
        <v>1411</v>
      </c>
      <c r="G10" s="275">
        <v>17</v>
      </c>
      <c r="H10" s="275">
        <v>10</v>
      </c>
      <c r="I10" s="275">
        <v>10</v>
      </c>
      <c r="J10" s="275">
        <v>6</v>
      </c>
      <c r="K10" s="275">
        <v>49</v>
      </c>
    </row>
    <row r="11" spans="1:11" ht="27.6">
      <c r="A11" s="138" t="s">
        <v>533</v>
      </c>
      <c r="B11" s="213" t="s">
        <v>744</v>
      </c>
      <c r="C11" s="213" t="s">
        <v>932</v>
      </c>
      <c r="D11" s="214" t="s">
        <v>746</v>
      </c>
      <c r="E11" s="214" t="s">
        <v>1419</v>
      </c>
      <c r="F11" s="26" t="s">
        <v>1411</v>
      </c>
      <c r="G11" s="28">
        <v>14</v>
      </c>
      <c r="H11" s="28">
        <v>14</v>
      </c>
      <c r="I11" s="28">
        <v>32</v>
      </c>
      <c r="J11" s="28">
        <v>29</v>
      </c>
      <c r="K11" s="28">
        <v>22</v>
      </c>
    </row>
    <row r="12" spans="1:11" ht="48" customHeight="1">
      <c r="A12" s="138" t="s">
        <v>963</v>
      </c>
      <c r="B12" s="138" t="s">
        <v>902</v>
      </c>
      <c r="C12" s="138" t="s">
        <v>1420</v>
      </c>
      <c r="D12" s="137" t="s">
        <v>754</v>
      </c>
      <c r="E12" s="138" t="s">
        <v>1421</v>
      </c>
      <c r="F12" s="26" t="s">
        <v>1411</v>
      </c>
      <c r="G12" s="275">
        <v>15</v>
      </c>
      <c r="H12" s="275">
        <v>8</v>
      </c>
      <c r="I12" s="275">
        <v>24</v>
      </c>
      <c r="J12" s="275">
        <v>20</v>
      </c>
      <c r="K12" s="275">
        <v>15</v>
      </c>
    </row>
    <row r="13" spans="1:11" ht="54" customHeight="1">
      <c r="A13" s="138" t="s">
        <v>1033</v>
      </c>
      <c r="B13" s="136" t="s">
        <v>1422</v>
      </c>
      <c r="C13" s="136" t="s">
        <v>1423</v>
      </c>
      <c r="D13" s="137" t="s">
        <v>761</v>
      </c>
      <c r="E13" s="137" t="s">
        <v>1424</v>
      </c>
      <c r="F13" s="26" t="s">
        <v>1411</v>
      </c>
      <c r="G13" s="275">
        <v>20</v>
      </c>
      <c r="H13" s="275">
        <v>16</v>
      </c>
      <c r="I13" s="275">
        <v>28</v>
      </c>
      <c r="J13" s="275">
        <v>22</v>
      </c>
      <c r="K13" s="275">
        <v>33</v>
      </c>
    </row>
    <row r="14" spans="1:11" ht="27.6">
      <c r="A14" s="138" t="s">
        <v>1247</v>
      </c>
      <c r="B14" s="155" t="s">
        <v>1425</v>
      </c>
      <c r="C14" s="155" t="s">
        <v>1426</v>
      </c>
      <c r="D14" s="154" t="s">
        <v>770</v>
      </c>
      <c r="E14" s="154" t="s">
        <v>1427</v>
      </c>
      <c r="F14" s="26" t="s">
        <v>1411</v>
      </c>
      <c r="G14" s="275">
        <v>8</v>
      </c>
      <c r="H14" s="275">
        <v>4</v>
      </c>
      <c r="I14" s="275">
        <v>16</v>
      </c>
      <c r="J14" s="275">
        <v>8</v>
      </c>
      <c r="K14" s="275">
        <v>15</v>
      </c>
    </row>
    <row r="15" spans="1:11" ht="27.6">
      <c r="A15" s="138" t="s">
        <v>1110</v>
      </c>
      <c r="B15" s="136" t="s">
        <v>1428</v>
      </c>
      <c r="C15" s="136" t="s">
        <v>1429</v>
      </c>
      <c r="D15" s="137" t="s">
        <v>778</v>
      </c>
      <c r="E15" s="137" t="s">
        <v>1430</v>
      </c>
      <c r="F15" s="20" t="s">
        <v>1411</v>
      </c>
      <c r="G15" s="275">
        <v>7</v>
      </c>
      <c r="H15" s="275">
        <v>7</v>
      </c>
      <c r="I15" s="275">
        <v>32</v>
      </c>
      <c r="J15" s="275">
        <v>23</v>
      </c>
      <c r="K15" s="275">
        <v>18</v>
      </c>
    </row>
    <row r="16" spans="1:11" ht="51.75" customHeight="1">
      <c r="A16" s="138" t="s">
        <v>1290</v>
      </c>
      <c r="B16" s="136" t="s">
        <v>784</v>
      </c>
      <c r="C16" s="136" t="s">
        <v>1431</v>
      </c>
      <c r="D16" s="137" t="s">
        <v>786</v>
      </c>
      <c r="E16" s="137" t="s">
        <v>789</v>
      </c>
      <c r="F16" s="20" t="s">
        <v>1411</v>
      </c>
      <c r="G16" s="28">
        <v>18</v>
      </c>
      <c r="H16" s="28">
        <v>12</v>
      </c>
      <c r="I16" s="28">
        <v>17</v>
      </c>
      <c r="J16" s="28">
        <v>14</v>
      </c>
      <c r="K16" s="28">
        <v>26</v>
      </c>
    </row>
    <row r="17" spans="1:14" ht="42" customHeight="1">
      <c r="A17" s="138" t="s">
        <v>859</v>
      </c>
      <c r="B17" s="155" t="s">
        <v>1432</v>
      </c>
      <c r="C17" s="155" t="s">
        <v>1433</v>
      </c>
      <c r="D17" s="137" t="s">
        <v>794</v>
      </c>
      <c r="E17" s="137" t="s">
        <v>1434</v>
      </c>
      <c r="F17" s="26" t="s">
        <v>1411</v>
      </c>
      <c r="G17" s="275">
        <v>23</v>
      </c>
      <c r="H17" s="275">
        <v>2</v>
      </c>
      <c r="I17" s="275">
        <v>21</v>
      </c>
      <c r="J17" s="275">
        <v>15</v>
      </c>
      <c r="K17" s="275">
        <v>26</v>
      </c>
    </row>
    <row r="18" spans="1:14" ht="50.25" customHeight="1">
      <c r="A18" s="138" t="s">
        <v>1105</v>
      </c>
      <c r="B18" s="155" t="s">
        <v>799</v>
      </c>
      <c r="C18" s="155" t="s">
        <v>800</v>
      </c>
      <c r="D18" s="137" t="s">
        <v>801</v>
      </c>
      <c r="E18" s="137" t="s">
        <v>804</v>
      </c>
      <c r="F18" s="215" t="s">
        <v>1411</v>
      </c>
      <c r="G18" s="275">
        <v>22</v>
      </c>
      <c r="H18" s="275">
        <v>0</v>
      </c>
      <c r="I18" s="275">
        <v>38</v>
      </c>
      <c r="J18" s="275">
        <v>29</v>
      </c>
      <c r="K18" s="275">
        <v>14</v>
      </c>
    </row>
    <row r="19" spans="1:14" ht="63" customHeight="1">
      <c r="A19" s="138" t="s">
        <v>1244</v>
      </c>
      <c r="B19" s="136" t="s">
        <v>806</v>
      </c>
      <c r="C19" s="136" t="s">
        <v>1435</v>
      </c>
      <c r="D19" s="137" t="s">
        <v>808</v>
      </c>
      <c r="E19" s="216" t="s">
        <v>811</v>
      </c>
      <c r="F19" s="26" t="s">
        <v>1411</v>
      </c>
      <c r="G19" s="275">
        <v>31</v>
      </c>
      <c r="H19" s="275">
        <v>8</v>
      </c>
      <c r="I19" s="275">
        <v>28</v>
      </c>
      <c r="J19" s="275">
        <v>28</v>
      </c>
      <c r="K19" s="275">
        <v>50</v>
      </c>
    </row>
    <row r="20" spans="1:14" ht="27.6">
      <c r="A20" s="138" t="s">
        <v>1436</v>
      </c>
      <c r="B20" s="136" t="s">
        <v>1437</v>
      </c>
      <c r="C20" s="136" t="s">
        <v>1438</v>
      </c>
      <c r="D20" s="137" t="s">
        <v>816</v>
      </c>
      <c r="E20" s="216" t="s">
        <v>1439</v>
      </c>
      <c r="F20" s="26" t="s">
        <v>1411</v>
      </c>
      <c r="G20" s="9">
        <v>26</v>
      </c>
      <c r="H20" s="9">
        <v>18</v>
      </c>
      <c r="I20" s="9">
        <v>20</v>
      </c>
      <c r="J20" s="9">
        <v>15</v>
      </c>
      <c r="K20" s="9">
        <v>18</v>
      </c>
    </row>
    <row r="21" spans="1:14" ht="45.75" customHeight="1">
      <c r="A21" s="138" t="s">
        <v>0</v>
      </c>
      <c r="B21" s="136" t="s">
        <v>821</v>
      </c>
      <c r="C21" s="136" t="s">
        <v>1440</v>
      </c>
      <c r="D21" s="137" t="s">
        <v>823</v>
      </c>
      <c r="E21" s="216" t="s">
        <v>826</v>
      </c>
      <c r="F21" s="26" t="s">
        <v>1411</v>
      </c>
      <c r="G21" s="275">
        <v>13</v>
      </c>
      <c r="H21" s="275">
        <v>8</v>
      </c>
      <c r="I21" s="275">
        <v>28</v>
      </c>
      <c r="J21" s="275">
        <v>14</v>
      </c>
      <c r="K21" s="275">
        <v>19</v>
      </c>
    </row>
    <row r="22" spans="1:14" ht="49.5" customHeight="1">
      <c r="A22" s="138" t="s">
        <v>1005</v>
      </c>
      <c r="B22" s="155" t="s">
        <v>828</v>
      </c>
      <c r="C22" s="155" t="s">
        <v>829</v>
      </c>
      <c r="D22" s="137" t="s">
        <v>830</v>
      </c>
      <c r="E22" s="216" t="s">
        <v>833</v>
      </c>
      <c r="F22" s="26" t="s">
        <v>1411</v>
      </c>
      <c r="G22" s="28">
        <v>22</v>
      </c>
      <c r="H22" s="28">
        <v>22</v>
      </c>
      <c r="I22" s="28">
        <v>37</v>
      </c>
      <c r="J22" s="28">
        <v>22</v>
      </c>
      <c r="K22" s="28">
        <v>5</v>
      </c>
    </row>
    <row r="23" spans="1:14" ht="23.25" customHeight="1">
      <c r="A23" s="542" t="s">
        <v>835</v>
      </c>
      <c r="B23" s="542"/>
      <c r="C23" s="542"/>
      <c r="D23" s="542"/>
      <c r="E23" s="542"/>
      <c r="F23" s="542"/>
      <c r="G23" s="217">
        <f>SUM(G9:G22)</f>
        <v>242</v>
      </c>
      <c r="H23" s="217">
        <f>SUM(H9:H22)</f>
        <v>135</v>
      </c>
      <c r="I23" s="217">
        <f>SUM(I9:I22)</f>
        <v>361</v>
      </c>
      <c r="J23" s="217">
        <f>SUM(J9:J22)</f>
        <v>275</v>
      </c>
      <c r="K23" s="217">
        <f>SUM(K9:K22)</f>
        <v>330</v>
      </c>
    </row>
    <row r="24" spans="1:14" ht="21.75" customHeight="1">
      <c r="A24" s="581" t="s">
        <v>1441</v>
      </c>
      <c r="B24" s="581"/>
      <c r="C24" s="581"/>
      <c r="D24" s="581"/>
      <c r="E24" s="581"/>
      <c r="F24" s="581"/>
      <c r="G24" s="581"/>
      <c r="H24" s="581"/>
      <c r="I24" s="581"/>
      <c r="J24" s="581"/>
      <c r="K24" s="581"/>
      <c r="L24" s="18"/>
    </row>
    <row r="25" spans="1:14" ht="47.25" customHeight="1">
      <c r="A25" s="138" t="s">
        <v>530</v>
      </c>
      <c r="B25" s="155" t="s">
        <v>1442</v>
      </c>
      <c r="C25" s="155" t="s">
        <v>1443</v>
      </c>
      <c r="D25" s="137" t="s">
        <v>426</v>
      </c>
      <c r="E25" s="137" t="s">
        <v>1424</v>
      </c>
      <c r="F25" s="26" t="s">
        <v>1412</v>
      </c>
      <c r="G25" s="211"/>
      <c r="H25" s="276">
        <v>16</v>
      </c>
      <c r="I25" s="211"/>
      <c r="J25" s="277">
        <v>23</v>
      </c>
      <c r="K25" s="278">
        <v>184</v>
      </c>
      <c r="L25" s="288"/>
      <c r="M25" s="281"/>
      <c r="N25" s="281"/>
    </row>
    <row r="26" spans="1:14" ht="57" customHeight="1">
      <c r="A26" s="155">
        <v>2</v>
      </c>
      <c r="B26" s="138" t="s">
        <v>417</v>
      </c>
      <c r="C26" s="138" t="s">
        <v>2229</v>
      </c>
      <c r="D26" s="138" t="s">
        <v>412</v>
      </c>
      <c r="E26" s="138" t="s">
        <v>1444</v>
      </c>
      <c r="F26" s="26" t="s">
        <v>1412</v>
      </c>
      <c r="G26" s="211"/>
      <c r="H26" s="136">
        <v>14</v>
      </c>
      <c r="I26" s="211"/>
      <c r="J26" s="136">
        <v>24</v>
      </c>
      <c r="K26" s="253">
        <v>280</v>
      </c>
      <c r="L26" s="288"/>
      <c r="M26" s="281"/>
      <c r="N26" s="281"/>
    </row>
    <row r="27" spans="1:14" ht="76.5" customHeight="1">
      <c r="A27" s="155">
        <v>3</v>
      </c>
      <c r="B27" s="138" t="s">
        <v>1445</v>
      </c>
      <c r="C27" s="138" t="s">
        <v>1446</v>
      </c>
      <c r="D27" s="154" t="s">
        <v>1447</v>
      </c>
      <c r="E27" s="154" t="s">
        <v>804</v>
      </c>
      <c r="F27" s="26" t="s">
        <v>1412</v>
      </c>
      <c r="G27" s="211"/>
      <c r="H27" s="271">
        <v>20</v>
      </c>
      <c r="I27" s="272"/>
      <c r="J27" s="271">
        <v>5</v>
      </c>
      <c r="K27" s="289">
        <v>227</v>
      </c>
      <c r="L27" s="290"/>
      <c r="M27" s="281"/>
      <c r="N27" s="281"/>
    </row>
    <row r="28" spans="1:14" ht="51" customHeight="1">
      <c r="A28" s="155">
        <v>4</v>
      </c>
      <c r="B28" s="136" t="s">
        <v>366</v>
      </c>
      <c r="C28" s="136" t="s">
        <v>1448</v>
      </c>
      <c r="D28" s="137" t="s">
        <v>368</v>
      </c>
      <c r="E28" s="137" t="s">
        <v>811</v>
      </c>
      <c r="F28" s="26" t="s">
        <v>1412</v>
      </c>
      <c r="G28" s="211"/>
      <c r="H28" s="273">
        <v>25</v>
      </c>
      <c r="I28" s="274"/>
      <c r="J28" s="273">
        <v>3</v>
      </c>
      <c r="K28" s="286">
        <v>315</v>
      </c>
      <c r="L28" s="280"/>
      <c r="M28" s="281"/>
      <c r="N28" s="281"/>
    </row>
    <row r="29" spans="1:14" ht="43.5" customHeight="1">
      <c r="A29" s="218">
        <v>5</v>
      </c>
      <c r="B29" s="136" t="s">
        <v>449</v>
      </c>
      <c r="C29" s="136" t="s">
        <v>1449</v>
      </c>
      <c r="D29" s="137" t="s">
        <v>1450</v>
      </c>
      <c r="E29" s="216" t="s">
        <v>1439</v>
      </c>
      <c r="F29" s="26" t="s">
        <v>1412</v>
      </c>
      <c r="G29" s="211"/>
      <c r="H29" s="273">
        <v>6</v>
      </c>
      <c r="I29" s="274"/>
      <c r="J29" s="273">
        <v>7</v>
      </c>
      <c r="K29" s="286">
        <v>213</v>
      </c>
      <c r="L29" s="280"/>
      <c r="M29" s="281"/>
      <c r="N29" s="281"/>
    </row>
    <row r="30" spans="1:14" ht="43.5" customHeight="1">
      <c r="A30" s="582" t="s">
        <v>1451</v>
      </c>
      <c r="B30" s="582"/>
      <c r="C30" s="582"/>
      <c r="D30" s="582"/>
      <c r="E30" s="582"/>
      <c r="F30" s="26" t="s">
        <v>1412</v>
      </c>
      <c r="G30" s="211"/>
      <c r="H30" s="219">
        <f>H25+H26+H27+H28+H29</f>
        <v>81</v>
      </c>
      <c r="I30" s="220"/>
      <c r="J30" s="219">
        <f>J25+J26+J27+J28+J29</f>
        <v>62</v>
      </c>
      <c r="K30" s="287">
        <f>K25+K26+K27+K28+K29</f>
        <v>1219</v>
      </c>
    </row>
    <row r="31" spans="1:14" ht="20.25" customHeight="1">
      <c r="A31" s="542" t="s">
        <v>1452</v>
      </c>
      <c r="B31" s="542"/>
      <c r="C31" s="542"/>
      <c r="D31" s="542"/>
      <c r="E31" s="542"/>
      <c r="F31" s="542"/>
      <c r="G31" s="542"/>
      <c r="H31" s="542"/>
      <c r="I31" s="542"/>
      <c r="J31" s="542"/>
      <c r="K31" s="542"/>
    </row>
    <row r="32" spans="1:14" ht="65.25" customHeight="1">
      <c r="A32" s="139" t="s">
        <v>530</v>
      </c>
      <c r="B32" s="136" t="s">
        <v>1453</v>
      </c>
      <c r="C32" s="221" t="s">
        <v>1454</v>
      </c>
      <c r="D32" s="221" t="s">
        <v>1455</v>
      </c>
      <c r="E32" s="221" t="s">
        <v>1456</v>
      </c>
      <c r="F32" s="139" t="s">
        <v>1413</v>
      </c>
      <c r="G32" s="211"/>
      <c r="H32" s="136">
        <v>7</v>
      </c>
      <c r="I32" s="211"/>
      <c r="J32" s="136">
        <v>1</v>
      </c>
      <c r="K32" s="310">
        <v>3</v>
      </c>
    </row>
    <row r="33" spans="1:12">
      <c r="A33" s="189"/>
      <c r="B33" s="189"/>
      <c r="C33" s="189"/>
      <c r="D33" s="189"/>
      <c r="E33" s="189"/>
      <c r="F33" s="189"/>
      <c r="G33" s="189"/>
      <c r="H33" s="189"/>
      <c r="I33" s="189"/>
      <c r="J33" s="189"/>
      <c r="K33" s="189"/>
    </row>
    <row r="39" spans="1:12" ht="59.25" customHeight="1">
      <c r="B39" s="536" t="s">
        <v>1507</v>
      </c>
      <c r="C39" s="536"/>
      <c r="D39" s="536"/>
      <c r="E39" s="536"/>
      <c r="F39" s="536"/>
      <c r="G39" s="536"/>
      <c r="H39" s="536"/>
      <c r="I39" s="536"/>
      <c r="J39" s="536"/>
      <c r="K39" s="536"/>
      <c r="L39" s="536"/>
    </row>
    <row r="53" spans="3:16">
      <c r="D53" s="19" t="s">
        <v>621</v>
      </c>
    </row>
    <row r="54" spans="3:16">
      <c r="N54" s="19" t="s">
        <v>1457</v>
      </c>
    </row>
    <row r="57" spans="3:16">
      <c r="F57" s="19" t="s">
        <v>621</v>
      </c>
      <c r="M57" s="19" t="s">
        <v>621</v>
      </c>
    </row>
    <row r="60" spans="3:16">
      <c r="F60" s="19" t="s">
        <v>1457</v>
      </c>
    </row>
    <row r="64" spans="3:16">
      <c r="C64" s="19" t="s">
        <v>621</v>
      </c>
      <c r="L64" s="19" t="s">
        <v>621</v>
      </c>
      <c r="P64" s="19" t="s">
        <v>1458</v>
      </c>
    </row>
    <row r="67" spans="7:12">
      <c r="G67" s="19" t="s">
        <v>621</v>
      </c>
      <c r="L67" s="19" t="s">
        <v>621</v>
      </c>
    </row>
    <row r="72" spans="7:12">
      <c r="J72" s="19" t="s">
        <v>621</v>
      </c>
    </row>
    <row r="81" spans="4:4">
      <c r="D81" s="19" t="s">
        <v>621</v>
      </c>
    </row>
  </sheetData>
  <mergeCells count="16">
    <mergeCell ref="B39:L39"/>
    <mergeCell ref="A1:K1"/>
    <mergeCell ref="B2:E2"/>
    <mergeCell ref="G2:H2"/>
    <mergeCell ref="I2:J2"/>
    <mergeCell ref="B3:E3"/>
    <mergeCell ref="A5:A7"/>
    <mergeCell ref="B5:B7"/>
    <mergeCell ref="C5:C7"/>
    <mergeCell ref="D5:D7"/>
    <mergeCell ref="E5:E7"/>
    <mergeCell ref="A8:K8"/>
    <mergeCell ref="A23:F23"/>
    <mergeCell ref="A24:K24"/>
    <mergeCell ref="A30:E30"/>
    <mergeCell ref="A31:K31"/>
  </mergeCells>
  <pageMargins left="0.72007874015748008" right="0.17007874015748004" top="0.59370078740157506" bottom="0.59370078740157506" header="0.2" footer="0.2"/>
  <pageSetup paperSize="9" fitToWidth="0" fitToHeight="0" orientation="landscape" r:id="rId1"/>
  <headerFooter alignWithMargins="0"/>
  <rowBreaks count="2" manualBreakCount="2">
    <brk id="15" man="1"/>
    <brk id="34" man="1"/>
  </rowBreaks>
  <colBreaks count="1" manualBreakCount="1">
    <brk id="12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4"/>
  <sheetViews>
    <sheetView zoomScale="59" zoomScaleNormal="59" workbookViewId="0">
      <selection activeCell="F7" sqref="F7"/>
    </sheetView>
  </sheetViews>
  <sheetFormatPr defaultRowHeight="13.8"/>
  <cols>
    <col min="1" max="1" width="15.3984375" style="227" customWidth="1"/>
    <col min="2" max="3" width="25.5" style="228" customWidth="1"/>
    <col min="4" max="5" width="10.8984375" style="66" customWidth="1"/>
    <col min="6" max="6" width="29.69921875" style="228" customWidth="1"/>
    <col min="7" max="7" width="23.5" style="66" customWidth="1"/>
    <col min="8" max="8" width="14" style="66" customWidth="1"/>
    <col min="9" max="9" width="14.3984375" style="66" customWidth="1"/>
    <col min="10" max="10" width="14.09765625" style="66" customWidth="1"/>
    <col min="11" max="11" width="11.69921875" style="66" customWidth="1"/>
    <col min="12" max="12" width="14.19921875" style="66" customWidth="1"/>
    <col min="13" max="13" width="15.59765625" style="66" customWidth="1"/>
    <col min="14" max="14" width="23.19921875" style="66" customWidth="1"/>
    <col min="15" max="15" width="19.5" style="66" customWidth="1"/>
    <col min="16" max="1023" width="8.5" style="66" customWidth="1"/>
    <col min="1024" max="1024" width="9" style="66" customWidth="1"/>
    <col min="1025" max="1025" width="9" customWidth="1"/>
  </cols>
  <sheetData>
    <row r="1" spans="1:14" ht="27.75" customHeight="1">
      <c r="A1" s="583" t="s">
        <v>1459</v>
      </c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222"/>
    </row>
    <row r="2" spans="1:14" ht="14.25" customHeight="1">
      <c r="A2" s="20">
        <v>1</v>
      </c>
      <c r="B2" s="21">
        <v>2</v>
      </c>
      <c r="C2" s="22">
        <v>3</v>
      </c>
      <c r="D2" s="484">
        <v>4</v>
      </c>
      <c r="E2" s="484"/>
      <c r="F2" s="21">
        <v>5</v>
      </c>
      <c r="G2" s="21">
        <v>6</v>
      </c>
      <c r="H2" s="21">
        <v>7</v>
      </c>
      <c r="I2" s="22">
        <v>8</v>
      </c>
      <c r="J2" s="21">
        <v>9</v>
      </c>
      <c r="K2" s="484">
        <v>10</v>
      </c>
      <c r="L2" s="484"/>
      <c r="M2" s="21">
        <v>11</v>
      </c>
      <c r="N2" s="98">
        <v>12</v>
      </c>
    </row>
    <row r="3" spans="1:14" ht="102" customHeight="1">
      <c r="A3" s="542" t="s">
        <v>1460</v>
      </c>
      <c r="B3" s="484" t="s">
        <v>1461</v>
      </c>
      <c r="C3" s="484" t="s">
        <v>1462</v>
      </c>
      <c r="D3" s="484" t="s">
        <v>1463</v>
      </c>
      <c r="E3" s="484"/>
      <c r="F3" s="484" t="s">
        <v>1464</v>
      </c>
      <c r="G3" s="484" t="s">
        <v>1465</v>
      </c>
      <c r="H3" s="484" t="s">
        <v>1466</v>
      </c>
      <c r="I3" s="484" t="s">
        <v>11</v>
      </c>
      <c r="J3" s="484" t="s">
        <v>1467</v>
      </c>
      <c r="K3" s="542" t="s">
        <v>13</v>
      </c>
      <c r="L3" s="542"/>
      <c r="M3" s="484" t="s">
        <v>1468</v>
      </c>
      <c r="N3" s="590" t="s">
        <v>1469</v>
      </c>
    </row>
    <row r="4" spans="1:14" ht="22.5" customHeight="1">
      <c r="A4" s="542"/>
      <c r="B4" s="484"/>
      <c r="C4" s="484"/>
      <c r="D4" s="21" t="s">
        <v>15</v>
      </c>
      <c r="E4" s="21" t="s">
        <v>16</v>
      </c>
      <c r="F4" s="484"/>
      <c r="G4" s="484"/>
      <c r="H4" s="484"/>
      <c r="I4" s="484"/>
      <c r="J4" s="484"/>
      <c r="K4" s="21" t="s">
        <v>1470</v>
      </c>
      <c r="L4" s="21" t="s">
        <v>1471</v>
      </c>
      <c r="M4" s="484"/>
      <c r="N4" s="590"/>
    </row>
    <row r="5" spans="1:14" ht="41.4">
      <c r="A5" s="542"/>
      <c r="B5" s="484"/>
      <c r="C5" s="484"/>
      <c r="D5" s="21" t="s">
        <v>19</v>
      </c>
      <c r="E5" s="21" t="s">
        <v>20</v>
      </c>
      <c r="F5" s="484"/>
      <c r="G5" s="484"/>
      <c r="H5" s="484"/>
      <c r="I5" s="484"/>
      <c r="J5" s="484"/>
      <c r="K5" s="20" t="s">
        <v>1472</v>
      </c>
      <c r="L5" s="20" t="s">
        <v>1473</v>
      </c>
      <c r="M5" s="484"/>
      <c r="N5" s="590"/>
    </row>
    <row r="6" spans="1:14" ht="162" customHeight="1">
      <c r="A6" s="584"/>
      <c r="B6" s="587"/>
      <c r="C6" s="587"/>
      <c r="D6" s="416"/>
      <c r="E6" s="416"/>
      <c r="F6" s="417"/>
      <c r="G6" s="418"/>
      <c r="H6" s="419"/>
      <c r="I6" s="419"/>
      <c r="J6" s="419"/>
      <c r="K6" s="419"/>
      <c r="L6" s="419"/>
      <c r="M6" s="420"/>
      <c r="N6" s="421"/>
    </row>
    <row r="7" spans="1:14" ht="125.25" customHeight="1">
      <c r="A7" s="585"/>
      <c r="B7" s="588"/>
      <c r="C7" s="588"/>
      <c r="D7" s="416"/>
      <c r="E7" s="416"/>
      <c r="F7" s="417"/>
      <c r="G7" s="418"/>
      <c r="H7" s="419"/>
      <c r="I7" s="419"/>
      <c r="J7" s="419"/>
      <c r="K7" s="419"/>
      <c r="L7" s="419"/>
      <c r="M7" s="420"/>
      <c r="N7" s="421"/>
    </row>
    <row r="8" spans="1:14" ht="90.75" customHeight="1">
      <c r="A8" s="585"/>
      <c r="B8" s="588"/>
      <c r="C8" s="588"/>
      <c r="D8" s="416"/>
      <c r="E8" s="416"/>
      <c r="F8" s="417"/>
      <c r="G8" s="418"/>
      <c r="H8" s="419"/>
      <c r="I8" s="419"/>
      <c r="J8" s="419"/>
      <c r="K8" s="419"/>
      <c r="L8" s="419"/>
      <c r="M8" s="420"/>
      <c r="N8" s="421"/>
    </row>
    <row r="9" spans="1:14" ht="123" customHeight="1">
      <c r="A9" s="586"/>
      <c r="B9" s="589"/>
      <c r="C9" s="589"/>
      <c r="D9" s="422"/>
      <c r="E9" s="422"/>
      <c r="F9" s="423"/>
      <c r="G9" s="424"/>
      <c r="H9" s="424"/>
      <c r="I9" s="419"/>
      <c r="J9" s="424"/>
      <c r="K9" s="424"/>
      <c r="L9" s="424"/>
      <c r="M9" s="420"/>
      <c r="N9" s="421"/>
    </row>
    <row r="10" spans="1:14" ht="61.5" customHeight="1">
      <c r="A10" s="77"/>
      <c r="B10" s="77"/>
      <c r="C10" s="223"/>
      <c r="D10" s="224"/>
      <c r="E10" s="225"/>
      <c r="F10" s="77"/>
      <c r="G10" s="80"/>
      <c r="H10" s="80"/>
      <c r="I10" s="6"/>
      <c r="J10" s="226"/>
      <c r="K10" s="80"/>
      <c r="L10" s="80"/>
      <c r="M10" s="80"/>
      <c r="N10" s="80"/>
    </row>
    <row r="12" spans="1:14">
      <c r="A12" s="536" t="s">
        <v>1475</v>
      </c>
      <c r="B12" s="536"/>
      <c r="C12" s="536"/>
      <c r="D12" s="536"/>
      <c r="E12" s="536"/>
      <c r="F12" s="536"/>
      <c r="G12" s="536"/>
      <c r="H12" s="536"/>
      <c r="I12" s="536"/>
      <c r="J12" s="536"/>
      <c r="K12" s="536"/>
      <c r="L12" s="536"/>
    </row>
    <row r="13" spans="1:14">
      <c r="A13" s="536"/>
      <c r="B13" s="536"/>
      <c r="C13" s="536"/>
      <c r="D13" s="536"/>
      <c r="E13" s="536"/>
      <c r="F13" s="536"/>
      <c r="G13" s="536"/>
      <c r="H13" s="536"/>
      <c r="I13" s="536"/>
      <c r="J13" s="536"/>
      <c r="K13" s="536"/>
      <c r="L13" s="536"/>
    </row>
    <row r="14" spans="1:14">
      <c r="A14" s="536"/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</row>
    <row r="15" spans="1:14">
      <c r="A15" s="536"/>
      <c r="B15" s="536"/>
      <c r="C15" s="536"/>
      <c r="D15" s="536"/>
      <c r="E15" s="536"/>
      <c r="F15" s="536"/>
      <c r="G15" s="536"/>
      <c r="H15" s="536"/>
      <c r="I15" s="536"/>
      <c r="J15" s="536"/>
      <c r="K15" s="536"/>
      <c r="L15" s="536"/>
    </row>
    <row r="16" spans="1:14">
      <c r="A16" s="536"/>
      <c r="B16" s="536"/>
      <c r="C16" s="536"/>
      <c r="D16" s="536"/>
      <c r="E16" s="536"/>
      <c r="F16" s="536"/>
      <c r="G16" s="536"/>
      <c r="H16" s="536"/>
      <c r="I16" s="536"/>
      <c r="J16" s="536"/>
      <c r="K16" s="536"/>
      <c r="L16" s="536"/>
    </row>
    <row r="17" spans="1:12">
      <c r="A17" s="536"/>
      <c r="B17" s="536"/>
      <c r="C17" s="536"/>
      <c r="D17" s="536"/>
      <c r="E17" s="536"/>
      <c r="F17" s="536"/>
      <c r="G17" s="536"/>
      <c r="H17" s="536"/>
      <c r="I17" s="536"/>
      <c r="J17" s="536"/>
      <c r="K17" s="536"/>
      <c r="L17" s="536"/>
    </row>
    <row r="18" spans="1:12">
      <c r="A18" s="536"/>
      <c r="B18" s="536"/>
      <c r="C18" s="536"/>
      <c r="D18" s="536"/>
      <c r="E18" s="536"/>
      <c r="F18" s="536"/>
      <c r="G18" s="536"/>
      <c r="H18" s="536"/>
      <c r="I18" s="536"/>
      <c r="J18" s="536"/>
      <c r="K18" s="536"/>
      <c r="L18" s="536"/>
    </row>
    <row r="19" spans="1:12" ht="4.5" customHeight="1">
      <c r="A19" s="536"/>
      <c r="B19" s="536"/>
      <c r="C19" s="536"/>
      <c r="D19" s="536"/>
      <c r="E19" s="536"/>
      <c r="F19" s="536"/>
      <c r="G19" s="536"/>
      <c r="H19" s="536"/>
      <c r="I19" s="536"/>
      <c r="J19" s="536"/>
      <c r="K19" s="536"/>
      <c r="L19" s="536"/>
    </row>
    <row r="20" spans="1:12" ht="9.75" customHeight="1">
      <c r="A20" s="536"/>
      <c r="B20" s="536"/>
      <c r="C20" s="536"/>
      <c r="D20" s="536"/>
      <c r="E20" s="536"/>
      <c r="F20" s="536"/>
      <c r="G20" s="536"/>
      <c r="H20" s="536"/>
      <c r="I20" s="536"/>
      <c r="J20" s="536"/>
      <c r="K20" s="536"/>
      <c r="L20" s="536"/>
    </row>
    <row r="21" spans="1:12" ht="3.75" customHeight="1">
      <c r="A21" s="536"/>
      <c r="B21" s="536"/>
      <c r="C21" s="536"/>
      <c r="D21" s="536"/>
      <c r="E21" s="536"/>
      <c r="F21" s="536"/>
      <c r="G21" s="536"/>
      <c r="H21" s="536"/>
      <c r="I21" s="536"/>
      <c r="J21" s="536"/>
      <c r="K21" s="536"/>
      <c r="L21" s="536"/>
    </row>
    <row r="22" spans="1:12" ht="73.5" hidden="1" customHeight="1">
      <c r="A22" s="536"/>
      <c r="B22" s="536"/>
      <c r="C22" s="536"/>
      <c r="D22" s="536"/>
      <c r="E22" s="536"/>
      <c r="F22" s="536"/>
      <c r="G22" s="536"/>
      <c r="H22" s="536"/>
      <c r="I22" s="536"/>
      <c r="J22" s="536"/>
      <c r="K22" s="536"/>
      <c r="L22" s="536"/>
    </row>
    <row r="34" spans="6:6">
      <c r="F34" s="228" t="s">
        <v>621</v>
      </c>
    </row>
  </sheetData>
  <mergeCells count="19">
    <mergeCell ref="A6:A9"/>
    <mergeCell ref="B6:B9"/>
    <mergeCell ref="C6:C9"/>
    <mergeCell ref="N3:N5"/>
    <mergeCell ref="A12:L22"/>
    <mergeCell ref="A1:M1"/>
    <mergeCell ref="D2:E2"/>
    <mergeCell ref="K2:L2"/>
    <mergeCell ref="A3:A5"/>
    <mergeCell ref="B3:B5"/>
    <mergeCell ref="C3:C5"/>
    <mergeCell ref="D3:E3"/>
    <mergeCell ref="F3:F5"/>
    <mergeCell ref="G3:G5"/>
    <mergeCell ref="H3:H5"/>
    <mergeCell ref="I3:I5"/>
    <mergeCell ref="J3:J5"/>
    <mergeCell ref="K3:L3"/>
    <mergeCell ref="M3:M5"/>
  </mergeCells>
  <pageMargins left="0.45984251968503903" right="0.4" top="0.61377952755905507" bottom="0.57362204724409516" header="0.22007874015748005" footer="0.17992125984252005"/>
  <pageSetup paperSize="9" scale="50" fitToHeight="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0"/>
  <sheetViews>
    <sheetView topLeftCell="C13" workbookViewId="0">
      <selection activeCell="M7" sqref="M7"/>
    </sheetView>
  </sheetViews>
  <sheetFormatPr defaultRowHeight="13.8"/>
  <cols>
    <col min="1" max="1" width="3.09765625" style="19" customWidth="1"/>
    <col min="2" max="2" width="18.8984375" style="19" customWidth="1"/>
    <col min="3" max="3" width="13.19921875" style="19" customWidth="1"/>
    <col min="4" max="4" width="17" style="19" customWidth="1"/>
    <col min="5" max="5" width="15.19921875" style="19" customWidth="1"/>
    <col min="6" max="8" width="12.59765625" style="19" customWidth="1"/>
    <col min="9" max="9" width="19.09765625" style="19" customWidth="1"/>
    <col min="10" max="11" width="8.8984375" style="19" customWidth="1"/>
    <col min="12" max="12" width="9.19921875" style="19" customWidth="1"/>
    <col min="13" max="13" width="10.69921875" style="19" customWidth="1"/>
    <col min="14" max="1023" width="8.5" style="19" customWidth="1"/>
    <col min="1024" max="1024" width="9" style="19" customWidth="1"/>
    <col min="1025" max="1025" width="9" customWidth="1"/>
  </cols>
  <sheetData>
    <row r="1" spans="1:13" ht="34.5" customHeight="1">
      <c r="A1" s="541" t="s">
        <v>2249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r="2" spans="1:13" ht="16.5" customHeight="1">
      <c r="A2" s="20">
        <v>1</v>
      </c>
      <c r="B2" s="542">
        <v>2</v>
      </c>
      <c r="C2" s="542"/>
      <c r="D2" s="484">
        <v>3</v>
      </c>
      <c r="E2" s="484"/>
      <c r="F2" s="484"/>
      <c r="G2" s="542">
        <v>4</v>
      </c>
      <c r="H2" s="542"/>
      <c r="I2" s="21">
        <v>5</v>
      </c>
      <c r="J2" s="21">
        <v>6</v>
      </c>
      <c r="K2" s="21">
        <v>7</v>
      </c>
      <c r="L2" s="21">
        <v>8</v>
      </c>
      <c r="M2" s="21">
        <v>9</v>
      </c>
    </row>
    <row r="3" spans="1:13" ht="125.25" customHeight="1">
      <c r="A3" s="20" t="s">
        <v>520</v>
      </c>
      <c r="B3" s="542" t="s">
        <v>707</v>
      </c>
      <c r="C3" s="542"/>
      <c r="D3" s="542" t="s">
        <v>1476</v>
      </c>
      <c r="E3" s="542"/>
      <c r="F3" s="542"/>
      <c r="G3" s="476" t="s">
        <v>709</v>
      </c>
      <c r="H3" s="476"/>
      <c r="I3" s="476" t="s">
        <v>1477</v>
      </c>
      <c r="J3" s="476" t="s">
        <v>711</v>
      </c>
      <c r="K3" s="476" t="s">
        <v>712</v>
      </c>
      <c r="L3" s="476" t="s">
        <v>713</v>
      </c>
      <c r="M3" s="476" t="s">
        <v>1478</v>
      </c>
    </row>
    <row r="4" spans="1:13" ht="15" customHeight="1">
      <c r="A4" s="20"/>
      <c r="B4" s="20" t="s">
        <v>524</v>
      </c>
      <c r="C4" s="20" t="s">
        <v>525</v>
      </c>
      <c r="D4" s="20" t="s">
        <v>714</v>
      </c>
      <c r="E4" s="20" t="s">
        <v>715</v>
      </c>
      <c r="F4" s="20" t="s">
        <v>716</v>
      </c>
      <c r="G4" s="20" t="s">
        <v>15</v>
      </c>
      <c r="H4" s="20" t="s">
        <v>16</v>
      </c>
      <c r="I4" s="476"/>
      <c r="J4" s="476"/>
      <c r="K4" s="476"/>
      <c r="L4" s="476"/>
      <c r="M4" s="476"/>
    </row>
    <row r="5" spans="1:13" ht="148.5" customHeight="1">
      <c r="A5" s="20"/>
      <c r="B5" s="20" t="s">
        <v>718</v>
      </c>
      <c r="C5" s="20" t="s">
        <v>719</v>
      </c>
      <c r="D5" s="20" t="s">
        <v>722</v>
      </c>
      <c r="E5" s="20" t="s">
        <v>723</v>
      </c>
      <c r="F5" s="20" t="s">
        <v>1479</v>
      </c>
      <c r="G5" s="23" t="s">
        <v>725</v>
      </c>
      <c r="H5" s="23" t="s">
        <v>726</v>
      </c>
      <c r="I5" s="476"/>
      <c r="J5" s="476"/>
      <c r="K5" s="476"/>
      <c r="L5" s="476"/>
      <c r="M5" s="476"/>
    </row>
    <row r="6" spans="1:13" ht="23.25" customHeight="1">
      <c r="A6" s="543" t="s">
        <v>1480</v>
      </c>
      <c r="B6" s="543"/>
      <c r="C6" s="543"/>
      <c r="D6" s="543"/>
      <c r="E6" s="543"/>
      <c r="F6" s="543"/>
      <c r="G6" s="543"/>
      <c r="H6" s="543"/>
      <c r="I6" s="543"/>
      <c r="J6" s="543"/>
      <c r="K6" s="543"/>
      <c r="L6" s="543"/>
      <c r="M6" s="543"/>
    </row>
    <row r="7" spans="1:13" ht="153" customHeight="1">
      <c r="A7" s="139" t="s">
        <v>530</v>
      </c>
      <c r="B7" s="139" t="s">
        <v>1481</v>
      </c>
      <c r="C7" s="139" t="s">
        <v>1482</v>
      </c>
      <c r="D7" s="139" t="s">
        <v>756</v>
      </c>
      <c r="E7" s="139" t="s">
        <v>1482</v>
      </c>
      <c r="F7" s="139" t="s">
        <v>811</v>
      </c>
      <c r="G7" s="196" t="s">
        <v>734</v>
      </c>
      <c r="H7" s="196" t="s">
        <v>749</v>
      </c>
      <c r="I7" s="196"/>
      <c r="J7" s="140"/>
      <c r="K7" s="140"/>
      <c r="L7" s="140"/>
      <c r="M7" s="140" t="s">
        <v>2352</v>
      </c>
    </row>
    <row r="8" spans="1:13" ht="17.25" customHeight="1">
      <c r="A8" s="196"/>
      <c r="B8" s="196"/>
      <c r="C8" s="196"/>
      <c r="D8" s="196"/>
      <c r="E8" s="196"/>
      <c r="F8" s="196"/>
      <c r="G8" s="196"/>
      <c r="H8" s="196"/>
      <c r="I8" s="20" t="s">
        <v>835</v>
      </c>
      <c r="J8" s="20"/>
      <c r="K8" s="20"/>
      <c r="L8" s="20"/>
      <c r="M8" s="20"/>
    </row>
    <row r="9" spans="1:1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</row>
    <row r="10" spans="1:13" ht="30" customHeight="1">
      <c r="A10" s="591" t="s">
        <v>1483</v>
      </c>
      <c r="B10" s="591"/>
      <c r="C10" s="591"/>
      <c r="D10" s="591"/>
      <c r="E10" s="591"/>
      <c r="F10" s="591"/>
      <c r="G10" s="591"/>
      <c r="H10" s="591"/>
      <c r="I10" s="591"/>
      <c r="J10" s="591"/>
      <c r="K10" s="591"/>
      <c r="L10" s="591"/>
      <c r="M10" s="591"/>
    </row>
  </sheetData>
  <mergeCells count="14">
    <mergeCell ref="L3:L5"/>
    <mergeCell ref="M3:M5"/>
    <mergeCell ref="A6:M6"/>
    <mergeCell ref="A10:M10"/>
    <mergeCell ref="A1:M1"/>
    <mergeCell ref="B2:C2"/>
    <mergeCell ref="D2:F2"/>
    <mergeCell ref="G2:H2"/>
    <mergeCell ref="B3:C3"/>
    <mergeCell ref="D3:F3"/>
    <mergeCell ref="G3:H3"/>
    <mergeCell ref="I3:I5"/>
    <mergeCell ref="J3:J5"/>
    <mergeCell ref="K3:K5"/>
  </mergeCells>
  <pageMargins left="0.19015748031496105" right="0.17992125984252005" top="0.76377952755905509" bottom="0.97362204724409507" header="0.3700787401574801" footer="0.57992125984252008"/>
  <pageSetup paperSize="9" scale="82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4" sqref="I4"/>
    </sheetView>
  </sheetViews>
  <sheetFormatPr defaultRowHeight="13.8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19"/>
  <sheetViews>
    <sheetView view="pageBreakPreview" topLeftCell="D85" zoomScale="71" zoomScaleNormal="57" zoomScaleSheetLayoutView="71" workbookViewId="0">
      <selection activeCell="G103" sqref="G103"/>
    </sheetView>
  </sheetViews>
  <sheetFormatPr defaultRowHeight="13.8"/>
  <cols>
    <col min="1" max="1" width="15.09765625" style="19" customWidth="1"/>
    <col min="2" max="2" width="32.3984375" style="19" customWidth="1"/>
    <col min="3" max="3" width="19.3984375" style="19" customWidth="1"/>
    <col min="4" max="4" width="10.5" style="44" customWidth="1"/>
    <col min="5" max="5" width="9.8984375" style="19" customWidth="1"/>
    <col min="6" max="6" width="18" style="19" customWidth="1"/>
    <col min="7" max="7" width="15.19921875" style="19" customWidth="1"/>
    <col min="8" max="8" width="17.5" style="19" customWidth="1"/>
    <col min="9" max="9" width="19.8984375" style="19" customWidth="1"/>
    <col min="10" max="10" width="23.19921875" style="19" customWidth="1"/>
    <col min="11" max="11" width="17.59765625" style="19" customWidth="1"/>
    <col min="12" max="12" width="14.8984375" style="19" customWidth="1"/>
    <col min="13" max="14" width="16.5" style="19" customWidth="1"/>
    <col min="15" max="15" width="21.19921875" style="19" customWidth="1"/>
    <col min="16" max="256" width="8.5" style="19" customWidth="1"/>
    <col min="257" max="257" width="15.09765625" style="19" customWidth="1"/>
    <col min="258" max="258" width="32.3984375" style="19" customWidth="1"/>
    <col min="259" max="259" width="19.3984375" style="19" customWidth="1"/>
    <col min="260" max="260" width="10.5" style="19" customWidth="1"/>
    <col min="261" max="261" width="9.8984375" style="19" customWidth="1"/>
    <col min="262" max="262" width="18" style="19" customWidth="1"/>
    <col min="263" max="263" width="15.19921875" style="19" customWidth="1"/>
    <col min="264" max="264" width="17.5" style="19" customWidth="1"/>
    <col min="265" max="265" width="19.8984375" style="19" customWidth="1"/>
    <col min="266" max="266" width="23.19921875" style="19" customWidth="1"/>
    <col min="267" max="267" width="17.59765625" style="19" customWidth="1"/>
    <col min="268" max="268" width="14.8984375" style="19" customWidth="1"/>
    <col min="269" max="270" width="16.5" style="19" customWidth="1"/>
    <col min="271" max="271" width="21.19921875" style="19" customWidth="1"/>
    <col min="272" max="512" width="8.5" style="19" customWidth="1"/>
    <col min="513" max="513" width="15.09765625" style="19" customWidth="1"/>
    <col min="514" max="514" width="32.3984375" style="19" customWidth="1"/>
    <col min="515" max="515" width="19.3984375" style="19" customWidth="1"/>
    <col min="516" max="516" width="10.5" style="19" customWidth="1"/>
    <col min="517" max="517" width="9.8984375" style="19" customWidth="1"/>
    <col min="518" max="518" width="18" style="19" customWidth="1"/>
    <col min="519" max="519" width="15.19921875" style="19" customWidth="1"/>
    <col min="520" max="520" width="17.5" style="19" customWidth="1"/>
    <col min="521" max="521" width="19.8984375" style="19" customWidth="1"/>
    <col min="522" max="522" width="23.19921875" style="19" customWidth="1"/>
    <col min="523" max="523" width="17.59765625" style="19" customWidth="1"/>
    <col min="524" max="524" width="14.8984375" style="19" customWidth="1"/>
    <col min="525" max="526" width="16.5" style="19" customWidth="1"/>
    <col min="527" max="527" width="21.19921875" style="19" customWidth="1"/>
    <col min="528" max="768" width="8.5" style="19" customWidth="1"/>
    <col min="769" max="769" width="15.09765625" style="19" customWidth="1"/>
    <col min="770" max="770" width="32.3984375" style="19" customWidth="1"/>
    <col min="771" max="771" width="19.3984375" style="19" customWidth="1"/>
    <col min="772" max="772" width="10.5" style="19" customWidth="1"/>
    <col min="773" max="773" width="9.8984375" style="19" customWidth="1"/>
    <col min="774" max="774" width="18" style="19" customWidth="1"/>
    <col min="775" max="775" width="15.19921875" style="19" customWidth="1"/>
    <col min="776" max="776" width="17.5" style="19" customWidth="1"/>
    <col min="777" max="777" width="19.8984375" style="19" customWidth="1"/>
    <col min="778" max="778" width="23.19921875" style="19" customWidth="1"/>
    <col min="779" max="779" width="17.59765625" style="19" customWidth="1"/>
    <col min="780" max="780" width="14.8984375" style="19" customWidth="1"/>
    <col min="781" max="782" width="16.5" style="19" customWidth="1"/>
    <col min="783" max="783" width="21.19921875" style="19" customWidth="1"/>
    <col min="784" max="1023" width="8.5" style="19" customWidth="1"/>
    <col min="1024" max="1024" width="9" style="19" customWidth="1"/>
    <col min="1025" max="1025" width="9" customWidth="1"/>
  </cols>
  <sheetData>
    <row r="1" spans="1:121" ht="26.25" customHeight="1">
      <c r="A1" s="483" t="s">
        <v>1491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18"/>
    </row>
    <row r="2" spans="1:121" ht="15" customHeight="1">
      <c r="A2" s="20">
        <v>1</v>
      </c>
      <c r="B2" s="243">
        <v>2</v>
      </c>
      <c r="C2" s="21">
        <v>3</v>
      </c>
      <c r="D2" s="484">
        <v>4</v>
      </c>
      <c r="E2" s="484"/>
      <c r="F2" s="21">
        <v>5</v>
      </c>
      <c r="G2" s="21">
        <v>6</v>
      </c>
      <c r="H2" s="21">
        <v>7</v>
      </c>
      <c r="I2" s="21">
        <v>8</v>
      </c>
      <c r="J2" s="21">
        <v>9</v>
      </c>
      <c r="K2" s="21">
        <v>10</v>
      </c>
      <c r="L2" s="21">
        <v>11</v>
      </c>
      <c r="M2" s="21">
        <v>12</v>
      </c>
      <c r="N2" s="22">
        <v>13</v>
      </c>
      <c r="O2" s="18"/>
    </row>
    <row r="3" spans="1:121" ht="96" customHeight="1">
      <c r="A3" s="476" t="s">
        <v>351</v>
      </c>
      <c r="B3" s="476" t="s">
        <v>352</v>
      </c>
      <c r="C3" s="485" t="s">
        <v>353</v>
      </c>
      <c r="D3" s="485" t="s">
        <v>354</v>
      </c>
      <c r="E3" s="485"/>
      <c r="F3" s="476" t="s">
        <v>355</v>
      </c>
      <c r="G3" s="476" t="s">
        <v>356</v>
      </c>
      <c r="H3" s="476" t="s">
        <v>357</v>
      </c>
      <c r="I3" s="476" t="s">
        <v>358</v>
      </c>
      <c r="J3" s="476" t="s">
        <v>359</v>
      </c>
      <c r="K3" s="476" t="s">
        <v>360</v>
      </c>
      <c r="L3" s="476" t="s">
        <v>361</v>
      </c>
      <c r="M3" s="476" t="s">
        <v>362</v>
      </c>
      <c r="N3" s="476" t="s">
        <v>363</v>
      </c>
      <c r="O3" s="18"/>
    </row>
    <row r="4" spans="1:121" ht="38.25" customHeight="1">
      <c r="A4" s="476"/>
      <c r="B4" s="476"/>
      <c r="C4" s="485"/>
      <c r="D4" s="24" t="s">
        <v>15</v>
      </c>
      <c r="E4" s="20" t="s">
        <v>16</v>
      </c>
      <c r="F4" s="476"/>
      <c r="G4" s="476"/>
      <c r="H4" s="476"/>
      <c r="I4" s="476"/>
      <c r="J4" s="476"/>
      <c r="K4" s="476"/>
      <c r="L4" s="476"/>
      <c r="M4" s="476"/>
      <c r="N4" s="476"/>
      <c r="O4" s="18"/>
    </row>
    <row r="5" spans="1:121" ht="66.75" customHeight="1">
      <c r="A5" s="476"/>
      <c r="B5" s="476"/>
      <c r="C5" s="485"/>
      <c r="D5" s="25" t="s">
        <v>19</v>
      </c>
      <c r="E5" s="26" t="s">
        <v>20</v>
      </c>
      <c r="F5" s="476"/>
      <c r="G5" s="476"/>
      <c r="H5" s="476"/>
      <c r="I5" s="476"/>
      <c r="J5" s="476"/>
      <c r="K5" s="476"/>
      <c r="L5" s="476"/>
      <c r="M5" s="476"/>
      <c r="N5" s="476"/>
      <c r="O5" s="18"/>
    </row>
    <row r="6" spans="1:121" s="30" customFormat="1" ht="39.6">
      <c r="A6" s="477" t="s">
        <v>23</v>
      </c>
      <c r="B6" s="480" t="s">
        <v>364</v>
      </c>
      <c r="C6" s="445"/>
      <c r="D6" s="246">
        <v>1</v>
      </c>
      <c r="E6" s="246">
        <v>0</v>
      </c>
      <c r="F6" s="245" t="s">
        <v>26</v>
      </c>
      <c r="G6" s="27" t="s">
        <v>27</v>
      </c>
      <c r="H6" s="244">
        <v>1808011</v>
      </c>
      <c r="I6" s="28" t="s">
        <v>365</v>
      </c>
      <c r="J6" s="28" t="s">
        <v>366</v>
      </c>
      <c r="K6" s="28" t="s">
        <v>367</v>
      </c>
      <c r="L6" s="29" t="s">
        <v>368</v>
      </c>
      <c r="M6" s="30" t="s">
        <v>369</v>
      </c>
      <c r="N6" s="30" t="s">
        <v>370</v>
      </c>
      <c r="O6" s="18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</row>
    <row r="7" spans="1:121" s="30" customFormat="1" ht="39.6">
      <c r="A7" s="478"/>
      <c r="B7" s="481"/>
      <c r="C7" s="445"/>
      <c r="D7" s="246">
        <v>0</v>
      </c>
      <c r="E7" s="246">
        <v>1</v>
      </c>
      <c r="F7" s="245" t="s">
        <v>32</v>
      </c>
      <c r="G7" s="27" t="s">
        <v>33</v>
      </c>
      <c r="H7" s="244">
        <v>1808011</v>
      </c>
      <c r="I7" s="28" t="s">
        <v>371</v>
      </c>
      <c r="J7" s="28" t="s">
        <v>366</v>
      </c>
      <c r="K7" s="28" t="s">
        <v>367</v>
      </c>
      <c r="L7" s="29" t="s">
        <v>368</v>
      </c>
      <c r="M7" s="30" t="s">
        <v>372</v>
      </c>
      <c r="N7" s="30" t="s">
        <v>370</v>
      </c>
      <c r="O7" s="18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</row>
    <row r="8" spans="1:121" s="30" customFormat="1" ht="39.6">
      <c r="A8" s="478"/>
      <c r="B8" s="481"/>
      <c r="C8" s="445"/>
      <c r="D8" s="31">
        <v>0</v>
      </c>
      <c r="E8" s="31">
        <v>1</v>
      </c>
      <c r="F8" s="32" t="s">
        <v>373</v>
      </c>
      <c r="G8" s="33" t="s">
        <v>37</v>
      </c>
      <c r="H8" s="33">
        <v>1808054</v>
      </c>
      <c r="I8" s="28" t="s">
        <v>2321</v>
      </c>
      <c r="J8" s="28" t="s">
        <v>366</v>
      </c>
      <c r="K8" s="28" t="s">
        <v>367</v>
      </c>
      <c r="L8" s="29" t="s">
        <v>368</v>
      </c>
      <c r="M8" s="30" t="s">
        <v>374</v>
      </c>
      <c r="N8" s="30" t="s">
        <v>370</v>
      </c>
      <c r="O8" s="18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</row>
    <row r="9" spans="1:121" s="30" customFormat="1" ht="39.6">
      <c r="A9" s="478"/>
      <c r="B9" s="481"/>
      <c r="C9" s="445"/>
      <c r="D9" s="246">
        <v>1</v>
      </c>
      <c r="E9" s="246">
        <v>0</v>
      </c>
      <c r="F9" s="245" t="s">
        <v>42</v>
      </c>
      <c r="G9" s="244" t="s">
        <v>43</v>
      </c>
      <c r="H9" s="244">
        <v>1810011</v>
      </c>
      <c r="I9" s="28" t="s">
        <v>375</v>
      </c>
      <c r="J9" s="28" t="s">
        <v>366</v>
      </c>
      <c r="K9" s="28" t="s">
        <v>367</v>
      </c>
      <c r="L9" s="29" t="s">
        <v>368</v>
      </c>
      <c r="M9" s="30" t="s">
        <v>376</v>
      </c>
      <c r="N9" s="30" t="s">
        <v>370</v>
      </c>
      <c r="O9" s="18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</row>
    <row r="10" spans="1:121" s="30" customFormat="1" ht="39.6">
      <c r="A10" s="478"/>
      <c r="B10" s="481"/>
      <c r="C10" s="445"/>
      <c r="D10" s="246">
        <v>0</v>
      </c>
      <c r="E10" s="246">
        <v>1</v>
      </c>
      <c r="F10" s="245" t="s">
        <v>45</v>
      </c>
      <c r="G10" s="244" t="s">
        <v>46</v>
      </c>
      <c r="H10" s="244">
        <v>1810011</v>
      </c>
      <c r="I10" s="28" t="s">
        <v>377</v>
      </c>
      <c r="J10" s="28" t="s">
        <v>366</v>
      </c>
      <c r="K10" s="28" t="s">
        <v>367</v>
      </c>
      <c r="L10" s="29" t="s">
        <v>368</v>
      </c>
      <c r="M10" s="30" t="s">
        <v>378</v>
      </c>
      <c r="N10" s="30" t="s">
        <v>370</v>
      </c>
      <c r="O10" s="18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</row>
    <row r="11" spans="1:121" s="30" customFormat="1" ht="39.6">
      <c r="A11" s="478"/>
      <c r="B11" s="481"/>
      <c r="C11" s="445"/>
      <c r="D11" s="246">
        <v>0</v>
      </c>
      <c r="E11" s="246">
        <v>1</v>
      </c>
      <c r="F11" s="245" t="s">
        <v>48</v>
      </c>
      <c r="G11" s="244" t="s">
        <v>49</v>
      </c>
      <c r="H11" s="244">
        <v>1810011</v>
      </c>
      <c r="I11" s="28" t="s">
        <v>379</v>
      </c>
      <c r="J11" s="28" t="s">
        <v>366</v>
      </c>
      <c r="K11" s="28" t="s">
        <v>367</v>
      </c>
      <c r="L11" s="29" t="s">
        <v>368</v>
      </c>
      <c r="M11" s="30" t="s">
        <v>380</v>
      </c>
      <c r="N11" s="30" t="s">
        <v>370</v>
      </c>
      <c r="O11" s="18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</row>
    <row r="12" spans="1:121" s="30" customFormat="1" ht="39.6">
      <c r="A12" s="478"/>
      <c r="B12" s="481"/>
      <c r="C12" s="445"/>
      <c r="D12" s="246">
        <v>0</v>
      </c>
      <c r="E12" s="246">
        <v>1</v>
      </c>
      <c r="F12" s="245" t="s">
        <v>51</v>
      </c>
      <c r="G12" s="244" t="s">
        <v>52</v>
      </c>
      <c r="H12" s="244">
        <v>1812042</v>
      </c>
      <c r="I12" s="28" t="s">
        <v>381</v>
      </c>
      <c r="J12" s="28" t="s">
        <v>366</v>
      </c>
      <c r="K12" s="28" t="s">
        <v>367</v>
      </c>
      <c r="L12" s="29" t="s">
        <v>368</v>
      </c>
      <c r="M12" s="30" t="s">
        <v>382</v>
      </c>
      <c r="N12" s="30" t="s">
        <v>370</v>
      </c>
      <c r="O12" s="18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</row>
    <row r="13" spans="1:121" s="30" customFormat="1" ht="39.6">
      <c r="A13" s="478"/>
      <c r="B13" s="481"/>
      <c r="C13" s="445"/>
      <c r="D13" s="246">
        <v>0</v>
      </c>
      <c r="E13" s="246">
        <v>1</v>
      </c>
      <c r="F13" s="245" t="s">
        <v>54</v>
      </c>
      <c r="G13" s="244" t="s">
        <v>55</v>
      </c>
      <c r="H13" s="244">
        <v>1812032</v>
      </c>
      <c r="I13" s="28" t="s">
        <v>383</v>
      </c>
      <c r="J13" s="28" t="s">
        <v>366</v>
      </c>
      <c r="K13" s="28" t="s">
        <v>367</v>
      </c>
      <c r="L13" s="29" t="s">
        <v>368</v>
      </c>
      <c r="M13" s="30" t="s">
        <v>384</v>
      </c>
      <c r="N13" s="30" t="s">
        <v>370</v>
      </c>
      <c r="O13" s="18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</row>
    <row r="14" spans="1:121" s="30" customFormat="1" ht="39.6">
      <c r="A14" s="478"/>
      <c r="B14" s="481"/>
      <c r="C14" s="445"/>
      <c r="D14" s="246">
        <v>0</v>
      </c>
      <c r="E14" s="246">
        <v>1</v>
      </c>
      <c r="F14" s="245" t="s">
        <v>58</v>
      </c>
      <c r="G14" s="244" t="s">
        <v>59</v>
      </c>
      <c r="H14" s="244">
        <v>1812054</v>
      </c>
      <c r="I14" s="28" t="s">
        <v>2320</v>
      </c>
      <c r="J14" s="28" t="s">
        <v>366</v>
      </c>
      <c r="K14" s="28" t="s">
        <v>367</v>
      </c>
      <c r="L14" s="29" t="s">
        <v>368</v>
      </c>
      <c r="M14" s="30" t="s">
        <v>385</v>
      </c>
      <c r="N14" s="30" t="s">
        <v>370</v>
      </c>
      <c r="O14" s="18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</row>
    <row r="15" spans="1:121" s="30" customFormat="1" ht="39.6">
      <c r="A15" s="478"/>
      <c r="B15" s="481"/>
      <c r="C15" s="445"/>
      <c r="D15" s="246">
        <v>0</v>
      </c>
      <c r="E15" s="246">
        <v>1</v>
      </c>
      <c r="F15" s="245" t="s">
        <v>62</v>
      </c>
      <c r="G15" s="244" t="s">
        <v>63</v>
      </c>
      <c r="H15" s="244">
        <v>1816024</v>
      </c>
      <c r="I15" s="28" t="s">
        <v>386</v>
      </c>
      <c r="J15" s="28" t="s">
        <v>366</v>
      </c>
      <c r="K15" s="28" t="s">
        <v>367</v>
      </c>
      <c r="L15" s="29" t="s">
        <v>368</v>
      </c>
      <c r="M15" s="30" t="s">
        <v>387</v>
      </c>
      <c r="N15" s="30" t="s">
        <v>370</v>
      </c>
      <c r="O15" s="18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</row>
    <row r="16" spans="1:121" s="30" customFormat="1" ht="39.6">
      <c r="A16" s="478"/>
      <c r="B16" s="481"/>
      <c r="C16" s="445"/>
      <c r="D16" s="246">
        <v>0</v>
      </c>
      <c r="E16" s="246">
        <v>1</v>
      </c>
      <c r="F16" s="245" t="s">
        <v>66</v>
      </c>
      <c r="G16" s="244" t="s">
        <v>67</v>
      </c>
      <c r="H16" s="244">
        <v>1816114</v>
      </c>
      <c r="I16" s="28" t="s">
        <v>388</v>
      </c>
      <c r="J16" s="28" t="s">
        <v>366</v>
      </c>
      <c r="K16" s="28" t="s">
        <v>367</v>
      </c>
      <c r="L16" s="29" t="s">
        <v>368</v>
      </c>
      <c r="M16" s="30" t="s">
        <v>389</v>
      </c>
      <c r="N16" s="30" t="s">
        <v>370</v>
      </c>
      <c r="O16" s="18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</row>
    <row r="17" spans="1:121" s="30" customFormat="1" ht="39.6">
      <c r="A17" s="478"/>
      <c r="B17" s="481"/>
      <c r="C17" s="445"/>
      <c r="D17" s="246">
        <v>1</v>
      </c>
      <c r="E17" s="246">
        <v>0</v>
      </c>
      <c r="F17" s="245" t="s">
        <v>70</v>
      </c>
      <c r="G17" s="244" t="s">
        <v>71</v>
      </c>
      <c r="H17" s="244">
        <v>1863011</v>
      </c>
      <c r="I17" s="28" t="s">
        <v>390</v>
      </c>
      <c r="J17" s="28" t="s">
        <v>366</v>
      </c>
      <c r="K17" s="28" t="s">
        <v>367</v>
      </c>
      <c r="L17" s="29" t="s">
        <v>368</v>
      </c>
      <c r="M17" s="30" t="s">
        <v>391</v>
      </c>
      <c r="N17" s="30" t="s">
        <v>370</v>
      </c>
      <c r="O17" s="18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</row>
    <row r="18" spans="1:121" s="30" customFormat="1" ht="39.6">
      <c r="A18" s="478"/>
      <c r="B18" s="481"/>
      <c r="C18" s="445"/>
      <c r="D18" s="246">
        <v>1</v>
      </c>
      <c r="E18" s="246">
        <v>0</v>
      </c>
      <c r="F18" s="245" t="s">
        <v>74</v>
      </c>
      <c r="G18" s="244" t="s">
        <v>75</v>
      </c>
      <c r="H18" s="244">
        <v>1863011</v>
      </c>
      <c r="I18" s="28" t="s">
        <v>392</v>
      </c>
      <c r="J18" s="28" t="s">
        <v>366</v>
      </c>
      <c r="K18" s="28" t="s">
        <v>367</v>
      </c>
      <c r="L18" s="29" t="s">
        <v>368</v>
      </c>
      <c r="M18" s="30" t="s">
        <v>393</v>
      </c>
      <c r="N18" s="30" t="s">
        <v>370</v>
      </c>
      <c r="O18" s="18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</row>
    <row r="19" spans="1:121" ht="39.6">
      <c r="A19" s="478"/>
      <c r="B19" s="481"/>
      <c r="C19" s="445"/>
      <c r="D19" s="246">
        <v>0</v>
      </c>
      <c r="E19" s="246">
        <v>1</v>
      </c>
      <c r="F19" s="245" t="s">
        <v>78</v>
      </c>
      <c r="G19" s="244" t="s">
        <v>79</v>
      </c>
      <c r="H19" s="244">
        <v>1863011</v>
      </c>
      <c r="I19" s="28" t="s">
        <v>394</v>
      </c>
      <c r="J19" s="28" t="s">
        <v>366</v>
      </c>
      <c r="K19" s="28" t="s">
        <v>367</v>
      </c>
      <c r="L19" s="29" t="s">
        <v>368</v>
      </c>
      <c r="M19" s="30" t="s">
        <v>395</v>
      </c>
      <c r="N19" s="30" t="s">
        <v>370</v>
      </c>
      <c r="O19" s="18"/>
    </row>
    <row r="20" spans="1:121" ht="39.6">
      <c r="A20" s="478"/>
      <c r="B20" s="481"/>
      <c r="C20" s="445"/>
      <c r="D20" s="246">
        <v>0</v>
      </c>
      <c r="E20" s="246">
        <v>1</v>
      </c>
      <c r="F20" s="245" t="s">
        <v>81</v>
      </c>
      <c r="G20" s="244" t="s">
        <v>82</v>
      </c>
      <c r="H20" s="244">
        <v>1863011</v>
      </c>
      <c r="I20" s="28" t="s">
        <v>394</v>
      </c>
      <c r="J20" s="28" t="s">
        <v>366</v>
      </c>
      <c r="K20" s="28" t="s">
        <v>367</v>
      </c>
      <c r="L20" s="29" t="s">
        <v>368</v>
      </c>
      <c r="M20" s="30" t="s">
        <v>396</v>
      </c>
      <c r="N20" s="30" t="s">
        <v>370</v>
      </c>
      <c r="O20" s="18"/>
    </row>
    <row r="21" spans="1:121" ht="39.6">
      <c r="A21" s="478"/>
      <c r="B21" s="481"/>
      <c r="C21" s="445"/>
      <c r="D21" s="246">
        <v>0</v>
      </c>
      <c r="E21" s="246">
        <v>1</v>
      </c>
      <c r="F21" s="245" t="s">
        <v>83</v>
      </c>
      <c r="G21" s="244" t="s">
        <v>84</v>
      </c>
      <c r="H21" s="244">
        <v>1863011</v>
      </c>
      <c r="I21" s="28" t="s">
        <v>397</v>
      </c>
      <c r="J21" s="28" t="s">
        <v>366</v>
      </c>
      <c r="K21" s="28" t="s">
        <v>367</v>
      </c>
      <c r="L21" s="29" t="s">
        <v>368</v>
      </c>
      <c r="M21" s="30" t="s">
        <v>398</v>
      </c>
      <c r="N21" s="30" t="s">
        <v>370</v>
      </c>
      <c r="O21" s="18"/>
    </row>
    <row r="22" spans="1:121" ht="39.6">
      <c r="A22" s="478"/>
      <c r="B22" s="481"/>
      <c r="C22" s="445"/>
      <c r="D22" s="246">
        <v>0</v>
      </c>
      <c r="E22" s="246">
        <v>1</v>
      </c>
      <c r="F22" s="245" t="s">
        <v>86</v>
      </c>
      <c r="G22" s="244" t="s">
        <v>87</v>
      </c>
      <c r="H22" s="244">
        <v>1863011</v>
      </c>
      <c r="I22" s="28" t="s">
        <v>399</v>
      </c>
      <c r="J22" s="28" t="s">
        <v>366</v>
      </c>
      <c r="K22" s="28" t="s">
        <v>367</v>
      </c>
      <c r="L22" s="29" t="s">
        <v>368</v>
      </c>
      <c r="M22" s="30" t="s">
        <v>400</v>
      </c>
      <c r="N22" s="30" t="s">
        <v>370</v>
      </c>
      <c r="O22" s="18"/>
    </row>
    <row r="23" spans="1:121" ht="39.6">
      <c r="A23" s="478"/>
      <c r="B23" s="481"/>
      <c r="C23" s="445"/>
      <c r="D23" s="246">
        <v>0</v>
      </c>
      <c r="E23" s="246">
        <v>1</v>
      </c>
      <c r="F23" s="245" t="s">
        <v>88</v>
      </c>
      <c r="G23" s="244" t="s">
        <v>89</v>
      </c>
      <c r="H23" s="244">
        <v>1863011</v>
      </c>
      <c r="I23" s="28" t="s">
        <v>401</v>
      </c>
      <c r="J23" s="28" t="s">
        <v>366</v>
      </c>
      <c r="K23" s="28" t="s">
        <v>367</v>
      </c>
      <c r="L23" s="29" t="s">
        <v>368</v>
      </c>
      <c r="M23" s="30" t="s">
        <v>402</v>
      </c>
      <c r="N23" s="30" t="s">
        <v>370</v>
      </c>
      <c r="O23" s="18"/>
    </row>
    <row r="24" spans="1:121" ht="39.6">
      <c r="A24" s="478"/>
      <c r="B24" s="481"/>
      <c r="C24" s="445"/>
      <c r="D24" s="246">
        <v>0</v>
      </c>
      <c r="E24" s="246">
        <v>1</v>
      </c>
      <c r="F24" s="245" t="s">
        <v>90</v>
      </c>
      <c r="G24" s="244" t="s">
        <v>91</v>
      </c>
      <c r="H24" s="244">
        <v>1863011</v>
      </c>
      <c r="I24" s="28" t="s">
        <v>403</v>
      </c>
      <c r="J24" s="28" t="s">
        <v>366</v>
      </c>
      <c r="K24" s="28" t="s">
        <v>367</v>
      </c>
      <c r="L24" s="29" t="s">
        <v>368</v>
      </c>
      <c r="M24" s="30" t="s">
        <v>404</v>
      </c>
      <c r="N24" s="30" t="s">
        <v>370</v>
      </c>
      <c r="O24" s="18"/>
    </row>
    <row r="25" spans="1:121" ht="39.6">
      <c r="A25" s="478"/>
      <c r="B25" s="481"/>
      <c r="C25" s="445"/>
      <c r="D25" s="246">
        <v>0</v>
      </c>
      <c r="E25" s="246">
        <v>1</v>
      </c>
      <c r="F25" s="245" t="s">
        <v>93</v>
      </c>
      <c r="G25" s="244" t="s">
        <v>94</v>
      </c>
      <c r="H25" s="244">
        <v>1816034</v>
      </c>
      <c r="I25" s="28" t="s">
        <v>405</v>
      </c>
      <c r="J25" s="28" t="s">
        <v>366</v>
      </c>
      <c r="K25" s="28" t="s">
        <v>367</v>
      </c>
      <c r="L25" s="29" t="s">
        <v>368</v>
      </c>
      <c r="M25" s="30" t="s">
        <v>406</v>
      </c>
      <c r="N25" s="30" t="s">
        <v>370</v>
      </c>
      <c r="O25" s="18"/>
    </row>
    <row r="26" spans="1:121" ht="37.5" customHeight="1">
      <c r="A26" s="478"/>
      <c r="B26" s="481"/>
      <c r="C26" s="445"/>
      <c r="D26" s="246">
        <v>0</v>
      </c>
      <c r="E26" s="246">
        <v>1</v>
      </c>
      <c r="F26" s="245" t="s">
        <v>97</v>
      </c>
      <c r="G26" s="244" t="s">
        <v>98</v>
      </c>
      <c r="H26" s="244">
        <v>1816011</v>
      </c>
      <c r="I26" s="28" t="s">
        <v>407</v>
      </c>
      <c r="J26" s="28" t="s">
        <v>366</v>
      </c>
      <c r="K26" s="28" t="s">
        <v>367</v>
      </c>
      <c r="L26" s="29" t="s">
        <v>368</v>
      </c>
      <c r="M26" s="30" t="s">
        <v>408</v>
      </c>
      <c r="N26" s="30" t="s">
        <v>370</v>
      </c>
    </row>
    <row r="27" spans="1:121" ht="52.8">
      <c r="A27" s="478"/>
      <c r="B27" s="481"/>
      <c r="C27" s="445"/>
      <c r="D27" s="246">
        <v>1</v>
      </c>
      <c r="E27" s="246">
        <v>0</v>
      </c>
      <c r="F27" s="245" t="s">
        <v>101</v>
      </c>
      <c r="G27" s="244" t="s">
        <v>102</v>
      </c>
      <c r="H27" s="244">
        <v>1803011</v>
      </c>
      <c r="I27" s="28" t="s">
        <v>409</v>
      </c>
      <c r="J27" s="34" t="s">
        <v>410</v>
      </c>
      <c r="K27" s="34" t="s">
        <v>411</v>
      </c>
      <c r="L27" s="30" t="s">
        <v>412</v>
      </c>
      <c r="M27" s="30" t="s">
        <v>413</v>
      </c>
      <c r="N27" s="30" t="s">
        <v>370</v>
      </c>
    </row>
    <row r="28" spans="1:121" ht="52.8">
      <c r="A28" s="478"/>
      <c r="B28" s="481"/>
      <c r="C28" s="445"/>
      <c r="D28" s="246">
        <v>0</v>
      </c>
      <c r="E28" s="246">
        <v>1</v>
      </c>
      <c r="F28" s="245" t="s">
        <v>414</v>
      </c>
      <c r="G28" s="244" t="s">
        <v>106</v>
      </c>
      <c r="H28" s="244">
        <v>1803011</v>
      </c>
      <c r="I28" s="28" t="s">
        <v>415</v>
      </c>
      <c r="J28" s="34" t="s">
        <v>410</v>
      </c>
      <c r="K28" s="34" t="s">
        <v>411</v>
      </c>
      <c r="L28" s="30" t="s">
        <v>412</v>
      </c>
      <c r="M28" s="30" t="s">
        <v>400</v>
      </c>
      <c r="N28" s="30" t="s">
        <v>370</v>
      </c>
    </row>
    <row r="29" spans="1:121" ht="52.8">
      <c r="A29" s="478"/>
      <c r="B29" s="481"/>
      <c r="C29" s="445"/>
      <c r="D29" s="246">
        <v>0</v>
      </c>
      <c r="E29" s="31">
        <v>1</v>
      </c>
      <c r="F29" s="32" t="s">
        <v>108</v>
      </c>
      <c r="G29" s="244" t="s">
        <v>109</v>
      </c>
      <c r="H29" s="33">
        <v>1803011</v>
      </c>
      <c r="I29" s="28" t="s">
        <v>416</v>
      </c>
      <c r="J29" s="34" t="s">
        <v>417</v>
      </c>
      <c r="K29" s="34" t="s">
        <v>418</v>
      </c>
      <c r="L29" s="30" t="s">
        <v>412</v>
      </c>
      <c r="M29" s="30" t="s">
        <v>398</v>
      </c>
      <c r="N29" s="30" t="s">
        <v>370</v>
      </c>
    </row>
    <row r="30" spans="1:121" ht="39.6">
      <c r="A30" s="478"/>
      <c r="B30" s="481"/>
      <c r="C30" s="445"/>
      <c r="D30" s="246">
        <v>0</v>
      </c>
      <c r="E30" s="246">
        <v>1</v>
      </c>
      <c r="F30" s="245" t="s">
        <v>111</v>
      </c>
      <c r="G30" s="244" t="s">
        <v>112</v>
      </c>
      <c r="H30" s="244">
        <v>1803065</v>
      </c>
      <c r="I30" s="28" t="s">
        <v>419</v>
      </c>
      <c r="J30" s="28" t="s">
        <v>366</v>
      </c>
      <c r="K30" s="28" t="s">
        <v>367</v>
      </c>
      <c r="L30" s="29" t="s">
        <v>368</v>
      </c>
      <c r="M30" s="30" t="s">
        <v>420</v>
      </c>
      <c r="N30" s="30" t="s">
        <v>370</v>
      </c>
    </row>
    <row r="31" spans="1:121" ht="39.6">
      <c r="A31" s="478"/>
      <c r="B31" s="481"/>
      <c r="C31" s="445"/>
      <c r="D31" s="246">
        <v>0</v>
      </c>
      <c r="E31" s="246">
        <v>1</v>
      </c>
      <c r="F31" s="245" t="s">
        <v>114</v>
      </c>
      <c r="G31" s="244" t="s">
        <v>115</v>
      </c>
      <c r="H31" s="244">
        <v>1803072</v>
      </c>
      <c r="I31" s="28" t="s">
        <v>421</v>
      </c>
      <c r="J31" s="28" t="s">
        <v>366</v>
      </c>
      <c r="K31" s="28" t="s">
        <v>367</v>
      </c>
      <c r="L31" s="29" t="s">
        <v>368</v>
      </c>
      <c r="M31" s="30" t="s">
        <v>422</v>
      </c>
      <c r="N31" s="30" t="s">
        <v>370</v>
      </c>
    </row>
    <row r="32" spans="1:121" ht="39.6">
      <c r="A32" s="478"/>
      <c r="B32" s="481"/>
      <c r="C32" s="445"/>
      <c r="D32" s="246">
        <v>1</v>
      </c>
      <c r="E32" s="246">
        <v>0</v>
      </c>
      <c r="F32" s="245" t="s">
        <v>118</v>
      </c>
      <c r="G32" s="244" t="s">
        <v>119</v>
      </c>
      <c r="H32" s="244">
        <v>1805011</v>
      </c>
      <c r="I32" s="28" t="s">
        <v>423</v>
      </c>
      <c r="J32" s="35" t="s">
        <v>424</v>
      </c>
      <c r="K32" s="35" t="s">
        <v>425</v>
      </c>
      <c r="L32" s="30" t="s">
        <v>426</v>
      </c>
      <c r="M32" s="30" t="s">
        <v>427</v>
      </c>
      <c r="N32" s="30" t="s">
        <v>370</v>
      </c>
    </row>
    <row r="33" spans="1:16" ht="39.6">
      <c r="A33" s="478"/>
      <c r="B33" s="481"/>
      <c r="C33" s="445"/>
      <c r="D33" s="246">
        <v>0</v>
      </c>
      <c r="E33" s="246">
        <v>1</v>
      </c>
      <c r="F33" s="245" t="s">
        <v>121</v>
      </c>
      <c r="G33" s="244" t="s">
        <v>122</v>
      </c>
      <c r="H33" s="244">
        <v>1805011</v>
      </c>
      <c r="I33" s="28" t="s">
        <v>428</v>
      </c>
      <c r="J33" s="35" t="s">
        <v>424</v>
      </c>
      <c r="K33" s="35" t="s">
        <v>425</v>
      </c>
      <c r="L33" s="30" t="s">
        <v>426</v>
      </c>
      <c r="M33" s="30" t="s">
        <v>429</v>
      </c>
      <c r="N33" s="30" t="s">
        <v>370</v>
      </c>
    </row>
    <row r="34" spans="1:16" ht="39.6">
      <c r="A34" s="478"/>
      <c r="B34" s="481"/>
      <c r="C34" s="445"/>
      <c r="D34" s="246">
        <v>0</v>
      </c>
      <c r="E34" s="246">
        <v>1</v>
      </c>
      <c r="F34" s="245" t="s">
        <v>123</v>
      </c>
      <c r="G34" s="244" t="s">
        <v>124</v>
      </c>
      <c r="H34" s="244">
        <v>1805011</v>
      </c>
      <c r="I34" s="28" t="s">
        <v>430</v>
      </c>
      <c r="J34" s="35" t="s">
        <v>424</v>
      </c>
      <c r="K34" s="35" t="s">
        <v>425</v>
      </c>
      <c r="L34" s="30" t="s">
        <v>426</v>
      </c>
      <c r="M34" s="30" t="s">
        <v>389</v>
      </c>
      <c r="N34" s="30" t="s">
        <v>370</v>
      </c>
    </row>
    <row r="35" spans="1:16" ht="39.6">
      <c r="A35" s="478"/>
      <c r="B35" s="481"/>
      <c r="C35" s="445"/>
      <c r="D35" s="246">
        <v>0</v>
      </c>
      <c r="E35" s="246">
        <v>1</v>
      </c>
      <c r="F35" s="245" t="s">
        <v>126</v>
      </c>
      <c r="G35" s="244" t="s">
        <v>127</v>
      </c>
      <c r="H35" s="244">
        <v>1805072</v>
      </c>
      <c r="I35" s="28" t="s">
        <v>2353</v>
      </c>
      <c r="J35" s="35" t="s">
        <v>424</v>
      </c>
      <c r="K35" s="35" t="s">
        <v>425</v>
      </c>
      <c r="L35" s="30" t="s">
        <v>426</v>
      </c>
      <c r="M35" s="30" t="s">
        <v>431</v>
      </c>
      <c r="N35" s="30" t="s">
        <v>370</v>
      </c>
      <c r="O35" s="36"/>
    </row>
    <row r="36" spans="1:16" ht="39.6">
      <c r="A36" s="478"/>
      <c r="B36" s="481"/>
      <c r="C36" s="445"/>
      <c r="D36" s="246">
        <v>1</v>
      </c>
      <c r="E36" s="246">
        <v>0</v>
      </c>
      <c r="F36" s="245" t="s">
        <v>130</v>
      </c>
      <c r="G36" s="244" t="s">
        <v>131</v>
      </c>
      <c r="H36" s="244">
        <v>1861011</v>
      </c>
      <c r="I36" s="35" t="s">
        <v>425</v>
      </c>
      <c r="J36" s="35" t="s">
        <v>424</v>
      </c>
      <c r="K36" s="35" t="s">
        <v>425</v>
      </c>
      <c r="L36" s="30" t="s">
        <v>426</v>
      </c>
      <c r="M36" s="30" t="s">
        <v>432</v>
      </c>
      <c r="N36" s="30" t="s">
        <v>370</v>
      </c>
    </row>
    <row r="37" spans="1:16" ht="39.6">
      <c r="A37" s="478"/>
      <c r="B37" s="481"/>
      <c r="C37" s="445"/>
      <c r="D37" s="246">
        <v>0</v>
      </c>
      <c r="E37" s="246">
        <v>1</v>
      </c>
      <c r="F37" s="245" t="s">
        <v>133</v>
      </c>
      <c r="G37" s="244" t="s">
        <v>134</v>
      </c>
      <c r="H37" s="244">
        <v>1861011</v>
      </c>
      <c r="I37" s="35" t="s">
        <v>425</v>
      </c>
      <c r="J37" s="35" t="s">
        <v>424</v>
      </c>
      <c r="K37" s="35" t="s">
        <v>425</v>
      </c>
      <c r="L37" s="30" t="s">
        <v>426</v>
      </c>
      <c r="M37" s="30" t="s">
        <v>395</v>
      </c>
      <c r="N37" s="30" t="s">
        <v>370</v>
      </c>
    </row>
    <row r="38" spans="1:16" ht="39.6">
      <c r="A38" s="478"/>
      <c r="B38" s="481"/>
      <c r="C38" s="445"/>
      <c r="D38" s="246">
        <v>0</v>
      </c>
      <c r="E38" s="246">
        <v>1</v>
      </c>
      <c r="F38" s="245" t="s">
        <v>135</v>
      </c>
      <c r="G38" s="244" t="s">
        <v>136</v>
      </c>
      <c r="H38" s="244">
        <v>1861011</v>
      </c>
      <c r="I38" s="35" t="s">
        <v>425</v>
      </c>
      <c r="J38" s="35" t="s">
        <v>424</v>
      </c>
      <c r="K38" s="35" t="s">
        <v>425</v>
      </c>
      <c r="L38" s="30" t="s">
        <v>426</v>
      </c>
      <c r="M38" s="30" t="s">
        <v>433</v>
      </c>
      <c r="N38" s="30" t="s">
        <v>370</v>
      </c>
      <c r="O38" s="425"/>
      <c r="P38" s="434"/>
    </row>
    <row r="39" spans="1:16" ht="39.6">
      <c r="A39" s="478"/>
      <c r="B39" s="481"/>
      <c r="C39" s="445"/>
      <c r="D39" s="246">
        <v>0</v>
      </c>
      <c r="E39" s="246">
        <v>1</v>
      </c>
      <c r="F39" s="245" t="s">
        <v>138</v>
      </c>
      <c r="G39" s="244" t="s">
        <v>139</v>
      </c>
      <c r="H39" s="244">
        <v>1807024</v>
      </c>
      <c r="I39" s="28" t="s">
        <v>434</v>
      </c>
      <c r="J39" s="35" t="s">
        <v>424</v>
      </c>
      <c r="K39" s="35" t="s">
        <v>425</v>
      </c>
      <c r="L39" s="30" t="s">
        <v>426</v>
      </c>
      <c r="M39" s="30" t="s">
        <v>435</v>
      </c>
      <c r="N39" s="30" t="s">
        <v>370</v>
      </c>
      <c r="O39" s="425"/>
      <c r="P39" s="434"/>
    </row>
    <row r="40" spans="1:16" ht="39.6">
      <c r="A40" s="478"/>
      <c r="B40" s="481"/>
      <c r="C40" s="445"/>
      <c r="D40" s="246">
        <v>0</v>
      </c>
      <c r="E40" s="246">
        <v>1</v>
      </c>
      <c r="F40" s="245" t="s">
        <v>142</v>
      </c>
      <c r="G40" s="244" t="s">
        <v>143</v>
      </c>
      <c r="H40" s="244">
        <v>1807084</v>
      </c>
      <c r="I40" s="28" t="s">
        <v>436</v>
      </c>
      <c r="J40" s="35" t="s">
        <v>424</v>
      </c>
      <c r="K40" s="35" t="s">
        <v>425</v>
      </c>
      <c r="L40" s="30" t="s">
        <v>426</v>
      </c>
      <c r="M40" s="30" t="s">
        <v>437</v>
      </c>
      <c r="N40" s="30" t="s">
        <v>370</v>
      </c>
      <c r="O40" s="425"/>
      <c r="P40" s="434"/>
    </row>
    <row r="41" spans="1:16" ht="36.75" customHeight="1">
      <c r="A41" s="478"/>
      <c r="B41" s="481"/>
      <c r="C41" s="445"/>
      <c r="D41" s="246">
        <v>0</v>
      </c>
      <c r="E41" s="246">
        <v>1</v>
      </c>
      <c r="F41" s="245" t="s">
        <v>146</v>
      </c>
      <c r="G41" s="244" t="s">
        <v>147</v>
      </c>
      <c r="H41" s="244">
        <v>1807044</v>
      </c>
      <c r="I41" s="244" t="s">
        <v>438</v>
      </c>
      <c r="J41" s="35" t="s">
        <v>424</v>
      </c>
      <c r="K41" s="35" t="s">
        <v>425</v>
      </c>
      <c r="L41" s="30" t="s">
        <v>426</v>
      </c>
      <c r="M41" s="30" t="s">
        <v>439</v>
      </c>
      <c r="N41" s="30" t="s">
        <v>370</v>
      </c>
      <c r="O41" s="425"/>
      <c r="P41" s="434"/>
    </row>
    <row r="42" spans="1:16" ht="39.6">
      <c r="A42" s="478"/>
      <c r="B42" s="481"/>
      <c r="C42" s="445"/>
      <c r="D42" s="246">
        <v>0</v>
      </c>
      <c r="E42" s="31">
        <v>1</v>
      </c>
      <c r="F42" s="245" t="s">
        <v>150</v>
      </c>
      <c r="G42" s="244" t="s">
        <v>151</v>
      </c>
      <c r="H42" s="244">
        <v>1807072</v>
      </c>
      <c r="I42" s="244" t="s">
        <v>440</v>
      </c>
      <c r="J42" s="35" t="s">
        <v>424</v>
      </c>
      <c r="K42" s="35" t="s">
        <v>425</v>
      </c>
      <c r="L42" s="30" t="s">
        <v>426</v>
      </c>
      <c r="M42" s="19" t="s">
        <v>441</v>
      </c>
      <c r="N42" s="30" t="s">
        <v>370</v>
      </c>
      <c r="O42" s="425"/>
      <c r="P42" s="434"/>
    </row>
    <row r="43" spans="1:16" ht="51" customHeight="1">
      <c r="A43" s="478"/>
      <c r="B43" s="481"/>
      <c r="C43" s="445"/>
      <c r="D43" s="246">
        <v>1</v>
      </c>
      <c r="E43" s="246">
        <v>0</v>
      </c>
      <c r="F43" s="245" t="s">
        <v>154</v>
      </c>
      <c r="G43" s="244" t="s">
        <v>155</v>
      </c>
      <c r="H43" s="244">
        <v>1815034</v>
      </c>
      <c r="I43" s="37" t="s">
        <v>2283</v>
      </c>
      <c r="J43" s="35" t="s">
        <v>424</v>
      </c>
      <c r="K43" s="35" t="s">
        <v>425</v>
      </c>
      <c r="L43" s="30" t="s">
        <v>426</v>
      </c>
      <c r="M43" s="428" t="s">
        <v>413</v>
      </c>
      <c r="N43" s="30" t="s">
        <v>370</v>
      </c>
      <c r="O43" s="432"/>
      <c r="P43" s="434"/>
    </row>
    <row r="44" spans="1:16" ht="39.6">
      <c r="A44" s="478"/>
      <c r="B44" s="481"/>
      <c r="C44" s="445"/>
      <c r="D44" s="246">
        <v>0</v>
      </c>
      <c r="E44" s="246">
        <v>1</v>
      </c>
      <c r="F44" s="245" t="s">
        <v>157</v>
      </c>
      <c r="G44" s="244" t="s">
        <v>158</v>
      </c>
      <c r="H44" s="244">
        <v>1815044</v>
      </c>
      <c r="I44" s="37" t="s">
        <v>443</v>
      </c>
      <c r="J44" s="35" t="s">
        <v>424</v>
      </c>
      <c r="K44" s="35" t="s">
        <v>425</v>
      </c>
      <c r="L44" s="30" t="s">
        <v>426</v>
      </c>
      <c r="M44" s="30" t="s">
        <v>444</v>
      </c>
      <c r="N44" s="30" t="s">
        <v>370</v>
      </c>
      <c r="O44" s="433"/>
      <c r="P44" s="434"/>
    </row>
    <row r="45" spans="1:16" ht="39.6">
      <c r="A45" s="478"/>
      <c r="B45" s="481"/>
      <c r="C45" s="445"/>
      <c r="D45" s="31">
        <v>0</v>
      </c>
      <c r="E45" s="31">
        <v>1</v>
      </c>
      <c r="F45" s="32" t="s">
        <v>161</v>
      </c>
      <c r="G45" s="244" t="s">
        <v>162</v>
      </c>
      <c r="H45" s="33">
        <v>1815052</v>
      </c>
      <c r="I45" s="37" t="s">
        <v>445</v>
      </c>
      <c r="J45" s="35" t="s">
        <v>424</v>
      </c>
      <c r="K45" s="35" t="s">
        <v>425</v>
      </c>
      <c r="L45" s="30" t="s">
        <v>426</v>
      </c>
      <c r="M45" s="30" t="s">
        <v>446</v>
      </c>
      <c r="N45" s="30" t="s">
        <v>370</v>
      </c>
      <c r="O45" s="433"/>
      <c r="P45" s="434"/>
    </row>
    <row r="46" spans="1:16" ht="39.6">
      <c r="A46" s="478"/>
      <c r="B46" s="481"/>
      <c r="C46" s="445"/>
      <c r="D46" s="246">
        <v>0</v>
      </c>
      <c r="E46" s="246">
        <v>1</v>
      </c>
      <c r="F46" s="245" t="s">
        <v>165</v>
      </c>
      <c r="G46" s="244" t="s">
        <v>447</v>
      </c>
      <c r="H46" s="244">
        <v>1819044</v>
      </c>
      <c r="I46" s="431" t="s">
        <v>2351</v>
      </c>
      <c r="J46" s="35" t="s">
        <v>424</v>
      </c>
      <c r="K46" s="35" t="s">
        <v>425</v>
      </c>
      <c r="L46" s="30" t="s">
        <v>426</v>
      </c>
      <c r="M46" s="428" t="s">
        <v>400</v>
      </c>
      <c r="N46" s="30" t="s">
        <v>370</v>
      </c>
      <c r="O46" s="435"/>
      <c r="P46" s="434"/>
    </row>
    <row r="47" spans="1:16" ht="39.6">
      <c r="A47" s="478"/>
      <c r="B47" s="481"/>
      <c r="C47" s="445"/>
      <c r="D47" s="246">
        <v>0</v>
      </c>
      <c r="E47" s="246">
        <v>1</v>
      </c>
      <c r="F47" s="245" t="s">
        <v>168</v>
      </c>
      <c r="G47" s="244" t="s">
        <v>169</v>
      </c>
      <c r="H47" s="244">
        <v>1819044</v>
      </c>
      <c r="I47" s="431" t="s">
        <v>2351</v>
      </c>
      <c r="J47" s="35" t="s">
        <v>424</v>
      </c>
      <c r="K47" s="35" t="s">
        <v>425</v>
      </c>
      <c r="L47" s="30" t="s">
        <v>426</v>
      </c>
      <c r="M47" s="428" t="s">
        <v>398</v>
      </c>
      <c r="N47" s="30" t="s">
        <v>370</v>
      </c>
      <c r="O47" s="435"/>
      <c r="P47" s="434"/>
    </row>
    <row r="48" spans="1:16" ht="25.5" customHeight="1">
      <c r="A48" s="478"/>
      <c r="B48" s="481"/>
      <c r="C48" s="445"/>
      <c r="D48" s="246">
        <v>0</v>
      </c>
      <c r="E48" s="246">
        <v>1</v>
      </c>
      <c r="F48" s="245" t="s">
        <v>171</v>
      </c>
      <c r="G48" s="244" t="s">
        <v>172</v>
      </c>
      <c r="H48" s="244">
        <v>1801084</v>
      </c>
      <c r="I48" s="28" t="s">
        <v>2277</v>
      </c>
      <c r="J48" s="35" t="s">
        <v>449</v>
      </c>
      <c r="K48" s="35" t="s">
        <v>450</v>
      </c>
      <c r="L48" s="38">
        <v>201516</v>
      </c>
      <c r="M48" s="30" t="s">
        <v>389</v>
      </c>
      <c r="N48" s="35" t="s">
        <v>370</v>
      </c>
      <c r="O48" s="472"/>
      <c r="P48" s="434"/>
    </row>
    <row r="49" spans="1:16" ht="25.5" customHeight="1">
      <c r="A49" s="478"/>
      <c r="B49" s="481"/>
      <c r="C49" s="445"/>
      <c r="D49" s="246">
        <v>0</v>
      </c>
      <c r="E49" s="31">
        <v>1</v>
      </c>
      <c r="F49" s="32" t="s">
        <v>175</v>
      </c>
      <c r="G49" s="244" t="s">
        <v>176</v>
      </c>
      <c r="H49" s="33">
        <v>1801084</v>
      </c>
      <c r="I49" s="28" t="s">
        <v>1497</v>
      </c>
      <c r="J49" s="35" t="s">
        <v>449</v>
      </c>
      <c r="K49" s="35" t="s">
        <v>450</v>
      </c>
      <c r="L49" s="38">
        <v>201516</v>
      </c>
      <c r="M49" s="30" t="s">
        <v>387</v>
      </c>
      <c r="N49" s="35" t="s">
        <v>370</v>
      </c>
      <c r="O49" s="473"/>
      <c r="P49" s="434"/>
    </row>
    <row r="50" spans="1:16" ht="25.5" customHeight="1">
      <c r="A50" s="478"/>
      <c r="B50" s="481"/>
      <c r="C50" s="445"/>
      <c r="D50" s="246">
        <v>0</v>
      </c>
      <c r="E50" s="246">
        <v>1</v>
      </c>
      <c r="F50" s="245" t="s">
        <v>178</v>
      </c>
      <c r="G50" s="244" t="s">
        <v>179</v>
      </c>
      <c r="H50" s="244">
        <v>1801052</v>
      </c>
      <c r="I50" s="28" t="s">
        <v>453</v>
      </c>
      <c r="J50" s="35" t="s">
        <v>449</v>
      </c>
      <c r="K50" s="35" t="s">
        <v>450</v>
      </c>
      <c r="L50" s="38">
        <v>201516</v>
      </c>
      <c r="M50" s="30" t="s">
        <v>396</v>
      </c>
      <c r="N50" s="35" t="s">
        <v>370</v>
      </c>
      <c r="O50" s="18"/>
    </row>
    <row r="51" spans="1:16" ht="25.5" customHeight="1">
      <c r="A51" s="478"/>
      <c r="B51" s="481"/>
      <c r="C51" s="445"/>
      <c r="D51" s="246">
        <v>0</v>
      </c>
      <c r="E51" s="246">
        <v>1</v>
      </c>
      <c r="F51" s="245" t="s">
        <v>182</v>
      </c>
      <c r="G51" s="244" t="s">
        <v>183</v>
      </c>
      <c r="H51" s="244">
        <v>1802014</v>
      </c>
      <c r="I51" s="28" t="s">
        <v>454</v>
      </c>
      <c r="J51" s="35" t="s">
        <v>449</v>
      </c>
      <c r="K51" s="35" t="s">
        <v>450</v>
      </c>
      <c r="L51" s="38">
        <v>201516</v>
      </c>
      <c r="M51" s="30" t="s">
        <v>455</v>
      </c>
      <c r="N51" s="35" t="s">
        <v>370</v>
      </c>
    </row>
    <row r="52" spans="1:16" ht="25.5" customHeight="1">
      <c r="A52" s="478"/>
      <c r="B52" s="481"/>
      <c r="C52" s="445"/>
      <c r="D52" s="246">
        <v>0</v>
      </c>
      <c r="E52" s="246">
        <v>1</v>
      </c>
      <c r="F52" s="245" t="s">
        <v>185</v>
      </c>
      <c r="G52" s="244" t="s">
        <v>186</v>
      </c>
      <c r="H52" s="244">
        <v>1802014</v>
      </c>
      <c r="I52" s="28" t="s">
        <v>456</v>
      </c>
      <c r="J52" s="35" t="s">
        <v>449</v>
      </c>
      <c r="K52" s="35" t="s">
        <v>450</v>
      </c>
      <c r="L52" s="38">
        <v>201516</v>
      </c>
      <c r="M52" s="30" t="s">
        <v>457</v>
      </c>
      <c r="N52" s="35" t="s">
        <v>370</v>
      </c>
    </row>
    <row r="53" spans="1:16" ht="25.5" customHeight="1">
      <c r="A53" s="478"/>
      <c r="B53" s="481"/>
      <c r="C53" s="445"/>
      <c r="D53" s="246">
        <v>0</v>
      </c>
      <c r="E53" s="246">
        <v>1</v>
      </c>
      <c r="F53" s="245" t="s">
        <v>188</v>
      </c>
      <c r="G53" s="244" t="s">
        <v>189</v>
      </c>
      <c r="H53" s="244">
        <v>1802062</v>
      </c>
      <c r="I53" s="28" t="s">
        <v>458</v>
      </c>
      <c r="J53" s="35" t="s">
        <v>449</v>
      </c>
      <c r="K53" s="35" t="s">
        <v>450</v>
      </c>
      <c r="L53" s="38">
        <v>201516</v>
      </c>
      <c r="M53" s="30" t="s">
        <v>459</v>
      </c>
      <c r="N53" s="35" t="s">
        <v>370</v>
      </c>
    </row>
    <row r="54" spans="1:16" ht="25.5" customHeight="1">
      <c r="A54" s="478"/>
      <c r="B54" s="481"/>
      <c r="C54" s="445"/>
      <c r="D54" s="246">
        <v>1</v>
      </c>
      <c r="E54" s="246">
        <v>0</v>
      </c>
      <c r="F54" s="245" t="s">
        <v>192</v>
      </c>
      <c r="G54" s="244" t="s">
        <v>193</v>
      </c>
      <c r="H54" s="244">
        <v>1821042</v>
      </c>
      <c r="I54" s="28" t="s">
        <v>460</v>
      </c>
      <c r="J54" s="35" t="s">
        <v>449</v>
      </c>
      <c r="K54" s="35" t="s">
        <v>450</v>
      </c>
      <c r="L54" s="38">
        <v>201516</v>
      </c>
      <c r="M54" s="30" t="s">
        <v>437</v>
      </c>
      <c r="N54" s="35" t="s">
        <v>370</v>
      </c>
      <c r="O54" s="18"/>
    </row>
    <row r="55" spans="1:16" ht="25.5" customHeight="1">
      <c r="A55" s="478"/>
      <c r="B55" s="481"/>
      <c r="C55" s="445"/>
      <c r="D55" s="246">
        <v>0</v>
      </c>
      <c r="E55" s="246">
        <v>1</v>
      </c>
      <c r="F55" s="245" t="s">
        <v>196</v>
      </c>
      <c r="G55" s="244" t="s">
        <v>197</v>
      </c>
      <c r="H55" s="244">
        <v>1821034</v>
      </c>
      <c r="I55" s="28" t="s">
        <v>461</v>
      </c>
      <c r="J55" s="35" t="s">
        <v>449</v>
      </c>
      <c r="K55" s="35" t="s">
        <v>450</v>
      </c>
      <c r="L55" s="38">
        <v>201516</v>
      </c>
      <c r="M55" s="30" t="s">
        <v>442</v>
      </c>
      <c r="N55" s="35" t="s">
        <v>370</v>
      </c>
      <c r="O55" s="18"/>
    </row>
    <row r="56" spans="1:16" ht="38.25" customHeight="1">
      <c r="A56" s="478"/>
      <c r="B56" s="481"/>
      <c r="C56" s="445"/>
      <c r="D56" s="246">
        <v>0</v>
      </c>
      <c r="E56" s="246">
        <v>1</v>
      </c>
      <c r="F56" s="245" t="s">
        <v>200</v>
      </c>
      <c r="G56" s="244" t="s">
        <v>201</v>
      </c>
      <c r="H56" s="244">
        <v>1821034</v>
      </c>
      <c r="I56" s="28" t="s">
        <v>462</v>
      </c>
      <c r="J56" s="35" t="s">
        <v>449</v>
      </c>
      <c r="K56" s="35" t="s">
        <v>450</v>
      </c>
      <c r="L56" s="38">
        <v>201516</v>
      </c>
      <c r="M56" s="30" t="s">
        <v>444</v>
      </c>
      <c r="N56" s="35" t="s">
        <v>370</v>
      </c>
      <c r="O56" s="18"/>
    </row>
    <row r="57" spans="1:16" ht="25.5" customHeight="1">
      <c r="A57" s="478"/>
      <c r="B57" s="481"/>
      <c r="C57" s="445"/>
      <c r="D57" s="246">
        <v>0</v>
      </c>
      <c r="E57" s="39">
        <v>1</v>
      </c>
      <c r="F57" s="245" t="s">
        <v>203</v>
      </c>
      <c r="G57" s="244" t="s">
        <v>204</v>
      </c>
      <c r="H57" s="244">
        <v>1821052</v>
      </c>
      <c r="I57" s="28" t="s">
        <v>463</v>
      </c>
      <c r="J57" s="35" t="s">
        <v>449</v>
      </c>
      <c r="K57" s="35" t="s">
        <v>450</v>
      </c>
      <c r="L57" s="38">
        <v>201516</v>
      </c>
      <c r="M57" s="30" t="s">
        <v>446</v>
      </c>
      <c r="N57" s="35" t="s">
        <v>370</v>
      </c>
      <c r="O57" s="18"/>
    </row>
    <row r="58" spans="1:16" ht="25.5" customHeight="1">
      <c r="A58" s="478"/>
      <c r="B58" s="481"/>
      <c r="C58" s="445"/>
      <c r="D58" s="246">
        <v>0</v>
      </c>
      <c r="E58" s="246">
        <v>1</v>
      </c>
      <c r="F58" s="245" t="s">
        <v>206</v>
      </c>
      <c r="G58" s="244" t="s">
        <v>207</v>
      </c>
      <c r="H58" s="244">
        <v>1821022</v>
      </c>
      <c r="I58" s="28" t="s">
        <v>464</v>
      </c>
      <c r="J58" s="35" t="s">
        <v>449</v>
      </c>
      <c r="K58" s="35" t="s">
        <v>450</v>
      </c>
      <c r="L58" s="38">
        <v>201516</v>
      </c>
      <c r="M58" s="30" t="s">
        <v>465</v>
      </c>
      <c r="N58" s="35" t="s">
        <v>370</v>
      </c>
      <c r="O58" s="18"/>
    </row>
    <row r="59" spans="1:16" ht="37.5" customHeight="1">
      <c r="A59" s="478"/>
      <c r="B59" s="481"/>
      <c r="C59" s="445"/>
      <c r="D59" s="246">
        <v>0</v>
      </c>
      <c r="E59" s="31">
        <v>1</v>
      </c>
      <c r="F59" s="32" t="s">
        <v>210</v>
      </c>
      <c r="G59" s="244" t="s">
        <v>2300</v>
      </c>
      <c r="H59" s="33">
        <v>1821052</v>
      </c>
      <c r="I59" s="28" t="s">
        <v>466</v>
      </c>
      <c r="J59" s="35" t="s">
        <v>449</v>
      </c>
      <c r="K59" s="35" t="s">
        <v>450</v>
      </c>
      <c r="L59" s="38">
        <v>201516</v>
      </c>
      <c r="M59" s="30" t="s">
        <v>467</v>
      </c>
      <c r="N59" s="35" t="s">
        <v>370</v>
      </c>
    </row>
    <row r="60" spans="1:16" ht="25.5" customHeight="1">
      <c r="A60" s="478"/>
      <c r="B60" s="481"/>
      <c r="C60" s="445"/>
      <c r="D60" s="246">
        <v>0</v>
      </c>
      <c r="E60" s="246">
        <v>1</v>
      </c>
      <c r="F60" s="245" t="s">
        <v>215</v>
      </c>
      <c r="G60" s="244" t="s">
        <v>216</v>
      </c>
      <c r="H60" s="244">
        <v>1817075</v>
      </c>
      <c r="I60" s="28" t="s">
        <v>468</v>
      </c>
      <c r="J60" s="35" t="s">
        <v>449</v>
      </c>
      <c r="K60" s="35" t="s">
        <v>450</v>
      </c>
      <c r="L60" s="38">
        <v>201516</v>
      </c>
      <c r="M60" s="30" t="s">
        <v>469</v>
      </c>
      <c r="N60" s="35" t="s">
        <v>370</v>
      </c>
    </row>
    <row r="61" spans="1:16" ht="25.5" customHeight="1">
      <c r="A61" s="478"/>
      <c r="B61" s="481"/>
      <c r="C61" s="445"/>
      <c r="D61" s="246">
        <v>0</v>
      </c>
      <c r="E61" s="246">
        <v>1</v>
      </c>
      <c r="F61" s="245" t="s">
        <v>218</v>
      </c>
      <c r="G61" s="244" t="s">
        <v>219</v>
      </c>
      <c r="H61" s="244">
        <v>1817011</v>
      </c>
      <c r="I61" s="28" t="s">
        <v>470</v>
      </c>
      <c r="J61" s="35" t="s">
        <v>449</v>
      </c>
      <c r="K61" s="35" t="s">
        <v>450</v>
      </c>
      <c r="L61" s="38">
        <v>201516</v>
      </c>
      <c r="M61" s="30" t="s">
        <v>391</v>
      </c>
      <c r="N61" s="35" t="s">
        <v>370</v>
      </c>
    </row>
    <row r="62" spans="1:16" ht="25.5" customHeight="1">
      <c r="A62" s="478"/>
      <c r="B62" s="481"/>
      <c r="C62" s="445"/>
      <c r="D62" s="246">
        <v>0</v>
      </c>
      <c r="E62" s="246">
        <v>1</v>
      </c>
      <c r="F62" s="245" t="s">
        <v>221</v>
      </c>
      <c r="G62" s="244" t="s">
        <v>222</v>
      </c>
      <c r="H62" s="244">
        <v>1817011</v>
      </c>
      <c r="I62" s="28" t="s">
        <v>471</v>
      </c>
      <c r="J62" s="35" t="s">
        <v>449</v>
      </c>
      <c r="K62" s="35" t="s">
        <v>450</v>
      </c>
      <c r="L62" s="38">
        <v>201516</v>
      </c>
      <c r="M62" s="30" t="s">
        <v>472</v>
      </c>
      <c r="N62" s="35" t="s">
        <v>370</v>
      </c>
    </row>
    <row r="63" spans="1:16" ht="25.5" customHeight="1">
      <c r="A63" s="478"/>
      <c r="B63" s="481"/>
      <c r="C63" s="445"/>
      <c r="D63" s="246">
        <v>0</v>
      </c>
      <c r="E63" s="246">
        <v>1</v>
      </c>
      <c r="F63" s="245" t="s">
        <v>224</v>
      </c>
      <c r="G63" s="244" t="s">
        <v>225</v>
      </c>
      <c r="H63" s="244">
        <v>1817011</v>
      </c>
      <c r="I63" s="28" t="s">
        <v>473</v>
      </c>
      <c r="J63" s="35" t="s">
        <v>449</v>
      </c>
      <c r="K63" s="35" t="s">
        <v>450</v>
      </c>
      <c r="L63" s="38">
        <v>201516</v>
      </c>
      <c r="M63" s="30" t="s">
        <v>432</v>
      </c>
      <c r="N63" s="35" t="s">
        <v>370</v>
      </c>
    </row>
    <row r="64" spans="1:16" ht="25.5" customHeight="1">
      <c r="A64" s="478"/>
      <c r="B64" s="481"/>
      <c r="C64" s="445"/>
      <c r="D64" s="246">
        <v>0</v>
      </c>
      <c r="E64" s="246">
        <v>1</v>
      </c>
      <c r="F64" s="245" t="s">
        <v>227</v>
      </c>
      <c r="G64" s="244" t="s">
        <v>228</v>
      </c>
      <c r="H64" s="244">
        <v>1817042</v>
      </c>
      <c r="I64" s="28" t="s">
        <v>474</v>
      </c>
      <c r="J64" s="35" t="s">
        <v>449</v>
      </c>
      <c r="K64" s="35" t="s">
        <v>450</v>
      </c>
      <c r="L64" s="38">
        <v>201516</v>
      </c>
      <c r="M64" s="30" t="s">
        <v>395</v>
      </c>
      <c r="N64" s="35" t="s">
        <v>370</v>
      </c>
    </row>
    <row r="65" spans="1:15" ht="59.25" customHeight="1">
      <c r="A65" s="478"/>
      <c r="B65" s="481"/>
      <c r="C65" s="445"/>
      <c r="D65" s="246">
        <v>0</v>
      </c>
      <c r="E65" s="246">
        <v>1</v>
      </c>
      <c r="F65" s="245" t="s">
        <v>231</v>
      </c>
      <c r="G65" s="244" t="s">
        <v>232</v>
      </c>
      <c r="H65" s="244">
        <v>1806024</v>
      </c>
      <c r="I65" s="28" t="s">
        <v>475</v>
      </c>
      <c r="J65" s="34" t="s">
        <v>410</v>
      </c>
      <c r="K65" s="34" t="s">
        <v>418</v>
      </c>
      <c r="L65" s="30" t="s">
        <v>412</v>
      </c>
      <c r="M65" s="30" t="s">
        <v>387</v>
      </c>
      <c r="N65" s="30" t="s">
        <v>370</v>
      </c>
    </row>
    <row r="66" spans="1:15" ht="52.8">
      <c r="A66" s="478"/>
      <c r="B66" s="481"/>
      <c r="C66" s="445"/>
      <c r="D66" s="246">
        <v>0</v>
      </c>
      <c r="E66" s="246">
        <v>1</v>
      </c>
      <c r="F66" s="245" t="s">
        <v>234</v>
      </c>
      <c r="G66" s="244" t="s">
        <v>235</v>
      </c>
      <c r="H66" s="244">
        <v>1806024</v>
      </c>
      <c r="I66" s="28" t="s">
        <v>476</v>
      </c>
      <c r="J66" s="34" t="s">
        <v>410</v>
      </c>
      <c r="K66" s="34" t="s">
        <v>418</v>
      </c>
      <c r="L66" s="30" t="s">
        <v>412</v>
      </c>
      <c r="M66" s="30" t="s">
        <v>431</v>
      </c>
      <c r="N66" s="30" t="s">
        <v>370</v>
      </c>
    </row>
    <row r="67" spans="1:15" ht="52.8">
      <c r="A67" s="478"/>
      <c r="B67" s="481"/>
      <c r="C67" s="445"/>
      <c r="D67" s="246">
        <v>1</v>
      </c>
      <c r="E67" s="246">
        <v>0</v>
      </c>
      <c r="F67" s="245" t="s">
        <v>237</v>
      </c>
      <c r="G67" s="244" t="s">
        <v>238</v>
      </c>
      <c r="H67" s="244">
        <v>1811011</v>
      </c>
      <c r="I67" s="28" t="s">
        <v>477</v>
      </c>
      <c r="J67" s="34" t="s">
        <v>410</v>
      </c>
      <c r="K67" s="34" t="s">
        <v>418</v>
      </c>
      <c r="L67" s="30" t="s">
        <v>412</v>
      </c>
      <c r="M67" s="30" t="s">
        <v>472</v>
      </c>
      <c r="N67" s="30" t="s">
        <v>370</v>
      </c>
    </row>
    <row r="68" spans="1:15" ht="52.8">
      <c r="A68" s="478"/>
      <c r="B68" s="481"/>
      <c r="C68" s="445"/>
      <c r="D68" s="246">
        <v>0</v>
      </c>
      <c r="E68" s="246">
        <v>1</v>
      </c>
      <c r="F68" s="245" t="s">
        <v>240</v>
      </c>
      <c r="G68" s="244" t="s">
        <v>241</v>
      </c>
      <c r="H68" s="244">
        <v>1811011</v>
      </c>
      <c r="I68" s="28" t="s">
        <v>478</v>
      </c>
      <c r="J68" s="34" t="s">
        <v>410</v>
      </c>
      <c r="K68" s="34" t="s">
        <v>418</v>
      </c>
      <c r="L68" s="30" t="s">
        <v>412</v>
      </c>
      <c r="M68" s="30" t="s">
        <v>479</v>
      </c>
      <c r="N68" s="30" t="s">
        <v>370</v>
      </c>
    </row>
    <row r="69" spans="1:15" ht="52.8">
      <c r="A69" s="478"/>
      <c r="B69" s="481"/>
      <c r="C69" s="445"/>
      <c r="D69" s="246">
        <v>0</v>
      </c>
      <c r="E69" s="246">
        <v>1</v>
      </c>
      <c r="F69" s="245" t="s">
        <v>242</v>
      </c>
      <c r="G69" s="244" t="s">
        <v>243</v>
      </c>
      <c r="H69" s="244">
        <v>1811011</v>
      </c>
      <c r="I69" s="28" t="s">
        <v>480</v>
      </c>
      <c r="J69" s="34" t="s">
        <v>410</v>
      </c>
      <c r="K69" s="34" t="s">
        <v>418</v>
      </c>
      <c r="L69" s="30" t="s">
        <v>412</v>
      </c>
      <c r="M69" s="30" t="s">
        <v>467</v>
      </c>
      <c r="N69" s="30" t="s">
        <v>370</v>
      </c>
    </row>
    <row r="70" spans="1:15" ht="52.8">
      <c r="A70" s="478"/>
      <c r="B70" s="481"/>
      <c r="C70" s="445"/>
      <c r="D70" s="246">
        <v>0</v>
      </c>
      <c r="E70" s="246">
        <v>1</v>
      </c>
      <c r="F70" s="245" t="s">
        <v>245</v>
      </c>
      <c r="G70" s="244" t="s">
        <v>246</v>
      </c>
      <c r="H70" s="244">
        <v>1811022</v>
      </c>
      <c r="I70" s="28" t="s">
        <v>481</v>
      </c>
      <c r="J70" s="34" t="s">
        <v>410</v>
      </c>
      <c r="K70" s="34" t="s">
        <v>418</v>
      </c>
      <c r="L70" s="30" t="s">
        <v>412</v>
      </c>
      <c r="M70" s="30" t="s">
        <v>439</v>
      </c>
      <c r="N70" s="30" t="s">
        <v>370</v>
      </c>
    </row>
    <row r="71" spans="1:15" ht="52.8">
      <c r="A71" s="478"/>
      <c r="B71" s="481"/>
      <c r="C71" s="445"/>
      <c r="D71" s="246">
        <v>0</v>
      </c>
      <c r="E71" s="246">
        <v>1</v>
      </c>
      <c r="F71" s="245" t="s">
        <v>249</v>
      </c>
      <c r="G71" s="244" t="s">
        <v>250</v>
      </c>
      <c r="H71" s="244">
        <v>1811084</v>
      </c>
      <c r="I71" s="28" t="s">
        <v>482</v>
      </c>
      <c r="J71" s="34" t="s">
        <v>410</v>
      </c>
      <c r="K71" s="34" t="s">
        <v>418</v>
      </c>
      <c r="L71" s="30" t="s">
        <v>412</v>
      </c>
      <c r="M71" s="30" t="s">
        <v>469</v>
      </c>
      <c r="N71" s="30" t="s">
        <v>370</v>
      </c>
    </row>
    <row r="72" spans="1:15" ht="52.8">
      <c r="A72" s="478"/>
      <c r="B72" s="481"/>
      <c r="C72" s="445"/>
      <c r="D72" s="246">
        <v>0</v>
      </c>
      <c r="E72" s="246">
        <v>1</v>
      </c>
      <c r="F72" s="245" t="s">
        <v>253</v>
      </c>
      <c r="G72" s="244" t="s">
        <v>254</v>
      </c>
      <c r="H72" s="244">
        <v>1811062</v>
      </c>
      <c r="I72" s="28" t="s">
        <v>483</v>
      </c>
      <c r="J72" s="34" t="s">
        <v>410</v>
      </c>
      <c r="K72" s="34" t="s">
        <v>418</v>
      </c>
      <c r="L72" s="30" t="s">
        <v>412</v>
      </c>
      <c r="M72" s="30" t="s">
        <v>465</v>
      </c>
      <c r="N72" s="30" t="s">
        <v>370</v>
      </c>
    </row>
    <row r="73" spans="1:15" ht="52.8">
      <c r="A73" s="478"/>
      <c r="B73" s="481"/>
      <c r="C73" s="445"/>
      <c r="D73" s="246">
        <v>1</v>
      </c>
      <c r="E73" s="246">
        <v>0</v>
      </c>
      <c r="F73" s="245" t="s">
        <v>257</v>
      </c>
      <c r="G73" s="244" t="s">
        <v>258</v>
      </c>
      <c r="H73" s="244">
        <v>1818011</v>
      </c>
      <c r="I73" s="28" t="s">
        <v>484</v>
      </c>
      <c r="J73" s="34" t="s">
        <v>410</v>
      </c>
      <c r="K73" s="34" t="s">
        <v>418</v>
      </c>
      <c r="L73" s="30" t="s">
        <v>412</v>
      </c>
      <c r="M73" s="30" t="s">
        <v>442</v>
      </c>
      <c r="N73" s="30" t="s">
        <v>370</v>
      </c>
    </row>
    <row r="74" spans="1:15" ht="52.8">
      <c r="A74" s="478"/>
      <c r="B74" s="481"/>
      <c r="C74" s="445"/>
      <c r="D74" s="246">
        <v>0</v>
      </c>
      <c r="E74" s="246">
        <v>1</v>
      </c>
      <c r="F74" s="245" t="s">
        <v>260</v>
      </c>
      <c r="G74" s="244" t="s">
        <v>261</v>
      </c>
      <c r="H74" s="244">
        <v>1818011</v>
      </c>
      <c r="I74" s="28" t="s">
        <v>485</v>
      </c>
      <c r="J74" s="34" t="s">
        <v>410</v>
      </c>
      <c r="K74" s="34" t="s">
        <v>418</v>
      </c>
      <c r="L74" s="30" t="s">
        <v>412</v>
      </c>
      <c r="M74" s="30" t="s">
        <v>444</v>
      </c>
      <c r="N74" s="30" t="s">
        <v>370</v>
      </c>
    </row>
    <row r="75" spans="1:15" ht="52.8">
      <c r="A75" s="478"/>
      <c r="B75" s="481"/>
      <c r="C75" s="445"/>
      <c r="D75" s="246">
        <v>0</v>
      </c>
      <c r="E75" s="246">
        <v>1</v>
      </c>
      <c r="F75" s="245" t="s">
        <v>262</v>
      </c>
      <c r="G75" s="244" t="s">
        <v>263</v>
      </c>
      <c r="H75" s="244">
        <v>1818011</v>
      </c>
      <c r="I75" s="28" t="s">
        <v>486</v>
      </c>
      <c r="J75" s="34" t="s">
        <v>410</v>
      </c>
      <c r="K75" s="34" t="s">
        <v>418</v>
      </c>
      <c r="L75" s="30" t="s">
        <v>412</v>
      </c>
      <c r="M75" s="30" t="s">
        <v>446</v>
      </c>
      <c r="N75" s="30" t="s">
        <v>370</v>
      </c>
    </row>
    <row r="76" spans="1:15" ht="52.8">
      <c r="A76" s="478"/>
      <c r="B76" s="481"/>
      <c r="C76" s="445"/>
      <c r="D76" s="246">
        <v>0</v>
      </c>
      <c r="E76" s="246">
        <v>1</v>
      </c>
      <c r="F76" s="245" t="s">
        <v>265</v>
      </c>
      <c r="G76" s="244" t="s">
        <v>266</v>
      </c>
      <c r="H76" s="244">
        <v>1818054</v>
      </c>
      <c r="I76" s="430" t="s">
        <v>2350</v>
      </c>
      <c r="J76" s="34" t="s">
        <v>410</v>
      </c>
      <c r="K76" s="34" t="s">
        <v>418</v>
      </c>
      <c r="L76" s="30" t="s">
        <v>412</v>
      </c>
      <c r="M76" s="428" t="s">
        <v>408</v>
      </c>
      <c r="N76" s="30" t="s">
        <v>370</v>
      </c>
      <c r="O76" s="429"/>
    </row>
    <row r="77" spans="1:15" ht="52.8">
      <c r="A77" s="478"/>
      <c r="B77" s="481"/>
      <c r="C77" s="445"/>
      <c r="D77" s="246">
        <v>0</v>
      </c>
      <c r="E77" s="246">
        <v>1</v>
      </c>
      <c r="F77" s="245" t="s">
        <v>269</v>
      </c>
      <c r="G77" s="244" t="s">
        <v>270</v>
      </c>
      <c r="H77" s="244">
        <v>1864011</v>
      </c>
      <c r="I77" s="28" t="s">
        <v>487</v>
      </c>
      <c r="J77" s="34" t="s">
        <v>410</v>
      </c>
      <c r="K77" s="34" t="s">
        <v>418</v>
      </c>
      <c r="L77" s="30" t="s">
        <v>412</v>
      </c>
      <c r="M77" s="30" t="s">
        <v>441</v>
      </c>
      <c r="N77" s="30" t="s">
        <v>370</v>
      </c>
    </row>
    <row r="78" spans="1:15" ht="52.8">
      <c r="A78" s="478"/>
      <c r="B78" s="481"/>
      <c r="C78" s="445"/>
      <c r="D78" s="246">
        <v>0</v>
      </c>
      <c r="E78" s="246">
        <v>1</v>
      </c>
      <c r="F78" s="245" t="s">
        <v>272</v>
      </c>
      <c r="G78" s="244" t="s">
        <v>273</v>
      </c>
      <c r="H78" s="244">
        <v>1864011</v>
      </c>
      <c r="I78" s="28" t="s">
        <v>488</v>
      </c>
      <c r="J78" s="34" t="s">
        <v>410</v>
      </c>
      <c r="K78" s="34" t="s">
        <v>418</v>
      </c>
      <c r="L78" s="30" t="s">
        <v>412</v>
      </c>
      <c r="M78" s="30" t="s">
        <v>448</v>
      </c>
      <c r="N78" s="30" t="s">
        <v>370</v>
      </c>
    </row>
    <row r="79" spans="1:15" ht="52.8">
      <c r="A79" s="478"/>
      <c r="B79" s="481"/>
      <c r="C79" s="445"/>
      <c r="D79" s="246">
        <v>0</v>
      </c>
      <c r="E79" s="246">
        <v>1</v>
      </c>
      <c r="F79" s="245" t="s">
        <v>275</v>
      </c>
      <c r="G79" s="244" t="s">
        <v>276</v>
      </c>
      <c r="H79" s="244">
        <v>1820022</v>
      </c>
      <c r="I79" s="28" t="s">
        <v>489</v>
      </c>
      <c r="J79" s="34" t="s">
        <v>410</v>
      </c>
      <c r="K79" s="34" t="s">
        <v>418</v>
      </c>
      <c r="L79" s="30" t="s">
        <v>412</v>
      </c>
      <c r="M79" s="30" t="s">
        <v>396</v>
      </c>
      <c r="N79" s="30" t="s">
        <v>370</v>
      </c>
    </row>
    <row r="80" spans="1:15" ht="52.8">
      <c r="A80" s="478"/>
      <c r="B80" s="481"/>
      <c r="C80" s="445"/>
      <c r="D80" s="246">
        <v>0</v>
      </c>
      <c r="E80" s="246">
        <v>1</v>
      </c>
      <c r="F80" s="245" t="s">
        <v>279</v>
      </c>
      <c r="G80" s="244" t="s">
        <v>280</v>
      </c>
      <c r="H80" s="244">
        <v>1820044</v>
      </c>
      <c r="I80" s="28" t="s">
        <v>490</v>
      </c>
      <c r="J80" s="34" t="s">
        <v>410</v>
      </c>
      <c r="K80" s="34" t="s">
        <v>418</v>
      </c>
      <c r="L80" s="30" t="s">
        <v>412</v>
      </c>
      <c r="M80" s="30" t="s">
        <v>429</v>
      </c>
      <c r="N80" s="30" t="s">
        <v>370</v>
      </c>
    </row>
    <row r="81" spans="1:14" ht="52.8">
      <c r="A81" s="478"/>
      <c r="B81" s="481"/>
      <c r="C81" s="445"/>
      <c r="D81" s="246">
        <v>0</v>
      </c>
      <c r="E81" s="246">
        <v>1</v>
      </c>
      <c r="F81" s="245" t="s">
        <v>282</v>
      </c>
      <c r="G81" s="244" t="s">
        <v>283</v>
      </c>
      <c r="H81" s="244">
        <v>1820044</v>
      </c>
      <c r="I81" s="28" t="s">
        <v>491</v>
      </c>
      <c r="J81" s="34" t="s">
        <v>410</v>
      </c>
      <c r="K81" s="34" t="s">
        <v>418</v>
      </c>
      <c r="L81" s="30" t="s">
        <v>412</v>
      </c>
      <c r="M81" s="30" t="s">
        <v>389</v>
      </c>
      <c r="N81" s="30" t="s">
        <v>370</v>
      </c>
    </row>
    <row r="82" spans="1:14" ht="37.5" customHeight="1">
      <c r="A82" s="478"/>
      <c r="B82" s="481"/>
      <c r="C82" s="445"/>
      <c r="D82" s="246">
        <v>1</v>
      </c>
      <c r="E82" s="246">
        <v>0</v>
      </c>
      <c r="F82" s="245" t="s">
        <v>285</v>
      </c>
      <c r="G82" s="244" t="s">
        <v>286</v>
      </c>
      <c r="H82" s="244">
        <v>1804011</v>
      </c>
      <c r="I82" s="28" t="s">
        <v>492</v>
      </c>
      <c r="J82" s="38" t="s">
        <v>493</v>
      </c>
      <c r="K82" s="38" t="s">
        <v>494</v>
      </c>
      <c r="L82" s="40">
        <v>200222</v>
      </c>
      <c r="M82" s="30" t="s">
        <v>431</v>
      </c>
      <c r="N82" s="30" t="s">
        <v>370</v>
      </c>
    </row>
    <row r="83" spans="1:14" ht="45.75" customHeight="1">
      <c r="A83" s="478"/>
      <c r="B83" s="481"/>
      <c r="C83" s="445"/>
      <c r="D83" s="246">
        <v>0</v>
      </c>
      <c r="E83" s="246">
        <v>1</v>
      </c>
      <c r="F83" s="245" t="s">
        <v>289</v>
      </c>
      <c r="G83" s="244" t="s">
        <v>290</v>
      </c>
      <c r="H83" s="244">
        <v>1804011</v>
      </c>
      <c r="I83" s="28" t="s">
        <v>495</v>
      </c>
      <c r="J83" s="38" t="s">
        <v>493</v>
      </c>
      <c r="K83" s="38" t="s">
        <v>494</v>
      </c>
      <c r="L83" s="40">
        <v>200222</v>
      </c>
      <c r="M83" s="30" t="s">
        <v>413</v>
      </c>
      <c r="N83" s="30" t="s">
        <v>370</v>
      </c>
    </row>
    <row r="84" spans="1:14" ht="39.6">
      <c r="A84" s="478"/>
      <c r="B84" s="481"/>
      <c r="C84" s="445"/>
      <c r="D84" s="246">
        <v>0</v>
      </c>
      <c r="E84" s="246">
        <v>1</v>
      </c>
      <c r="F84" s="245" t="s">
        <v>291</v>
      </c>
      <c r="G84" s="244" t="s">
        <v>292</v>
      </c>
      <c r="H84" s="244">
        <v>1804011</v>
      </c>
      <c r="I84" s="28" t="s">
        <v>496</v>
      </c>
      <c r="J84" s="38" t="s">
        <v>493</v>
      </c>
      <c r="K84" s="38" t="s">
        <v>494</v>
      </c>
      <c r="L84" s="40">
        <v>200222</v>
      </c>
      <c r="M84" s="30" t="s">
        <v>400</v>
      </c>
      <c r="N84" s="30" t="s">
        <v>370</v>
      </c>
    </row>
    <row r="85" spans="1:14" ht="54.75" customHeight="1">
      <c r="A85" s="478"/>
      <c r="B85" s="481"/>
      <c r="C85" s="445"/>
      <c r="D85" s="246">
        <v>0</v>
      </c>
      <c r="E85" s="246">
        <v>1</v>
      </c>
      <c r="F85" s="245" t="s">
        <v>293</v>
      </c>
      <c r="G85" s="244" t="s">
        <v>294</v>
      </c>
      <c r="H85" s="244">
        <v>1804021</v>
      </c>
      <c r="I85" s="28" t="s">
        <v>497</v>
      </c>
      <c r="J85" s="38" t="s">
        <v>493</v>
      </c>
      <c r="K85" s="38" t="s">
        <v>494</v>
      </c>
      <c r="L85" s="40">
        <v>200222</v>
      </c>
      <c r="M85" s="30" t="s">
        <v>437</v>
      </c>
      <c r="N85" s="30" t="s">
        <v>370</v>
      </c>
    </row>
    <row r="86" spans="1:14" ht="39.6">
      <c r="A86" s="478"/>
      <c r="B86" s="481"/>
      <c r="C86" s="445"/>
      <c r="D86" s="246">
        <v>0</v>
      </c>
      <c r="E86" s="246">
        <v>1</v>
      </c>
      <c r="F86" s="245" t="s">
        <v>297</v>
      </c>
      <c r="G86" s="244" t="s">
        <v>298</v>
      </c>
      <c r="H86" s="244">
        <v>1804074</v>
      </c>
      <c r="I86" s="28" t="s">
        <v>498</v>
      </c>
      <c r="J86" s="38" t="s">
        <v>493</v>
      </c>
      <c r="K86" s="38" t="s">
        <v>494</v>
      </c>
      <c r="L86" s="40">
        <v>200222</v>
      </c>
      <c r="M86" s="30" t="s">
        <v>439</v>
      </c>
      <c r="N86" s="30" t="s">
        <v>370</v>
      </c>
    </row>
    <row r="87" spans="1:14" ht="39.6">
      <c r="A87" s="478"/>
      <c r="B87" s="481"/>
      <c r="C87" s="445"/>
      <c r="D87" s="246">
        <v>1</v>
      </c>
      <c r="E87" s="246">
        <v>0</v>
      </c>
      <c r="F87" s="245" t="s">
        <v>301</v>
      </c>
      <c r="G87" s="244" t="s">
        <v>302</v>
      </c>
      <c r="H87" s="244">
        <v>1809011</v>
      </c>
      <c r="I87" s="28" t="s">
        <v>499</v>
      </c>
      <c r="J87" s="38" t="s">
        <v>493</v>
      </c>
      <c r="K87" s="38" t="s">
        <v>494</v>
      </c>
      <c r="L87" s="40">
        <v>200222</v>
      </c>
      <c r="M87" s="30" t="s">
        <v>442</v>
      </c>
      <c r="N87" s="30" t="s">
        <v>370</v>
      </c>
    </row>
    <row r="88" spans="1:14" ht="39.6">
      <c r="A88" s="478"/>
      <c r="B88" s="481"/>
      <c r="C88" s="445"/>
      <c r="D88" s="246">
        <v>0</v>
      </c>
      <c r="E88" s="246">
        <v>1</v>
      </c>
      <c r="F88" s="245" t="s">
        <v>304</v>
      </c>
      <c r="G88" s="244" t="s">
        <v>305</v>
      </c>
      <c r="H88" s="244">
        <v>1809011</v>
      </c>
      <c r="I88" s="28" t="s">
        <v>500</v>
      </c>
      <c r="J88" s="38" t="s">
        <v>493</v>
      </c>
      <c r="K88" s="38" t="s">
        <v>494</v>
      </c>
      <c r="L88" s="40">
        <v>200222</v>
      </c>
      <c r="M88" s="30" t="s">
        <v>444</v>
      </c>
      <c r="N88" s="30" t="s">
        <v>370</v>
      </c>
    </row>
    <row r="89" spans="1:14" ht="39.6">
      <c r="A89" s="478"/>
      <c r="B89" s="481"/>
      <c r="C89" s="445"/>
      <c r="D89" s="246">
        <v>0</v>
      </c>
      <c r="E89" s="246">
        <v>1</v>
      </c>
      <c r="F89" s="245" t="s">
        <v>307</v>
      </c>
      <c r="G89" s="244" t="s">
        <v>308</v>
      </c>
      <c r="H89" s="244">
        <v>1809055</v>
      </c>
      <c r="I89" s="28" t="s">
        <v>501</v>
      </c>
      <c r="J89" s="38" t="s">
        <v>493</v>
      </c>
      <c r="K89" s="38" t="s">
        <v>494</v>
      </c>
      <c r="L89" s="40">
        <v>200222</v>
      </c>
      <c r="M89" s="30" t="s">
        <v>502</v>
      </c>
      <c r="N89" s="30" t="s">
        <v>370</v>
      </c>
    </row>
    <row r="90" spans="1:14" ht="39.6">
      <c r="A90" s="478"/>
      <c r="B90" s="481"/>
      <c r="C90" s="445"/>
      <c r="D90" s="246">
        <v>0</v>
      </c>
      <c r="E90" s="246">
        <v>1</v>
      </c>
      <c r="F90" s="245" t="s">
        <v>310</v>
      </c>
      <c r="G90" s="244" t="s">
        <v>311</v>
      </c>
      <c r="H90" s="244">
        <v>1809072</v>
      </c>
      <c r="I90" s="28" t="s">
        <v>503</v>
      </c>
      <c r="J90" s="38" t="s">
        <v>493</v>
      </c>
      <c r="K90" s="38" t="s">
        <v>494</v>
      </c>
      <c r="L90" s="40">
        <v>200222</v>
      </c>
      <c r="M90" s="30" t="s">
        <v>504</v>
      </c>
      <c r="N90" s="30" t="s">
        <v>370</v>
      </c>
    </row>
    <row r="91" spans="1:14" ht="39.6">
      <c r="A91" s="478"/>
      <c r="B91" s="481"/>
      <c r="C91" s="445"/>
      <c r="D91" s="246">
        <v>1</v>
      </c>
      <c r="E91" s="246">
        <v>0</v>
      </c>
      <c r="F91" s="245" t="s">
        <v>314</v>
      </c>
      <c r="G91" s="244" t="s">
        <v>315</v>
      </c>
      <c r="H91" s="244">
        <v>1862011</v>
      </c>
      <c r="I91" s="28" t="s">
        <v>505</v>
      </c>
      <c r="J91" s="38" t="s">
        <v>493</v>
      </c>
      <c r="K91" s="38" t="s">
        <v>494</v>
      </c>
      <c r="L91" s="40">
        <v>200222</v>
      </c>
      <c r="M91" s="30" t="s">
        <v>452</v>
      </c>
      <c r="N91" s="30" t="s">
        <v>370</v>
      </c>
    </row>
    <row r="92" spans="1:14" ht="39.6">
      <c r="A92" s="478"/>
      <c r="B92" s="481"/>
      <c r="C92" s="445"/>
      <c r="D92" s="246">
        <v>0</v>
      </c>
      <c r="E92" s="246">
        <v>1</v>
      </c>
      <c r="F92" s="245">
        <v>1862011201</v>
      </c>
      <c r="G92" s="244" t="s">
        <v>319</v>
      </c>
      <c r="H92" s="244">
        <v>1862011</v>
      </c>
      <c r="I92" s="28" t="s">
        <v>506</v>
      </c>
      <c r="J92" s="38" t="s">
        <v>493</v>
      </c>
      <c r="K92" s="38" t="s">
        <v>494</v>
      </c>
      <c r="L92" s="40">
        <v>200222</v>
      </c>
      <c r="M92" s="30" t="s">
        <v>507</v>
      </c>
      <c r="N92" s="30" t="s">
        <v>370</v>
      </c>
    </row>
    <row r="93" spans="1:14" ht="39.6">
      <c r="A93" s="478"/>
      <c r="B93" s="481"/>
      <c r="C93" s="445"/>
      <c r="D93" s="246">
        <v>0</v>
      </c>
      <c r="E93" s="246">
        <v>1</v>
      </c>
      <c r="F93" s="245" t="s">
        <v>321</v>
      </c>
      <c r="G93" s="244" t="s">
        <v>322</v>
      </c>
      <c r="H93" s="244">
        <v>1862011</v>
      </c>
      <c r="I93" s="28" t="s">
        <v>508</v>
      </c>
      <c r="J93" s="38" t="s">
        <v>493</v>
      </c>
      <c r="K93" s="38" t="s">
        <v>494</v>
      </c>
      <c r="L93" s="40">
        <v>200222</v>
      </c>
      <c r="M93" s="30" t="s">
        <v>472</v>
      </c>
      <c r="N93" s="30" t="s">
        <v>370</v>
      </c>
    </row>
    <row r="94" spans="1:14" ht="39.6">
      <c r="A94" s="478"/>
      <c r="B94" s="481"/>
      <c r="C94" s="445"/>
      <c r="D94" s="246">
        <v>0</v>
      </c>
      <c r="E94" s="246">
        <v>1</v>
      </c>
      <c r="F94" s="245" t="s">
        <v>324</v>
      </c>
      <c r="G94" s="244" t="s">
        <v>325</v>
      </c>
      <c r="H94" s="244">
        <v>1862011</v>
      </c>
      <c r="I94" s="28" t="s">
        <v>509</v>
      </c>
      <c r="J94" s="38" t="s">
        <v>493</v>
      </c>
      <c r="K94" s="38" t="s">
        <v>494</v>
      </c>
      <c r="L94" s="40">
        <v>200222</v>
      </c>
      <c r="M94" s="30" t="s">
        <v>469</v>
      </c>
      <c r="N94" s="30" t="s">
        <v>370</v>
      </c>
    </row>
    <row r="95" spans="1:14" ht="39.6">
      <c r="A95" s="478"/>
      <c r="B95" s="481"/>
      <c r="C95" s="445"/>
      <c r="D95" s="246">
        <v>0</v>
      </c>
      <c r="E95" s="246">
        <v>1</v>
      </c>
      <c r="F95" s="245" t="s">
        <v>328</v>
      </c>
      <c r="G95" s="244" t="s">
        <v>329</v>
      </c>
      <c r="H95" s="244">
        <v>1813012</v>
      </c>
      <c r="I95" s="28" t="s">
        <v>510</v>
      </c>
      <c r="J95" s="38" t="s">
        <v>493</v>
      </c>
      <c r="K95" s="38" t="s">
        <v>494</v>
      </c>
      <c r="L95" s="40">
        <v>200222</v>
      </c>
      <c r="M95" s="30" t="s">
        <v>433</v>
      </c>
      <c r="N95" s="30" t="s">
        <v>370</v>
      </c>
    </row>
    <row r="96" spans="1:14" ht="39.6">
      <c r="A96" s="478"/>
      <c r="B96" s="481"/>
      <c r="C96" s="445"/>
      <c r="D96" s="246">
        <v>0</v>
      </c>
      <c r="E96" s="246">
        <v>1</v>
      </c>
      <c r="F96" s="245" t="s">
        <v>331</v>
      </c>
      <c r="G96" s="244" t="s">
        <v>332</v>
      </c>
      <c r="H96" s="244">
        <v>1813032</v>
      </c>
      <c r="I96" s="28" t="s">
        <v>511</v>
      </c>
      <c r="J96" s="38" t="s">
        <v>493</v>
      </c>
      <c r="K96" s="38" t="s">
        <v>494</v>
      </c>
      <c r="L96" s="40">
        <v>200222</v>
      </c>
      <c r="M96" s="30" t="s">
        <v>512</v>
      </c>
      <c r="N96" s="30" t="s">
        <v>370</v>
      </c>
    </row>
    <row r="97" spans="1:15" ht="39.6">
      <c r="A97" s="478"/>
      <c r="B97" s="481"/>
      <c r="C97" s="445"/>
      <c r="D97" s="246">
        <v>0</v>
      </c>
      <c r="E97" s="246">
        <v>1</v>
      </c>
      <c r="F97" s="245" t="s">
        <v>513</v>
      </c>
      <c r="G97" s="244" t="s">
        <v>335</v>
      </c>
      <c r="H97" s="244">
        <v>1813024</v>
      </c>
      <c r="I97" s="28" t="s">
        <v>514</v>
      </c>
      <c r="J97" s="38" t="s">
        <v>493</v>
      </c>
      <c r="K97" s="38" t="s">
        <v>494</v>
      </c>
      <c r="L97" s="40">
        <v>200222</v>
      </c>
      <c r="M97" s="30" t="s">
        <v>432</v>
      </c>
      <c r="N97" s="30" t="s">
        <v>370</v>
      </c>
      <c r="O97" s="41"/>
    </row>
    <row r="98" spans="1:15" ht="39.6">
      <c r="A98" s="478"/>
      <c r="B98" s="481"/>
      <c r="C98" s="445"/>
      <c r="D98" s="246">
        <v>0</v>
      </c>
      <c r="E98" s="246">
        <v>1</v>
      </c>
      <c r="F98" s="245" t="s">
        <v>337</v>
      </c>
      <c r="G98" s="244" t="s">
        <v>515</v>
      </c>
      <c r="H98" s="244">
        <v>1814011</v>
      </c>
      <c r="I98" s="28" t="s">
        <v>516</v>
      </c>
      <c r="J98" s="38" t="s">
        <v>493</v>
      </c>
      <c r="K98" s="38" t="s">
        <v>494</v>
      </c>
      <c r="L98" s="40">
        <v>200222</v>
      </c>
      <c r="M98" s="30" t="s">
        <v>448</v>
      </c>
      <c r="N98" s="30" t="s">
        <v>370</v>
      </c>
    </row>
    <row r="99" spans="1:15" ht="39.6">
      <c r="A99" s="478"/>
      <c r="B99" s="481"/>
      <c r="C99" s="445"/>
      <c r="D99" s="246">
        <v>0</v>
      </c>
      <c r="E99" s="246">
        <v>1</v>
      </c>
      <c r="F99" s="245" t="s">
        <v>340</v>
      </c>
      <c r="G99" s="244" t="s">
        <v>341</v>
      </c>
      <c r="H99" s="244">
        <v>1814011</v>
      </c>
      <c r="I99" s="28" t="s">
        <v>517</v>
      </c>
      <c r="J99" s="38" t="s">
        <v>493</v>
      </c>
      <c r="K99" s="38" t="s">
        <v>494</v>
      </c>
      <c r="L99" s="40">
        <v>200222</v>
      </c>
      <c r="M99" s="30" t="s">
        <v>446</v>
      </c>
      <c r="N99" s="30" t="s">
        <v>370</v>
      </c>
    </row>
    <row r="100" spans="1:15" ht="39.6">
      <c r="A100" s="478"/>
      <c r="B100" s="481"/>
      <c r="C100" s="445"/>
      <c r="D100" s="246">
        <v>0</v>
      </c>
      <c r="E100" s="246">
        <v>1</v>
      </c>
      <c r="F100" s="245" t="s">
        <v>343</v>
      </c>
      <c r="G100" s="244" t="s">
        <v>344</v>
      </c>
      <c r="H100" s="244">
        <v>1814054</v>
      </c>
      <c r="I100" s="28" t="s">
        <v>518</v>
      </c>
      <c r="J100" s="38" t="s">
        <v>2275</v>
      </c>
      <c r="K100" s="38" t="s">
        <v>494</v>
      </c>
      <c r="L100" s="40">
        <v>200222</v>
      </c>
      <c r="M100" s="30" t="s">
        <v>467</v>
      </c>
      <c r="N100" s="30" t="s">
        <v>370</v>
      </c>
    </row>
    <row r="101" spans="1:15" ht="39.6">
      <c r="A101" s="478"/>
      <c r="B101" s="481"/>
      <c r="C101" s="445"/>
      <c r="D101" s="246">
        <v>0</v>
      </c>
      <c r="E101" s="246">
        <v>1</v>
      </c>
      <c r="F101" s="245" t="s">
        <v>346</v>
      </c>
      <c r="G101" s="244" t="s">
        <v>347</v>
      </c>
      <c r="H101" s="230">
        <v>1814074</v>
      </c>
      <c r="I101" s="28" t="s">
        <v>519</v>
      </c>
      <c r="J101" s="40" t="s">
        <v>2273</v>
      </c>
      <c r="K101" s="40" t="s">
        <v>494</v>
      </c>
      <c r="L101" s="40">
        <v>200222</v>
      </c>
      <c r="M101" s="30" t="s">
        <v>427</v>
      </c>
      <c r="N101" s="30" t="s">
        <v>370</v>
      </c>
    </row>
    <row r="102" spans="1:15" ht="39.6">
      <c r="A102" s="479"/>
      <c r="B102" s="482"/>
      <c r="C102" s="229"/>
      <c r="D102" s="246">
        <v>0</v>
      </c>
      <c r="E102" s="246">
        <v>1</v>
      </c>
      <c r="F102" s="245" t="s">
        <v>1490</v>
      </c>
      <c r="G102" s="244" t="s">
        <v>1489</v>
      </c>
      <c r="H102" s="247">
        <v>1813092</v>
      </c>
      <c r="I102" s="28" t="s">
        <v>2276</v>
      </c>
      <c r="J102" s="40" t="s">
        <v>2274</v>
      </c>
      <c r="K102" s="40" t="s">
        <v>494</v>
      </c>
      <c r="L102" s="40">
        <v>200222</v>
      </c>
      <c r="M102" s="30" t="s">
        <v>398</v>
      </c>
      <c r="N102" s="30" t="s">
        <v>370</v>
      </c>
    </row>
    <row r="103" spans="1:15" ht="54.75" customHeight="1">
      <c r="C103" s="42" t="s">
        <v>349</v>
      </c>
      <c r="D103" s="43">
        <f>SUM(D6:D101)</f>
        <v>14</v>
      </c>
      <c r="E103" s="43">
        <f>SUM(E6:E102)</f>
        <v>83</v>
      </c>
    </row>
    <row r="104" spans="1:15" ht="48" customHeight="1">
      <c r="D104" s="474">
        <f>D103+E103</f>
        <v>97</v>
      </c>
      <c r="E104" s="474"/>
    </row>
    <row r="105" spans="1:15">
      <c r="A105" s="475" t="s">
        <v>1508</v>
      </c>
      <c r="B105" s="475"/>
      <c r="C105" s="475"/>
      <c r="D105" s="475"/>
      <c r="E105" s="475"/>
      <c r="F105" s="475"/>
      <c r="G105" s="475"/>
      <c r="H105" s="475"/>
      <c r="I105" s="475"/>
      <c r="J105" s="475"/>
      <c r="K105" s="475"/>
      <c r="L105" s="475"/>
      <c r="M105" s="475"/>
      <c r="N105" s="475"/>
    </row>
    <row r="106" spans="1:15">
      <c r="A106" s="475"/>
      <c r="B106" s="475"/>
      <c r="C106" s="475"/>
      <c r="D106" s="475"/>
      <c r="E106" s="475"/>
      <c r="F106" s="475"/>
      <c r="G106" s="475"/>
      <c r="H106" s="475"/>
      <c r="I106" s="475"/>
      <c r="J106" s="475"/>
      <c r="K106" s="475"/>
      <c r="L106" s="475"/>
      <c r="M106" s="475"/>
      <c r="N106" s="475"/>
    </row>
    <row r="107" spans="1:15">
      <c r="A107" s="475"/>
      <c r="B107" s="475"/>
      <c r="C107" s="475"/>
      <c r="D107" s="475"/>
      <c r="E107" s="475"/>
      <c r="F107" s="475"/>
      <c r="G107" s="475"/>
      <c r="H107" s="475"/>
      <c r="I107" s="475"/>
      <c r="J107" s="475"/>
      <c r="K107" s="475"/>
      <c r="L107" s="475"/>
      <c r="M107" s="475"/>
      <c r="N107" s="475"/>
    </row>
    <row r="108" spans="1:15">
      <c r="A108" s="475"/>
      <c r="B108" s="475"/>
      <c r="C108" s="475"/>
      <c r="D108" s="475"/>
      <c r="E108" s="475"/>
      <c r="F108" s="475"/>
      <c r="G108" s="475"/>
      <c r="H108" s="475"/>
      <c r="I108" s="475"/>
      <c r="J108" s="475"/>
      <c r="K108" s="475"/>
      <c r="L108" s="475"/>
      <c r="M108" s="475"/>
      <c r="N108" s="475"/>
    </row>
    <row r="109" spans="1:15">
      <c r="A109" s="475"/>
      <c r="B109" s="475"/>
      <c r="C109" s="475"/>
      <c r="D109" s="475"/>
      <c r="E109" s="475"/>
      <c r="F109" s="475"/>
      <c r="G109" s="475"/>
      <c r="H109" s="475"/>
      <c r="I109" s="475"/>
      <c r="J109" s="475"/>
      <c r="K109" s="475"/>
      <c r="L109" s="475"/>
      <c r="M109" s="475"/>
      <c r="N109" s="475"/>
    </row>
    <row r="110" spans="1:15">
      <c r="A110" s="475"/>
      <c r="B110" s="475"/>
      <c r="C110" s="475"/>
      <c r="D110" s="475"/>
      <c r="E110" s="475"/>
      <c r="F110" s="475"/>
      <c r="G110" s="475"/>
      <c r="H110" s="475"/>
      <c r="I110" s="475"/>
      <c r="J110" s="475"/>
      <c r="K110" s="475"/>
      <c r="L110" s="475"/>
      <c r="M110" s="475"/>
      <c r="N110" s="475"/>
    </row>
    <row r="111" spans="1:15">
      <c r="A111" s="475"/>
      <c r="B111" s="475"/>
      <c r="C111" s="475"/>
      <c r="D111" s="475"/>
      <c r="E111" s="475"/>
      <c r="F111" s="475"/>
      <c r="G111" s="475"/>
      <c r="H111" s="475"/>
      <c r="I111" s="475"/>
      <c r="J111" s="475"/>
      <c r="K111" s="475"/>
      <c r="L111" s="475"/>
      <c r="M111" s="475"/>
      <c r="N111" s="475"/>
    </row>
    <row r="112" spans="1:15">
      <c r="A112" s="475"/>
      <c r="B112" s="475"/>
      <c r="C112" s="475"/>
      <c r="D112" s="475"/>
      <c r="E112" s="475"/>
      <c r="F112" s="475"/>
      <c r="G112" s="475"/>
      <c r="H112" s="475"/>
      <c r="I112" s="475"/>
      <c r="J112" s="475"/>
      <c r="K112" s="475"/>
      <c r="L112" s="475"/>
      <c r="M112" s="475"/>
      <c r="N112" s="475"/>
    </row>
    <row r="113" spans="1:14">
      <c r="A113" s="475"/>
      <c r="B113" s="475"/>
      <c r="C113" s="475"/>
      <c r="D113" s="475"/>
      <c r="E113" s="475"/>
      <c r="F113" s="475"/>
      <c r="G113" s="475"/>
      <c r="H113" s="475"/>
      <c r="I113" s="475"/>
      <c r="J113" s="475"/>
      <c r="K113" s="475"/>
      <c r="L113" s="475"/>
      <c r="M113" s="475"/>
      <c r="N113" s="475"/>
    </row>
    <row r="114" spans="1:14">
      <c r="A114" s="475"/>
      <c r="B114" s="475"/>
      <c r="C114" s="475"/>
      <c r="D114" s="475"/>
      <c r="E114" s="475"/>
      <c r="F114" s="475"/>
      <c r="G114" s="475"/>
      <c r="H114" s="475"/>
      <c r="I114" s="475"/>
      <c r="J114" s="475"/>
      <c r="K114" s="475"/>
      <c r="L114" s="475"/>
      <c r="M114" s="475"/>
      <c r="N114" s="475"/>
    </row>
    <row r="115" spans="1:14">
      <c r="A115" s="475"/>
      <c r="B115" s="475"/>
      <c r="C115" s="475"/>
      <c r="D115" s="475"/>
      <c r="E115" s="475"/>
      <c r="F115" s="475"/>
      <c r="G115" s="475"/>
      <c r="H115" s="475"/>
      <c r="I115" s="475"/>
      <c r="J115" s="475"/>
      <c r="K115" s="475"/>
      <c r="L115" s="475"/>
      <c r="M115" s="475"/>
      <c r="N115" s="475"/>
    </row>
    <row r="116" spans="1:14">
      <c r="A116" s="475"/>
      <c r="B116" s="475"/>
      <c r="C116" s="475"/>
      <c r="D116" s="475"/>
      <c r="E116" s="475"/>
      <c r="F116" s="475"/>
      <c r="G116" s="475"/>
      <c r="H116" s="475"/>
      <c r="I116" s="475"/>
      <c r="J116" s="475"/>
      <c r="K116" s="475"/>
      <c r="L116" s="475"/>
      <c r="M116" s="475"/>
      <c r="N116" s="475"/>
    </row>
    <row r="117" spans="1:14">
      <c r="A117" s="475"/>
      <c r="B117" s="475"/>
      <c r="C117" s="475"/>
      <c r="D117" s="475"/>
      <c r="E117" s="475"/>
      <c r="F117" s="475"/>
      <c r="G117" s="475"/>
      <c r="H117" s="475"/>
      <c r="I117" s="475"/>
      <c r="J117" s="475"/>
      <c r="K117" s="475"/>
      <c r="L117" s="475"/>
      <c r="M117" s="475"/>
      <c r="N117" s="475"/>
    </row>
    <row r="118" spans="1:14">
      <c r="A118" s="475"/>
      <c r="B118" s="475"/>
      <c r="C118" s="475"/>
      <c r="D118" s="475"/>
      <c r="E118" s="475"/>
      <c r="F118" s="475"/>
      <c r="G118" s="475"/>
      <c r="H118" s="475"/>
      <c r="I118" s="475"/>
      <c r="J118" s="475"/>
      <c r="K118" s="475"/>
      <c r="L118" s="475"/>
      <c r="M118" s="475"/>
      <c r="N118" s="475"/>
    </row>
    <row r="119" spans="1:14">
      <c r="A119" s="475"/>
      <c r="B119" s="475"/>
      <c r="C119" s="475"/>
      <c r="D119" s="475"/>
      <c r="E119" s="475"/>
      <c r="F119" s="475"/>
      <c r="G119" s="475"/>
      <c r="H119" s="475"/>
      <c r="I119" s="475"/>
      <c r="J119" s="475"/>
      <c r="K119" s="475"/>
      <c r="L119" s="475"/>
      <c r="M119" s="475"/>
      <c r="N119" s="475"/>
    </row>
  </sheetData>
  <mergeCells count="21">
    <mergeCell ref="A1:N1"/>
    <mergeCell ref="D2:E2"/>
    <mergeCell ref="A3:A5"/>
    <mergeCell ref="B3:B5"/>
    <mergeCell ref="C3:C5"/>
    <mergeCell ref="D3:E3"/>
    <mergeCell ref="F3:F5"/>
    <mergeCell ref="G3:G5"/>
    <mergeCell ref="H3:H5"/>
    <mergeCell ref="I3:I5"/>
    <mergeCell ref="O48:O49"/>
    <mergeCell ref="D104:E104"/>
    <mergeCell ref="A105:N119"/>
    <mergeCell ref="J3:J5"/>
    <mergeCell ref="K3:K5"/>
    <mergeCell ref="L3:L5"/>
    <mergeCell ref="M3:M5"/>
    <mergeCell ref="N3:N5"/>
    <mergeCell ref="C6:C101"/>
    <mergeCell ref="A6:A102"/>
    <mergeCell ref="B6:B102"/>
  </mergeCells>
  <pageMargins left="1.5354330708661399" right="0.39370078740157505" top="0.62992125984252012" bottom="0.59015748031496107" header="0.23622047244094502" footer="0.19645669291338602"/>
  <pageSetup paperSize="9" scale="41" fitToHeight="0" orientation="landscape" r:id="rId1"/>
  <headerFooter alignWithMargins="0"/>
  <rowBreaks count="4" manualBreakCount="4">
    <brk id="23" max="15" man="1"/>
    <brk id="42" max="15" man="1"/>
    <brk id="63" max="15" man="1"/>
    <brk id="81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95"/>
  <sheetViews>
    <sheetView topLeftCell="A4" workbookViewId="0">
      <selection activeCell="E13" sqref="E13"/>
    </sheetView>
  </sheetViews>
  <sheetFormatPr defaultRowHeight="13.8"/>
  <cols>
    <col min="1" max="1" width="4.19921875" style="47" customWidth="1"/>
    <col min="2" max="2" width="17.19921875" style="47" customWidth="1"/>
    <col min="3" max="3" width="18.8984375" style="47" customWidth="1"/>
    <col min="4" max="4" width="20.59765625" style="47" customWidth="1"/>
    <col min="5" max="5" width="23.09765625" style="47" customWidth="1"/>
    <col min="6" max="6" width="24" style="47" customWidth="1"/>
    <col min="7" max="7" width="18.5" style="47" customWidth="1"/>
    <col min="8" max="1023" width="8.5" style="47" customWidth="1"/>
    <col min="1024" max="1024" width="9" style="47" customWidth="1"/>
    <col min="1025" max="1025" width="9" customWidth="1"/>
  </cols>
  <sheetData>
    <row r="1" spans="1:255" ht="29.25" customHeight="1">
      <c r="A1" s="488" t="s">
        <v>2285</v>
      </c>
      <c r="B1" s="488"/>
      <c r="C1" s="488"/>
      <c r="D1" s="488"/>
      <c r="E1" s="488"/>
      <c r="F1" s="488"/>
      <c r="G1" s="488"/>
      <c r="H1" s="45"/>
      <c r="I1" s="46"/>
    </row>
    <row r="2" spans="1:255" ht="20.25" customHeight="1">
      <c r="A2" s="48">
        <v>1</v>
      </c>
      <c r="B2" s="489">
        <v>2</v>
      </c>
      <c r="C2" s="489"/>
      <c r="D2" s="489"/>
      <c r="E2" s="48">
        <v>3</v>
      </c>
      <c r="F2" s="48">
        <v>4</v>
      </c>
      <c r="G2" s="50">
        <v>5</v>
      </c>
      <c r="H2" s="45"/>
      <c r="I2" s="46"/>
    </row>
    <row r="3" spans="1:255" ht="78" customHeight="1">
      <c r="A3" s="489" t="s">
        <v>520</v>
      </c>
      <c r="B3" s="489" t="s">
        <v>521</v>
      </c>
      <c r="C3" s="489"/>
      <c r="D3" s="489"/>
      <c r="E3" s="489" t="s">
        <v>358</v>
      </c>
      <c r="F3" s="489" t="s">
        <v>522</v>
      </c>
      <c r="G3" s="489" t="s">
        <v>523</v>
      </c>
      <c r="H3" s="45"/>
      <c r="I3" s="46"/>
    </row>
    <row r="4" spans="1:255" ht="23.25" customHeight="1">
      <c r="A4" s="489"/>
      <c r="B4" s="49" t="s">
        <v>524</v>
      </c>
      <c r="C4" s="49" t="s">
        <v>525</v>
      </c>
      <c r="D4" s="49" t="s">
        <v>526</v>
      </c>
      <c r="E4" s="489"/>
      <c r="F4" s="489"/>
      <c r="G4" s="489"/>
      <c r="H4" s="45"/>
      <c r="I4" s="46"/>
    </row>
    <row r="5" spans="1:255" ht="57.75" customHeight="1">
      <c r="A5" s="489"/>
      <c r="B5" s="49" t="s">
        <v>527</v>
      </c>
      <c r="C5" s="49" t="s">
        <v>528</v>
      </c>
      <c r="D5" s="51" t="s">
        <v>529</v>
      </c>
      <c r="E5" s="489"/>
      <c r="F5" s="489"/>
      <c r="G5" s="489"/>
      <c r="H5" s="45"/>
      <c r="I5" s="46"/>
    </row>
    <row r="6" spans="1:255" ht="80.25" customHeight="1">
      <c r="A6" s="49" t="s">
        <v>530</v>
      </c>
      <c r="B6" s="52">
        <v>0</v>
      </c>
      <c r="C6" s="28" t="s">
        <v>1487</v>
      </c>
      <c r="D6" s="256" t="s">
        <v>20</v>
      </c>
      <c r="E6" s="47" t="s">
        <v>2242</v>
      </c>
      <c r="F6" s="256" t="s">
        <v>2176</v>
      </c>
      <c r="G6" s="257">
        <v>60</v>
      </c>
      <c r="H6" s="45"/>
      <c r="I6" s="46"/>
    </row>
    <row r="7" spans="1:255" ht="87" customHeight="1">
      <c r="A7" s="49" t="s">
        <v>532</v>
      </c>
      <c r="B7" s="53">
        <v>0</v>
      </c>
      <c r="C7" s="28" t="s">
        <v>1486</v>
      </c>
      <c r="D7" s="258" t="s">
        <v>20</v>
      </c>
      <c r="E7" s="257" t="s">
        <v>495</v>
      </c>
      <c r="F7" s="256" t="s">
        <v>2231</v>
      </c>
      <c r="G7" s="257">
        <v>60</v>
      </c>
      <c r="H7" s="45"/>
      <c r="I7" s="46"/>
    </row>
    <row r="8" spans="1:255" ht="84" customHeight="1">
      <c r="A8" s="50" t="s">
        <v>533</v>
      </c>
      <c r="B8" s="54" t="s">
        <v>2349</v>
      </c>
      <c r="C8" s="28" t="s">
        <v>1485</v>
      </c>
      <c r="D8" s="258" t="s">
        <v>20</v>
      </c>
      <c r="E8" s="28" t="s">
        <v>534</v>
      </c>
      <c r="F8" s="28" t="s">
        <v>535</v>
      </c>
      <c r="G8" s="256">
        <v>120</v>
      </c>
      <c r="H8" s="45"/>
      <c r="I8" s="46"/>
    </row>
    <row r="9" spans="1:255" ht="66" customHeight="1">
      <c r="A9" s="49" t="s">
        <v>963</v>
      </c>
      <c r="B9" s="54" t="s">
        <v>2349</v>
      </c>
      <c r="C9" s="28" t="s">
        <v>1484</v>
      </c>
      <c r="D9" s="258" t="s">
        <v>20</v>
      </c>
      <c r="E9" s="257" t="s">
        <v>2235</v>
      </c>
      <c r="F9" s="28" t="s">
        <v>536</v>
      </c>
      <c r="G9" s="256">
        <v>120</v>
      </c>
      <c r="H9" s="46"/>
      <c r="I9" s="46"/>
    </row>
    <row r="10" spans="1:255" ht="57.75" customHeight="1">
      <c r="A10" s="50" t="s">
        <v>1033</v>
      </c>
      <c r="B10" s="54" t="s">
        <v>2349</v>
      </c>
      <c r="C10" s="258" t="s">
        <v>537</v>
      </c>
      <c r="D10" s="30" t="s">
        <v>20</v>
      </c>
      <c r="E10" s="257" t="s">
        <v>2247</v>
      </c>
      <c r="F10" s="256" t="s">
        <v>538</v>
      </c>
      <c r="G10" s="256">
        <v>1440</v>
      </c>
      <c r="H10" s="46"/>
      <c r="I10" s="46"/>
    </row>
    <row r="11" spans="1:255" ht="66">
      <c r="A11" s="49" t="s">
        <v>1247</v>
      </c>
      <c r="B11" s="241">
        <v>0</v>
      </c>
      <c r="C11" s="258" t="s">
        <v>2239</v>
      </c>
      <c r="D11" s="30" t="s">
        <v>20</v>
      </c>
      <c r="E11" s="30" t="s">
        <v>2230</v>
      </c>
      <c r="F11" s="256" t="s">
        <v>2176</v>
      </c>
      <c r="G11" s="256">
        <v>60</v>
      </c>
    </row>
    <row r="12" spans="1:255" ht="66">
      <c r="A12" s="50" t="s">
        <v>1110</v>
      </c>
      <c r="B12" s="242">
        <v>0</v>
      </c>
      <c r="C12" s="258" t="s">
        <v>2240</v>
      </c>
      <c r="D12" s="30" t="s">
        <v>20</v>
      </c>
      <c r="E12" s="256" t="s">
        <v>2241</v>
      </c>
      <c r="F12" s="256" t="s">
        <v>2231</v>
      </c>
      <c r="G12" s="256">
        <v>60</v>
      </c>
    </row>
    <row r="13" spans="1:255" ht="75.75" customHeight="1">
      <c r="A13" s="55"/>
      <c r="B13" s="57"/>
      <c r="C13" s="57"/>
      <c r="D13" s="57"/>
      <c r="E13" s="58"/>
      <c r="F13" s="58"/>
      <c r="G13" s="58"/>
    </row>
    <row r="14" spans="1:255" ht="36.75" customHeight="1">
      <c r="A14" s="55"/>
      <c r="B14" s="486" t="s">
        <v>2244</v>
      </c>
      <c r="C14" s="487"/>
      <c r="D14" s="487"/>
      <c r="E14" s="487"/>
      <c r="F14" s="487"/>
      <c r="G14" s="487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60"/>
      <c r="IF14" s="60"/>
      <c r="IG14" s="60"/>
      <c r="IH14" s="60"/>
      <c r="II14" s="60"/>
      <c r="IJ14" s="60"/>
      <c r="IK14" s="60"/>
      <c r="IL14" s="60"/>
      <c r="IM14" s="60"/>
      <c r="IN14" s="60"/>
      <c r="IO14" s="60"/>
      <c r="IP14" s="60"/>
      <c r="IQ14" s="60"/>
      <c r="IR14" s="60"/>
      <c r="IS14" s="60"/>
      <c r="IT14" s="60"/>
      <c r="IU14" s="60"/>
    </row>
    <row r="15" spans="1:255" ht="61.5" customHeight="1">
      <c r="A15" s="61"/>
    </row>
    <row r="16" spans="1:255" ht="49.5" customHeight="1">
      <c r="A16" s="62"/>
    </row>
    <row r="17" spans="1:7" ht="74.25" customHeight="1">
      <c r="A17" s="61"/>
      <c r="B17" s="63"/>
      <c r="C17" s="63"/>
      <c r="D17" s="63"/>
      <c r="E17" s="64"/>
      <c r="F17" s="64"/>
      <c r="G17" s="64"/>
    </row>
    <row r="18" spans="1:7" ht="76.5" customHeight="1">
      <c r="A18" s="61"/>
      <c r="B18" s="57"/>
      <c r="C18" s="57"/>
      <c r="D18" s="57"/>
      <c r="E18" s="58"/>
      <c r="F18" s="58"/>
      <c r="G18" s="58"/>
    </row>
    <row r="19" spans="1:7" ht="84.75" customHeight="1">
      <c r="A19" s="61"/>
      <c r="B19" s="57"/>
      <c r="C19" s="57"/>
      <c r="D19" s="57"/>
      <c r="E19" s="58"/>
      <c r="F19" s="58"/>
      <c r="G19" s="58"/>
    </row>
    <row r="20" spans="1:7">
      <c r="A20" s="19"/>
      <c r="B20" s="63"/>
      <c r="C20" s="63"/>
      <c r="D20" s="63"/>
      <c r="E20" s="64"/>
      <c r="F20" s="64"/>
      <c r="G20" s="64"/>
    </row>
    <row r="21" spans="1:7">
      <c r="A21" s="61"/>
      <c r="B21" s="65"/>
      <c r="C21" s="65"/>
      <c r="D21" s="63"/>
      <c r="E21" s="66"/>
      <c r="F21" s="66"/>
      <c r="G21" s="66"/>
    </row>
    <row r="22" spans="1:7">
      <c r="A22" s="61"/>
      <c r="B22" s="57"/>
      <c r="C22" s="57"/>
      <c r="D22" s="63"/>
      <c r="E22" s="67"/>
      <c r="F22" s="67"/>
      <c r="G22" s="58"/>
    </row>
    <row r="23" spans="1:7" ht="38.25" customHeight="1">
      <c r="A23" s="61"/>
      <c r="B23" s="59"/>
      <c r="C23" s="59"/>
      <c r="D23" s="56"/>
      <c r="E23" s="56"/>
      <c r="F23" s="56"/>
      <c r="G23" s="56"/>
    </row>
    <row r="24" spans="1:7">
      <c r="A24" s="61"/>
      <c r="B24" s="57"/>
      <c r="C24" s="57"/>
      <c r="D24" s="57"/>
      <c r="E24" s="58"/>
      <c r="F24" s="58"/>
      <c r="G24" s="58"/>
    </row>
    <row r="25" spans="1:7" ht="57.75" customHeight="1">
      <c r="A25" s="61"/>
    </row>
    <row r="26" spans="1:7">
      <c r="A26" s="68"/>
      <c r="B26" s="69"/>
      <c r="C26" s="69"/>
      <c r="D26" s="69"/>
      <c r="E26" s="70"/>
      <c r="F26" s="70"/>
      <c r="G26" s="69"/>
    </row>
    <row r="27" spans="1:7">
      <c r="A27" s="61"/>
      <c r="B27" s="69"/>
      <c r="C27" s="69"/>
      <c r="D27" s="69"/>
      <c r="E27" s="70"/>
      <c r="F27" s="70"/>
      <c r="G27" s="69"/>
    </row>
    <row r="28" spans="1:7">
      <c r="A28" s="490"/>
      <c r="B28" s="490"/>
      <c r="C28" s="490"/>
      <c r="D28" s="69"/>
      <c r="E28" s="490"/>
      <c r="F28" s="490"/>
      <c r="G28" s="490"/>
    </row>
    <row r="29" spans="1:7">
      <c r="A29" s="490"/>
      <c r="B29" s="490"/>
      <c r="C29" s="490"/>
      <c r="D29" s="69"/>
      <c r="E29" s="490"/>
      <c r="F29" s="490"/>
      <c r="G29" s="490"/>
    </row>
    <row r="30" spans="1:7">
      <c r="A30" s="490"/>
      <c r="B30" s="490"/>
      <c r="C30" s="490"/>
      <c r="D30" s="69"/>
      <c r="E30" s="490"/>
      <c r="F30" s="490"/>
      <c r="G30" s="490"/>
    </row>
    <row r="31" spans="1:7">
      <c r="A31" s="68"/>
      <c r="B31" s="69"/>
      <c r="C31" s="69"/>
      <c r="D31" s="69"/>
      <c r="E31" s="70"/>
      <c r="F31" s="70"/>
      <c r="G31" s="69"/>
    </row>
    <row r="32" spans="1:7">
      <c r="A32" s="69"/>
      <c r="B32" s="69"/>
      <c r="C32" s="69"/>
      <c r="D32" s="69"/>
      <c r="E32" s="70"/>
      <c r="F32" s="70"/>
      <c r="G32" s="69"/>
    </row>
    <row r="33" spans="1:7">
      <c r="A33" s="68"/>
      <c r="B33" s="71"/>
      <c r="C33" s="71"/>
      <c r="D33" s="71"/>
      <c r="E33" s="68"/>
      <c r="F33" s="68"/>
      <c r="G33" s="68"/>
    </row>
    <row r="34" spans="1:7">
      <c r="A34" s="72"/>
      <c r="B34" s="72"/>
      <c r="C34" s="72"/>
      <c r="D34" s="72"/>
      <c r="E34" s="72"/>
      <c r="F34" s="72"/>
      <c r="G34" s="72"/>
    </row>
    <row r="35" spans="1:7">
      <c r="A35" s="72"/>
      <c r="B35" s="72"/>
      <c r="C35" s="72"/>
      <c r="D35" s="72"/>
      <c r="E35" s="72"/>
      <c r="F35" s="72"/>
      <c r="G35" s="72"/>
    </row>
    <row r="81" spans="3:3">
      <c r="C81" s="46"/>
    </row>
    <row r="95" spans="3:3">
      <c r="C95" s="73"/>
    </row>
  </sheetData>
  <mergeCells count="14">
    <mergeCell ref="G28:G30"/>
    <mergeCell ref="A28:A30"/>
    <mergeCell ref="B28:B30"/>
    <mergeCell ref="C28:C30"/>
    <mergeCell ref="E28:E30"/>
    <mergeCell ref="F28:F30"/>
    <mergeCell ref="B14:G14"/>
    <mergeCell ref="A1:G1"/>
    <mergeCell ref="B2:D2"/>
    <mergeCell ref="A3:A5"/>
    <mergeCell ref="B3:D3"/>
    <mergeCell ref="E3:E5"/>
    <mergeCell ref="F3:F5"/>
    <mergeCell ref="G3:G5"/>
  </mergeCells>
  <pageMargins left="0.27007874015748007" right="0.17992125984252005" top="1.3775590551181101" bottom="1.3775590551181101" header="0.98385826771653495" footer="0.98385826771653495"/>
  <pageSetup paperSize="9" fitToWidth="0" fitToHeight="0" orientation="landscape" r:id="rId1"/>
  <headerFooter alignWithMargins="0"/>
  <rowBreaks count="1" manualBreakCount="1">
    <brk id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15"/>
  <sheetViews>
    <sheetView workbookViewId="0">
      <selection activeCell="M9" sqref="M9"/>
    </sheetView>
  </sheetViews>
  <sheetFormatPr defaultRowHeight="13.8"/>
  <cols>
    <col min="1" max="1" width="3" style="47" customWidth="1"/>
    <col min="2" max="2" width="29.5" style="92" customWidth="1"/>
    <col min="3" max="3" width="17.59765625" style="92" customWidth="1"/>
    <col min="4" max="4" width="11.59765625" style="47" customWidth="1"/>
    <col min="5" max="5" width="10" style="47" customWidth="1"/>
    <col min="6" max="6" width="9.19921875" style="47" customWidth="1"/>
    <col min="7" max="7" width="6.69921875" style="47" customWidth="1"/>
    <col min="8" max="8" width="7.3984375" style="47" customWidth="1"/>
    <col min="9" max="9" width="8.19921875" style="47" customWidth="1"/>
    <col min="10" max="10" width="8.3984375" style="47" customWidth="1"/>
    <col min="11" max="11" width="7.3984375" style="47" customWidth="1"/>
    <col min="12" max="12" width="7.5" style="47" customWidth="1"/>
    <col min="13" max="13" width="14.59765625" style="47" customWidth="1"/>
    <col min="14" max="14" width="14.19921875" style="74" customWidth="1"/>
    <col min="15" max="32" width="8.5" style="74" customWidth="1"/>
    <col min="33" max="1023" width="8.5" style="47" customWidth="1"/>
    <col min="1024" max="1024" width="9" style="47" customWidth="1"/>
    <col min="1025" max="1025" width="9" customWidth="1"/>
  </cols>
  <sheetData>
    <row r="1" spans="1:24" ht="36" customHeight="1">
      <c r="A1" s="491" t="s">
        <v>2306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</row>
    <row r="2" spans="1:24" ht="15" customHeight="1">
      <c r="A2" s="492">
        <v>1</v>
      </c>
      <c r="B2" s="492">
        <v>2</v>
      </c>
      <c r="C2" s="493">
        <v>3</v>
      </c>
      <c r="D2" s="493">
        <v>4</v>
      </c>
      <c r="E2" s="492" t="s">
        <v>539</v>
      </c>
      <c r="F2" s="492"/>
      <c r="G2" s="492"/>
      <c r="H2" s="492"/>
      <c r="I2" s="492"/>
      <c r="J2" s="492"/>
      <c r="K2" s="492"/>
      <c r="L2" s="492"/>
      <c r="M2" s="76">
        <v>8</v>
      </c>
    </row>
    <row r="3" spans="1:24" ht="15" customHeight="1">
      <c r="A3" s="492"/>
      <c r="B3" s="492"/>
      <c r="C3" s="493"/>
      <c r="D3" s="493"/>
      <c r="E3" s="493">
        <v>5</v>
      </c>
      <c r="F3" s="493"/>
      <c r="G3" s="493"/>
      <c r="H3" s="493"/>
      <c r="I3" s="493">
        <v>6</v>
      </c>
      <c r="J3" s="493"/>
      <c r="K3" s="493">
        <v>7</v>
      </c>
      <c r="L3" s="493"/>
      <c r="M3" s="492" t="s">
        <v>540</v>
      </c>
    </row>
    <row r="4" spans="1:24" ht="51.75" customHeight="1">
      <c r="A4" s="492" t="s">
        <v>520</v>
      </c>
      <c r="B4" s="492" t="s">
        <v>541</v>
      </c>
      <c r="C4" s="492" t="s">
        <v>542</v>
      </c>
      <c r="D4" s="492" t="s">
        <v>543</v>
      </c>
      <c r="E4" s="492" t="s">
        <v>544</v>
      </c>
      <c r="F4" s="492"/>
      <c r="G4" s="492"/>
      <c r="H4" s="492"/>
      <c r="I4" s="492" t="s">
        <v>545</v>
      </c>
      <c r="J4" s="492"/>
      <c r="K4" s="492" t="s">
        <v>546</v>
      </c>
      <c r="L4" s="492"/>
      <c r="M4" s="492"/>
    </row>
    <row r="5" spans="1:24" ht="39" customHeight="1">
      <c r="A5" s="492"/>
      <c r="B5" s="492"/>
      <c r="C5" s="492"/>
      <c r="D5" s="492"/>
      <c r="E5" s="492" t="s">
        <v>547</v>
      </c>
      <c r="F5" s="492"/>
      <c r="G5" s="492" t="s">
        <v>548</v>
      </c>
      <c r="H5" s="492"/>
      <c r="I5" s="492"/>
      <c r="J5" s="492"/>
      <c r="K5" s="492"/>
      <c r="L5" s="492"/>
      <c r="M5" s="492"/>
    </row>
    <row r="6" spans="1:24" ht="27.75" customHeight="1">
      <c r="A6" s="492"/>
      <c r="B6" s="492"/>
      <c r="C6" s="492"/>
      <c r="D6" s="492"/>
      <c r="E6" s="75" t="s">
        <v>549</v>
      </c>
      <c r="F6" s="75" t="s">
        <v>550</v>
      </c>
      <c r="G6" s="75" t="s">
        <v>551</v>
      </c>
      <c r="H6" s="75" t="s">
        <v>552</v>
      </c>
      <c r="I6" s="75" t="s">
        <v>553</v>
      </c>
      <c r="J6" s="75" t="s">
        <v>554</v>
      </c>
      <c r="K6" s="75" t="s">
        <v>555</v>
      </c>
      <c r="L6" s="75" t="s">
        <v>556</v>
      </c>
      <c r="M6" s="492"/>
    </row>
    <row r="7" spans="1:24">
      <c r="A7" s="492"/>
      <c r="B7" s="492"/>
      <c r="C7" s="492"/>
      <c r="D7" s="492"/>
      <c r="E7" s="75" t="s">
        <v>557</v>
      </c>
      <c r="F7" s="75" t="s">
        <v>558</v>
      </c>
      <c r="G7" s="75" t="s">
        <v>557</v>
      </c>
      <c r="H7" s="75" t="s">
        <v>558</v>
      </c>
      <c r="I7" s="75" t="s">
        <v>557</v>
      </c>
      <c r="J7" s="75" t="s">
        <v>558</v>
      </c>
      <c r="K7" s="75" t="s">
        <v>557</v>
      </c>
      <c r="L7" s="75" t="s">
        <v>558</v>
      </c>
      <c r="M7" s="492"/>
    </row>
    <row r="8" spans="1:24" ht="27.75" customHeight="1">
      <c r="A8" s="492" t="s">
        <v>559</v>
      </c>
      <c r="B8" s="492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</row>
    <row r="9" spans="1:24" ht="98.25" customHeight="1">
      <c r="A9" s="494">
        <v>1</v>
      </c>
      <c r="B9" s="5" t="s">
        <v>25</v>
      </c>
      <c r="C9" s="6" t="s">
        <v>560</v>
      </c>
      <c r="D9" s="249" t="s">
        <v>27</v>
      </c>
      <c r="E9" s="259">
        <v>42</v>
      </c>
      <c r="F9" s="259">
        <v>497</v>
      </c>
      <c r="G9" s="259">
        <v>15</v>
      </c>
      <c r="H9" s="259">
        <v>128</v>
      </c>
      <c r="I9" s="259">
        <v>49</v>
      </c>
      <c r="J9" s="259">
        <v>664</v>
      </c>
      <c r="K9" s="259">
        <v>0</v>
      </c>
      <c r="L9" s="259">
        <v>52</v>
      </c>
      <c r="M9" s="259">
        <v>960</v>
      </c>
    </row>
    <row r="10" spans="1:24" ht="92.25" customHeight="1">
      <c r="A10" s="494"/>
      <c r="B10" s="5" t="s">
        <v>25</v>
      </c>
      <c r="C10" s="6" t="s">
        <v>561</v>
      </c>
      <c r="D10" s="249" t="s">
        <v>33</v>
      </c>
      <c r="E10" s="259">
        <v>17</v>
      </c>
      <c r="F10" s="259">
        <v>606</v>
      </c>
      <c r="G10" s="259">
        <v>9</v>
      </c>
      <c r="H10" s="259">
        <v>215</v>
      </c>
      <c r="I10" s="259">
        <v>52</v>
      </c>
      <c r="J10" s="259">
        <v>962</v>
      </c>
      <c r="K10" s="259">
        <v>2</v>
      </c>
      <c r="L10" s="259">
        <v>10</v>
      </c>
      <c r="M10" s="259">
        <v>1197</v>
      </c>
    </row>
    <row r="11" spans="1:24" ht="88.95" customHeight="1">
      <c r="A11" s="494"/>
      <c r="B11" s="78" t="s">
        <v>35</v>
      </c>
      <c r="C11" s="6" t="s">
        <v>1510</v>
      </c>
      <c r="D11" s="79" t="s">
        <v>37</v>
      </c>
      <c r="E11" s="259">
        <v>13</v>
      </c>
      <c r="F11" s="259">
        <v>293</v>
      </c>
      <c r="G11" s="259">
        <v>6</v>
      </c>
      <c r="H11" s="259">
        <v>105</v>
      </c>
      <c r="I11" s="259">
        <v>24</v>
      </c>
      <c r="J11" s="259">
        <v>398</v>
      </c>
      <c r="K11" s="259">
        <v>0</v>
      </c>
      <c r="L11" s="259">
        <v>16</v>
      </c>
      <c r="M11" s="259">
        <v>543</v>
      </c>
    </row>
    <row r="12" spans="1:24" ht="97.5" customHeight="1">
      <c r="A12" s="494"/>
      <c r="B12" s="5" t="s">
        <v>41</v>
      </c>
      <c r="C12" s="6" t="s">
        <v>622</v>
      </c>
      <c r="D12" s="6" t="s">
        <v>43</v>
      </c>
      <c r="E12" s="259">
        <v>75</v>
      </c>
      <c r="F12" s="259">
        <v>968</v>
      </c>
      <c r="G12" s="259">
        <v>18</v>
      </c>
      <c r="H12" s="259">
        <v>178</v>
      </c>
      <c r="I12" s="259">
        <v>38</v>
      </c>
      <c r="J12" s="259">
        <v>529</v>
      </c>
      <c r="K12" s="259">
        <v>0</v>
      </c>
      <c r="L12" s="259">
        <v>75</v>
      </c>
      <c r="M12" s="259">
        <v>1203</v>
      </c>
    </row>
    <row r="13" spans="1:24" ht="96" customHeight="1">
      <c r="A13" s="494"/>
      <c r="B13" s="78" t="s">
        <v>41</v>
      </c>
      <c r="C13" s="6" t="s">
        <v>623</v>
      </c>
      <c r="D13" s="6" t="s">
        <v>46</v>
      </c>
      <c r="E13" s="259">
        <v>28</v>
      </c>
      <c r="F13" s="259">
        <v>703</v>
      </c>
      <c r="G13" s="259">
        <v>15</v>
      </c>
      <c r="H13" s="259">
        <v>167</v>
      </c>
      <c r="I13" s="259">
        <v>36</v>
      </c>
      <c r="J13" s="259">
        <v>592</v>
      </c>
      <c r="K13" s="259">
        <v>0</v>
      </c>
      <c r="L13" s="259">
        <v>13</v>
      </c>
      <c r="M13" s="259">
        <v>1000</v>
      </c>
    </row>
    <row r="14" spans="1:24" ht="79.8">
      <c r="A14" s="494"/>
      <c r="B14" s="5" t="s">
        <v>41</v>
      </c>
      <c r="C14" s="6" t="s">
        <v>562</v>
      </c>
      <c r="D14" s="6" t="s">
        <v>49</v>
      </c>
      <c r="E14" s="259">
        <v>55</v>
      </c>
      <c r="F14" s="259">
        <v>892</v>
      </c>
      <c r="G14" s="259">
        <v>20</v>
      </c>
      <c r="H14" s="259">
        <v>225</v>
      </c>
      <c r="I14" s="259">
        <v>42</v>
      </c>
      <c r="J14" s="259">
        <v>725</v>
      </c>
      <c r="K14" s="260">
        <v>0</v>
      </c>
      <c r="L14" s="259">
        <v>21</v>
      </c>
      <c r="M14" s="259">
        <v>1269</v>
      </c>
    </row>
    <row r="15" spans="1:24" ht="79.8">
      <c r="A15" s="494"/>
      <c r="B15" s="5" t="s">
        <v>50</v>
      </c>
      <c r="C15" s="6" t="s">
        <v>381</v>
      </c>
      <c r="D15" s="6" t="s">
        <v>52</v>
      </c>
      <c r="E15" s="259">
        <v>27</v>
      </c>
      <c r="F15" s="259">
        <v>593</v>
      </c>
      <c r="G15" s="259">
        <v>12</v>
      </c>
      <c r="H15" s="259">
        <v>183</v>
      </c>
      <c r="I15" s="259">
        <v>31</v>
      </c>
      <c r="J15" s="259">
        <v>658</v>
      </c>
      <c r="K15" s="260">
        <v>0</v>
      </c>
      <c r="L15" s="259">
        <v>41</v>
      </c>
      <c r="M15" s="259">
        <v>757</v>
      </c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24" ht="62.25" customHeight="1">
      <c r="A16" s="494"/>
      <c r="B16" s="78" t="s">
        <v>624</v>
      </c>
      <c r="C16" s="6" t="s">
        <v>563</v>
      </c>
      <c r="D16" s="6" t="s">
        <v>55</v>
      </c>
      <c r="E16" s="259">
        <v>11</v>
      </c>
      <c r="F16" s="259">
        <v>227</v>
      </c>
      <c r="G16" s="259">
        <v>3</v>
      </c>
      <c r="H16" s="259">
        <v>58</v>
      </c>
      <c r="I16" s="259">
        <v>16</v>
      </c>
      <c r="J16" s="259">
        <v>380</v>
      </c>
      <c r="K16" s="260">
        <v>0</v>
      </c>
      <c r="L16" s="259">
        <v>14</v>
      </c>
      <c r="M16" s="259">
        <v>417</v>
      </c>
      <c r="O16" s="64"/>
      <c r="P16" s="64"/>
      <c r="Q16" s="64"/>
      <c r="R16" s="64"/>
      <c r="S16" s="64"/>
      <c r="T16" s="64"/>
      <c r="U16" s="64"/>
      <c r="V16" s="64"/>
      <c r="W16" s="64"/>
      <c r="X16" s="64"/>
    </row>
    <row r="17" spans="1:24" ht="114">
      <c r="A17" s="494"/>
      <c r="B17" s="5" t="s">
        <v>57</v>
      </c>
      <c r="C17" s="6" t="s">
        <v>1511</v>
      </c>
      <c r="D17" s="6" t="s">
        <v>59</v>
      </c>
      <c r="E17" s="261">
        <v>30</v>
      </c>
      <c r="F17" s="261">
        <v>714</v>
      </c>
      <c r="G17" s="261">
        <v>6</v>
      </c>
      <c r="H17" s="261">
        <v>167</v>
      </c>
      <c r="I17" s="261">
        <v>54</v>
      </c>
      <c r="J17" s="261">
        <v>1057</v>
      </c>
      <c r="K17" s="261">
        <v>0</v>
      </c>
      <c r="L17" s="261">
        <v>43</v>
      </c>
      <c r="M17" s="261">
        <v>1137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</row>
    <row r="18" spans="1:24" ht="68.400000000000006">
      <c r="A18" s="494"/>
      <c r="B18" s="5" t="s">
        <v>61</v>
      </c>
      <c r="C18" s="6" t="s">
        <v>564</v>
      </c>
      <c r="D18" s="6" t="s">
        <v>63</v>
      </c>
      <c r="E18" s="261">
        <v>27</v>
      </c>
      <c r="F18" s="261">
        <v>431</v>
      </c>
      <c r="G18" s="261">
        <v>8</v>
      </c>
      <c r="H18" s="261">
        <v>77</v>
      </c>
      <c r="I18" s="261">
        <v>50</v>
      </c>
      <c r="J18" s="261">
        <v>742</v>
      </c>
      <c r="K18" s="261">
        <v>1</v>
      </c>
      <c r="L18" s="261">
        <v>29</v>
      </c>
      <c r="M18" s="261">
        <v>662</v>
      </c>
      <c r="O18" s="64"/>
      <c r="P18" s="64"/>
      <c r="Q18" s="64"/>
      <c r="R18" s="64"/>
      <c r="S18" s="64"/>
      <c r="T18" s="64"/>
      <c r="U18" s="64"/>
      <c r="V18" s="64"/>
      <c r="W18" s="64"/>
      <c r="X18" s="64"/>
    </row>
    <row r="19" spans="1:24" ht="79.8">
      <c r="A19" s="494"/>
      <c r="B19" s="5" t="s">
        <v>65</v>
      </c>
      <c r="C19" s="6" t="s">
        <v>625</v>
      </c>
      <c r="D19" s="6" t="s">
        <v>67</v>
      </c>
      <c r="E19" s="261">
        <v>43</v>
      </c>
      <c r="F19" s="261">
        <v>673</v>
      </c>
      <c r="G19" s="261">
        <v>16</v>
      </c>
      <c r="H19" s="261">
        <v>206</v>
      </c>
      <c r="I19" s="261">
        <v>55</v>
      </c>
      <c r="J19" s="261">
        <v>605</v>
      </c>
      <c r="K19" s="261">
        <v>0</v>
      </c>
      <c r="L19" s="261">
        <v>48</v>
      </c>
      <c r="M19" s="261">
        <v>911</v>
      </c>
      <c r="O19" s="64"/>
      <c r="P19" s="64"/>
      <c r="Q19" s="64"/>
      <c r="R19" s="64"/>
      <c r="S19" s="64"/>
      <c r="T19" s="64"/>
      <c r="U19" s="64"/>
      <c r="V19" s="64"/>
      <c r="W19" s="64"/>
      <c r="X19" s="64"/>
    </row>
    <row r="20" spans="1:24" ht="125.4">
      <c r="A20" s="494"/>
      <c r="B20" s="5" t="s">
        <v>69</v>
      </c>
      <c r="C20" s="6" t="s">
        <v>565</v>
      </c>
      <c r="D20" s="6" t="s">
        <v>71</v>
      </c>
      <c r="E20" s="259">
        <v>64</v>
      </c>
      <c r="F20" s="259">
        <v>736</v>
      </c>
      <c r="G20" s="259">
        <v>14</v>
      </c>
      <c r="H20" s="259">
        <v>142</v>
      </c>
      <c r="I20" s="259">
        <v>128</v>
      </c>
      <c r="J20" s="259">
        <v>1535</v>
      </c>
      <c r="K20" s="259">
        <v>1</v>
      </c>
      <c r="L20" s="259">
        <v>93</v>
      </c>
      <c r="M20" s="259">
        <v>1325</v>
      </c>
      <c r="O20" s="64"/>
      <c r="P20" s="64"/>
      <c r="Q20" s="64"/>
      <c r="R20" s="64"/>
      <c r="S20" s="64"/>
      <c r="T20" s="64"/>
      <c r="U20" s="64"/>
      <c r="V20" s="64"/>
      <c r="W20" s="64"/>
      <c r="X20" s="64"/>
    </row>
    <row r="21" spans="1:24" ht="125.4">
      <c r="A21" s="494"/>
      <c r="B21" s="5" t="s">
        <v>73</v>
      </c>
      <c r="C21" s="6" t="s">
        <v>566</v>
      </c>
      <c r="D21" s="6" t="s">
        <v>75</v>
      </c>
      <c r="E21" s="259">
        <v>84</v>
      </c>
      <c r="F21" s="259">
        <v>1010</v>
      </c>
      <c r="G21" s="259">
        <v>22</v>
      </c>
      <c r="H21" s="259">
        <v>226</v>
      </c>
      <c r="I21" s="259">
        <v>96</v>
      </c>
      <c r="J21" s="259">
        <v>776</v>
      </c>
      <c r="K21" s="259">
        <v>2</v>
      </c>
      <c r="L21" s="259">
        <v>70</v>
      </c>
      <c r="M21" s="259">
        <v>1323</v>
      </c>
      <c r="O21" s="64"/>
      <c r="P21" s="64"/>
      <c r="Q21" s="64"/>
      <c r="R21" s="64"/>
      <c r="S21" s="64"/>
      <c r="T21" s="64"/>
      <c r="U21" s="64"/>
      <c r="V21" s="64"/>
      <c r="W21" s="64"/>
      <c r="X21" s="64"/>
    </row>
    <row r="22" spans="1:24" ht="124.5" customHeight="1">
      <c r="A22" s="494"/>
      <c r="B22" s="5" t="s">
        <v>77</v>
      </c>
      <c r="C22" s="6" t="s">
        <v>567</v>
      </c>
      <c r="D22" s="6" t="s">
        <v>79</v>
      </c>
      <c r="E22" s="261">
        <v>80</v>
      </c>
      <c r="F22" s="261">
        <v>1482</v>
      </c>
      <c r="G22" s="261">
        <v>27</v>
      </c>
      <c r="H22" s="261">
        <v>345</v>
      </c>
      <c r="I22" s="261">
        <v>88</v>
      </c>
      <c r="J22" s="261">
        <v>1225</v>
      </c>
      <c r="K22" s="261">
        <v>0</v>
      </c>
      <c r="L22" s="261">
        <v>15</v>
      </c>
      <c r="M22" s="261">
        <v>1973</v>
      </c>
      <c r="O22" s="64"/>
      <c r="P22" s="64"/>
      <c r="Q22" s="64"/>
      <c r="R22" s="64"/>
      <c r="S22" s="64"/>
      <c r="T22" s="64"/>
      <c r="U22" s="64"/>
      <c r="V22" s="64"/>
      <c r="W22" s="64"/>
      <c r="X22" s="64"/>
    </row>
    <row r="23" spans="1:24" ht="68.400000000000006">
      <c r="A23" s="494"/>
      <c r="B23" s="5" t="s">
        <v>80</v>
      </c>
      <c r="C23" s="6" t="s">
        <v>568</v>
      </c>
      <c r="D23" s="6" t="s">
        <v>82</v>
      </c>
      <c r="E23" s="261">
        <v>21</v>
      </c>
      <c r="F23" s="261">
        <v>508</v>
      </c>
      <c r="G23" s="261">
        <v>6</v>
      </c>
      <c r="H23" s="261">
        <v>153</v>
      </c>
      <c r="I23" s="261">
        <v>159</v>
      </c>
      <c r="J23" s="261">
        <v>2133</v>
      </c>
      <c r="K23" s="261">
        <v>0</v>
      </c>
      <c r="L23" s="261">
        <v>23</v>
      </c>
      <c r="M23" s="261">
        <v>1987</v>
      </c>
      <c r="O23" s="64"/>
      <c r="P23" s="64"/>
      <c r="Q23" s="64"/>
      <c r="R23" s="64"/>
      <c r="S23" s="64"/>
      <c r="T23" s="64"/>
      <c r="U23" s="64"/>
      <c r="V23" s="64"/>
      <c r="W23" s="64"/>
      <c r="X23" s="64"/>
    </row>
    <row r="24" spans="1:24" ht="68.400000000000006">
      <c r="A24" s="494"/>
      <c r="B24" s="5" t="s">
        <v>80</v>
      </c>
      <c r="C24" s="6" t="s">
        <v>569</v>
      </c>
      <c r="D24" s="6" t="s">
        <v>84</v>
      </c>
      <c r="E24" s="261">
        <v>47</v>
      </c>
      <c r="F24" s="261">
        <v>849</v>
      </c>
      <c r="G24" s="261">
        <v>14</v>
      </c>
      <c r="H24" s="261">
        <v>231</v>
      </c>
      <c r="I24" s="261">
        <v>163</v>
      </c>
      <c r="J24" s="261">
        <v>2094</v>
      </c>
      <c r="K24" s="261">
        <v>0</v>
      </c>
      <c r="L24" s="261">
        <v>61</v>
      </c>
      <c r="M24" s="261">
        <v>1861</v>
      </c>
      <c r="O24" s="64"/>
      <c r="P24" s="64"/>
      <c r="Q24" s="64"/>
      <c r="R24" s="64"/>
      <c r="S24" s="64"/>
      <c r="T24" s="64"/>
      <c r="U24" s="64"/>
      <c r="V24" s="64"/>
      <c r="W24" s="64"/>
      <c r="X24" s="64"/>
    </row>
    <row r="25" spans="1:24" ht="145.5" customHeight="1">
      <c r="A25" s="494"/>
      <c r="B25" s="5" t="s">
        <v>85</v>
      </c>
      <c r="C25" s="6" t="s">
        <v>570</v>
      </c>
      <c r="D25" s="6" t="s">
        <v>87</v>
      </c>
      <c r="E25" s="261">
        <v>35</v>
      </c>
      <c r="F25" s="261">
        <v>690</v>
      </c>
      <c r="G25" s="261">
        <v>13</v>
      </c>
      <c r="H25" s="261">
        <v>235</v>
      </c>
      <c r="I25" s="261">
        <v>108</v>
      </c>
      <c r="J25" s="261">
        <v>1448</v>
      </c>
      <c r="K25" s="261">
        <v>0</v>
      </c>
      <c r="L25" s="261">
        <v>20</v>
      </c>
      <c r="M25" s="261">
        <v>1506</v>
      </c>
      <c r="O25" s="64"/>
      <c r="P25" s="64"/>
      <c r="Q25" s="64"/>
      <c r="R25" s="64"/>
      <c r="S25" s="64"/>
      <c r="T25" s="64"/>
      <c r="U25" s="64"/>
      <c r="V25" s="64"/>
      <c r="W25" s="64"/>
      <c r="X25" s="64"/>
    </row>
    <row r="26" spans="1:24" ht="150" customHeight="1">
      <c r="A26" s="494"/>
      <c r="B26" s="78" t="s">
        <v>73</v>
      </c>
      <c r="C26" s="79" t="s">
        <v>571</v>
      </c>
      <c r="D26" s="6" t="s">
        <v>89</v>
      </c>
      <c r="E26" s="261">
        <v>71</v>
      </c>
      <c r="F26" s="261">
        <v>1025</v>
      </c>
      <c r="G26" s="261">
        <v>32</v>
      </c>
      <c r="H26" s="261">
        <v>414</v>
      </c>
      <c r="I26" s="261">
        <v>69</v>
      </c>
      <c r="J26" s="261">
        <v>814</v>
      </c>
      <c r="K26" s="261">
        <v>0</v>
      </c>
      <c r="L26" s="261">
        <v>20</v>
      </c>
      <c r="M26" s="261">
        <v>1289</v>
      </c>
      <c r="O26" s="64"/>
      <c r="P26" s="64"/>
      <c r="Q26" s="64"/>
      <c r="R26" s="64"/>
      <c r="S26" s="64"/>
      <c r="T26" s="64"/>
      <c r="U26" s="64"/>
      <c r="V26" s="64"/>
      <c r="W26" s="64"/>
      <c r="X26" s="64"/>
    </row>
    <row r="27" spans="1:24" ht="125.4">
      <c r="A27" s="494"/>
      <c r="B27" s="5" t="s">
        <v>73</v>
      </c>
      <c r="C27" s="6" t="s">
        <v>572</v>
      </c>
      <c r="D27" s="6" t="s">
        <v>91</v>
      </c>
      <c r="E27" s="261">
        <v>44</v>
      </c>
      <c r="F27" s="261">
        <v>684</v>
      </c>
      <c r="G27" s="261">
        <v>15</v>
      </c>
      <c r="H27" s="261">
        <v>261</v>
      </c>
      <c r="I27" s="261">
        <v>136</v>
      </c>
      <c r="J27" s="261">
        <v>1707</v>
      </c>
      <c r="K27" s="261">
        <v>0</v>
      </c>
      <c r="L27" s="261">
        <v>33</v>
      </c>
      <c r="M27" s="261">
        <v>1623</v>
      </c>
      <c r="O27" s="64"/>
      <c r="P27" s="64"/>
      <c r="Q27" s="64"/>
      <c r="R27" s="64"/>
      <c r="S27" s="64"/>
      <c r="T27" s="64"/>
      <c r="U27" s="64"/>
      <c r="V27" s="64"/>
      <c r="W27" s="64"/>
      <c r="X27" s="64"/>
    </row>
    <row r="28" spans="1:24" ht="65.25" customHeight="1">
      <c r="A28" s="494"/>
      <c r="B28" s="5" t="s">
        <v>92</v>
      </c>
      <c r="C28" s="6" t="s">
        <v>573</v>
      </c>
      <c r="D28" s="6" t="s">
        <v>94</v>
      </c>
      <c r="E28" s="261">
        <v>38</v>
      </c>
      <c r="F28" s="261">
        <v>678</v>
      </c>
      <c r="G28" s="261">
        <v>9</v>
      </c>
      <c r="H28" s="261">
        <v>107</v>
      </c>
      <c r="I28" s="261">
        <v>75</v>
      </c>
      <c r="J28" s="261">
        <v>1033</v>
      </c>
      <c r="K28" s="261">
        <v>0</v>
      </c>
      <c r="L28" s="261">
        <v>36</v>
      </c>
      <c r="M28" s="261">
        <v>1025</v>
      </c>
      <c r="O28" s="64"/>
      <c r="P28" s="64"/>
      <c r="Q28" s="64"/>
      <c r="R28" s="64"/>
      <c r="S28" s="64"/>
      <c r="T28" s="64"/>
      <c r="U28" s="64"/>
      <c r="V28" s="64"/>
      <c r="W28" s="64"/>
      <c r="X28" s="64"/>
    </row>
    <row r="29" spans="1:24" ht="91.2">
      <c r="A29" s="494"/>
      <c r="B29" s="5" t="s">
        <v>96</v>
      </c>
      <c r="C29" s="6" t="s">
        <v>574</v>
      </c>
      <c r="D29" s="6" t="s">
        <v>98</v>
      </c>
      <c r="E29" s="261">
        <v>23</v>
      </c>
      <c r="F29" s="261">
        <v>434</v>
      </c>
      <c r="G29" s="261">
        <v>7</v>
      </c>
      <c r="H29" s="261">
        <v>95</v>
      </c>
      <c r="I29" s="261">
        <v>43</v>
      </c>
      <c r="J29" s="261">
        <v>679</v>
      </c>
      <c r="K29" s="261">
        <v>0</v>
      </c>
      <c r="L29" s="261">
        <v>29</v>
      </c>
      <c r="M29" s="261">
        <v>538</v>
      </c>
      <c r="O29" s="64"/>
      <c r="P29" s="64"/>
      <c r="Q29" s="64"/>
      <c r="R29" s="64"/>
      <c r="S29" s="64"/>
      <c r="T29" s="64"/>
      <c r="U29" s="64"/>
      <c r="V29" s="64"/>
      <c r="W29" s="64"/>
      <c r="X29" s="64"/>
    </row>
    <row r="30" spans="1:24" s="74" customFormat="1" ht="117" customHeight="1">
      <c r="A30" s="494">
        <v>1</v>
      </c>
      <c r="B30" s="5" t="s">
        <v>100</v>
      </c>
      <c r="C30" s="80" t="s">
        <v>626</v>
      </c>
      <c r="D30" s="6" t="s">
        <v>102</v>
      </c>
      <c r="E30" s="259">
        <v>42</v>
      </c>
      <c r="F30" s="259">
        <v>807</v>
      </c>
      <c r="G30" s="259">
        <v>10</v>
      </c>
      <c r="H30" s="259">
        <v>131</v>
      </c>
      <c r="I30" s="259">
        <v>91</v>
      </c>
      <c r="J30" s="259">
        <v>968</v>
      </c>
      <c r="K30" s="259">
        <v>1</v>
      </c>
      <c r="L30" s="259">
        <v>85</v>
      </c>
      <c r="M30" s="259">
        <v>955</v>
      </c>
      <c r="O30" s="64"/>
      <c r="P30" s="64"/>
      <c r="Q30" s="64"/>
      <c r="R30" s="64"/>
      <c r="S30" s="64"/>
      <c r="T30" s="64"/>
      <c r="U30" s="64"/>
      <c r="V30" s="64"/>
      <c r="W30" s="64"/>
      <c r="X30" s="64"/>
    </row>
    <row r="31" spans="1:24" s="74" customFormat="1" ht="96" customHeight="1">
      <c r="A31" s="494"/>
      <c r="B31" s="5" t="s">
        <v>104</v>
      </c>
      <c r="C31" s="80" t="s">
        <v>627</v>
      </c>
      <c r="D31" s="6" t="s">
        <v>106</v>
      </c>
      <c r="E31" s="261">
        <v>34</v>
      </c>
      <c r="F31" s="261">
        <v>711</v>
      </c>
      <c r="G31" s="261">
        <v>8</v>
      </c>
      <c r="H31" s="261">
        <v>141</v>
      </c>
      <c r="I31" s="261">
        <v>45</v>
      </c>
      <c r="J31" s="261">
        <v>1107</v>
      </c>
      <c r="K31" s="261">
        <v>0</v>
      </c>
      <c r="L31" s="261">
        <v>23</v>
      </c>
      <c r="M31" s="261">
        <v>981</v>
      </c>
    </row>
    <row r="32" spans="1:24" s="74" customFormat="1" ht="100.5" customHeight="1">
      <c r="A32" s="494"/>
      <c r="B32" s="5" t="s">
        <v>107</v>
      </c>
      <c r="C32" s="80" t="s">
        <v>627</v>
      </c>
      <c r="D32" s="6" t="s">
        <v>109</v>
      </c>
      <c r="E32" s="261">
        <v>22</v>
      </c>
      <c r="F32" s="261">
        <v>491</v>
      </c>
      <c r="G32" s="261">
        <v>9</v>
      </c>
      <c r="H32" s="261">
        <v>123</v>
      </c>
      <c r="I32" s="261">
        <v>42</v>
      </c>
      <c r="J32" s="261">
        <v>823</v>
      </c>
      <c r="K32" s="261">
        <v>0</v>
      </c>
      <c r="L32" s="261">
        <v>20</v>
      </c>
      <c r="M32" s="261">
        <v>668</v>
      </c>
    </row>
    <row r="33" spans="1:25" s="74" customFormat="1" ht="70.5" customHeight="1">
      <c r="A33" s="494"/>
      <c r="B33" s="5" t="s">
        <v>110</v>
      </c>
      <c r="C33" s="80" t="s">
        <v>575</v>
      </c>
      <c r="D33" s="249" t="s">
        <v>112</v>
      </c>
      <c r="E33" s="261">
        <v>54</v>
      </c>
      <c r="F33" s="261">
        <v>721</v>
      </c>
      <c r="G33" s="261">
        <v>21</v>
      </c>
      <c r="H33" s="261">
        <v>221</v>
      </c>
      <c r="I33" s="261">
        <v>34</v>
      </c>
      <c r="J33" s="261">
        <v>695</v>
      </c>
      <c r="K33" s="261">
        <v>0</v>
      </c>
      <c r="L33" s="261">
        <v>45</v>
      </c>
      <c r="M33" s="261">
        <v>877</v>
      </c>
    </row>
    <row r="34" spans="1:25" s="74" customFormat="1" ht="84.75" customHeight="1">
      <c r="A34" s="494"/>
      <c r="B34" s="5" t="s">
        <v>113</v>
      </c>
      <c r="C34" s="80" t="s">
        <v>421</v>
      </c>
      <c r="D34" s="249" t="s">
        <v>115</v>
      </c>
      <c r="E34" s="261">
        <v>25</v>
      </c>
      <c r="F34" s="261">
        <v>493</v>
      </c>
      <c r="G34" s="261">
        <v>9</v>
      </c>
      <c r="H34" s="261">
        <v>121</v>
      </c>
      <c r="I34" s="261">
        <v>44</v>
      </c>
      <c r="J34" s="261">
        <v>887</v>
      </c>
      <c r="K34" s="261">
        <v>0</v>
      </c>
      <c r="L34" s="261">
        <v>30</v>
      </c>
      <c r="M34" s="261">
        <v>608</v>
      </c>
    </row>
    <row r="35" spans="1:25" s="74" customFormat="1" ht="148.5" customHeight="1">
      <c r="A35" s="494"/>
      <c r="B35" s="5" t="s">
        <v>117</v>
      </c>
      <c r="C35" s="80" t="s">
        <v>576</v>
      </c>
      <c r="D35" s="249" t="s">
        <v>119</v>
      </c>
      <c r="E35" s="259">
        <v>78</v>
      </c>
      <c r="F35" s="259">
        <v>964</v>
      </c>
      <c r="G35" s="259">
        <v>13</v>
      </c>
      <c r="H35" s="259">
        <v>151</v>
      </c>
      <c r="I35" s="259">
        <v>45</v>
      </c>
      <c r="J35" s="259">
        <v>749</v>
      </c>
      <c r="K35" s="259">
        <v>1</v>
      </c>
      <c r="L35" s="259">
        <v>78</v>
      </c>
      <c r="M35" s="259">
        <v>1155</v>
      </c>
      <c r="O35" s="64"/>
      <c r="P35" s="64"/>
      <c r="Q35" s="64"/>
      <c r="R35" s="64"/>
      <c r="S35" s="64"/>
      <c r="T35" s="64"/>
      <c r="U35" s="64"/>
      <c r="V35" s="64"/>
      <c r="W35" s="64"/>
      <c r="X35" s="64"/>
    </row>
    <row r="36" spans="1:25" s="74" customFormat="1" ht="125.4">
      <c r="A36" s="494"/>
      <c r="B36" s="5" t="s">
        <v>117</v>
      </c>
      <c r="C36" s="80" t="s">
        <v>576</v>
      </c>
      <c r="D36" s="249" t="s">
        <v>122</v>
      </c>
      <c r="E36" s="261">
        <v>35</v>
      </c>
      <c r="F36" s="261">
        <v>984</v>
      </c>
      <c r="G36" s="261">
        <v>8</v>
      </c>
      <c r="H36" s="261">
        <v>172</v>
      </c>
      <c r="I36" s="261">
        <v>19</v>
      </c>
      <c r="J36" s="261">
        <v>973</v>
      </c>
      <c r="K36" s="261">
        <v>0</v>
      </c>
      <c r="L36" s="261">
        <v>18</v>
      </c>
      <c r="M36" s="261">
        <v>1310</v>
      </c>
      <c r="O36" s="64"/>
      <c r="P36" s="64"/>
      <c r="Q36" s="64"/>
      <c r="R36" s="64"/>
      <c r="S36" s="64"/>
      <c r="T36" s="64"/>
      <c r="U36" s="64"/>
      <c r="V36" s="64"/>
      <c r="W36" s="64"/>
      <c r="X36" s="64"/>
    </row>
    <row r="37" spans="1:25" s="74" customFormat="1" ht="144.75" customHeight="1">
      <c r="A37" s="494"/>
      <c r="B37" s="5" t="s">
        <v>117</v>
      </c>
      <c r="C37" s="80" t="s">
        <v>577</v>
      </c>
      <c r="D37" s="249" t="s">
        <v>124</v>
      </c>
      <c r="E37" s="261">
        <v>21</v>
      </c>
      <c r="F37" s="261">
        <v>614</v>
      </c>
      <c r="G37" s="261">
        <v>11</v>
      </c>
      <c r="H37" s="261">
        <v>201</v>
      </c>
      <c r="I37" s="261">
        <v>50</v>
      </c>
      <c r="J37" s="261">
        <v>1315</v>
      </c>
      <c r="K37" s="261">
        <v>0</v>
      </c>
      <c r="L37" s="261">
        <v>15</v>
      </c>
      <c r="M37" s="261">
        <v>1281</v>
      </c>
      <c r="O37" s="64"/>
      <c r="P37" s="64"/>
      <c r="Q37" s="64"/>
      <c r="R37" s="64"/>
      <c r="S37" s="64"/>
      <c r="T37" s="64"/>
      <c r="U37" s="64"/>
      <c r="V37" s="64"/>
      <c r="W37" s="64"/>
      <c r="X37" s="64"/>
    </row>
    <row r="38" spans="1:25" s="74" customFormat="1" ht="57">
      <c r="A38" s="494"/>
      <c r="B38" s="5" t="s">
        <v>125</v>
      </c>
      <c r="C38" s="80" t="s">
        <v>1512</v>
      </c>
      <c r="D38" s="249" t="s">
        <v>127</v>
      </c>
      <c r="E38" s="261">
        <v>19</v>
      </c>
      <c r="F38" s="261">
        <v>577</v>
      </c>
      <c r="G38" s="261">
        <v>6</v>
      </c>
      <c r="H38" s="261">
        <v>129</v>
      </c>
      <c r="I38" s="261">
        <v>27</v>
      </c>
      <c r="J38" s="261">
        <v>781</v>
      </c>
      <c r="K38" s="261">
        <v>0</v>
      </c>
      <c r="L38" s="261">
        <v>30</v>
      </c>
      <c r="M38" s="261">
        <v>893</v>
      </c>
      <c r="O38" s="64"/>
      <c r="P38" s="64"/>
      <c r="Q38" s="64"/>
      <c r="R38" s="64"/>
      <c r="S38" s="64"/>
      <c r="T38" s="64"/>
      <c r="U38" s="64"/>
      <c r="V38" s="64"/>
      <c r="W38" s="64"/>
      <c r="X38" s="64"/>
    </row>
    <row r="39" spans="1:25" s="74" customFormat="1" ht="206.25" customHeight="1">
      <c r="A39" s="494"/>
      <c r="B39" s="5" t="s">
        <v>129</v>
      </c>
      <c r="C39" s="6" t="s">
        <v>578</v>
      </c>
      <c r="D39" s="249" t="s">
        <v>131</v>
      </c>
      <c r="E39" s="259">
        <v>95</v>
      </c>
      <c r="F39" s="259">
        <v>1111</v>
      </c>
      <c r="G39" s="259">
        <v>24</v>
      </c>
      <c r="H39" s="259">
        <v>196</v>
      </c>
      <c r="I39" s="259">
        <v>45</v>
      </c>
      <c r="J39" s="259">
        <v>750</v>
      </c>
      <c r="K39" s="259">
        <v>0</v>
      </c>
      <c r="L39" s="259">
        <v>75</v>
      </c>
      <c r="M39" s="259">
        <v>1164</v>
      </c>
      <c r="O39" s="64"/>
      <c r="P39" s="64"/>
      <c r="Q39" s="64"/>
      <c r="R39" s="64"/>
      <c r="S39" s="64"/>
      <c r="T39" s="64"/>
      <c r="U39" s="64"/>
      <c r="V39" s="64"/>
      <c r="W39" s="64"/>
      <c r="X39" s="64"/>
    </row>
    <row r="40" spans="1:25" s="74" customFormat="1" ht="171">
      <c r="A40" s="494"/>
      <c r="B40" s="5" t="s">
        <v>129</v>
      </c>
      <c r="C40" s="6" t="s">
        <v>579</v>
      </c>
      <c r="D40" s="249" t="s">
        <v>134</v>
      </c>
      <c r="E40" s="261">
        <v>29</v>
      </c>
      <c r="F40" s="261">
        <v>698</v>
      </c>
      <c r="G40" s="261">
        <v>11</v>
      </c>
      <c r="H40" s="261">
        <v>238</v>
      </c>
      <c r="I40" s="261">
        <v>75</v>
      </c>
      <c r="J40" s="261">
        <v>1449</v>
      </c>
      <c r="K40" s="261">
        <v>0</v>
      </c>
      <c r="L40" s="261">
        <v>23</v>
      </c>
      <c r="M40" s="261">
        <v>981</v>
      </c>
      <c r="O40" s="64"/>
      <c r="P40" s="64"/>
      <c r="Q40" s="64"/>
      <c r="R40" s="64"/>
      <c r="S40" s="64"/>
      <c r="T40" s="64"/>
      <c r="U40" s="64"/>
      <c r="V40" s="64"/>
      <c r="W40" s="64"/>
      <c r="X40" s="64"/>
    </row>
    <row r="41" spans="1:25" s="74" customFormat="1" ht="204" customHeight="1">
      <c r="A41" s="494"/>
      <c r="B41" s="5" t="s">
        <v>129</v>
      </c>
      <c r="C41" s="6" t="s">
        <v>580</v>
      </c>
      <c r="D41" s="249" t="s">
        <v>136</v>
      </c>
      <c r="E41" s="261">
        <v>28</v>
      </c>
      <c r="F41" s="261">
        <v>411</v>
      </c>
      <c r="G41" s="261">
        <v>6</v>
      </c>
      <c r="H41" s="261">
        <v>82</v>
      </c>
      <c r="I41" s="261">
        <v>90</v>
      </c>
      <c r="J41" s="261">
        <v>1742</v>
      </c>
      <c r="K41" s="261">
        <v>1</v>
      </c>
      <c r="L41" s="261">
        <v>35</v>
      </c>
      <c r="M41" s="261">
        <v>1194</v>
      </c>
      <c r="O41" s="64"/>
      <c r="P41" s="64"/>
      <c r="Q41" s="64"/>
      <c r="R41" s="64"/>
      <c r="S41" s="64"/>
      <c r="T41" s="64"/>
      <c r="U41" s="64"/>
      <c r="V41" s="64"/>
      <c r="W41" s="64"/>
      <c r="X41" s="64"/>
    </row>
    <row r="42" spans="1:25" s="74" customFormat="1" ht="57">
      <c r="A42" s="494"/>
      <c r="B42" s="5" t="s">
        <v>137</v>
      </c>
      <c r="C42" s="80" t="s">
        <v>581</v>
      </c>
      <c r="D42" s="249" t="s">
        <v>139</v>
      </c>
      <c r="E42" s="261">
        <v>45</v>
      </c>
      <c r="F42" s="261">
        <v>832</v>
      </c>
      <c r="G42" s="261">
        <v>11</v>
      </c>
      <c r="H42" s="261">
        <v>214</v>
      </c>
      <c r="I42" s="261">
        <v>28</v>
      </c>
      <c r="J42" s="261">
        <v>557</v>
      </c>
      <c r="K42" s="261">
        <v>0</v>
      </c>
      <c r="L42" s="261">
        <v>36</v>
      </c>
      <c r="M42" s="261">
        <v>800</v>
      </c>
      <c r="O42" s="64"/>
      <c r="P42" s="64"/>
      <c r="Q42" s="64"/>
      <c r="R42" s="64"/>
      <c r="S42" s="64"/>
      <c r="T42" s="64"/>
      <c r="U42" s="64"/>
      <c r="V42" s="64"/>
      <c r="W42" s="64"/>
      <c r="X42" s="64"/>
    </row>
    <row r="43" spans="1:25" s="74" customFormat="1" ht="68.400000000000006">
      <c r="A43" s="494"/>
      <c r="B43" s="5" t="s">
        <v>141</v>
      </c>
      <c r="C43" s="80" t="s">
        <v>582</v>
      </c>
      <c r="D43" s="249" t="s">
        <v>143</v>
      </c>
      <c r="E43" s="261">
        <v>81</v>
      </c>
      <c r="F43" s="261">
        <v>1147</v>
      </c>
      <c r="G43" s="261">
        <v>29</v>
      </c>
      <c r="H43" s="261">
        <v>360</v>
      </c>
      <c r="I43" s="261">
        <v>33</v>
      </c>
      <c r="J43" s="261">
        <v>484</v>
      </c>
      <c r="K43" s="261">
        <v>0</v>
      </c>
      <c r="L43" s="261">
        <v>31</v>
      </c>
      <c r="M43" s="261">
        <v>891</v>
      </c>
      <c r="O43" s="64"/>
      <c r="P43" s="64"/>
      <c r="Q43" s="64"/>
      <c r="R43" s="64"/>
      <c r="S43" s="64"/>
      <c r="T43" s="64"/>
      <c r="U43" s="64"/>
      <c r="V43" s="64"/>
      <c r="W43" s="64"/>
      <c r="X43" s="64"/>
    </row>
    <row r="44" spans="1:25" s="74" customFormat="1" ht="75" customHeight="1">
      <c r="A44" s="494"/>
      <c r="B44" s="5" t="s">
        <v>145</v>
      </c>
      <c r="C44" s="6" t="s">
        <v>583</v>
      </c>
      <c r="D44" s="249" t="s">
        <v>147</v>
      </c>
      <c r="E44" s="261">
        <v>50</v>
      </c>
      <c r="F44" s="261">
        <v>855</v>
      </c>
      <c r="G44" s="261">
        <v>18</v>
      </c>
      <c r="H44" s="261">
        <v>197</v>
      </c>
      <c r="I44" s="261">
        <v>34</v>
      </c>
      <c r="J44" s="261">
        <v>930</v>
      </c>
      <c r="K44" s="261">
        <v>0</v>
      </c>
      <c r="L44" s="261">
        <v>30</v>
      </c>
      <c r="M44" s="261">
        <v>920</v>
      </c>
      <c r="O44" s="64"/>
      <c r="P44" s="64"/>
      <c r="Q44" s="64"/>
      <c r="R44" s="64"/>
      <c r="S44" s="64"/>
      <c r="T44" s="64"/>
      <c r="U44" s="64"/>
      <c r="V44" s="64"/>
      <c r="W44" s="64"/>
      <c r="X44" s="64"/>
    </row>
    <row r="45" spans="1:25" s="74" customFormat="1" ht="103.5" customHeight="1">
      <c r="A45" s="494"/>
      <c r="B45" s="78" t="s">
        <v>149</v>
      </c>
      <c r="C45" s="6" t="s">
        <v>584</v>
      </c>
      <c r="D45" s="249" t="s">
        <v>151</v>
      </c>
      <c r="E45" s="261">
        <v>31</v>
      </c>
      <c r="F45" s="261">
        <v>604</v>
      </c>
      <c r="G45" s="261">
        <v>14</v>
      </c>
      <c r="H45" s="261">
        <v>146</v>
      </c>
      <c r="I45" s="261">
        <v>51</v>
      </c>
      <c r="J45" s="261">
        <v>895</v>
      </c>
      <c r="K45" s="261">
        <v>1</v>
      </c>
      <c r="L45" s="261">
        <v>36</v>
      </c>
      <c r="M45" s="261">
        <v>779</v>
      </c>
      <c r="O45" s="64"/>
      <c r="P45" s="64"/>
      <c r="Q45" s="64"/>
      <c r="R45" s="64"/>
      <c r="S45" s="64"/>
      <c r="T45" s="64"/>
      <c r="U45" s="64"/>
      <c r="V45" s="64"/>
      <c r="W45" s="64"/>
      <c r="X45" s="64"/>
    </row>
    <row r="46" spans="1:25" s="74" customFormat="1" ht="125.25" customHeight="1">
      <c r="A46" s="494"/>
      <c r="B46" s="5" t="s">
        <v>153</v>
      </c>
      <c r="C46" s="82" t="s">
        <v>585</v>
      </c>
      <c r="D46" s="249" t="s">
        <v>155</v>
      </c>
      <c r="E46" s="259">
        <v>74</v>
      </c>
      <c r="F46" s="259">
        <v>827</v>
      </c>
      <c r="G46" s="259">
        <v>18</v>
      </c>
      <c r="H46" s="259">
        <v>147</v>
      </c>
      <c r="I46" s="259">
        <v>37</v>
      </c>
      <c r="J46" s="259">
        <v>751</v>
      </c>
      <c r="K46" s="259">
        <v>1</v>
      </c>
      <c r="L46" s="259">
        <v>52</v>
      </c>
      <c r="M46" s="259">
        <v>833</v>
      </c>
      <c r="O46" s="64"/>
      <c r="P46" s="64"/>
      <c r="Q46" s="64"/>
      <c r="R46" s="64"/>
      <c r="S46" s="64"/>
      <c r="T46" s="64"/>
      <c r="U46" s="64"/>
      <c r="V46" s="64"/>
      <c r="W46" s="64"/>
      <c r="X46" s="64"/>
    </row>
    <row r="47" spans="1:25" s="74" customFormat="1" ht="126.75" customHeight="1">
      <c r="A47" s="494"/>
      <c r="B47" s="5" t="s">
        <v>153</v>
      </c>
      <c r="C47" s="82" t="s">
        <v>586</v>
      </c>
      <c r="D47" s="249" t="s">
        <v>158</v>
      </c>
      <c r="E47" s="261">
        <v>37</v>
      </c>
      <c r="F47" s="261">
        <v>526</v>
      </c>
      <c r="G47" s="261">
        <v>16</v>
      </c>
      <c r="H47" s="261">
        <v>117</v>
      </c>
      <c r="I47" s="261">
        <v>78</v>
      </c>
      <c r="J47" s="261">
        <v>1008</v>
      </c>
      <c r="K47" s="261">
        <v>0</v>
      </c>
      <c r="L47" s="261">
        <v>42</v>
      </c>
      <c r="M47" s="261">
        <v>975</v>
      </c>
      <c r="N47" s="64"/>
      <c r="O47" s="64"/>
      <c r="P47" s="64"/>
      <c r="Q47" s="233"/>
      <c r="R47" s="233"/>
      <c r="S47" s="233"/>
      <c r="T47" s="233"/>
      <c r="U47" s="233"/>
      <c r="V47" s="233"/>
      <c r="W47" s="233"/>
      <c r="X47" s="233"/>
      <c r="Y47" s="231"/>
    </row>
    <row r="48" spans="1:25" s="74" customFormat="1" ht="120" customHeight="1">
      <c r="A48" s="494"/>
      <c r="B48" s="78" t="s">
        <v>160</v>
      </c>
      <c r="C48" s="82" t="s">
        <v>445</v>
      </c>
      <c r="D48" s="249" t="s">
        <v>162</v>
      </c>
      <c r="E48" s="261">
        <v>32</v>
      </c>
      <c r="F48" s="261">
        <v>452</v>
      </c>
      <c r="G48" s="261">
        <v>10</v>
      </c>
      <c r="H48" s="261">
        <v>144</v>
      </c>
      <c r="I48" s="261">
        <v>34</v>
      </c>
      <c r="J48" s="261">
        <v>614</v>
      </c>
      <c r="K48" s="261">
        <v>1</v>
      </c>
      <c r="L48" s="261">
        <v>25</v>
      </c>
      <c r="M48" s="261">
        <v>619</v>
      </c>
      <c r="N48" s="64"/>
      <c r="O48" s="64"/>
      <c r="P48" s="64"/>
      <c r="Q48" s="232"/>
      <c r="R48" s="232"/>
      <c r="S48" s="232"/>
      <c r="T48" s="232"/>
      <c r="U48" s="232"/>
      <c r="V48" s="232"/>
      <c r="W48" s="232"/>
      <c r="X48" s="232"/>
      <c r="Y48" s="232"/>
    </row>
    <row r="49" spans="1:25" s="74" customFormat="1" ht="97.5" customHeight="1">
      <c r="A49" s="494"/>
      <c r="B49" s="5" t="s">
        <v>164</v>
      </c>
      <c r="C49" s="6" t="s">
        <v>587</v>
      </c>
      <c r="D49" s="249" t="s">
        <v>166</v>
      </c>
      <c r="E49" s="261">
        <v>57</v>
      </c>
      <c r="F49" s="261">
        <v>935</v>
      </c>
      <c r="G49" s="261">
        <v>17</v>
      </c>
      <c r="H49" s="261">
        <v>208</v>
      </c>
      <c r="I49" s="261">
        <v>36</v>
      </c>
      <c r="J49" s="261">
        <v>467</v>
      </c>
      <c r="K49" s="261">
        <v>0</v>
      </c>
      <c r="L49" s="261">
        <v>40</v>
      </c>
      <c r="M49" s="261">
        <v>1038</v>
      </c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</row>
    <row r="50" spans="1:25" s="74" customFormat="1" ht="89.25" customHeight="1">
      <c r="A50" s="494"/>
      <c r="B50" s="5" t="s">
        <v>164</v>
      </c>
      <c r="C50" s="6" t="s">
        <v>588</v>
      </c>
      <c r="D50" s="249" t="s">
        <v>169</v>
      </c>
      <c r="E50" s="261">
        <v>69</v>
      </c>
      <c r="F50" s="261">
        <v>978</v>
      </c>
      <c r="G50" s="261">
        <v>20</v>
      </c>
      <c r="H50" s="261">
        <v>229</v>
      </c>
      <c r="I50" s="261">
        <v>20</v>
      </c>
      <c r="J50" s="261">
        <v>414</v>
      </c>
      <c r="K50" s="261">
        <v>0</v>
      </c>
      <c r="L50" s="261">
        <v>35</v>
      </c>
      <c r="M50" s="261">
        <v>1072</v>
      </c>
      <c r="O50" s="64"/>
      <c r="P50" s="64"/>
      <c r="Q50" s="64"/>
      <c r="R50" s="64"/>
      <c r="S50" s="64"/>
      <c r="T50" s="64"/>
      <c r="U50" s="64"/>
      <c r="V50" s="64"/>
      <c r="W50" s="64"/>
      <c r="X50" s="64"/>
    </row>
    <row r="51" spans="1:25" ht="60" customHeight="1">
      <c r="A51" s="494">
        <v>3</v>
      </c>
      <c r="B51" s="5" t="s">
        <v>170</v>
      </c>
      <c r="C51" s="80" t="s">
        <v>1513</v>
      </c>
      <c r="D51" s="249" t="s">
        <v>172</v>
      </c>
      <c r="E51" s="261">
        <v>59</v>
      </c>
      <c r="F51" s="261">
        <v>521</v>
      </c>
      <c r="G51" s="261">
        <v>25</v>
      </c>
      <c r="H51" s="261">
        <v>170</v>
      </c>
      <c r="I51" s="261">
        <v>12</v>
      </c>
      <c r="J51" s="261">
        <v>194</v>
      </c>
      <c r="K51" s="261">
        <v>0</v>
      </c>
      <c r="L51" s="261">
        <v>13</v>
      </c>
      <c r="M51" s="261">
        <v>445</v>
      </c>
    </row>
    <row r="52" spans="1:25" ht="51.75" customHeight="1">
      <c r="A52" s="494"/>
      <c r="B52" s="5" t="s">
        <v>170</v>
      </c>
      <c r="C52" s="80" t="s">
        <v>1513</v>
      </c>
      <c r="D52" s="249" t="s">
        <v>176</v>
      </c>
      <c r="E52" s="261">
        <v>37</v>
      </c>
      <c r="F52" s="261">
        <v>541</v>
      </c>
      <c r="G52" s="261">
        <v>20</v>
      </c>
      <c r="H52" s="261">
        <v>172</v>
      </c>
      <c r="I52" s="261">
        <v>11</v>
      </c>
      <c r="J52" s="261">
        <v>214</v>
      </c>
      <c r="K52" s="261">
        <v>1</v>
      </c>
      <c r="L52" s="261">
        <v>8</v>
      </c>
      <c r="M52" s="261">
        <v>461</v>
      </c>
    </row>
    <row r="53" spans="1:25" ht="48.75" customHeight="1">
      <c r="A53" s="494"/>
      <c r="B53" s="5" t="s">
        <v>177</v>
      </c>
      <c r="C53" s="80" t="s">
        <v>589</v>
      </c>
      <c r="D53" s="249" t="s">
        <v>179</v>
      </c>
      <c r="E53" s="261">
        <v>23</v>
      </c>
      <c r="F53" s="261">
        <v>193</v>
      </c>
      <c r="G53" s="261">
        <v>10</v>
      </c>
      <c r="H53" s="261">
        <v>68</v>
      </c>
      <c r="I53" s="261">
        <v>15</v>
      </c>
      <c r="J53" s="261">
        <v>209</v>
      </c>
      <c r="K53" s="261">
        <v>0</v>
      </c>
      <c r="L53" s="261">
        <v>5</v>
      </c>
      <c r="M53" s="261">
        <v>224</v>
      </c>
    </row>
    <row r="54" spans="1:25" ht="68.400000000000006">
      <c r="A54" s="494"/>
      <c r="B54" s="78" t="s">
        <v>181</v>
      </c>
      <c r="C54" s="80" t="s">
        <v>590</v>
      </c>
      <c r="D54" s="249" t="s">
        <v>183</v>
      </c>
      <c r="E54" s="261">
        <v>50</v>
      </c>
      <c r="F54" s="261">
        <v>747</v>
      </c>
      <c r="G54" s="261">
        <v>12</v>
      </c>
      <c r="H54" s="261">
        <v>176</v>
      </c>
      <c r="I54" s="261">
        <v>37</v>
      </c>
      <c r="J54" s="261">
        <v>738</v>
      </c>
      <c r="K54" s="261">
        <v>0</v>
      </c>
      <c r="L54" s="261">
        <v>38</v>
      </c>
      <c r="M54" s="261">
        <v>1004</v>
      </c>
    </row>
    <row r="55" spans="1:25" ht="68.400000000000006">
      <c r="A55" s="494"/>
      <c r="B55" s="5" t="s">
        <v>181</v>
      </c>
      <c r="C55" s="80" t="s">
        <v>1514</v>
      </c>
      <c r="D55" s="249" t="s">
        <v>186</v>
      </c>
      <c r="E55" s="259">
        <v>72</v>
      </c>
      <c r="F55" s="259">
        <v>887</v>
      </c>
      <c r="G55" s="259">
        <v>30</v>
      </c>
      <c r="H55" s="259">
        <v>333</v>
      </c>
      <c r="I55" s="259">
        <v>25</v>
      </c>
      <c r="J55" s="259">
        <v>563</v>
      </c>
      <c r="K55" s="259">
        <v>1</v>
      </c>
      <c r="L55" s="259">
        <v>34</v>
      </c>
      <c r="M55" s="259">
        <v>901</v>
      </c>
    </row>
    <row r="56" spans="1:25" ht="45.6">
      <c r="A56" s="494"/>
      <c r="B56" s="5" t="s">
        <v>187</v>
      </c>
      <c r="C56" s="80" t="s">
        <v>458</v>
      </c>
      <c r="D56" s="249" t="s">
        <v>189</v>
      </c>
      <c r="E56" s="259">
        <v>26</v>
      </c>
      <c r="F56" s="259">
        <v>469</v>
      </c>
      <c r="G56" s="259">
        <v>4</v>
      </c>
      <c r="H56" s="259">
        <v>125</v>
      </c>
      <c r="I56" s="259">
        <v>19</v>
      </c>
      <c r="J56" s="259">
        <v>447</v>
      </c>
      <c r="K56" s="259">
        <v>0</v>
      </c>
      <c r="L56" s="259">
        <v>23</v>
      </c>
      <c r="M56" s="259">
        <v>552</v>
      </c>
    </row>
    <row r="57" spans="1:25" ht="96" customHeight="1">
      <c r="A57" s="494"/>
      <c r="B57" s="5" t="s">
        <v>191</v>
      </c>
      <c r="C57" s="80" t="s">
        <v>460</v>
      </c>
      <c r="D57" s="249" t="s">
        <v>193</v>
      </c>
      <c r="E57" s="259">
        <v>32</v>
      </c>
      <c r="F57" s="259">
        <v>456</v>
      </c>
      <c r="G57" s="259">
        <v>11</v>
      </c>
      <c r="H57" s="259">
        <v>68</v>
      </c>
      <c r="I57" s="259">
        <v>30</v>
      </c>
      <c r="J57" s="259">
        <v>285</v>
      </c>
      <c r="K57" s="259">
        <v>1</v>
      </c>
      <c r="L57" s="259">
        <v>14</v>
      </c>
      <c r="M57" s="259">
        <v>419</v>
      </c>
    </row>
    <row r="58" spans="1:25" ht="52.5" customHeight="1">
      <c r="A58" s="494"/>
      <c r="B58" s="5" t="s">
        <v>195</v>
      </c>
      <c r="C58" s="80" t="s">
        <v>628</v>
      </c>
      <c r="D58" s="249" t="s">
        <v>197</v>
      </c>
      <c r="E58" s="259">
        <v>35</v>
      </c>
      <c r="F58" s="259">
        <v>564</v>
      </c>
      <c r="G58" s="259">
        <v>9</v>
      </c>
      <c r="H58" s="259">
        <v>141</v>
      </c>
      <c r="I58" s="259">
        <v>17</v>
      </c>
      <c r="J58" s="259">
        <v>365</v>
      </c>
      <c r="K58" s="259">
        <v>0</v>
      </c>
      <c r="L58" s="259">
        <v>12</v>
      </c>
      <c r="M58" s="259">
        <v>556</v>
      </c>
    </row>
    <row r="59" spans="1:25" ht="52.5" customHeight="1">
      <c r="A59" s="494"/>
      <c r="B59" s="5" t="s">
        <v>195</v>
      </c>
      <c r="C59" s="80" t="s">
        <v>629</v>
      </c>
      <c r="D59" s="249" t="s">
        <v>201</v>
      </c>
      <c r="E59" s="259">
        <v>14</v>
      </c>
      <c r="F59" s="259">
        <v>179</v>
      </c>
      <c r="G59" s="259">
        <v>9</v>
      </c>
      <c r="H59" s="259">
        <v>35</v>
      </c>
      <c r="I59" s="259">
        <v>15</v>
      </c>
      <c r="J59" s="259">
        <v>258</v>
      </c>
      <c r="K59" s="259">
        <v>0</v>
      </c>
      <c r="L59" s="259">
        <v>3</v>
      </c>
      <c r="M59" s="259">
        <v>244</v>
      </c>
    </row>
    <row r="60" spans="1:25" ht="57" customHeight="1">
      <c r="A60" s="494"/>
      <c r="B60" s="5" t="s">
        <v>202</v>
      </c>
      <c r="C60" s="80" t="s">
        <v>2294</v>
      </c>
      <c r="D60" s="249" t="s">
        <v>204</v>
      </c>
      <c r="E60" s="259">
        <v>31</v>
      </c>
      <c r="F60" s="259">
        <v>454</v>
      </c>
      <c r="G60" s="259">
        <v>13</v>
      </c>
      <c r="H60" s="259">
        <v>179</v>
      </c>
      <c r="I60" s="259">
        <v>43</v>
      </c>
      <c r="J60" s="259">
        <v>388</v>
      </c>
      <c r="K60" s="259">
        <v>0</v>
      </c>
      <c r="L60" s="259">
        <v>12</v>
      </c>
      <c r="M60" s="259">
        <v>421</v>
      </c>
    </row>
    <row r="61" spans="1:25" ht="34.200000000000003">
      <c r="A61" s="494"/>
      <c r="B61" s="5" t="s">
        <v>205</v>
      </c>
      <c r="C61" s="80" t="s">
        <v>591</v>
      </c>
      <c r="D61" s="249" t="s">
        <v>207</v>
      </c>
      <c r="E61" s="259">
        <v>27</v>
      </c>
      <c r="F61" s="259">
        <v>215</v>
      </c>
      <c r="G61" s="259">
        <v>8</v>
      </c>
      <c r="H61" s="259">
        <v>88</v>
      </c>
      <c r="I61" s="259">
        <v>21</v>
      </c>
      <c r="J61" s="259">
        <v>261</v>
      </c>
      <c r="K61" s="259">
        <v>0</v>
      </c>
      <c r="L61" s="259">
        <v>12</v>
      </c>
      <c r="M61" s="259">
        <v>245</v>
      </c>
    </row>
    <row r="62" spans="1:25" ht="81" customHeight="1">
      <c r="A62" s="494"/>
      <c r="B62" s="5" t="s">
        <v>209</v>
      </c>
      <c r="C62" s="80" t="s">
        <v>592</v>
      </c>
      <c r="D62" s="249" t="s">
        <v>211</v>
      </c>
      <c r="E62" s="259">
        <v>2</v>
      </c>
      <c r="F62" s="259">
        <v>12</v>
      </c>
      <c r="G62" s="259">
        <v>0</v>
      </c>
      <c r="H62" s="259">
        <v>6</v>
      </c>
      <c r="I62" s="259">
        <v>15</v>
      </c>
      <c r="J62" s="259">
        <v>30</v>
      </c>
      <c r="K62" s="259">
        <v>0</v>
      </c>
      <c r="L62" s="259">
        <v>0</v>
      </c>
      <c r="M62" s="259">
        <v>0</v>
      </c>
    </row>
    <row r="63" spans="1:25" ht="51" customHeight="1">
      <c r="A63" s="494"/>
      <c r="B63" s="5" t="s">
        <v>214</v>
      </c>
      <c r="C63" s="80" t="s">
        <v>468</v>
      </c>
      <c r="D63" s="249" t="s">
        <v>216</v>
      </c>
      <c r="E63" s="259">
        <v>26</v>
      </c>
      <c r="F63" s="259">
        <v>675</v>
      </c>
      <c r="G63" s="259">
        <v>7</v>
      </c>
      <c r="H63" s="259">
        <v>197</v>
      </c>
      <c r="I63" s="259">
        <v>11</v>
      </c>
      <c r="J63" s="259">
        <v>195</v>
      </c>
      <c r="K63" s="259">
        <v>0</v>
      </c>
      <c r="L63" s="259">
        <v>9</v>
      </c>
      <c r="M63" s="259">
        <v>676</v>
      </c>
    </row>
    <row r="64" spans="1:25" ht="84" customHeight="1">
      <c r="A64" s="494"/>
      <c r="B64" s="5" t="s">
        <v>217</v>
      </c>
      <c r="C64" s="80" t="s">
        <v>593</v>
      </c>
      <c r="D64" s="249" t="s">
        <v>219</v>
      </c>
      <c r="E64" s="259">
        <v>56</v>
      </c>
      <c r="F64" s="259">
        <v>1070</v>
      </c>
      <c r="G64" s="259">
        <v>20</v>
      </c>
      <c r="H64" s="259">
        <v>266</v>
      </c>
      <c r="I64" s="259">
        <v>22</v>
      </c>
      <c r="J64" s="259">
        <v>541</v>
      </c>
      <c r="K64" s="259">
        <v>0</v>
      </c>
      <c r="L64" s="259">
        <v>28</v>
      </c>
      <c r="M64" s="259">
        <v>1038</v>
      </c>
    </row>
    <row r="65" spans="1:13" ht="80.25" customHeight="1">
      <c r="A65" s="494"/>
      <c r="B65" s="5" t="s">
        <v>217</v>
      </c>
      <c r="C65" s="80" t="s">
        <v>594</v>
      </c>
      <c r="D65" s="249" t="s">
        <v>222</v>
      </c>
      <c r="E65" s="259">
        <v>54</v>
      </c>
      <c r="F65" s="259">
        <v>1072</v>
      </c>
      <c r="G65" s="259">
        <v>13</v>
      </c>
      <c r="H65" s="259">
        <v>278</v>
      </c>
      <c r="I65" s="259">
        <v>30</v>
      </c>
      <c r="J65" s="259">
        <v>621</v>
      </c>
      <c r="K65" s="259">
        <v>0</v>
      </c>
      <c r="L65" s="259">
        <v>22</v>
      </c>
      <c r="M65" s="259">
        <v>1148</v>
      </c>
    </row>
    <row r="66" spans="1:13" ht="84" customHeight="1">
      <c r="A66" s="494"/>
      <c r="B66" s="5" t="s">
        <v>223</v>
      </c>
      <c r="C66" s="80" t="s">
        <v>594</v>
      </c>
      <c r="D66" s="249" t="s">
        <v>225</v>
      </c>
      <c r="E66" s="259">
        <v>63</v>
      </c>
      <c r="F66" s="259">
        <v>1092</v>
      </c>
      <c r="G66" s="259">
        <v>25</v>
      </c>
      <c r="H66" s="259">
        <v>209</v>
      </c>
      <c r="I66" s="259">
        <v>33</v>
      </c>
      <c r="J66" s="259">
        <v>637</v>
      </c>
      <c r="K66" s="259">
        <v>1</v>
      </c>
      <c r="L66" s="259">
        <v>35</v>
      </c>
      <c r="M66" s="259">
        <v>1142</v>
      </c>
    </row>
    <row r="67" spans="1:13" ht="54" customHeight="1">
      <c r="A67" s="494"/>
      <c r="B67" s="5" t="s">
        <v>226</v>
      </c>
      <c r="C67" s="80" t="s">
        <v>474</v>
      </c>
      <c r="D67" s="262" t="s">
        <v>228</v>
      </c>
      <c r="E67" s="259">
        <v>16</v>
      </c>
      <c r="F67" s="259">
        <v>357</v>
      </c>
      <c r="G67" s="259">
        <v>7</v>
      </c>
      <c r="H67" s="259">
        <v>106</v>
      </c>
      <c r="I67" s="259">
        <v>12</v>
      </c>
      <c r="J67" s="259">
        <v>189</v>
      </c>
      <c r="K67" s="259">
        <v>0</v>
      </c>
      <c r="L67" s="259">
        <v>17</v>
      </c>
      <c r="M67" s="259">
        <v>324</v>
      </c>
    </row>
    <row r="68" spans="1:13" ht="103.5" customHeight="1">
      <c r="A68" s="494">
        <v>4</v>
      </c>
      <c r="B68" s="5" t="s">
        <v>230</v>
      </c>
      <c r="C68" s="80" t="s">
        <v>1515</v>
      </c>
      <c r="D68" s="249" t="s">
        <v>232</v>
      </c>
      <c r="E68" s="259">
        <v>27</v>
      </c>
      <c r="F68" s="259">
        <v>409</v>
      </c>
      <c r="G68" s="259">
        <v>11</v>
      </c>
      <c r="H68" s="259">
        <v>85</v>
      </c>
      <c r="I68" s="259">
        <v>42</v>
      </c>
      <c r="J68" s="259">
        <v>763</v>
      </c>
      <c r="K68" s="259">
        <v>0</v>
      </c>
      <c r="L68" s="259">
        <v>30</v>
      </c>
      <c r="M68" s="259">
        <v>607</v>
      </c>
    </row>
    <row r="69" spans="1:13" ht="108" customHeight="1">
      <c r="A69" s="494"/>
      <c r="B69" s="5" t="s">
        <v>230</v>
      </c>
      <c r="C69" s="80" t="s">
        <v>1515</v>
      </c>
      <c r="D69" s="249" t="s">
        <v>235</v>
      </c>
      <c r="E69" s="259">
        <v>35</v>
      </c>
      <c r="F69" s="259">
        <v>410</v>
      </c>
      <c r="G69" s="259">
        <v>8</v>
      </c>
      <c r="H69" s="259">
        <v>84</v>
      </c>
      <c r="I69" s="259">
        <v>50</v>
      </c>
      <c r="J69" s="259">
        <v>720</v>
      </c>
      <c r="K69" s="259">
        <v>0</v>
      </c>
      <c r="L69" s="259">
        <v>37</v>
      </c>
      <c r="M69" s="259">
        <v>715</v>
      </c>
    </row>
    <row r="70" spans="1:13" ht="168" customHeight="1">
      <c r="A70" s="494"/>
      <c r="B70" s="5" t="s">
        <v>595</v>
      </c>
      <c r="C70" s="80" t="s">
        <v>596</v>
      </c>
      <c r="D70" s="249" t="s">
        <v>238</v>
      </c>
      <c r="E70" s="259">
        <v>72</v>
      </c>
      <c r="F70" s="259">
        <v>948</v>
      </c>
      <c r="G70" s="259">
        <v>17</v>
      </c>
      <c r="H70" s="259">
        <v>153</v>
      </c>
      <c r="I70" s="259">
        <v>79</v>
      </c>
      <c r="J70" s="259">
        <v>1030</v>
      </c>
      <c r="K70" s="259">
        <v>2</v>
      </c>
      <c r="L70" s="259">
        <v>80</v>
      </c>
      <c r="M70" s="259">
        <v>1211</v>
      </c>
    </row>
    <row r="71" spans="1:13" ht="136.80000000000001">
      <c r="A71" s="494"/>
      <c r="B71" s="5" t="s">
        <v>236</v>
      </c>
      <c r="C71" s="80" t="s">
        <v>597</v>
      </c>
      <c r="D71" s="249" t="s">
        <v>241</v>
      </c>
      <c r="E71" s="259">
        <v>52</v>
      </c>
      <c r="F71" s="259">
        <v>841</v>
      </c>
      <c r="G71" s="259">
        <v>7</v>
      </c>
      <c r="H71" s="259">
        <v>146</v>
      </c>
      <c r="I71" s="259">
        <v>78</v>
      </c>
      <c r="J71" s="259">
        <v>1269</v>
      </c>
      <c r="K71" s="259">
        <v>0</v>
      </c>
      <c r="L71" s="259">
        <v>29</v>
      </c>
      <c r="M71" s="259">
        <v>1340</v>
      </c>
    </row>
    <row r="72" spans="1:13" ht="136.80000000000001">
      <c r="A72" s="494"/>
      <c r="B72" s="5" t="s">
        <v>236</v>
      </c>
      <c r="C72" s="80" t="s">
        <v>598</v>
      </c>
      <c r="D72" s="249" t="s">
        <v>243</v>
      </c>
      <c r="E72" s="259">
        <v>38</v>
      </c>
      <c r="F72" s="259">
        <v>659</v>
      </c>
      <c r="G72" s="259">
        <v>9</v>
      </c>
      <c r="H72" s="259">
        <v>106</v>
      </c>
      <c r="I72" s="259">
        <v>82</v>
      </c>
      <c r="J72" s="259">
        <v>1498</v>
      </c>
      <c r="K72" s="259">
        <v>0</v>
      </c>
      <c r="L72" s="259">
        <v>21</v>
      </c>
      <c r="M72" s="259">
        <v>1220</v>
      </c>
    </row>
    <row r="73" spans="1:13" ht="34.200000000000003">
      <c r="A73" s="494"/>
      <c r="B73" s="5" t="s">
        <v>244</v>
      </c>
      <c r="C73" s="80" t="s">
        <v>599</v>
      </c>
      <c r="D73" s="249" t="s">
        <v>246</v>
      </c>
      <c r="E73" s="259">
        <v>22</v>
      </c>
      <c r="F73" s="259">
        <v>437</v>
      </c>
      <c r="G73" s="259">
        <v>6</v>
      </c>
      <c r="H73" s="259">
        <v>90</v>
      </c>
      <c r="I73" s="259">
        <v>40</v>
      </c>
      <c r="J73" s="259">
        <v>635</v>
      </c>
      <c r="K73" s="259">
        <v>0</v>
      </c>
      <c r="L73" s="259">
        <v>28</v>
      </c>
      <c r="M73" s="259">
        <v>572</v>
      </c>
    </row>
    <row r="74" spans="1:13" ht="94.5" customHeight="1">
      <c r="A74" s="494"/>
      <c r="B74" s="5" t="s">
        <v>248</v>
      </c>
      <c r="C74" s="80" t="s">
        <v>600</v>
      </c>
      <c r="D74" s="249" t="s">
        <v>250</v>
      </c>
      <c r="E74" s="259">
        <v>30</v>
      </c>
      <c r="F74" s="259">
        <v>550</v>
      </c>
      <c r="G74" s="259">
        <v>9</v>
      </c>
      <c r="H74" s="259">
        <v>86</v>
      </c>
      <c r="I74" s="259">
        <v>56</v>
      </c>
      <c r="J74" s="259">
        <v>727</v>
      </c>
      <c r="K74" s="259">
        <v>0</v>
      </c>
      <c r="L74" s="259">
        <v>37</v>
      </c>
      <c r="M74" s="259">
        <v>626</v>
      </c>
    </row>
    <row r="75" spans="1:13" ht="97.5" customHeight="1">
      <c r="A75" s="494"/>
      <c r="B75" s="5" t="s">
        <v>252</v>
      </c>
      <c r="C75" s="80" t="s">
        <v>630</v>
      </c>
      <c r="D75" s="249" t="s">
        <v>254</v>
      </c>
      <c r="E75" s="259">
        <v>21</v>
      </c>
      <c r="F75" s="259">
        <v>502</v>
      </c>
      <c r="G75" s="259">
        <v>4</v>
      </c>
      <c r="H75" s="259">
        <v>103</v>
      </c>
      <c r="I75" s="259">
        <v>42</v>
      </c>
      <c r="J75" s="259">
        <v>841</v>
      </c>
      <c r="K75" s="259">
        <v>0</v>
      </c>
      <c r="L75" s="259">
        <v>32</v>
      </c>
      <c r="M75" s="259">
        <v>805</v>
      </c>
    </row>
    <row r="76" spans="1:13" ht="99.75" customHeight="1">
      <c r="A76" s="494"/>
      <c r="B76" s="5" t="s">
        <v>256</v>
      </c>
      <c r="C76" s="80" t="s">
        <v>601</v>
      </c>
      <c r="D76" s="249" t="s">
        <v>258</v>
      </c>
      <c r="E76" s="259">
        <v>68</v>
      </c>
      <c r="F76" s="259">
        <v>1059</v>
      </c>
      <c r="G76" s="259">
        <v>16</v>
      </c>
      <c r="H76" s="259">
        <v>205</v>
      </c>
      <c r="I76" s="259">
        <v>54</v>
      </c>
      <c r="J76" s="259">
        <v>816</v>
      </c>
      <c r="K76" s="259">
        <v>2</v>
      </c>
      <c r="L76" s="259">
        <v>74</v>
      </c>
      <c r="M76" s="259">
        <v>1297</v>
      </c>
    </row>
    <row r="77" spans="1:13" ht="94.5" customHeight="1">
      <c r="A77" s="494"/>
      <c r="B77" s="5" t="s">
        <v>256</v>
      </c>
      <c r="C77" s="80" t="s">
        <v>601</v>
      </c>
      <c r="D77" s="249" t="s">
        <v>261</v>
      </c>
      <c r="E77" s="259">
        <v>12</v>
      </c>
      <c r="F77" s="259">
        <v>243</v>
      </c>
      <c r="G77" s="259">
        <v>2</v>
      </c>
      <c r="H77" s="259">
        <v>56</v>
      </c>
      <c r="I77" s="259">
        <v>113</v>
      </c>
      <c r="J77" s="259">
        <v>1768</v>
      </c>
      <c r="K77" s="259">
        <v>1</v>
      </c>
      <c r="L77" s="259">
        <v>27</v>
      </c>
      <c r="M77" s="259">
        <v>1307</v>
      </c>
    </row>
    <row r="78" spans="1:13" ht="90.75" customHeight="1">
      <c r="A78" s="494"/>
      <c r="B78" s="5" t="s">
        <v>256</v>
      </c>
      <c r="C78" s="80" t="s">
        <v>601</v>
      </c>
      <c r="D78" s="249" t="s">
        <v>263</v>
      </c>
      <c r="E78" s="259">
        <v>51</v>
      </c>
      <c r="F78" s="259">
        <v>812</v>
      </c>
      <c r="G78" s="259">
        <v>16</v>
      </c>
      <c r="H78" s="259">
        <v>150</v>
      </c>
      <c r="I78" s="259">
        <v>67</v>
      </c>
      <c r="J78" s="259">
        <v>1338</v>
      </c>
      <c r="K78" s="259">
        <v>0</v>
      </c>
      <c r="L78" s="259">
        <v>31</v>
      </c>
      <c r="M78" s="259">
        <v>1385</v>
      </c>
    </row>
    <row r="79" spans="1:13" ht="66" customHeight="1">
      <c r="A79" s="494"/>
      <c r="B79" s="5" t="s">
        <v>264</v>
      </c>
      <c r="C79" s="80" t="s">
        <v>602</v>
      </c>
      <c r="D79" s="249" t="s">
        <v>266</v>
      </c>
      <c r="E79" s="259">
        <v>11</v>
      </c>
      <c r="F79" s="259">
        <v>323</v>
      </c>
      <c r="G79" s="259">
        <v>4</v>
      </c>
      <c r="H79" s="259">
        <v>44</v>
      </c>
      <c r="I79" s="259">
        <v>21</v>
      </c>
      <c r="J79" s="259">
        <v>448</v>
      </c>
      <c r="K79" s="259">
        <v>0</v>
      </c>
      <c r="L79" s="259">
        <v>23</v>
      </c>
      <c r="M79" s="259">
        <v>481</v>
      </c>
    </row>
    <row r="80" spans="1:13" ht="90.75" customHeight="1">
      <c r="A80" s="494"/>
      <c r="B80" s="5" t="s">
        <v>268</v>
      </c>
      <c r="C80" s="80" t="s">
        <v>603</v>
      </c>
      <c r="D80" s="249" t="s">
        <v>270</v>
      </c>
      <c r="E80" s="259">
        <v>44</v>
      </c>
      <c r="F80" s="259">
        <v>958</v>
      </c>
      <c r="G80" s="259">
        <v>17</v>
      </c>
      <c r="H80" s="259">
        <v>200</v>
      </c>
      <c r="I80" s="259">
        <v>58</v>
      </c>
      <c r="J80" s="259">
        <v>955</v>
      </c>
      <c r="K80" s="259">
        <v>0</v>
      </c>
      <c r="L80" s="259">
        <v>41</v>
      </c>
      <c r="M80" s="259">
        <v>1330</v>
      </c>
    </row>
    <row r="81" spans="1:13" ht="68.400000000000006">
      <c r="A81" s="494"/>
      <c r="B81" s="5" t="s">
        <v>268</v>
      </c>
      <c r="C81" s="80" t="s">
        <v>603</v>
      </c>
      <c r="D81" s="249" t="s">
        <v>273</v>
      </c>
      <c r="E81" s="259">
        <v>45</v>
      </c>
      <c r="F81" s="259">
        <v>673</v>
      </c>
      <c r="G81" s="259">
        <v>9</v>
      </c>
      <c r="H81" s="259">
        <v>112</v>
      </c>
      <c r="I81" s="259">
        <v>68</v>
      </c>
      <c r="J81" s="259">
        <v>1212</v>
      </c>
      <c r="K81" s="259">
        <v>0</v>
      </c>
      <c r="L81" s="259">
        <v>47</v>
      </c>
      <c r="M81" s="259">
        <v>1295</v>
      </c>
    </row>
    <row r="82" spans="1:13" ht="48" customHeight="1">
      <c r="A82" s="494"/>
      <c r="B82" s="5" t="s">
        <v>274</v>
      </c>
      <c r="C82" s="80" t="s">
        <v>604</v>
      </c>
      <c r="D82" s="249" t="s">
        <v>276</v>
      </c>
      <c r="E82" s="259">
        <v>38</v>
      </c>
      <c r="F82" s="259">
        <v>795</v>
      </c>
      <c r="G82" s="259">
        <v>6</v>
      </c>
      <c r="H82" s="259">
        <v>155</v>
      </c>
      <c r="I82" s="259">
        <v>36</v>
      </c>
      <c r="J82" s="259">
        <v>714</v>
      </c>
      <c r="K82" s="259">
        <v>0</v>
      </c>
      <c r="L82" s="259">
        <v>44</v>
      </c>
      <c r="M82" s="259">
        <v>1013</v>
      </c>
    </row>
    <row r="83" spans="1:13" ht="62.25" customHeight="1">
      <c r="A83" s="494"/>
      <c r="B83" s="5" t="s">
        <v>278</v>
      </c>
      <c r="C83" s="80" t="s">
        <v>605</v>
      </c>
      <c r="D83" s="249" t="s">
        <v>280</v>
      </c>
      <c r="E83" s="259">
        <v>14</v>
      </c>
      <c r="F83" s="259">
        <v>329</v>
      </c>
      <c r="G83" s="259">
        <v>3</v>
      </c>
      <c r="H83" s="259">
        <v>59</v>
      </c>
      <c r="I83" s="259">
        <v>27</v>
      </c>
      <c r="J83" s="259">
        <v>570</v>
      </c>
      <c r="K83" s="259">
        <v>0</v>
      </c>
      <c r="L83" s="259">
        <v>23</v>
      </c>
      <c r="M83" s="259">
        <v>548</v>
      </c>
    </row>
    <row r="84" spans="1:13" ht="54.75" customHeight="1">
      <c r="A84" s="494"/>
      <c r="B84" s="5" t="s">
        <v>278</v>
      </c>
      <c r="C84" s="80" t="s">
        <v>606</v>
      </c>
      <c r="D84" s="249" t="s">
        <v>283</v>
      </c>
      <c r="E84" s="259">
        <v>15</v>
      </c>
      <c r="F84" s="259">
        <v>316</v>
      </c>
      <c r="G84" s="259">
        <v>7</v>
      </c>
      <c r="H84" s="259">
        <v>56</v>
      </c>
      <c r="I84" s="259">
        <v>19</v>
      </c>
      <c r="J84" s="259">
        <v>586</v>
      </c>
      <c r="K84" s="259">
        <v>0</v>
      </c>
      <c r="L84" s="259">
        <v>21</v>
      </c>
      <c r="M84" s="259">
        <v>541</v>
      </c>
    </row>
    <row r="85" spans="1:13" ht="155.25" customHeight="1">
      <c r="A85" s="494">
        <v>5</v>
      </c>
      <c r="B85" s="5" t="s">
        <v>284</v>
      </c>
      <c r="C85" s="80" t="s">
        <v>631</v>
      </c>
      <c r="D85" s="6" t="s">
        <v>286</v>
      </c>
      <c r="E85" s="259">
        <v>59</v>
      </c>
      <c r="F85" s="259">
        <v>892</v>
      </c>
      <c r="G85" s="259">
        <v>11</v>
      </c>
      <c r="H85" s="259">
        <v>146</v>
      </c>
      <c r="I85" s="259">
        <v>83</v>
      </c>
      <c r="J85" s="259">
        <v>994</v>
      </c>
      <c r="K85" s="259">
        <v>0</v>
      </c>
      <c r="L85" s="259">
        <v>78</v>
      </c>
      <c r="M85" s="259">
        <v>1184</v>
      </c>
    </row>
    <row r="86" spans="1:13" ht="57">
      <c r="A86" s="494"/>
      <c r="B86" s="5" t="s">
        <v>288</v>
      </c>
      <c r="C86" s="80" t="s">
        <v>632</v>
      </c>
      <c r="D86" s="6" t="s">
        <v>290</v>
      </c>
      <c r="E86" s="259">
        <v>54</v>
      </c>
      <c r="F86" s="259">
        <v>828</v>
      </c>
      <c r="G86" s="259">
        <v>18</v>
      </c>
      <c r="H86" s="259">
        <v>200</v>
      </c>
      <c r="I86" s="259">
        <v>86</v>
      </c>
      <c r="J86" s="259">
        <v>1219</v>
      </c>
      <c r="K86" s="259">
        <v>0</v>
      </c>
      <c r="L86" s="259">
        <v>21</v>
      </c>
      <c r="M86" s="259">
        <v>1377</v>
      </c>
    </row>
    <row r="87" spans="1:13" ht="79.8">
      <c r="A87" s="494"/>
      <c r="B87" s="78" t="s">
        <v>2107</v>
      </c>
      <c r="C87" s="80" t="s">
        <v>633</v>
      </c>
      <c r="D87" s="6" t="s">
        <v>292</v>
      </c>
      <c r="E87" s="259">
        <v>24</v>
      </c>
      <c r="F87" s="259">
        <v>442</v>
      </c>
      <c r="G87" s="259">
        <v>8</v>
      </c>
      <c r="H87" s="259">
        <v>112</v>
      </c>
      <c r="I87" s="259">
        <v>48</v>
      </c>
      <c r="J87" s="259">
        <v>601</v>
      </c>
      <c r="K87" s="259">
        <v>0</v>
      </c>
      <c r="L87" s="259">
        <v>15</v>
      </c>
      <c r="M87" s="259">
        <v>715</v>
      </c>
    </row>
    <row r="88" spans="1:13" ht="68.400000000000006">
      <c r="A88" s="494"/>
      <c r="B88" s="5" t="s">
        <v>2106</v>
      </c>
      <c r="C88" s="80" t="s">
        <v>607</v>
      </c>
      <c r="D88" s="80" t="s">
        <v>294</v>
      </c>
      <c r="E88" s="259">
        <v>34</v>
      </c>
      <c r="F88" s="259">
        <v>478</v>
      </c>
      <c r="G88" s="259">
        <v>10</v>
      </c>
      <c r="H88" s="259">
        <v>62</v>
      </c>
      <c r="I88" s="259">
        <v>88</v>
      </c>
      <c r="J88" s="259">
        <v>1350</v>
      </c>
      <c r="K88" s="259">
        <v>0</v>
      </c>
      <c r="L88" s="259">
        <v>43</v>
      </c>
      <c r="M88" s="259">
        <v>1069</v>
      </c>
    </row>
    <row r="89" spans="1:13" ht="57">
      <c r="A89" s="494"/>
      <c r="B89" s="5" t="s">
        <v>296</v>
      </c>
      <c r="C89" s="80" t="s">
        <v>608</v>
      </c>
      <c r="D89" s="6" t="s">
        <v>298</v>
      </c>
      <c r="E89" s="259">
        <v>39</v>
      </c>
      <c r="F89" s="259">
        <v>596</v>
      </c>
      <c r="G89" s="259">
        <v>8</v>
      </c>
      <c r="H89" s="259">
        <v>98</v>
      </c>
      <c r="I89" s="259">
        <v>50</v>
      </c>
      <c r="J89" s="259">
        <v>802</v>
      </c>
      <c r="K89" s="259">
        <v>0</v>
      </c>
      <c r="L89" s="259">
        <v>22</v>
      </c>
      <c r="M89" s="259">
        <v>824</v>
      </c>
    </row>
    <row r="90" spans="1:13" ht="158.25" customHeight="1">
      <c r="A90" s="494"/>
      <c r="B90" s="5" t="s">
        <v>300</v>
      </c>
      <c r="C90" s="80" t="s">
        <v>634</v>
      </c>
      <c r="D90" s="6" t="s">
        <v>302</v>
      </c>
      <c r="E90" s="259">
        <v>39</v>
      </c>
      <c r="F90" s="259">
        <v>733</v>
      </c>
      <c r="G90" s="259">
        <v>13</v>
      </c>
      <c r="H90" s="259">
        <v>109</v>
      </c>
      <c r="I90" s="259">
        <v>22</v>
      </c>
      <c r="J90" s="259">
        <v>529</v>
      </c>
      <c r="K90" s="259">
        <v>0</v>
      </c>
      <c r="L90" s="259">
        <v>37</v>
      </c>
      <c r="M90" s="259">
        <v>1023</v>
      </c>
    </row>
    <row r="91" spans="1:13" ht="137.25" customHeight="1">
      <c r="A91" s="494"/>
      <c r="B91" s="5" t="s">
        <v>300</v>
      </c>
      <c r="C91" s="80" t="s">
        <v>635</v>
      </c>
      <c r="D91" s="6" t="s">
        <v>305</v>
      </c>
      <c r="E91" s="259">
        <v>35</v>
      </c>
      <c r="F91" s="259">
        <v>911</v>
      </c>
      <c r="G91" s="259">
        <v>10</v>
      </c>
      <c r="H91" s="259">
        <v>272</v>
      </c>
      <c r="I91" s="259">
        <v>32</v>
      </c>
      <c r="J91" s="259">
        <v>546</v>
      </c>
      <c r="K91" s="259">
        <v>0</v>
      </c>
      <c r="L91" s="259">
        <v>15</v>
      </c>
      <c r="M91" s="259">
        <v>1167</v>
      </c>
    </row>
    <row r="92" spans="1:13" ht="96" customHeight="1">
      <c r="A92" s="494"/>
      <c r="B92" s="5" t="s">
        <v>306</v>
      </c>
      <c r="C92" s="80" t="s">
        <v>610</v>
      </c>
      <c r="D92" s="6" t="s">
        <v>308</v>
      </c>
      <c r="E92" s="259">
        <v>7</v>
      </c>
      <c r="F92" s="259">
        <v>390</v>
      </c>
      <c r="G92" s="259">
        <v>3</v>
      </c>
      <c r="H92" s="259">
        <v>87</v>
      </c>
      <c r="I92" s="259">
        <v>12</v>
      </c>
      <c r="J92" s="259">
        <v>275</v>
      </c>
      <c r="K92" s="259">
        <v>1</v>
      </c>
      <c r="L92" s="259">
        <v>18</v>
      </c>
      <c r="M92" s="259">
        <v>499</v>
      </c>
    </row>
    <row r="93" spans="1:13" ht="79.8">
      <c r="A93" s="494"/>
      <c r="B93" s="78" t="s">
        <v>309</v>
      </c>
      <c r="C93" s="80" t="s">
        <v>636</v>
      </c>
      <c r="D93" s="6" t="s">
        <v>311</v>
      </c>
      <c r="E93" s="259">
        <v>7</v>
      </c>
      <c r="F93" s="259">
        <v>266</v>
      </c>
      <c r="G93" s="259">
        <v>1</v>
      </c>
      <c r="H93" s="259">
        <v>74</v>
      </c>
      <c r="I93" s="259">
        <v>8</v>
      </c>
      <c r="J93" s="259">
        <v>186</v>
      </c>
      <c r="K93" s="259">
        <v>0</v>
      </c>
      <c r="L93" s="259">
        <v>2</v>
      </c>
      <c r="M93" s="259">
        <v>342</v>
      </c>
    </row>
    <row r="94" spans="1:13" ht="136.80000000000001">
      <c r="A94" s="494"/>
      <c r="B94" s="5" t="s">
        <v>313</v>
      </c>
      <c r="C94" s="80" t="s">
        <v>612</v>
      </c>
      <c r="D94" s="6" t="s">
        <v>315</v>
      </c>
      <c r="E94" s="259">
        <v>88</v>
      </c>
      <c r="F94" s="259">
        <v>1171</v>
      </c>
      <c r="G94" s="259">
        <v>23</v>
      </c>
      <c r="H94" s="259">
        <v>168</v>
      </c>
      <c r="I94" s="259">
        <v>108</v>
      </c>
      <c r="J94" s="259">
        <v>1039</v>
      </c>
      <c r="K94" s="259">
        <v>0</v>
      </c>
      <c r="L94" s="259">
        <v>67</v>
      </c>
      <c r="M94" s="259">
        <v>1691</v>
      </c>
    </row>
    <row r="95" spans="1:13" ht="112.5" customHeight="1">
      <c r="A95" s="494"/>
      <c r="B95" s="5" t="s">
        <v>317</v>
      </c>
      <c r="C95" s="80" t="s">
        <v>613</v>
      </c>
      <c r="D95" s="6" t="s">
        <v>319</v>
      </c>
      <c r="E95" s="259">
        <v>105</v>
      </c>
      <c r="F95" s="259">
        <v>1571</v>
      </c>
      <c r="G95" s="259">
        <v>35</v>
      </c>
      <c r="H95" s="259">
        <v>384</v>
      </c>
      <c r="I95" s="259">
        <v>82</v>
      </c>
      <c r="J95" s="259">
        <v>1027</v>
      </c>
      <c r="K95" s="259">
        <v>0</v>
      </c>
      <c r="L95" s="259">
        <v>21</v>
      </c>
      <c r="M95" s="259">
        <v>1970</v>
      </c>
    </row>
    <row r="96" spans="1:13" ht="121.5" customHeight="1">
      <c r="A96" s="494"/>
      <c r="B96" s="5" t="s">
        <v>317</v>
      </c>
      <c r="C96" s="80" t="s">
        <v>637</v>
      </c>
      <c r="D96" s="6" t="s">
        <v>322</v>
      </c>
      <c r="E96" s="259">
        <v>62</v>
      </c>
      <c r="F96" s="259">
        <v>1180</v>
      </c>
      <c r="G96" s="259">
        <v>31</v>
      </c>
      <c r="H96" s="259">
        <v>318</v>
      </c>
      <c r="I96" s="259">
        <v>67</v>
      </c>
      <c r="J96" s="259">
        <v>950</v>
      </c>
      <c r="K96" s="259">
        <v>0</v>
      </c>
      <c r="L96" s="259">
        <v>25</v>
      </c>
      <c r="M96" s="259">
        <v>1613</v>
      </c>
    </row>
    <row r="97" spans="1:14" ht="140.25" customHeight="1">
      <c r="A97" s="494"/>
      <c r="B97" s="5" t="s">
        <v>317</v>
      </c>
      <c r="C97" s="80" t="s">
        <v>614</v>
      </c>
      <c r="D97" s="6" t="s">
        <v>325</v>
      </c>
      <c r="E97" s="259">
        <v>79</v>
      </c>
      <c r="F97" s="259">
        <v>1404</v>
      </c>
      <c r="G97" s="259">
        <v>31</v>
      </c>
      <c r="H97" s="259">
        <v>330</v>
      </c>
      <c r="I97" s="259">
        <v>49</v>
      </c>
      <c r="J97" s="259">
        <v>762</v>
      </c>
      <c r="K97" s="259">
        <v>0</v>
      </c>
      <c r="L97" s="259">
        <v>26</v>
      </c>
      <c r="M97" s="259">
        <v>1623</v>
      </c>
    </row>
    <row r="98" spans="1:14" ht="68.400000000000006">
      <c r="A98" s="494"/>
      <c r="B98" s="5" t="s">
        <v>327</v>
      </c>
      <c r="C98" s="80" t="s">
        <v>615</v>
      </c>
      <c r="D98" s="6" t="s">
        <v>329</v>
      </c>
      <c r="E98" s="259">
        <v>18</v>
      </c>
      <c r="F98" s="259">
        <v>401</v>
      </c>
      <c r="G98" s="259">
        <v>5</v>
      </c>
      <c r="H98" s="259">
        <v>185</v>
      </c>
      <c r="I98" s="259">
        <v>20</v>
      </c>
      <c r="J98" s="259">
        <v>324</v>
      </c>
      <c r="K98" s="259">
        <v>0</v>
      </c>
      <c r="L98" s="259">
        <v>8</v>
      </c>
      <c r="M98" s="259">
        <v>480</v>
      </c>
    </row>
    <row r="99" spans="1:14" ht="62.25" customHeight="1">
      <c r="A99" s="494"/>
      <c r="B99" s="78" t="s">
        <v>2105</v>
      </c>
      <c r="C99" s="80" t="s">
        <v>616</v>
      </c>
      <c r="D99" s="6" t="s">
        <v>332</v>
      </c>
      <c r="E99" s="259">
        <v>27</v>
      </c>
      <c r="F99" s="259">
        <v>389</v>
      </c>
      <c r="G99" s="259">
        <v>10</v>
      </c>
      <c r="H99" s="259">
        <v>94</v>
      </c>
      <c r="I99" s="259">
        <v>16</v>
      </c>
      <c r="J99" s="259">
        <v>290</v>
      </c>
      <c r="K99" s="259">
        <v>0</v>
      </c>
      <c r="L99" s="259">
        <v>15</v>
      </c>
      <c r="M99" s="259">
        <v>471</v>
      </c>
    </row>
    <row r="100" spans="1:14" ht="79.8">
      <c r="A100" s="494"/>
      <c r="B100" s="5" t="s">
        <v>2104</v>
      </c>
      <c r="C100" s="80" t="s">
        <v>617</v>
      </c>
      <c r="D100" s="6" t="s">
        <v>335</v>
      </c>
      <c r="E100" s="259">
        <v>32</v>
      </c>
      <c r="F100" s="259">
        <v>667</v>
      </c>
      <c r="G100" s="259">
        <v>8</v>
      </c>
      <c r="H100" s="259">
        <v>141</v>
      </c>
      <c r="I100" s="259">
        <v>35</v>
      </c>
      <c r="J100" s="259">
        <v>544</v>
      </c>
      <c r="K100" s="259">
        <v>0</v>
      </c>
      <c r="L100" s="259">
        <v>21</v>
      </c>
      <c r="M100" s="259">
        <v>723</v>
      </c>
    </row>
    <row r="101" spans="1:14" ht="136.5" customHeight="1">
      <c r="A101" s="494"/>
      <c r="B101" s="5" t="s">
        <v>2102</v>
      </c>
      <c r="C101" s="80" t="s">
        <v>638</v>
      </c>
      <c r="D101" s="6" t="s">
        <v>338</v>
      </c>
      <c r="E101" s="259">
        <v>42</v>
      </c>
      <c r="F101" s="259">
        <v>732</v>
      </c>
      <c r="G101" s="259">
        <v>12</v>
      </c>
      <c r="H101" s="259">
        <v>160</v>
      </c>
      <c r="I101" s="259">
        <v>39</v>
      </c>
      <c r="J101" s="259">
        <v>615</v>
      </c>
      <c r="K101" s="259">
        <v>0</v>
      </c>
      <c r="L101" s="259">
        <v>29</v>
      </c>
      <c r="M101" s="259">
        <v>964</v>
      </c>
    </row>
    <row r="102" spans="1:14" ht="125.4">
      <c r="A102" s="494"/>
      <c r="B102" s="5" t="s">
        <v>2103</v>
      </c>
      <c r="C102" s="80" t="s">
        <v>638</v>
      </c>
      <c r="D102" s="6" t="s">
        <v>341</v>
      </c>
      <c r="E102" s="259">
        <v>48</v>
      </c>
      <c r="F102" s="259">
        <v>775</v>
      </c>
      <c r="G102" s="259">
        <v>16</v>
      </c>
      <c r="H102" s="259">
        <v>154</v>
      </c>
      <c r="I102" s="259">
        <v>30</v>
      </c>
      <c r="J102" s="259">
        <v>582</v>
      </c>
      <c r="K102" s="259">
        <v>0</v>
      </c>
      <c r="L102" s="259">
        <v>27</v>
      </c>
      <c r="M102" s="259">
        <v>967</v>
      </c>
    </row>
    <row r="103" spans="1:14" ht="90" customHeight="1">
      <c r="A103" s="494"/>
      <c r="B103" s="5" t="s">
        <v>342</v>
      </c>
      <c r="C103" s="80" t="s">
        <v>618</v>
      </c>
      <c r="D103" s="6" t="s">
        <v>344</v>
      </c>
      <c r="E103" s="259">
        <v>38</v>
      </c>
      <c r="F103" s="259">
        <v>631</v>
      </c>
      <c r="G103" s="259">
        <v>10</v>
      </c>
      <c r="H103" s="259">
        <v>144</v>
      </c>
      <c r="I103" s="259">
        <v>31</v>
      </c>
      <c r="J103" s="259">
        <v>579</v>
      </c>
      <c r="K103" s="259">
        <v>1</v>
      </c>
      <c r="L103" s="259">
        <v>20</v>
      </c>
      <c r="M103" s="259">
        <v>832</v>
      </c>
    </row>
    <row r="104" spans="1:14" ht="87" customHeight="1">
      <c r="A104" s="494"/>
      <c r="B104" s="5" t="s">
        <v>2101</v>
      </c>
      <c r="C104" s="80" t="s">
        <v>639</v>
      </c>
      <c r="D104" s="6" t="s">
        <v>347</v>
      </c>
      <c r="E104" s="259">
        <v>21</v>
      </c>
      <c r="F104" s="259">
        <v>448</v>
      </c>
      <c r="G104" s="259">
        <v>8</v>
      </c>
      <c r="H104" s="259">
        <v>115</v>
      </c>
      <c r="I104" s="259">
        <v>24</v>
      </c>
      <c r="J104" s="259">
        <v>422</v>
      </c>
      <c r="K104" s="259">
        <v>0</v>
      </c>
      <c r="L104" s="259">
        <v>26</v>
      </c>
      <c r="M104" s="259">
        <v>543</v>
      </c>
    </row>
    <row r="105" spans="1:14" ht="25.5" customHeight="1">
      <c r="A105" s="495" t="s">
        <v>349</v>
      </c>
      <c r="B105" s="495"/>
      <c r="C105" s="495"/>
      <c r="D105" s="495"/>
      <c r="E105" s="83">
        <f>SUM(E9:E104)</f>
        <v>3909</v>
      </c>
      <c r="F105" s="83">
        <f>F104+F103+F102+F101+F100+F99+F98+F97+F96+F95+F94+F93+F92+F91+F90+F89+F88+F87+F86+F85+F84+F83+F82+F81+F80+F79+F78+F77+F76+F75+F74+F73+F72+F71+F70+F69+F68+F67+F66+F65+F64+F63+F62+F61+F60+F59+F58+F57+F56+F55+F54+F53+F52+F51+F50+F49+F48+F47+F46+F45+F44+F43+F42+F41+F40+F39+F38+F37+F36+F35+F34+F33+F32+F31+F30+F29+F28+F27+F26+F25+F24+F23+F22+F21+F20+F19+F18+F17+F16+F15+F14+F13+F12+F11+F10+F9</f>
        <v>65104</v>
      </c>
      <c r="G105" s="83">
        <f t="shared" ref="G105:M105" si="0">SUM(G9:G104)</f>
        <v>1221</v>
      </c>
      <c r="H105" s="83">
        <f t="shared" si="0"/>
        <v>15446</v>
      </c>
      <c r="I105" s="83">
        <f t="shared" si="0"/>
        <v>4700</v>
      </c>
      <c r="J105" s="83">
        <f t="shared" si="0"/>
        <v>74776</v>
      </c>
      <c r="K105" s="83">
        <f t="shared" si="0"/>
        <v>23</v>
      </c>
      <c r="L105" s="83">
        <f t="shared" si="0"/>
        <v>3012</v>
      </c>
      <c r="M105" s="83">
        <f t="shared" si="0"/>
        <v>90670</v>
      </c>
      <c r="N105" s="85"/>
    </row>
    <row r="106" spans="1:14" ht="25.5" customHeight="1">
      <c r="A106" s="496" t="s">
        <v>619</v>
      </c>
      <c r="B106" s="496"/>
      <c r="C106" s="496"/>
      <c r="D106" s="496"/>
      <c r="E106" s="86"/>
      <c r="F106" s="87"/>
      <c r="G106" s="86"/>
      <c r="H106" s="88"/>
      <c r="I106" s="88"/>
      <c r="J106" s="88"/>
      <c r="K106" s="88"/>
      <c r="L106" s="88"/>
      <c r="M106" s="88"/>
    </row>
    <row r="107" spans="1:14" ht="25.5" customHeight="1">
      <c r="A107" s="496"/>
      <c r="B107" s="496"/>
      <c r="C107" s="496"/>
      <c r="D107" s="496"/>
      <c r="E107" s="498">
        <f>E105+F105</f>
        <v>69013</v>
      </c>
      <c r="F107" s="498"/>
      <c r="G107" s="498">
        <f>G105+H105</f>
        <v>16667</v>
      </c>
      <c r="H107" s="498"/>
      <c r="I107" s="498">
        <f>I105+J105</f>
        <v>79476</v>
      </c>
      <c r="J107" s="498"/>
      <c r="K107" s="498">
        <f>K105+L105</f>
        <v>3035</v>
      </c>
      <c r="L107" s="498"/>
      <c r="M107" s="89">
        <f>M105</f>
        <v>90670</v>
      </c>
    </row>
    <row r="108" spans="1:14" ht="33" customHeight="1">
      <c r="A108" s="496"/>
      <c r="B108" s="496"/>
      <c r="C108" s="496"/>
      <c r="D108" s="496"/>
      <c r="E108" s="498">
        <f>E107+I107</f>
        <v>148489</v>
      </c>
      <c r="F108" s="498"/>
      <c r="G108" s="499"/>
      <c r="H108" s="499"/>
      <c r="I108" s="499"/>
      <c r="J108" s="499"/>
      <c r="K108" s="499"/>
      <c r="L108" s="499"/>
      <c r="M108" s="90"/>
    </row>
    <row r="109" spans="1:14" ht="83.25" customHeight="1">
      <c r="A109" s="497" t="s">
        <v>620</v>
      </c>
      <c r="B109" s="497"/>
      <c r="C109" s="497"/>
      <c r="D109" s="497"/>
      <c r="E109" s="497"/>
      <c r="F109" s="497"/>
      <c r="G109" s="497"/>
      <c r="H109" s="497"/>
      <c r="I109" s="497"/>
      <c r="J109" s="497"/>
      <c r="K109" s="497"/>
      <c r="L109" s="497"/>
      <c r="M109" s="497"/>
    </row>
    <row r="110" spans="1:14" ht="48" customHeight="1">
      <c r="A110" s="490"/>
      <c r="B110" s="490"/>
      <c r="C110" s="490"/>
      <c r="D110" s="490"/>
      <c r="E110" s="490"/>
      <c r="F110" s="490"/>
      <c r="G110" s="490"/>
      <c r="H110" s="490"/>
      <c r="I110" s="490"/>
      <c r="J110" s="490"/>
      <c r="K110" s="490"/>
      <c r="L110" s="490"/>
      <c r="M110" s="490"/>
    </row>
    <row r="111" spans="1:14">
      <c r="A111" s="91"/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</row>
    <row r="112" spans="1:14">
      <c r="A112" s="91"/>
      <c r="B112" s="91"/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</row>
    <row r="114" spans="5:13">
      <c r="E114" s="93"/>
      <c r="G114" s="93"/>
      <c r="H114" s="93"/>
      <c r="I114" s="93"/>
      <c r="J114" s="93"/>
      <c r="K114" s="93"/>
      <c r="L114" s="93"/>
      <c r="M114" s="93"/>
    </row>
    <row r="115" spans="5:13">
      <c r="E115" s="93"/>
      <c r="F115" s="93"/>
      <c r="G115" s="93"/>
      <c r="H115" s="93"/>
      <c r="I115" s="93"/>
      <c r="J115" s="93"/>
      <c r="K115" s="93"/>
      <c r="L115" s="93"/>
      <c r="M115" s="93"/>
    </row>
  </sheetData>
  <mergeCells count="37">
    <mergeCell ref="A109:M109"/>
    <mergeCell ref="A110:M110"/>
    <mergeCell ref="G107:H107"/>
    <mergeCell ref="I107:J107"/>
    <mergeCell ref="K107:L107"/>
    <mergeCell ref="E108:F108"/>
    <mergeCell ref="G108:H108"/>
    <mergeCell ref="I108:J108"/>
    <mergeCell ref="K108:L108"/>
    <mergeCell ref="E107:F107"/>
    <mergeCell ref="A51:A67"/>
    <mergeCell ref="A68:A84"/>
    <mergeCell ref="A85:A104"/>
    <mergeCell ref="A105:D105"/>
    <mergeCell ref="A106:D108"/>
    <mergeCell ref="A30:A50"/>
    <mergeCell ref="A4:A7"/>
    <mergeCell ref="B4:B7"/>
    <mergeCell ref="C4:C7"/>
    <mergeCell ref="D4:D7"/>
    <mergeCell ref="A8:M8"/>
    <mergeCell ref="A9:A29"/>
    <mergeCell ref="E4:H4"/>
    <mergeCell ref="I4:J5"/>
    <mergeCell ref="A1:M1"/>
    <mergeCell ref="A2:A3"/>
    <mergeCell ref="B2:B3"/>
    <mergeCell ref="C2:C3"/>
    <mergeCell ref="D2:D3"/>
    <mergeCell ref="E2:L2"/>
    <mergeCell ref="E3:H3"/>
    <mergeCell ref="I3:J3"/>
    <mergeCell ref="K3:L3"/>
    <mergeCell ref="M3:M7"/>
    <mergeCell ref="K4:L5"/>
    <mergeCell ref="E5:F5"/>
    <mergeCell ref="G5:H5"/>
  </mergeCells>
  <pageMargins left="0.42007874015748009" right="0.22007874015748005" top="0.77362204724409511" bottom="0.81377952755905514" header="0.37992125984252006" footer="0.42007874015748009"/>
  <pageSetup paperSize="9" scale="52" fitToHeight="0" orientation="landscape" r:id="rId1"/>
  <headerFooter alignWithMargins="0"/>
  <rowBreaks count="16" manualBreakCount="16">
    <brk id="12" man="1"/>
    <brk id="18" man="1"/>
    <brk id="23" man="1"/>
    <brk id="27" man="1"/>
    <brk id="33" man="1"/>
    <brk id="38" man="1"/>
    <brk id="44" man="1"/>
    <brk id="48" man="1"/>
    <brk id="54" man="1"/>
    <brk id="64" man="1"/>
    <brk id="69" man="1"/>
    <brk id="75" man="1"/>
    <brk id="82" man="1"/>
    <brk id="89" man="1"/>
    <brk id="93" man="1"/>
    <brk id="9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15"/>
  <sheetViews>
    <sheetView view="pageBreakPreview" topLeftCell="A289" zoomScaleNormal="100" zoomScaleSheetLayoutView="100" workbookViewId="0">
      <selection activeCell="E306" sqref="E306"/>
    </sheetView>
  </sheetViews>
  <sheetFormatPr defaultRowHeight="14.4"/>
  <cols>
    <col min="1" max="1" width="8.5" style="95" customWidth="1"/>
    <col min="2" max="2" width="13.3984375" style="126" customWidth="1"/>
    <col min="3" max="3" width="17.8984375" style="126" customWidth="1"/>
    <col min="4" max="4" width="15.19921875" style="126" customWidth="1"/>
    <col min="5" max="5" width="12.3984375" style="126" customWidth="1"/>
    <col min="6" max="6" width="13.59765625" style="126" customWidth="1"/>
    <col min="7" max="7" width="21.09765625" style="126" customWidth="1"/>
    <col min="8" max="8" width="14.59765625" style="95" customWidth="1"/>
    <col min="9" max="64" width="8.5" style="95" customWidth="1"/>
    <col min="65" max="1023" width="8.5" style="96" customWidth="1"/>
    <col min="1024" max="1024" width="9" style="96" customWidth="1"/>
    <col min="1025" max="1025" width="9" customWidth="1"/>
  </cols>
  <sheetData>
    <row r="1" spans="1:16" ht="25.5" customHeight="1">
      <c r="A1" s="501" t="s">
        <v>2307</v>
      </c>
      <c r="B1" s="501"/>
      <c r="C1" s="501"/>
      <c r="D1" s="501"/>
      <c r="E1" s="501"/>
      <c r="F1" s="501"/>
      <c r="G1" s="501"/>
      <c r="H1" s="94"/>
      <c r="I1" s="94"/>
      <c r="J1" s="94"/>
      <c r="K1" s="94"/>
      <c r="L1" s="94"/>
      <c r="M1" s="94"/>
      <c r="N1" s="94"/>
      <c r="O1" s="94"/>
      <c r="P1" s="94"/>
    </row>
    <row r="2" spans="1:16" ht="29.25" customHeight="1">
      <c r="A2" s="502" t="s">
        <v>640</v>
      </c>
      <c r="B2" s="502"/>
      <c r="C2" s="502"/>
      <c r="D2" s="502"/>
      <c r="E2" s="502"/>
      <c r="F2" s="502"/>
      <c r="G2" s="502"/>
      <c r="H2" s="97"/>
      <c r="I2" s="94"/>
      <c r="J2" s="94"/>
      <c r="K2" s="94"/>
      <c r="L2" s="94"/>
      <c r="M2" s="94"/>
      <c r="N2" s="94"/>
      <c r="O2" s="94"/>
      <c r="P2" s="94"/>
    </row>
    <row r="3" spans="1:16" ht="16.5" customHeight="1">
      <c r="A3" s="98">
        <v>1</v>
      </c>
      <c r="B3" s="98">
        <v>2</v>
      </c>
      <c r="C3" s="98">
        <v>3</v>
      </c>
      <c r="D3" s="98">
        <v>4</v>
      </c>
      <c r="E3" s="98">
        <v>5</v>
      </c>
      <c r="F3" s="98">
        <v>6</v>
      </c>
      <c r="G3" s="98">
        <v>7</v>
      </c>
      <c r="H3" s="97"/>
      <c r="I3" s="94"/>
      <c r="J3" s="94"/>
      <c r="K3" s="94"/>
      <c r="L3" s="94"/>
      <c r="M3" s="94"/>
      <c r="N3" s="94"/>
      <c r="O3" s="94"/>
      <c r="P3" s="94"/>
    </row>
    <row r="4" spans="1:16" ht="94.5" customHeight="1">
      <c r="A4" s="99" t="s">
        <v>520</v>
      </c>
      <c r="B4" s="81" t="s">
        <v>641</v>
      </c>
      <c r="C4" s="81" t="s">
        <v>642</v>
      </c>
      <c r="D4" s="81" t="s">
        <v>643</v>
      </c>
      <c r="E4" s="81" t="s">
        <v>644</v>
      </c>
      <c r="F4" s="81" t="s">
        <v>645</v>
      </c>
      <c r="G4" s="81" t="s">
        <v>646</v>
      </c>
      <c r="H4" s="97"/>
      <c r="I4" s="94"/>
      <c r="J4" s="94"/>
      <c r="K4" s="94"/>
      <c r="L4" s="94"/>
      <c r="M4" s="94"/>
      <c r="N4" s="94"/>
      <c r="O4" s="94"/>
      <c r="P4" s="94"/>
    </row>
    <row r="5" spans="1:16" ht="77.25" customHeight="1">
      <c r="A5" s="503">
        <v>1</v>
      </c>
      <c r="B5" s="100" t="s">
        <v>647</v>
      </c>
      <c r="C5" s="500" t="s">
        <v>27</v>
      </c>
      <c r="D5" s="500"/>
      <c r="E5" s="515" t="s">
        <v>25</v>
      </c>
      <c r="F5" s="516"/>
      <c r="G5" s="517"/>
      <c r="H5" s="102"/>
      <c r="I5" s="94"/>
      <c r="J5" s="94"/>
      <c r="K5" s="94"/>
      <c r="L5" s="94"/>
      <c r="M5" s="94"/>
      <c r="N5" s="94"/>
      <c r="O5" s="94"/>
      <c r="P5" s="94"/>
    </row>
    <row r="6" spans="1:16" ht="22.8">
      <c r="A6" s="503"/>
      <c r="B6" s="103" t="s">
        <v>648</v>
      </c>
      <c r="C6" s="263" t="s">
        <v>1516</v>
      </c>
      <c r="D6" s="263" t="s">
        <v>1517</v>
      </c>
      <c r="E6" s="263">
        <v>17</v>
      </c>
      <c r="F6" s="263" t="s">
        <v>1518</v>
      </c>
      <c r="G6" s="263" t="s">
        <v>1519</v>
      </c>
      <c r="H6" s="102"/>
      <c r="I6" s="94"/>
      <c r="J6" s="104"/>
      <c r="K6" s="104"/>
      <c r="L6" s="94"/>
      <c r="M6" s="94"/>
      <c r="N6" s="94"/>
      <c r="O6" s="94"/>
      <c r="P6" s="94"/>
    </row>
    <row r="7" spans="1:16" ht="34.200000000000003">
      <c r="A7" s="503"/>
      <c r="B7" s="103" t="s">
        <v>649</v>
      </c>
      <c r="C7" s="263" t="s">
        <v>1520</v>
      </c>
      <c r="D7" s="263" t="s">
        <v>1521</v>
      </c>
      <c r="E7" s="263">
        <v>171</v>
      </c>
      <c r="F7" s="265">
        <v>4.252314814814815E-2</v>
      </c>
      <c r="G7" s="263" t="s">
        <v>1522</v>
      </c>
      <c r="H7" s="105"/>
      <c r="I7" s="94"/>
      <c r="J7" s="104"/>
      <c r="K7" s="104"/>
      <c r="L7" s="94"/>
      <c r="M7" s="94"/>
      <c r="N7" s="94"/>
      <c r="O7" s="94"/>
      <c r="P7" s="94"/>
    </row>
    <row r="8" spans="1:16" ht="82.5" customHeight="1">
      <c r="A8" s="503"/>
      <c r="B8" s="100" t="s">
        <v>647</v>
      </c>
      <c r="C8" s="500" t="s">
        <v>33</v>
      </c>
      <c r="D8" s="500"/>
      <c r="E8" s="511" t="s">
        <v>25</v>
      </c>
      <c r="F8" s="512"/>
      <c r="G8" s="513"/>
      <c r="H8" s="105"/>
      <c r="I8" s="94"/>
      <c r="J8" s="104"/>
      <c r="K8" s="104"/>
      <c r="L8" s="94"/>
      <c r="M8" s="94"/>
      <c r="N8" s="94"/>
      <c r="O8" s="94"/>
      <c r="P8" s="94"/>
    </row>
    <row r="9" spans="1:16" ht="22.8">
      <c r="A9" s="503"/>
      <c r="B9" s="103" t="s">
        <v>648</v>
      </c>
      <c r="C9" s="263" t="s">
        <v>1523</v>
      </c>
      <c r="D9" s="263" t="s">
        <v>1524</v>
      </c>
      <c r="E9" s="263">
        <v>14</v>
      </c>
      <c r="F9" s="263" t="s">
        <v>1525</v>
      </c>
      <c r="G9" s="263" t="s">
        <v>1526</v>
      </c>
      <c r="H9" s="105"/>
      <c r="I9" s="94"/>
      <c r="J9" s="104"/>
      <c r="K9" s="104"/>
      <c r="L9" s="94"/>
      <c r="M9" s="94"/>
      <c r="N9" s="94"/>
      <c r="O9" s="94"/>
      <c r="P9" s="94"/>
    </row>
    <row r="10" spans="1:16" ht="34.200000000000003">
      <c r="A10" s="503"/>
      <c r="B10" s="103" t="s">
        <v>649</v>
      </c>
      <c r="C10" s="263" t="s">
        <v>1527</v>
      </c>
      <c r="D10" s="263" t="s">
        <v>1528</v>
      </c>
      <c r="E10" s="263">
        <v>327</v>
      </c>
      <c r="F10" s="265">
        <v>4.8923611111111105E-2</v>
      </c>
      <c r="G10" s="263" t="s">
        <v>1529</v>
      </c>
      <c r="H10" s="105"/>
      <c r="I10" s="94"/>
      <c r="J10" s="104"/>
      <c r="K10" s="104"/>
      <c r="L10" s="94"/>
      <c r="M10" s="94"/>
      <c r="N10" s="94"/>
      <c r="O10" s="94"/>
      <c r="P10" s="94"/>
    </row>
    <row r="11" spans="1:16" ht="90" customHeight="1">
      <c r="A11" s="503"/>
      <c r="B11" s="100" t="s">
        <v>647</v>
      </c>
      <c r="C11" s="500" t="s">
        <v>37</v>
      </c>
      <c r="D11" s="500"/>
      <c r="E11" s="511" t="s">
        <v>2180</v>
      </c>
      <c r="F11" s="512"/>
      <c r="G11" s="513"/>
      <c r="H11" s="105" t="s">
        <v>657</v>
      </c>
      <c r="I11" s="94"/>
      <c r="J11" s="104"/>
      <c r="K11" s="104"/>
      <c r="L11" s="94"/>
      <c r="M11" s="94"/>
      <c r="N11" s="94"/>
      <c r="O11" s="94"/>
      <c r="P11" s="94"/>
    </row>
    <row r="12" spans="1:16" ht="22.8">
      <c r="A12" s="503"/>
      <c r="B12" s="103" t="s">
        <v>648</v>
      </c>
      <c r="C12" s="263" t="s">
        <v>1536</v>
      </c>
      <c r="D12" s="263" t="s">
        <v>1537</v>
      </c>
      <c r="E12" s="263">
        <v>5</v>
      </c>
      <c r="F12" s="263" t="s">
        <v>1538</v>
      </c>
      <c r="G12" s="263" t="s">
        <v>1539</v>
      </c>
      <c r="H12" s="105"/>
      <c r="I12" s="94"/>
      <c r="J12" s="104"/>
      <c r="K12" s="104"/>
      <c r="L12" s="94"/>
      <c r="M12" s="94"/>
      <c r="N12" s="94"/>
      <c r="O12" s="94"/>
      <c r="P12" s="94"/>
    </row>
    <row r="13" spans="1:16" ht="34.200000000000003">
      <c r="A13" s="503"/>
      <c r="B13" s="103" t="s">
        <v>649</v>
      </c>
      <c r="C13" s="263" t="s">
        <v>1540</v>
      </c>
      <c r="D13" s="263" t="s">
        <v>1541</v>
      </c>
      <c r="E13" s="263">
        <v>89</v>
      </c>
      <c r="F13" s="265">
        <v>4.6412037037037036E-2</v>
      </c>
      <c r="G13" s="263" t="s">
        <v>1542</v>
      </c>
      <c r="H13" s="105"/>
      <c r="I13" s="94"/>
      <c r="J13" s="104"/>
      <c r="K13" s="104"/>
      <c r="L13" s="94"/>
      <c r="M13" s="94"/>
      <c r="N13" s="94"/>
      <c r="O13" s="94"/>
      <c r="P13" s="94"/>
    </row>
    <row r="14" spans="1:16" ht="91.5" customHeight="1">
      <c r="A14" s="503"/>
      <c r="B14" s="100" t="s">
        <v>647</v>
      </c>
      <c r="C14" s="500" t="s">
        <v>43</v>
      </c>
      <c r="D14" s="500"/>
      <c r="E14" s="508" t="s">
        <v>41</v>
      </c>
      <c r="F14" s="509"/>
      <c r="G14" s="510"/>
      <c r="H14" s="105"/>
      <c r="I14" s="94"/>
      <c r="J14" s="104"/>
      <c r="K14" s="104"/>
      <c r="L14" s="94"/>
      <c r="M14" s="94"/>
      <c r="N14" s="94"/>
      <c r="O14" s="94"/>
      <c r="P14" s="94"/>
    </row>
    <row r="15" spans="1:16" ht="22.8">
      <c r="A15" s="503"/>
      <c r="B15" s="106" t="s">
        <v>648</v>
      </c>
      <c r="C15" s="263" t="s">
        <v>1523</v>
      </c>
      <c r="D15" s="263" t="s">
        <v>1530</v>
      </c>
      <c r="E15" s="263">
        <v>37</v>
      </c>
      <c r="F15" s="263" t="s">
        <v>1531</v>
      </c>
      <c r="G15" s="263" t="s">
        <v>1532</v>
      </c>
      <c r="H15" s="105"/>
      <c r="I15" s="94"/>
      <c r="J15" s="104"/>
      <c r="K15" s="104"/>
      <c r="L15" s="94"/>
      <c r="M15" s="94"/>
      <c r="N15" s="94"/>
      <c r="O15" s="94"/>
      <c r="P15" s="94"/>
    </row>
    <row r="16" spans="1:16" ht="31.5" customHeight="1">
      <c r="A16" s="503"/>
      <c r="B16" s="106" t="s">
        <v>649</v>
      </c>
      <c r="C16" s="263" t="s">
        <v>1533</v>
      </c>
      <c r="D16" s="263" t="s">
        <v>1534</v>
      </c>
      <c r="E16" s="263">
        <v>150</v>
      </c>
      <c r="F16" s="265">
        <v>3.8159722222222227E-2</v>
      </c>
      <c r="G16" s="263" t="s">
        <v>1535</v>
      </c>
      <c r="H16" s="105"/>
      <c r="I16" s="94"/>
      <c r="J16" s="104"/>
      <c r="K16" s="104"/>
      <c r="L16" s="94"/>
      <c r="M16" s="94"/>
      <c r="N16" s="94"/>
      <c r="O16" s="94"/>
      <c r="P16" s="94"/>
    </row>
    <row r="17" spans="1:16" ht="90.75" customHeight="1">
      <c r="A17" s="503"/>
      <c r="B17" s="100" t="s">
        <v>647</v>
      </c>
      <c r="C17" s="500" t="s">
        <v>46</v>
      </c>
      <c r="D17" s="500"/>
      <c r="E17" s="515" t="s">
        <v>41</v>
      </c>
      <c r="F17" s="516"/>
      <c r="G17" s="531"/>
      <c r="H17" s="105"/>
      <c r="I17" s="94"/>
      <c r="J17" s="104"/>
      <c r="K17" s="104"/>
      <c r="L17" s="94"/>
      <c r="M17" s="94"/>
      <c r="N17" s="94"/>
      <c r="O17" s="94"/>
      <c r="P17" s="94"/>
    </row>
    <row r="18" spans="1:16" ht="22.8">
      <c r="A18" s="503"/>
      <c r="B18" s="103" t="s">
        <v>648</v>
      </c>
      <c r="C18" s="263" t="s">
        <v>1550</v>
      </c>
      <c r="D18" s="263" t="s">
        <v>1551</v>
      </c>
      <c r="E18" s="263">
        <v>38</v>
      </c>
      <c r="F18" s="263" t="s">
        <v>1552</v>
      </c>
      <c r="G18" s="263" t="s">
        <v>1553</v>
      </c>
      <c r="H18" s="105"/>
      <c r="I18" s="94"/>
      <c r="J18" s="104"/>
      <c r="K18" s="104"/>
      <c r="L18" s="94"/>
      <c r="M18" s="94"/>
      <c r="N18" s="94"/>
      <c r="O18" s="94"/>
      <c r="P18" s="94"/>
    </row>
    <row r="19" spans="1:16" ht="34.200000000000003">
      <c r="A19" s="503"/>
      <c r="B19" s="103" t="s">
        <v>649</v>
      </c>
      <c r="C19" s="263" t="s">
        <v>1554</v>
      </c>
      <c r="D19" s="263" t="s">
        <v>1555</v>
      </c>
      <c r="E19" s="263">
        <v>248</v>
      </c>
      <c r="F19" s="265">
        <v>4.9837962962962966E-2</v>
      </c>
      <c r="G19" s="263" t="s">
        <v>1556</v>
      </c>
      <c r="H19" s="105"/>
      <c r="I19" s="94"/>
      <c r="J19" s="104"/>
      <c r="K19" s="104"/>
      <c r="L19" s="94"/>
      <c r="M19" s="94"/>
      <c r="N19" s="94"/>
      <c r="O19" s="94"/>
      <c r="P19" s="94"/>
    </row>
    <row r="20" spans="1:16" ht="97.5" customHeight="1">
      <c r="A20" s="503"/>
      <c r="B20" s="100" t="s">
        <v>647</v>
      </c>
      <c r="C20" s="500" t="s">
        <v>49</v>
      </c>
      <c r="D20" s="500"/>
      <c r="E20" s="508" t="s">
        <v>41</v>
      </c>
      <c r="F20" s="509"/>
      <c r="G20" s="510"/>
      <c r="H20" s="105"/>
      <c r="I20" s="94"/>
      <c r="J20" s="104"/>
      <c r="K20" s="104"/>
      <c r="L20" s="94"/>
      <c r="M20" s="94"/>
      <c r="N20" s="94"/>
      <c r="O20" s="94"/>
      <c r="P20" s="94"/>
    </row>
    <row r="21" spans="1:16" ht="22.8">
      <c r="A21" s="503"/>
      <c r="B21" s="106" t="s">
        <v>648</v>
      </c>
      <c r="C21" s="263" t="s">
        <v>1565</v>
      </c>
      <c r="D21" s="263" t="s">
        <v>1566</v>
      </c>
      <c r="E21" s="263">
        <v>30</v>
      </c>
      <c r="F21" s="265">
        <v>4.041666666666667E-2</v>
      </c>
      <c r="G21" s="263" t="s">
        <v>1567</v>
      </c>
      <c r="H21" s="105"/>
      <c r="I21" s="94"/>
      <c r="J21" s="104"/>
      <c r="K21" s="104"/>
      <c r="L21" s="94"/>
      <c r="M21" s="94"/>
      <c r="N21" s="94"/>
      <c r="O21" s="94"/>
      <c r="P21" s="94"/>
    </row>
    <row r="22" spans="1:16" ht="34.200000000000003">
      <c r="A22" s="503"/>
      <c r="B22" s="106" t="s">
        <v>649</v>
      </c>
      <c r="C22" s="263" t="s">
        <v>1568</v>
      </c>
      <c r="D22" s="263" t="s">
        <v>1569</v>
      </c>
      <c r="E22" s="263">
        <v>325</v>
      </c>
      <c r="F22" s="263" t="s">
        <v>1570</v>
      </c>
      <c r="G22" s="263" t="s">
        <v>1571</v>
      </c>
      <c r="H22" s="105"/>
      <c r="I22" s="94"/>
      <c r="J22" s="104"/>
      <c r="K22" s="104"/>
      <c r="L22" s="94"/>
      <c r="M22" s="94"/>
      <c r="N22" s="94"/>
      <c r="O22" s="94"/>
      <c r="P22" s="94"/>
    </row>
    <row r="23" spans="1:16" ht="93.75" customHeight="1">
      <c r="A23" s="503"/>
      <c r="B23" s="100" t="s">
        <v>647</v>
      </c>
      <c r="C23" s="500" t="s">
        <v>52</v>
      </c>
      <c r="D23" s="500"/>
      <c r="E23" s="504" t="s">
        <v>50</v>
      </c>
      <c r="F23" s="505"/>
      <c r="G23" s="507"/>
      <c r="H23" s="105"/>
      <c r="I23" s="94"/>
      <c r="J23" s="104"/>
      <c r="K23" s="104"/>
      <c r="L23" s="94"/>
      <c r="M23" s="94"/>
      <c r="N23" s="94"/>
      <c r="O23" s="94"/>
      <c r="P23" s="94"/>
    </row>
    <row r="24" spans="1:16" ht="22.8">
      <c r="A24" s="503"/>
      <c r="B24" s="103" t="s">
        <v>648</v>
      </c>
      <c r="C24" s="263" t="s">
        <v>1577</v>
      </c>
      <c r="D24" s="263" t="s">
        <v>1578</v>
      </c>
      <c r="E24" s="263">
        <v>12</v>
      </c>
      <c r="F24" s="263" t="s">
        <v>1579</v>
      </c>
      <c r="G24" s="263" t="s">
        <v>1580</v>
      </c>
      <c r="H24" s="105"/>
      <c r="I24" s="94"/>
      <c r="J24" s="104"/>
      <c r="K24" s="104"/>
      <c r="L24" s="94"/>
      <c r="M24" s="94"/>
      <c r="N24" s="94"/>
      <c r="O24" s="94"/>
      <c r="P24" s="94"/>
    </row>
    <row r="25" spans="1:16" ht="34.200000000000003">
      <c r="A25" s="503"/>
      <c r="B25" s="103" t="s">
        <v>649</v>
      </c>
      <c r="C25" s="263" t="s">
        <v>1581</v>
      </c>
      <c r="D25" s="263" t="s">
        <v>1582</v>
      </c>
      <c r="E25" s="263">
        <v>336</v>
      </c>
      <c r="F25" s="265">
        <v>4.8171296296296295E-2</v>
      </c>
      <c r="G25" s="263" t="s">
        <v>1583</v>
      </c>
      <c r="H25" s="105"/>
      <c r="I25" s="94"/>
      <c r="J25" s="104"/>
      <c r="K25" s="104"/>
      <c r="L25" s="94"/>
      <c r="M25" s="94"/>
      <c r="N25" s="94"/>
      <c r="O25" s="94"/>
      <c r="P25" s="94"/>
    </row>
    <row r="26" spans="1:16" ht="72" customHeight="1">
      <c r="A26" s="503"/>
      <c r="B26" s="100" t="s">
        <v>647</v>
      </c>
      <c r="C26" s="500" t="s">
        <v>55</v>
      </c>
      <c r="D26" s="500"/>
      <c r="E26" s="508" t="s">
        <v>2179</v>
      </c>
      <c r="F26" s="509"/>
      <c r="G26" s="510"/>
      <c r="H26" s="105"/>
      <c r="I26" s="94"/>
      <c r="J26" s="104"/>
      <c r="K26" s="104"/>
      <c r="L26" s="94"/>
      <c r="M26" s="94"/>
      <c r="N26" s="94"/>
      <c r="O26" s="94"/>
      <c r="P26" s="94"/>
    </row>
    <row r="27" spans="1:16" ht="22.8">
      <c r="A27" s="503"/>
      <c r="B27" s="106" t="s">
        <v>648</v>
      </c>
      <c r="C27" s="263" t="s">
        <v>1584</v>
      </c>
      <c r="D27" s="263" t="s">
        <v>1585</v>
      </c>
      <c r="E27" s="263">
        <v>14</v>
      </c>
      <c r="F27" s="263" t="s">
        <v>1586</v>
      </c>
      <c r="G27" s="263" t="s">
        <v>1587</v>
      </c>
      <c r="H27" s="105"/>
      <c r="I27" s="94"/>
      <c r="J27" s="104"/>
      <c r="K27" s="104"/>
      <c r="L27" s="94"/>
      <c r="M27" s="94"/>
      <c r="N27" s="94"/>
      <c r="O27" s="94"/>
      <c r="P27" s="94"/>
    </row>
    <row r="28" spans="1:16" ht="34.200000000000003">
      <c r="A28" s="503"/>
      <c r="B28" s="106" t="s">
        <v>649</v>
      </c>
      <c r="C28" s="263" t="s">
        <v>1588</v>
      </c>
      <c r="D28" s="263" t="s">
        <v>1589</v>
      </c>
      <c r="E28" s="263">
        <v>140</v>
      </c>
      <c r="F28" s="263" t="s">
        <v>1590</v>
      </c>
      <c r="G28" s="263" t="s">
        <v>1591</v>
      </c>
      <c r="H28" s="105"/>
      <c r="I28" s="94"/>
      <c r="J28" s="104"/>
      <c r="K28" s="104"/>
      <c r="L28" s="94"/>
      <c r="M28" s="94"/>
      <c r="N28" s="94"/>
      <c r="O28" s="94"/>
      <c r="P28" s="94"/>
    </row>
    <row r="29" spans="1:16" ht="144" customHeight="1">
      <c r="A29" s="503"/>
      <c r="B29" s="100" t="s">
        <v>647</v>
      </c>
      <c r="C29" s="500" t="s">
        <v>59</v>
      </c>
      <c r="D29" s="500"/>
      <c r="E29" s="504" t="s">
        <v>2178</v>
      </c>
      <c r="F29" s="505"/>
      <c r="G29" s="507"/>
      <c r="H29" s="105"/>
      <c r="I29" s="94"/>
      <c r="J29" s="104"/>
      <c r="K29" s="104"/>
      <c r="L29" s="94"/>
      <c r="M29" s="94"/>
      <c r="N29" s="94"/>
      <c r="O29" s="94"/>
      <c r="P29" s="94"/>
    </row>
    <row r="30" spans="1:16" ht="22.8">
      <c r="A30" s="503"/>
      <c r="B30" s="106" t="s">
        <v>648</v>
      </c>
      <c r="C30" s="263" t="s">
        <v>1599</v>
      </c>
      <c r="D30" s="263" t="s">
        <v>1600</v>
      </c>
      <c r="E30" s="263">
        <v>62</v>
      </c>
      <c r="F30" s="265">
        <v>3.7349537037037035E-2</v>
      </c>
      <c r="G30" s="263" t="s">
        <v>1601</v>
      </c>
      <c r="H30" s="105"/>
      <c r="I30" s="94"/>
      <c r="J30" s="104"/>
      <c r="K30" s="104"/>
      <c r="L30" s="94"/>
      <c r="M30" s="94"/>
      <c r="N30" s="94"/>
      <c r="O30" s="94"/>
      <c r="P30" s="94"/>
    </row>
    <row r="31" spans="1:16" ht="34.200000000000003">
      <c r="A31" s="503"/>
      <c r="B31" s="106" t="s">
        <v>649</v>
      </c>
      <c r="C31" s="263" t="s">
        <v>1602</v>
      </c>
      <c r="D31" s="263" t="s">
        <v>1603</v>
      </c>
      <c r="E31" s="263">
        <v>379</v>
      </c>
      <c r="F31" s="265">
        <v>4.7870370370370369E-2</v>
      </c>
      <c r="G31" s="263" t="s">
        <v>1604</v>
      </c>
      <c r="H31" s="105"/>
      <c r="I31" s="94"/>
      <c r="J31" s="104"/>
      <c r="K31" s="104"/>
      <c r="L31" s="94"/>
      <c r="M31" s="94"/>
      <c r="N31" s="94"/>
      <c r="O31" s="94"/>
      <c r="P31" s="94"/>
    </row>
    <row r="32" spans="1:16" ht="99" customHeight="1">
      <c r="A32" s="503"/>
      <c r="B32" s="100" t="s">
        <v>647</v>
      </c>
      <c r="C32" s="500" t="s">
        <v>63</v>
      </c>
      <c r="D32" s="500"/>
      <c r="E32" s="504" t="s">
        <v>658</v>
      </c>
      <c r="F32" s="504"/>
      <c r="G32" s="107"/>
      <c r="H32" s="102"/>
      <c r="I32" s="94"/>
      <c r="J32" s="104"/>
      <c r="K32" s="104"/>
      <c r="L32" s="94"/>
      <c r="M32" s="94"/>
      <c r="N32" s="94"/>
      <c r="O32" s="94"/>
      <c r="P32" s="94"/>
    </row>
    <row r="33" spans="1:16" ht="29.25" customHeight="1">
      <c r="A33" s="503"/>
      <c r="B33" s="106" t="s">
        <v>648</v>
      </c>
      <c r="C33" s="263" t="s">
        <v>1611</v>
      </c>
      <c r="D33" s="263" t="s">
        <v>1612</v>
      </c>
      <c r="E33" s="263">
        <v>15</v>
      </c>
      <c r="F33" s="263" t="s">
        <v>1613</v>
      </c>
      <c r="G33" s="263" t="s">
        <v>1614</v>
      </c>
      <c r="H33" s="102"/>
      <c r="I33" s="94"/>
      <c r="J33" s="104"/>
      <c r="K33" s="104"/>
      <c r="L33" s="94"/>
      <c r="M33" s="94"/>
      <c r="N33" s="94"/>
      <c r="O33" s="94"/>
      <c r="P33" s="94"/>
    </row>
    <row r="34" spans="1:16" ht="34.200000000000003">
      <c r="A34" s="503"/>
      <c r="B34" s="106" t="s">
        <v>649</v>
      </c>
      <c r="C34" s="263" t="s">
        <v>1615</v>
      </c>
      <c r="D34" s="263" t="s">
        <v>1616</v>
      </c>
      <c r="E34" s="263">
        <v>357</v>
      </c>
      <c r="F34" s="265">
        <v>6.2037037037037036E-2</v>
      </c>
      <c r="G34" s="263" t="s">
        <v>1617</v>
      </c>
      <c r="H34" s="102"/>
      <c r="I34" s="94"/>
      <c r="J34" s="104"/>
      <c r="K34" s="104"/>
      <c r="L34" s="94"/>
      <c r="M34" s="94"/>
      <c r="N34" s="94"/>
      <c r="O34" s="94"/>
      <c r="P34" s="94"/>
    </row>
    <row r="35" spans="1:16" ht="83.25" customHeight="1">
      <c r="A35" s="503"/>
      <c r="B35" s="100" t="s">
        <v>647</v>
      </c>
      <c r="C35" s="500" t="s">
        <v>67</v>
      </c>
      <c r="D35" s="500"/>
      <c r="E35" s="504" t="s">
        <v>2181</v>
      </c>
      <c r="F35" s="505"/>
      <c r="G35" s="506"/>
      <c r="H35" s="102"/>
      <c r="I35" s="94"/>
      <c r="J35" s="104"/>
      <c r="K35" s="104"/>
      <c r="L35" s="94"/>
      <c r="M35" s="94"/>
      <c r="N35" s="94"/>
      <c r="O35" s="94"/>
      <c r="P35" s="94"/>
    </row>
    <row r="36" spans="1:16" ht="22.8">
      <c r="A36" s="503"/>
      <c r="B36" s="106" t="s">
        <v>648</v>
      </c>
      <c r="C36" s="263" t="s">
        <v>1618</v>
      </c>
      <c r="D36" s="263" t="s">
        <v>1619</v>
      </c>
      <c r="E36" s="263">
        <v>6</v>
      </c>
      <c r="F36" s="263" t="s">
        <v>1620</v>
      </c>
      <c r="G36" s="263" t="s">
        <v>1621</v>
      </c>
      <c r="H36" s="102"/>
      <c r="I36" s="94"/>
      <c r="J36" s="104"/>
      <c r="K36" s="104"/>
      <c r="L36" s="94"/>
      <c r="M36" s="94"/>
      <c r="N36" s="94"/>
      <c r="O36" s="94"/>
      <c r="P36" s="94"/>
    </row>
    <row r="37" spans="1:16" ht="28.5" customHeight="1">
      <c r="A37" s="503"/>
      <c r="B37" s="106" t="s">
        <v>649</v>
      </c>
      <c r="C37" s="263" t="s">
        <v>1622</v>
      </c>
      <c r="D37" s="263" t="s">
        <v>1623</v>
      </c>
      <c r="E37" s="263">
        <v>272</v>
      </c>
      <c r="F37" s="263" t="s">
        <v>1624</v>
      </c>
      <c r="G37" s="263" t="s">
        <v>1625</v>
      </c>
      <c r="H37" s="102"/>
      <c r="I37" s="94"/>
      <c r="J37" s="104"/>
      <c r="K37" s="104"/>
      <c r="L37" s="94"/>
      <c r="M37" s="94"/>
      <c r="N37" s="94"/>
      <c r="O37" s="94"/>
      <c r="P37" s="94"/>
    </row>
    <row r="38" spans="1:16" ht="132" customHeight="1">
      <c r="A38" s="503"/>
      <c r="B38" s="100" t="s">
        <v>647</v>
      </c>
      <c r="C38" s="500" t="s">
        <v>71</v>
      </c>
      <c r="D38" s="500"/>
      <c r="E38" s="504" t="s">
        <v>2177</v>
      </c>
      <c r="F38" s="505"/>
      <c r="G38" s="506"/>
      <c r="H38" s="102"/>
      <c r="I38" s="94"/>
      <c r="J38" s="104"/>
      <c r="K38" s="104"/>
      <c r="L38" s="94"/>
      <c r="M38" s="94"/>
      <c r="N38" s="94"/>
      <c r="O38" s="94"/>
      <c r="P38" s="94"/>
    </row>
    <row r="39" spans="1:16" ht="22.8">
      <c r="A39" s="503"/>
      <c r="B39" s="106" t="s">
        <v>648</v>
      </c>
      <c r="C39" s="264" t="s">
        <v>1543</v>
      </c>
      <c r="D39" s="264" t="s">
        <v>1544</v>
      </c>
      <c r="E39" s="264">
        <v>322</v>
      </c>
      <c r="F39" s="264" t="s">
        <v>1545</v>
      </c>
      <c r="G39" s="264" t="s">
        <v>1546</v>
      </c>
      <c r="H39" s="102"/>
      <c r="I39" s="94"/>
      <c r="J39" s="104"/>
      <c r="K39" s="104"/>
      <c r="L39" s="94"/>
      <c r="M39" s="94"/>
      <c r="N39" s="94"/>
      <c r="O39" s="94"/>
      <c r="P39" s="94"/>
    </row>
    <row r="40" spans="1:16" ht="28.5" customHeight="1">
      <c r="A40" s="503"/>
      <c r="B40" s="106" t="s">
        <v>649</v>
      </c>
      <c r="C40" s="264" t="s">
        <v>1547</v>
      </c>
      <c r="D40" s="264" t="s">
        <v>1548</v>
      </c>
      <c r="E40" s="264">
        <v>169</v>
      </c>
      <c r="F40" s="302">
        <v>5.1076388888888886E-2</v>
      </c>
      <c r="G40" s="264" t="s">
        <v>1549</v>
      </c>
      <c r="H40" s="102"/>
      <c r="I40" s="94"/>
      <c r="J40" s="104"/>
      <c r="K40" s="104"/>
      <c r="L40" s="94"/>
      <c r="M40" s="94"/>
      <c r="N40" s="94"/>
      <c r="O40" s="94"/>
      <c r="P40" s="94"/>
    </row>
    <row r="41" spans="1:16" ht="141.75" customHeight="1">
      <c r="A41" s="503"/>
      <c r="B41" s="100" t="s">
        <v>647</v>
      </c>
      <c r="C41" s="500" t="s">
        <v>75</v>
      </c>
      <c r="D41" s="500"/>
      <c r="E41" s="515" t="s">
        <v>73</v>
      </c>
      <c r="F41" s="516"/>
      <c r="G41" s="531"/>
      <c r="H41" s="102"/>
      <c r="I41" s="94"/>
      <c r="J41" s="104"/>
      <c r="K41" s="104"/>
      <c r="L41" s="94"/>
      <c r="M41" s="94"/>
      <c r="N41" s="94"/>
      <c r="O41" s="94"/>
      <c r="P41" s="94"/>
    </row>
    <row r="42" spans="1:16" ht="28.5" customHeight="1">
      <c r="A42" s="503"/>
      <c r="B42" s="103" t="s">
        <v>648</v>
      </c>
      <c r="C42" s="263" t="s">
        <v>1557</v>
      </c>
      <c r="D42" s="263" t="s">
        <v>1558</v>
      </c>
      <c r="E42" s="263">
        <v>228</v>
      </c>
      <c r="F42" s="263" t="s">
        <v>1559</v>
      </c>
      <c r="G42" s="263" t="s">
        <v>1560</v>
      </c>
      <c r="H42" s="102"/>
      <c r="I42" s="94"/>
      <c r="J42" s="104"/>
      <c r="K42" s="104"/>
      <c r="L42" s="94"/>
      <c r="M42" s="94"/>
      <c r="N42" s="94"/>
      <c r="O42" s="94"/>
      <c r="P42" s="94"/>
    </row>
    <row r="43" spans="1:16" ht="28.5" customHeight="1">
      <c r="A43" s="503"/>
      <c r="B43" s="103" t="s">
        <v>649</v>
      </c>
      <c r="C43" s="263" t="s">
        <v>1561</v>
      </c>
      <c r="D43" s="263" t="s">
        <v>1562</v>
      </c>
      <c r="E43" s="263">
        <v>181</v>
      </c>
      <c r="F43" s="263" t="s">
        <v>1563</v>
      </c>
      <c r="G43" s="263" t="s">
        <v>1564</v>
      </c>
      <c r="H43" s="102"/>
      <c r="I43" s="94"/>
      <c r="J43" s="104"/>
      <c r="K43" s="104"/>
      <c r="L43" s="94"/>
      <c r="M43" s="94"/>
      <c r="N43" s="94"/>
      <c r="O43" s="94"/>
      <c r="P43" s="94"/>
    </row>
    <row r="44" spans="1:16" ht="111.75" customHeight="1">
      <c r="A44" s="503"/>
      <c r="B44" s="100" t="s">
        <v>647</v>
      </c>
      <c r="C44" s="500" t="s">
        <v>650</v>
      </c>
      <c r="D44" s="500"/>
      <c r="E44" s="508" t="s">
        <v>2182</v>
      </c>
      <c r="F44" s="509"/>
      <c r="G44" s="510"/>
      <c r="H44" s="102"/>
      <c r="I44" s="94"/>
      <c r="J44" s="104"/>
      <c r="K44" s="104"/>
      <c r="L44" s="94"/>
      <c r="M44" s="94"/>
      <c r="N44" s="94"/>
      <c r="O44" s="94"/>
      <c r="P44" s="94"/>
    </row>
    <row r="45" spans="1:16" ht="28.5" customHeight="1">
      <c r="A45" s="503"/>
      <c r="B45" s="106" t="s">
        <v>648</v>
      </c>
      <c r="C45" s="263" t="s">
        <v>1633</v>
      </c>
      <c r="D45" s="263" t="s">
        <v>1634</v>
      </c>
      <c r="E45" s="263">
        <v>513</v>
      </c>
      <c r="F45" s="263" t="s">
        <v>1635</v>
      </c>
      <c r="G45" s="263" t="s">
        <v>1636</v>
      </c>
      <c r="H45" s="102"/>
      <c r="I45" s="94"/>
      <c r="J45" s="104"/>
      <c r="K45" s="104"/>
      <c r="L45" s="94"/>
      <c r="M45" s="94"/>
      <c r="N45" s="94"/>
      <c r="O45" s="94"/>
      <c r="P45" s="94"/>
    </row>
    <row r="46" spans="1:16" ht="28.5" customHeight="1">
      <c r="A46" s="503"/>
      <c r="B46" s="106" t="s">
        <v>649</v>
      </c>
      <c r="C46" s="263" t="s">
        <v>1637</v>
      </c>
      <c r="D46" s="263" t="s">
        <v>1638</v>
      </c>
      <c r="E46" s="263">
        <v>228</v>
      </c>
      <c r="F46" s="265">
        <v>5.3645833333333337E-2</v>
      </c>
      <c r="G46" s="263" t="s">
        <v>1639</v>
      </c>
      <c r="H46" s="102"/>
      <c r="I46" s="94"/>
      <c r="J46" s="104"/>
      <c r="K46" s="104"/>
      <c r="L46" s="94"/>
      <c r="M46" s="94"/>
      <c r="N46" s="94"/>
      <c r="O46" s="94"/>
      <c r="P46" s="94"/>
    </row>
    <row r="47" spans="1:16" ht="81" customHeight="1">
      <c r="A47" s="503"/>
      <c r="B47" s="100" t="s">
        <v>647</v>
      </c>
      <c r="C47" s="500" t="s">
        <v>82</v>
      </c>
      <c r="D47" s="500"/>
      <c r="E47" s="508" t="s">
        <v>80</v>
      </c>
      <c r="F47" s="509"/>
      <c r="G47" s="510"/>
      <c r="H47" s="102"/>
      <c r="I47" s="94"/>
      <c r="J47" s="104"/>
      <c r="K47" s="104"/>
      <c r="L47" s="94"/>
      <c r="M47" s="94"/>
      <c r="N47" s="94"/>
      <c r="O47" s="94"/>
      <c r="P47" s="94"/>
    </row>
    <row r="48" spans="1:16" ht="22.8">
      <c r="A48" s="503"/>
      <c r="B48" s="106" t="s">
        <v>648</v>
      </c>
      <c r="C48" s="263" t="s">
        <v>1646</v>
      </c>
      <c r="D48" s="263" t="s">
        <v>1647</v>
      </c>
      <c r="E48" s="263">
        <v>436</v>
      </c>
      <c r="F48" s="263" t="s">
        <v>1648</v>
      </c>
      <c r="G48" s="263" t="s">
        <v>1649</v>
      </c>
      <c r="H48" s="102"/>
      <c r="I48" s="94"/>
      <c r="J48" s="104"/>
      <c r="K48" s="104"/>
      <c r="L48" s="94"/>
      <c r="M48" s="94"/>
      <c r="N48" s="94"/>
      <c r="O48" s="94"/>
      <c r="P48" s="94"/>
    </row>
    <row r="49" spans="1:16" ht="26.25" customHeight="1">
      <c r="A49" s="503"/>
      <c r="B49" s="106" t="s">
        <v>649</v>
      </c>
      <c r="C49" s="263" t="s">
        <v>1650</v>
      </c>
      <c r="D49" s="263" t="s">
        <v>1651</v>
      </c>
      <c r="E49" s="263">
        <v>232</v>
      </c>
      <c r="F49" s="265">
        <v>5.6087962962962958E-2</v>
      </c>
      <c r="G49" s="263" t="s">
        <v>1652</v>
      </c>
      <c r="H49" s="102"/>
      <c r="I49" s="94"/>
      <c r="J49" s="104"/>
      <c r="K49" s="104"/>
      <c r="L49" s="94"/>
      <c r="M49" s="94"/>
      <c r="N49" s="94"/>
      <c r="O49" s="94"/>
      <c r="P49" s="94"/>
    </row>
    <row r="50" spans="1:16" ht="70.5" customHeight="1">
      <c r="A50" s="503"/>
      <c r="B50" s="100" t="s">
        <v>647</v>
      </c>
      <c r="C50" s="500" t="s">
        <v>84</v>
      </c>
      <c r="D50" s="500"/>
      <c r="E50" s="504" t="s">
        <v>80</v>
      </c>
      <c r="F50" s="505"/>
      <c r="G50" s="507"/>
      <c r="H50" s="102"/>
      <c r="I50" s="94"/>
      <c r="J50" s="104"/>
      <c r="K50" s="104"/>
      <c r="L50" s="94"/>
      <c r="M50" s="94"/>
      <c r="N50" s="94"/>
      <c r="O50" s="94"/>
      <c r="P50" s="94"/>
    </row>
    <row r="51" spans="1:16" ht="22.8">
      <c r="A51" s="503"/>
      <c r="B51" s="106" t="s">
        <v>648</v>
      </c>
      <c r="C51" s="263" t="s">
        <v>1658</v>
      </c>
      <c r="D51" s="263" t="s">
        <v>1659</v>
      </c>
      <c r="E51" s="263">
        <v>326</v>
      </c>
      <c r="F51" s="265">
        <v>4.041666666666667E-2</v>
      </c>
      <c r="G51" s="263" t="s">
        <v>1660</v>
      </c>
      <c r="H51" s="102"/>
      <c r="I51" s="94"/>
      <c r="J51" s="104"/>
      <c r="K51" s="104"/>
      <c r="L51" s="94"/>
      <c r="M51" s="94"/>
      <c r="N51" s="94"/>
      <c r="O51" s="94"/>
      <c r="P51" s="94"/>
    </row>
    <row r="52" spans="1:16" ht="25.5" customHeight="1">
      <c r="A52" s="503"/>
      <c r="B52" s="106" t="s">
        <v>649</v>
      </c>
      <c r="C52" s="263" t="s">
        <v>1661</v>
      </c>
      <c r="D52" s="263" t="s">
        <v>1662</v>
      </c>
      <c r="E52" s="263">
        <v>490</v>
      </c>
      <c r="F52" s="265">
        <v>4.9409722222222223E-2</v>
      </c>
      <c r="G52" s="263" t="s">
        <v>1663</v>
      </c>
      <c r="H52" s="102"/>
      <c r="I52" s="94"/>
      <c r="J52" s="104"/>
      <c r="K52" s="104"/>
      <c r="L52" s="94"/>
      <c r="M52" s="94"/>
      <c r="N52" s="94"/>
      <c r="O52" s="94"/>
      <c r="P52" s="94"/>
    </row>
    <row r="53" spans="1:16" ht="136.5" customHeight="1">
      <c r="A53" s="503"/>
      <c r="B53" s="100" t="s">
        <v>647</v>
      </c>
      <c r="C53" s="500" t="s">
        <v>87</v>
      </c>
      <c r="D53" s="500"/>
      <c r="E53" s="504" t="s">
        <v>85</v>
      </c>
      <c r="F53" s="504"/>
      <c r="G53" s="108"/>
      <c r="H53" s="102"/>
      <c r="I53" s="94"/>
      <c r="J53" s="104"/>
      <c r="K53" s="104"/>
      <c r="L53" s="94"/>
      <c r="M53" s="94"/>
      <c r="N53" s="94"/>
      <c r="O53" s="94"/>
      <c r="P53" s="94"/>
    </row>
    <row r="54" spans="1:16" ht="22.8">
      <c r="A54" s="503"/>
      <c r="B54" s="103" t="s">
        <v>648</v>
      </c>
      <c r="C54" s="263" t="s">
        <v>1672</v>
      </c>
      <c r="D54" s="263" t="s">
        <v>1673</v>
      </c>
      <c r="E54" s="263">
        <v>388</v>
      </c>
      <c r="F54" s="265">
        <v>4.7858796296296295E-2</v>
      </c>
      <c r="G54" s="263" t="s">
        <v>1674</v>
      </c>
      <c r="H54" s="102"/>
      <c r="I54" s="94"/>
      <c r="J54" s="104"/>
      <c r="K54" s="104"/>
      <c r="L54" s="94"/>
      <c r="M54" s="94"/>
      <c r="N54" s="94"/>
      <c r="O54" s="94"/>
      <c r="P54" s="94"/>
    </row>
    <row r="55" spans="1:16" ht="24" customHeight="1">
      <c r="A55" s="503"/>
      <c r="B55" s="103" t="s">
        <v>649</v>
      </c>
      <c r="C55" s="263" t="s">
        <v>1675</v>
      </c>
      <c r="D55" s="263" t="s">
        <v>1676</v>
      </c>
      <c r="E55" s="263">
        <v>311</v>
      </c>
      <c r="F55" s="263" t="s">
        <v>1677</v>
      </c>
      <c r="G55" s="263" t="s">
        <v>1678</v>
      </c>
      <c r="H55" s="102"/>
      <c r="I55" s="94"/>
      <c r="J55" s="104"/>
      <c r="K55" s="104"/>
      <c r="L55" s="94"/>
      <c r="M55" s="94"/>
      <c r="N55" s="94"/>
      <c r="O55" s="94"/>
      <c r="P55" s="94"/>
    </row>
    <row r="56" spans="1:16" ht="147.75" customHeight="1">
      <c r="A56" s="503"/>
      <c r="B56" s="100" t="s">
        <v>647</v>
      </c>
      <c r="C56" s="500" t="s">
        <v>651</v>
      </c>
      <c r="D56" s="500"/>
      <c r="E56" s="511" t="s">
        <v>73</v>
      </c>
      <c r="F56" s="512"/>
      <c r="G56" s="513"/>
      <c r="H56" s="102"/>
      <c r="I56" s="94"/>
      <c r="J56" s="104"/>
      <c r="K56" s="104"/>
      <c r="L56" s="94"/>
      <c r="M56" s="94"/>
      <c r="N56" s="94"/>
      <c r="O56" s="94"/>
      <c r="P56" s="94"/>
    </row>
    <row r="57" spans="1:16" ht="22.8">
      <c r="A57" s="503"/>
      <c r="B57" s="103" t="s">
        <v>648</v>
      </c>
      <c r="C57" s="263" t="s">
        <v>1684</v>
      </c>
      <c r="D57" s="263" t="s">
        <v>1685</v>
      </c>
      <c r="E57" s="263">
        <v>381</v>
      </c>
      <c r="F57" s="265">
        <v>4.3599537037037034E-2</v>
      </c>
      <c r="G57" s="263" t="s">
        <v>1687</v>
      </c>
      <c r="I57" s="94"/>
      <c r="J57" s="104"/>
      <c r="K57" s="104"/>
      <c r="L57" s="94"/>
      <c r="M57" s="94"/>
      <c r="N57" s="94"/>
      <c r="O57" s="94"/>
      <c r="P57" s="94"/>
    </row>
    <row r="58" spans="1:16" ht="34.200000000000003">
      <c r="A58" s="503"/>
      <c r="B58" s="103" t="s">
        <v>649</v>
      </c>
      <c r="C58" s="263" t="s">
        <v>1688</v>
      </c>
      <c r="D58" s="263" t="s">
        <v>1689</v>
      </c>
      <c r="E58" s="263">
        <v>179</v>
      </c>
      <c r="F58" s="263" t="s">
        <v>1690</v>
      </c>
      <c r="G58" s="263" t="s">
        <v>1691</v>
      </c>
      <c r="I58" s="94"/>
      <c r="J58" s="104"/>
      <c r="K58" s="104"/>
      <c r="L58" s="94"/>
      <c r="M58" s="94"/>
      <c r="N58" s="94"/>
      <c r="O58" s="94"/>
      <c r="P58" s="94"/>
    </row>
    <row r="59" spans="1:16" ht="147.75" customHeight="1">
      <c r="A59" s="503"/>
      <c r="B59" s="100" t="s">
        <v>647</v>
      </c>
      <c r="C59" s="500" t="s">
        <v>652</v>
      </c>
      <c r="D59" s="500"/>
      <c r="E59" s="504" t="s">
        <v>73</v>
      </c>
      <c r="F59" s="504"/>
      <c r="G59" s="109"/>
      <c r="H59" s="102"/>
      <c r="I59" s="94"/>
      <c r="J59" s="104"/>
      <c r="K59" s="104"/>
      <c r="L59" s="94"/>
      <c r="M59" s="94"/>
      <c r="N59" s="94"/>
      <c r="O59" s="94"/>
      <c r="P59" s="94"/>
    </row>
    <row r="60" spans="1:16" ht="22.8">
      <c r="A60" s="503"/>
      <c r="B60" s="103" t="s">
        <v>648</v>
      </c>
      <c r="C60" s="263" t="s">
        <v>1692</v>
      </c>
      <c r="D60" s="263" t="s">
        <v>1693</v>
      </c>
      <c r="E60" s="263">
        <v>394</v>
      </c>
      <c r="F60" s="265">
        <v>4.836805555555556E-2</v>
      </c>
      <c r="G60" s="263" t="s">
        <v>1694</v>
      </c>
      <c r="I60" s="94"/>
      <c r="J60" s="104"/>
      <c r="K60" s="104"/>
      <c r="L60" s="94"/>
      <c r="M60" s="94"/>
      <c r="N60" s="94"/>
      <c r="O60" s="94"/>
      <c r="P60" s="94"/>
    </row>
    <row r="61" spans="1:16" ht="34.200000000000003">
      <c r="A61" s="503"/>
      <c r="B61" s="103" t="s">
        <v>649</v>
      </c>
      <c r="C61" s="263" t="s">
        <v>1695</v>
      </c>
      <c r="D61" s="263" t="s">
        <v>1696</v>
      </c>
      <c r="E61" s="263">
        <v>210</v>
      </c>
      <c r="F61" s="265">
        <v>6.0717592592592594E-2</v>
      </c>
      <c r="G61" s="263" t="s">
        <v>1697</v>
      </c>
      <c r="I61" s="94"/>
      <c r="J61" s="104"/>
      <c r="K61" s="104"/>
      <c r="L61" s="94"/>
      <c r="M61" s="94"/>
      <c r="N61" s="94"/>
      <c r="O61" s="94"/>
      <c r="P61" s="94"/>
    </row>
    <row r="62" spans="1:16" ht="70.5" customHeight="1">
      <c r="A62" s="503"/>
      <c r="B62" s="100" t="s">
        <v>647</v>
      </c>
      <c r="C62" s="500" t="s">
        <v>94</v>
      </c>
      <c r="D62" s="500"/>
      <c r="E62" s="511" t="s">
        <v>2183</v>
      </c>
      <c r="F62" s="512"/>
      <c r="G62" s="513"/>
      <c r="I62" s="94"/>
      <c r="J62" s="104"/>
      <c r="K62" s="104"/>
      <c r="L62" s="94"/>
      <c r="M62" s="94"/>
      <c r="N62" s="94"/>
      <c r="O62" s="94"/>
      <c r="P62" s="94"/>
    </row>
    <row r="63" spans="1:16" ht="24.75" customHeight="1">
      <c r="A63" s="503"/>
      <c r="B63" s="103" t="s">
        <v>648</v>
      </c>
      <c r="C63" s="263" t="s">
        <v>1698</v>
      </c>
      <c r="D63" s="263" t="s">
        <v>1699</v>
      </c>
      <c r="E63" s="263">
        <v>168</v>
      </c>
      <c r="F63" s="265">
        <v>4.7673611111111104E-2</v>
      </c>
      <c r="G63" s="263" t="s">
        <v>1700</v>
      </c>
      <c r="I63" s="94"/>
      <c r="J63" s="104"/>
      <c r="K63" s="104"/>
      <c r="L63" s="94"/>
      <c r="M63" s="94"/>
      <c r="N63" s="94"/>
      <c r="O63" s="94"/>
      <c r="P63" s="94"/>
    </row>
    <row r="64" spans="1:16" ht="19.5" customHeight="1">
      <c r="A64" s="503"/>
      <c r="B64" s="103" t="s">
        <v>649</v>
      </c>
      <c r="C64" s="263" t="s">
        <v>1701</v>
      </c>
      <c r="D64" s="263" t="s">
        <v>1702</v>
      </c>
      <c r="E64" s="263">
        <v>342</v>
      </c>
      <c r="F64" s="265">
        <v>5.2407407407407403E-2</v>
      </c>
      <c r="G64" s="263" t="s">
        <v>1703</v>
      </c>
      <c r="H64" s="102"/>
      <c r="I64" s="94"/>
      <c r="J64" s="104"/>
      <c r="K64" s="104"/>
      <c r="L64" s="94"/>
      <c r="M64" s="94"/>
      <c r="N64" s="94"/>
      <c r="O64" s="94"/>
      <c r="P64" s="94"/>
    </row>
    <row r="65" spans="1:16" ht="115.5" customHeight="1">
      <c r="A65" s="503"/>
      <c r="B65" s="100" t="s">
        <v>647</v>
      </c>
      <c r="C65" s="500" t="s">
        <v>98</v>
      </c>
      <c r="D65" s="500"/>
      <c r="E65" s="508" t="s">
        <v>2184</v>
      </c>
      <c r="F65" s="509"/>
      <c r="G65" s="510"/>
      <c r="H65" s="102"/>
      <c r="I65" s="94"/>
      <c r="J65" s="104"/>
      <c r="K65" s="104"/>
      <c r="L65" s="94"/>
      <c r="M65" s="94"/>
      <c r="N65" s="94"/>
      <c r="O65" s="94"/>
      <c r="P65" s="94"/>
    </row>
    <row r="66" spans="1:16" ht="22.8">
      <c r="A66" s="503"/>
      <c r="B66" s="106" t="s">
        <v>648</v>
      </c>
      <c r="C66" s="263" t="s">
        <v>1704</v>
      </c>
      <c r="D66" s="263" t="s">
        <v>1705</v>
      </c>
      <c r="E66" s="263">
        <v>2</v>
      </c>
      <c r="F66" s="263" t="s">
        <v>1706</v>
      </c>
      <c r="G66" s="263" t="s">
        <v>1707</v>
      </c>
      <c r="H66" s="102"/>
      <c r="I66" s="94"/>
      <c r="J66" s="104"/>
      <c r="K66" s="104"/>
      <c r="L66" s="94"/>
      <c r="M66" s="94"/>
      <c r="N66" s="94"/>
      <c r="O66" s="94"/>
      <c r="P66" s="94"/>
    </row>
    <row r="67" spans="1:16" ht="17.25" customHeight="1">
      <c r="A67" s="503"/>
      <c r="B67" s="106" t="s">
        <v>649</v>
      </c>
      <c r="C67" s="263" t="s">
        <v>1708</v>
      </c>
      <c r="D67" s="263" t="s">
        <v>1709</v>
      </c>
      <c r="E67" s="263">
        <v>330</v>
      </c>
      <c r="F67" s="263" t="s">
        <v>1710</v>
      </c>
      <c r="G67" s="263" t="s">
        <v>1711</v>
      </c>
      <c r="H67" s="102"/>
      <c r="I67" s="94"/>
      <c r="J67" s="104"/>
      <c r="K67" s="104"/>
      <c r="L67" s="94"/>
      <c r="M67" s="94"/>
      <c r="N67" s="94"/>
      <c r="O67" s="94"/>
      <c r="P67" s="94"/>
    </row>
    <row r="68" spans="1:16" ht="113.25" customHeight="1">
      <c r="A68" s="503"/>
      <c r="B68" s="100" t="s">
        <v>647</v>
      </c>
      <c r="C68" s="500" t="s">
        <v>102</v>
      </c>
      <c r="D68" s="500"/>
      <c r="E68" s="504" t="s">
        <v>100</v>
      </c>
      <c r="F68" s="504"/>
      <c r="G68" s="101"/>
      <c r="H68" s="111"/>
      <c r="I68" s="94"/>
      <c r="J68" s="104"/>
      <c r="K68" s="104"/>
      <c r="L68" s="94"/>
      <c r="M68" s="94"/>
      <c r="N68" s="94"/>
      <c r="O68" s="94"/>
      <c r="P68" s="94"/>
    </row>
    <row r="69" spans="1:16" ht="22.8">
      <c r="A69" s="503"/>
      <c r="B69" s="103" t="s">
        <v>648</v>
      </c>
      <c r="C69" s="263" t="s">
        <v>1572</v>
      </c>
      <c r="D69" s="263" t="s">
        <v>1566</v>
      </c>
      <c r="E69" s="263">
        <v>79</v>
      </c>
      <c r="F69" s="265">
        <v>2.990740740740741E-2</v>
      </c>
      <c r="G69" s="263" t="s">
        <v>1573</v>
      </c>
      <c r="H69" s="111"/>
      <c r="I69" s="94"/>
      <c r="J69" s="104"/>
      <c r="K69" s="104"/>
      <c r="L69" s="94"/>
      <c r="M69" s="94"/>
      <c r="N69" s="94"/>
      <c r="O69" s="94"/>
      <c r="P69" s="94"/>
    </row>
    <row r="70" spans="1:16" ht="24" customHeight="1">
      <c r="A70" s="503"/>
      <c r="B70" s="103" t="s">
        <v>649</v>
      </c>
      <c r="C70" s="263" t="s">
        <v>1574</v>
      </c>
      <c r="D70" s="263" t="s">
        <v>1575</v>
      </c>
      <c r="E70" s="263">
        <v>208</v>
      </c>
      <c r="F70" s="265">
        <v>4.0231481481481479E-2</v>
      </c>
      <c r="G70" s="263" t="s">
        <v>1576</v>
      </c>
      <c r="H70" s="111"/>
      <c r="I70" s="94"/>
      <c r="J70" s="104"/>
      <c r="K70" s="104"/>
      <c r="L70" s="94"/>
      <c r="M70" s="94"/>
      <c r="N70" s="94"/>
      <c r="O70" s="94"/>
      <c r="P70" s="94"/>
    </row>
    <row r="71" spans="1:16" ht="108" customHeight="1">
      <c r="A71" s="503"/>
      <c r="B71" s="100" t="s">
        <v>647</v>
      </c>
      <c r="C71" s="500" t="s">
        <v>659</v>
      </c>
      <c r="D71" s="500"/>
      <c r="E71" s="511" t="s">
        <v>660</v>
      </c>
      <c r="F71" s="512"/>
      <c r="G71" s="514"/>
      <c r="H71" s="111"/>
      <c r="I71" s="94"/>
      <c r="J71" s="104"/>
      <c r="K71" s="104"/>
      <c r="L71" s="94"/>
      <c r="M71" s="94"/>
      <c r="N71" s="94"/>
      <c r="O71" s="94"/>
      <c r="P71" s="94"/>
    </row>
    <row r="72" spans="1:16" ht="22.8">
      <c r="A72" s="503"/>
      <c r="B72" s="103" t="s">
        <v>648</v>
      </c>
      <c r="C72" s="263" t="s">
        <v>1712</v>
      </c>
      <c r="D72" s="263" t="s">
        <v>1713</v>
      </c>
      <c r="E72" s="263">
        <v>167</v>
      </c>
      <c r="F72" s="265">
        <v>4.0439814814814817E-2</v>
      </c>
      <c r="G72" s="263" t="s">
        <v>1714</v>
      </c>
      <c r="H72" s="111"/>
      <c r="I72" s="94"/>
      <c r="J72" s="104"/>
      <c r="K72" s="104"/>
      <c r="L72" s="94"/>
      <c r="M72" s="94"/>
      <c r="N72" s="94"/>
      <c r="O72" s="94"/>
      <c r="P72" s="94"/>
    </row>
    <row r="73" spans="1:16" ht="21.75" customHeight="1">
      <c r="A73" s="503"/>
      <c r="B73" s="103" t="s">
        <v>649</v>
      </c>
      <c r="C73" s="263" t="s">
        <v>1715</v>
      </c>
      <c r="D73" s="263" t="s">
        <v>1716</v>
      </c>
      <c r="E73" s="263">
        <v>256</v>
      </c>
      <c r="F73" s="265">
        <v>4.9722222222222223E-2</v>
      </c>
      <c r="G73" s="263" t="s">
        <v>1717</v>
      </c>
      <c r="H73" s="111"/>
      <c r="I73" s="94"/>
      <c r="J73" s="104"/>
      <c r="K73" s="104"/>
      <c r="L73" s="94"/>
      <c r="M73" s="94"/>
      <c r="N73" s="94"/>
      <c r="O73" s="94"/>
      <c r="P73" s="94"/>
    </row>
    <row r="74" spans="1:16" ht="93" customHeight="1">
      <c r="A74" s="503"/>
      <c r="B74" s="100" t="s">
        <v>647</v>
      </c>
      <c r="C74" s="500" t="s">
        <v>661</v>
      </c>
      <c r="D74" s="500"/>
      <c r="E74" s="511" t="s">
        <v>2185</v>
      </c>
      <c r="F74" s="512"/>
      <c r="G74" s="514"/>
      <c r="H74" s="111"/>
      <c r="I74" s="94"/>
      <c r="J74" s="104"/>
      <c r="K74" s="104"/>
      <c r="L74" s="94"/>
      <c r="M74" s="94"/>
      <c r="N74" s="94"/>
      <c r="O74" s="94"/>
      <c r="P74" s="94"/>
    </row>
    <row r="75" spans="1:16" ht="22.8">
      <c r="A75" s="503"/>
      <c r="B75" s="103" t="s">
        <v>648</v>
      </c>
      <c r="C75" s="265">
        <v>7.2569444444444443E-3</v>
      </c>
      <c r="D75" s="263" t="s">
        <v>1719</v>
      </c>
      <c r="E75" s="263">
        <v>109</v>
      </c>
      <c r="F75" s="265">
        <v>4.2268518518518518E-2</v>
      </c>
      <c r="G75" s="263" t="s">
        <v>1720</v>
      </c>
      <c r="H75" s="111"/>
      <c r="I75" s="94"/>
      <c r="J75" s="104"/>
      <c r="K75" s="104"/>
      <c r="L75" s="94"/>
      <c r="M75" s="94"/>
      <c r="N75" s="94"/>
      <c r="O75" s="94"/>
      <c r="P75" s="94"/>
    </row>
    <row r="76" spans="1:16" ht="29.25" customHeight="1">
      <c r="A76" s="503"/>
      <c r="B76" s="103" t="s">
        <v>649</v>
      </c>
      <c r="C76" s="263" t="s">
        <v>1721</v>
      </c>
      <c r="D76" s="263" t="s">
        <v>1722</v>
      </c>
      <c r="E76" s="263">
        <v>196</v>
      </c>
      <c r="F76" s="265">
        <v>5.3946759259259257E-2</v>
      </c>
      <c r="G76" s="263" t="s">
        <v>1723</v>
      </c>
      <c r="H76" s="111"/>
      <c r="I76" s="94"/>
      <c r="J76" s="104"/>
      <c r="K76" s="104"/>
      <c r="L76" s="94"/>
      <c r="M76" s="94"/>
      <c r="N76" s="94"/>
      <c r="O76" s="94"/>
      <c r="P76" s="94"/>
    </row>
    <row r="77" spans="1:16" ht="78" customHeight="1">
      <c r="A77" s="503"/>
      <c r="B77" s="100" t="s">
        <v>647</v>
      </c>
      <c r="C77" s="500" t="s">
        <v>662</v>
      </c>
      <c r="D77" s="500"/>
      <c r="E77" s="511" t="s">
        <v>2186</v>
      </c>
      <c r="F77" s="512"/>
      <c r="G77" s="514"/>
      <c r="H77" s="111"/>
      <c r="I77" s="94"/>
      <c r="J77" s="104"/>
      <c r="K77" s="104"/>
      <c r="L77" s="94"/>
      <c r="M77" s="94"/>
      <c r="N77" s="94"/>
      <c r="O77" s="94"/>
      <c r="P77" s="94"/>
    </row>
    <row r="78" spans="1:16" ht="22.8">
      <c r="A78" s="503"/>
      <c r="B78" s="112" t="s">
        <v>648</v>
      </c>
      <c r="C78" s="263" t="s">
        <v>1724</v>
      </c>
      <c r="D78" s="263" t="s">
        <v>1725</v>
      </c>
      <c r="E78" s="263">
        <v>13</v>
      </c>
      <c r="F78" s="263" t="s">
        <v>1726</v>
      </c>
      <c r="G78" s="263" t="s">
        <v>1727</v>
      </c>
      <c r="H78" s="111"/>
      <c r="I78" s="94"/>
      <c r="J78" s="104"/>
      <c r="K78" s="104"/>
      <c r="L78" s="94"/>
      <c r="M78" s="94"/>
      <c r="N78" s="94"/>
      <c r="O78" s="94"/>
      <c r="P78" s="94"/>
    </row>
    <row r="79" spans="1:16" ht="34.200000000000003">
      <c r="A79" s="503"/>
      <c r="B79" s="112" t="s">
        <v>649</v>
      </c>
      <c r="C79" s="263" t="s">
        <v>1728</v>
      </c>
      <c r="D79" s="263" t="s">
        <v>1729</v>
      </c>
      <c r="E79" s="263">
        <v>455</v>
      </c>
      <c r="F79" s="265">
        <v>5.5543981481481486E-2</v>
      </c>
      <c r="G79" s="263" t="s">
        <v>1730</v>
      </c>
      <c r="H79" s="111"/>
      <c r="I79" s="94"/>
      <c r="J79" s="104"/>
      <c r="K79" s="104"/>
      <c r="L79" s="94"/>
      <c r="M79" s="94"/>
      <c r="N79" s="94"/>
      <c r="O79" s="94"/>
      <c r="P79" s="94"/>
    </row>
    <row r="80" spans="1:16" ht="69" customHeight="1">
      <c r="A80" s="503"/>
      <c r="B80" s="113" t="s">
        <v>647</v>
      </c>
      <c r="C80" s="500" t="s">
        <v>663</v>
      </c>
      <c r="D80" s="500"/>
      <c r="E80" s="511" t="s">
        <v>2187</v>
      </c>
      <c r="F80" s="512"/>
      <c r="G80" s="514"/>
      <c r="H80" s="111"/>
      <c r="I80" s="94"/>
      <c r="J80" s="104"/>
      <c r="K80" s="104"/>
      <c r="L80" s="94"/>
      <c r="M80" s="94"/>
      <c r="N80" s="94"/>
      <c r="O80" s="94"/>
      <c r="P80" s="94"/>
    </row>
    <row r="81" spans="1:16" ht="22.8">
      <c r="A81" s="503"/>
      <c r="B81" s="112" t="s">
        <v>648</v>
      </c>
      <c r="C81" s="263" t="s">
        <v>1731</v>
      </c>
      <c r="D81" s="263" t="s">
        <v>1732</v>
      </c>
      <c r="E81" s="263">
        <v>29</v>
      </c>
      <c r="F81" s="265">
        <v>4.3750000000000004E-2</v>
      </c>
      <c r="G81" s="263" t="s">
        <v>1733</v>
      </c>
      <c r="H81" s="111"/>
      <c r="I81" s="94"/>
      <c r="J81" s="104"/>
      <c r="K81" s="104"/>
      <c r="L81" s="94"/>
      <c r="M81" s="94"/>
      <c r="N81" s="94"/>
      <c r="O81" s="94"/>
      <c r="P81" s="94"/>
    </row>
    <row r="82" spans="1:16" ht="34.200000000000003">
      <c r="A82" s="503"/>
      <c r="B82" s="112" t="s">
        <v>649</v>
      </c>
      <c r="C82" s="263" t="s">
        <v>1734</v>
      </c>
      <c r="D82" s="263" t="s">
        <v>1735</v>
      </c>
      <c r="E82" s="263">
        <v>431</v>
      </c>
      <c r="F82" s="263" t="s">
        <v>1736</v>
      </c>
      <c r="G82" s="263" t="s">
        <v>1737</v>
      </c>
      <c r="H82" s="111"/>
      <c r="I82" s="94"/>
      <c r="J82" s="104"/>
      <c r="K82" s="104"/>
      <c r="L82" s="94"/>
      <c r="M82" s="94"/>
      <c r="N82" s="94"/>
      <c r="O82" s="94"/>
      <c r="P82" s="94"/>
    </row>
    <row r="83" spans="1:16" ht="174" customHeight="1">
      <c r="A83" s="503"/>
      <c r="B83" s="113" t="s">
        <v>647</v>
      </c>
      <c r="C83" s="500" t="s">
        <v>119</v>
      </c>
      <c r="D83" s="500"/>
      <c r="E83" s="511" t="s">
        <v>117</v>
      </c>
      <c r="F83" s="512"/>
      <c r="G83" s="514"/>
      <c r="H83" s="111"/>
      <c r="I83" s="94"/>
      <c r="J83" s="104"/>
      <c r="K83" s="104"/>
      <c r="L83" s="94"/>
      <c r="M83" s="94"/>
      <c r="N83" s="94"/>
      <c r="O83" s="94"/>
      <c r="P83" s="94"/>
    </row>
    <row r="84" spans="1:16" ht="22.8">
      <c r="A84" s="503"/>
      <c r="B84" s="112" t="s">
        <v>648</v>
      </c>
      <c r="C84" s="263" t="s">
        <v>1738</v>
      </c>
      <c r="D84" s="263" t="s">
        <v>1739</v>
      </c>
      <c r="E84" s="263">
        <v>79</v>
      </c>
      <c r="F84" s="265">
        <v>3.0451388888888889E-2</v>
      </c>
      <c r="G84" s="263" t="s">
        <v>1741</v>
      </c>
      <c r="H84" s="111"/>
      <c r="I84" s="94"/>
      <c r="J84" s="104"/>
      <c r="K84" s="104"/>
      <c r="L84" s="94"/>
      <c r="M84" s="94"/>
      <c r="N84" s="94"/>
      <c r="O84" s="94"/>
      <c r="P84" s="94"/>
    </row>
    <row r="85" spans="1:16" ht="34.200000000000003">
      <c r="A85" s="503"/>
      <c r="B85" s="112" t="s">
        <v>649</v>
      </c>
      <c r="C85" s="263" t="s">
        <v>1742</v>
      </c>
      <c r="D85" s="263" t="s">
        <v>1743</v>
      </c>
      <c r="E85" s="263">
        <v>230</v>
      </c>
      <c r="F85" s="265">
        <v>4.0428240740740744E-2</v>
      </c>
      <c r="G85" s="263" t="s">
        <v>1744</v>
      </c>
      <c r="H85" s="111"/>
      <c r="I85" s="94"/>
      <c r="J85" s="104"/>
      <c r="K85" s="104"/>
      <c r="L85" s="94"/>
      <c r="M85" s="94"/>
      <c r="N85" s="94"/>
      <c r="O85" s="94"/>
      <c r="P85" s="94"/>
    </row>
    <row r="86" spans="1:16" ht="163.5" customHeight="1">
      <c r="A86" s="503"/>
      <c r="B86" s="113" t="s">
        <v>647</v>
      </c>
      <c r="C86" s="500" t="s">
        <v>664</v>
      </c>
      <c r="D86" s="500"/>
      <c r="E86" s="511" t="s">
        <v>117</v>
      </c>
      <c r="F86" s="512"/>
      <c r="G86" s="514"/>
      <c r="H86" s="111"/>
      <c r="I86" s="94"/>
      <c r="J86" s="104"/>
      <c r="K86" s="104"/>
      <c r="L86" s="94"/>
      <c r="M86" s="94"/>
      <c r="N86" s="94"/>
      <c r="O86" s="94"/>
      <c r="P86" s="94"/>
    </row>
    <row r="87" spans="1:16" ht="22.8">
      <c r="A87" s="503"/>
      <c r="B87" s="112" t="s">
        <v>648</v>
      </c>
      <c r="C87" s="263" t="s">
        <v>1745</v>
      </c>
      <c r="D87" s="263" t="s">
        <v>1746</v>
      </c>
      <c r="E87" s="263">
        <v>76</v>
      </c>
      <c r="F87" s="265">
        <v>3.6712962962962961E-2</v>
      </c>
      <c r="G87" s="263" t="s">
        <v>1747</v>
      </c>
      <c r="H87" s="111"/>
      <c r="I87" s="94"/>
      <c r="J87" s="104"/>
      <c r="K87" s="104"/>
      <c r="L87" s="94"/>
      <c r="M87" s="94"/>
      <c r="N87" s="94"/>
      <c r="O87" s="94"/>
      <c r="P87" s="94"/>
    </row>
    <row r="88" spans="1:16" ht="34.200000000000003">
      <c r="A88" s="503"/>
      <c r="B88" s="112" t="s">
        <v>649</v>
      </c>
      <c r="C88" s="263" t="s">
        <v>1748</v>
      </c>
      <c r="D88" s="263" t="s">
        <v>1749</v>
      </c>
      <c r="E88" s="263">
        <v>369</v>
      </c>
      <c r="F88" s="265">
        <v>4.8252314814814817E-2</v>
      </c>
      <c r="G88" s="263" t="s">
        <v>1750</v>
      </c>
      <c r="H88" s="111"/>
      <c r="I88" s="94"/>
      <c r="J88" s="104"/>
      <c r="K88" s="104"/>
      <c r="L88" s="94"/>
      <c r="M88" s="94"/>
      <c r="N88" s="94"/>
      <c r="O88" s="94"/>
      <c r="P88" s="94"/>
    </row>
    <row r="89" spans="1:16" ht="147" customHeight="1">
      <c r="A89" s="503"/>
      <c r="B89" s="113" t="s">
        <v>647</v>
      </c>
      <c r="C89" s="500" t="s">
        <v>124</v>
      </c>
      <c r="D89" s="500"/>
      <c r="E89" s="511" t="s">
        <v>117</v>
      </c>
      <c r="F89" s="512"/>
      <c r="G89" s="514"/>
      <c r="H89" s="111"/>
      <c r="I89" s="94"/>
      <c r="J89" s="104"/>
      <c r="K89" s="104"/>
      <c r="L89" s="94"/>
      <c r="M89" s="94"/>
      <c r="N89" s="94"/>
      <c r="O89" s="94"/>
      <c r="P89" s="94"/>
    </row>
    <row r="90" spans="1:16" ht="22.8">
      <c r="A90" s="503"/>
      <c r="B90" s="112" t="s">
        <v>648</v>
      </c>
      <c r="C90" s="263" t="s">
        <v>1751</v>
      </c>
      <c r="D90" s="263" t="s">
        <v>1752</v>
      </c>
      <c r="E90" s="263">
        <v>96</v>
      </c>
      <c r="F90" s="265">
        <v>3.7256944444444447E-2</v>
      </c>
      <c r="G90" s="263" t="s">
        <v>1753</v>
      </c>
      <c r="H90" s="111"/>
      <c r="I90" s="94"/>
      <c r="J90" s="104"/>
      <c r="K90" s="104"/>
      <c r="L90" s="94"/>
      <c r="M90" s="94"/>
      <c r="N90" s="94"/>
      <c r="O90" s="94"/>
      <c r="P90" s="94"/>
    </row>
    <row r="91" spans="1:16" ht="34.200000000000003">
      <c r="A91" s="503"/>
      <c r="B91" s="112" t="s">
        <v>649</v>
      </c>
      <c r="C91" s="263" t="s">
        <v>1754</v>
      </c>
      <c r="D91" s="263" t="s">
        <v>1755</v>
      </c>
      <c r="E91" s="263">
        <v>334</v>
      </c>
      <c r="F91" s="265">
        <v>4.8958333333333333E-2</v>
      </c>
      <c r="G91" s="263" t="s">
        <v>1757</v>
      </c>
      <c r="H91" s="111"/>
      <c r="I91" s="94"/>
      <c r="J91" s="104"/>
      <c r="K91" s="104"/>
      <c r="L91" s="94"/>
      <c r="M91" s="94"/>
      <c r="N91" s="94"/>
      <c r="O91" s="94"/>
      <c r="P91" s="94"/>
    </row>
    <row r="92" spans="1:16" ht="63" customHeight="1">
      <c r="A92" s="503"/>
      <c r="B92" s="100" t="s">
        <v>647</v>
      </c>
      <c r="C92" s="500" t="s">
        <v>127</v>
      </c>
      <c r="D92" s="500"/>
      <c r="E92" s="515" t="s">
        <v>2188</v>
      </c>
      <c r="F92" s="516"/>
      <c r="G92" s="517"/>
      <c r="H92" s="111"/>
      <c r="I92" s="94"/>
      <c r="J92" s="104"/>
      <c r="K92" s="104"/>
      <c r="L92" s="94"/>
      <c r="M92" s="94"/>
      <c r="N92" s="94"/>
      <c r="O92" s="94"/>
      <c r="P92" s="94"/>
    </row>
    <row r="93" spans="1:16" ht="22.8">
      <c r="A93" s="503"/>
      <c r="B93" s="103" t="s">
        <v>648</v>
      </c>
      <c r="C93" s="263" t="s">
        <v>1758</v>
      </c>
      <c r="D93" s="263" t="s">
        <v>1759</v>
      </c>
      <c r="E93" s="263">
        <v>45</v>
      </c>
      <c r="F93" s="263" t="s">
        <v>1760</v>
      </c>
      <c r="G93" s="263" t="s">
        <v>1761</v>
      </c>
      <c r="H93" s="111"/>
      <c r="I93" s="94"/>
      <c r="J93" s="104"/>
      <c r="K93" s="104"/>
      <c r="L93" s="94"/>
      <c r="M93" s="94"/>
      <c r="N93" s="94"/>
      <c r="O93" s="94"/>
      <c r="P93" s="94"/>
    </row>
    <row r="94" spans="1:16" ht="21" customHeight="1">
      <c r="A94" s="503"/>
      <c r="B94" s="103" t="s">
        <v>649</v>
      </c>
      <c r="C94" s="263" t="s">
        <v>1762</v>
      </c>
      <c r="D94" s="263" t="s">
        <v>1763</v>
      </c>
      <c r="E94" s="263">
        <v>193</v>
      </c>
      <c r="F94" s="265">
        <v>4.6782407407407411E-2</v>
      </c>
      <c r="G94" s="263" t="s">
        <v>1764</v>
      </c>
      <c r="H94" s="111"/>
      <c r="I94" s="94"/>
      <c r="J94" s="104"/>
      <c r="K94" s="104"/>
      <c r="L94" s="94"/>
      <c r="M94" s="94"/>
      <c r="N94" s="94"/>
      <c r="O94" s="94"/>
      <c r="P94" s="94"/>
    </row>
    <row r="95" spans="1:16" ht="184.5" customHeight="1">
      <c r="A95" s="503"/>
      <c r="B95" s="100" t="s">
        <v>647</v>
      </c>
      <c r="C95" s="500" t="s">
        <v>131</v>
      </c>
      <c r="D95" s="500"/>
      <c r="E95" s="511" t="s">
        <v>129</v>
      </c>
      <c r="F95" s="512"/>
      <c r="G95" s="514"/>
      <c r="H95" s="111"/>
      <c r="I95" s="94"/>
      <c r="J95" s="104"/>
      <c r="K95" s="104"/>
      <c r="L95" s="94"/>
      <c r="M95" s="94"/>
      <c r="N95" s="94"/>
      <c r="O95" s="94"/>
      <c r="P95" s="94"/>
    </row>
    <row r="96" spans="1:16" ht="21" customHeight="1">
      <c r="A96" s="503"/>
      <c r="B96" s="103" t="s">
        <v>648</v>
      </c>
      <c r="C96" s="263" t="s">
        <v>1592</v>
      </c>
      <c r="D96" s="263" t="s">
        <v>1593</v>
      </c>
      <c r="E96" s="263">
        <v>90</v>
      </c>
      <c r="F96" s="265">
        <v>3.5902777777777777E-2</v>
      </c>
      <c r="G96" s="263" t="s">
        <v>1594</v>
      </c>
      <c r="H96" s="111"/>
      <c r="I96" s="94"/>
      <c r="J96" s="104"/>
      <c r="K96" s="104"/>
      <c r="L96" s="94"/>
      <c r="M96" s="94"/>
      <c r="N96" s="94"/>
      <c r="O96" s="94"/>
      <c r="P96" s="94"/>
    </row>
    <row r="97" spans="1:16" ht="22.5" customHeight="1">
      <c r="A97" s="503"/>
      <c r="B97" s="103" t="s">
        <v>649</v>
      </c>
      <c r="C97" s="263" t="s">
        <v>1595</v>
      </c>
      <c r="D97" s="263" t="s">
        <v>1596</v>
      </c>
      <c r="E97" s="263">
        <v>150</v>
      </c>
      <c r="F97" s="263" t="s">
        <v>1597</v>
      </c>
      <c r="G97" s="263" t="s">
        <v>1598</v>
      </c>
      <c r="H97" s="111"/>
      <c r="I97" s="94"/>
      <c r="J97" s="104"/>
      <c r="K97" s="104"/>
      <c r="L97" s="94"/>
      <c r="M97" s="94"/>
      <c r="N97" s="94"/>
      <c r="O97" s="94"/>
      <c r="P97" s="94"/>
    </row>
    <row r="98" spans="1:16" ht="183" customHeight="1">
      <c r="A98" s="503"/>
      <c r="B98" s="100" t="s">
        <v>647</v>
      </c>
      <c r="C98" s="500" t="s">
        <v>665</v>
      </c>
      <c r="D98" s="500"/>
      <c r="E98" s="511" t="s">
        <v>129</v>
      </c>
      <c r="F98" s="512"/>
      <c r="G98" s="514"/>
      <c r="H98" s="111"/>
      <c r="I98" s="94"/>
      <c r="J98" s="104"/>
      <c r="K98" s="104"/>
      <c r="L98" s="94"/>
      <c r="M98" s="94"/>
      <c r="N98" s="94"/>
      <c r="O98" s="94"/>
      <c r="P98" s="94"/>
    </row>
    <row r="99" spans="1:16" ht="19.5" customHeight="1">
      <c r="A99" s="503"/>
      <c r="B99" s="103" t="s">
        <v>648</v>
      </c>
      <c r="C99" s="263" t="s">
        <v>1765</v>
      </c>
      <c r="D99" s="263" t="s">
        <v>1766</v>
      </c>
      <c r="E99" s="263">
        <v>119</v>
      </c>
      <c r="F99" s="265">
        <v>4.1354166666666664E-2</v>
      </c>
      <c r="G99" s="263" t="s">
        <v>1767</v>
      </c>
      <c r="H99" s="111"/>
      <c r="I99" s="94"/>
      <c r="J99" s="104"/>
      <c r="K99" s="104"/>
      <c r="L99" s="94"/>
      <c r="M99" s="94"/>
      <c r="N99" s="94"/>
      <c r="O99" s="94"/>
      <c r="P99" s="94"/>
    </row>
    <row r="100" spans="1:16" ht="21" customHeight="1">
      <c r="A100" s="503"/>
      <c r="B100" s="112" t="s">
        <v>649</v>
      </c>
      <c r="C100" s="263" t="s">
        <v>1768</v>
      </c>
      <c r="D100" s="263" t="s">
        <v>1769</v>
      </c>
      <c r="E100" s="263">
        <v>215</v>
      </c>
      <c r="F100" s="263" t="s">
        <v>1770</v>
      </c>
      <c r="G100" s="263" t="s">
        <v>1771</v>
      </c>
      <c r="H100" s="111"/>
      <c r="I100" s="94"/>
      <c r="J100" s="104"/>
      <c r="K100" s="104"/>
      <c r="L100" s="94"/>
      <c r="M100" s="94"/>
      <c r="N100" s="94"/>
      <c r="O100" s="94"/>
      <c r="P100" s="94"/>
    </row>
    <row r="101" spans="1:16" ht="185.25" customHeight="1">
      <c r="A101" s="503"/>
      <c r="B101" s="100" t="s">
        <v>647</v>
      </c>
      <c r="C101" s="500" t="s">
        <v>136</v>
      </c>
      <c r="D101" s="500"/>
      <c r="E101" s="511" t="s">
        <v>129</v>
      </c>
      <c r="F101" s="512"/>
      <c r="G101" s="518"/>
      <c r="H101" s="111"/>
      <c r="I101" s="94"/>
      <c r="J101" s="104"/>
      <c r="K101" s="104"/>
      <c r="L101" s="94"/>
      <c r="M101" s="94"/>
      <c r="N101" s="94"/>
      <c r="O101" s="94"/>
      <c r="P101" s="94"/>
    </row>
    <row r="102" spans="1:16" ht="17.25" customHeight="1">
      <c r="A102" s="503"/>
      <c r="B102" s="103" t="s">
        <v>648</v>
      </c>
      <c r="C102" s="263" t="s">
        <v>1772</v>
      </c>
      <c r="D102" s="263" t="s">
        <v>1773</v>
      </c>
      <c r="E102" s="263">
        <v>89</v>
      </c>
      <c r="F102" s="265">
        <v>4.041666666666667E-2</v>
      </c>
      <c r="G102" s="263" t="s">
        <v>1774</v>
      </c>
      <c r="H102" s="111"/>
      <c r="I102" s="94"/>
      <c r="J102" s="104"/>
      <c r="K102" s="104"/>
      <c r="L102" s="94"/>
      <c r="M102" s="94"/>
      <c r="N102" s="94"/>
      <c r="O102" s="94"/>
      <c r="P102" s="94"/>
    </row>
    <row r="103" spans="1:16" ht="18.75" customHeight="1">
      <c r="A103" s="503"/>
      <c r="B103" s="112" t="s">
        <v>649</v>
      </c>
      <c r="C103" s="263" t="s">
        <v>1775</v>
      </c>
      <c r="D103" s="263" t="s">
        <v>1776</v>
      </c>
      <c r="E103" s="263">
        <v>171</v>
      </c>
      <c r="F103" s="265">
        <v>4.8923611111111105E-2</v>
      </c>
      <c r="G103" s="263" t="s">
        <v>1777</v>
      </c>
      <c r="H103" s="111"/>
      <c r="I103" s="94"/>
      <c r="J103" s="104"/>
      <c r="K103" s="104"/>
      <c r="L103" s="94"/>
      <c r="M103" s="94"/>
      <c r="N103" s="94"/>
      <c r="O103" s="94"/>
      <c r="P103" s="94"/>
    </row>
    <row r="104" spans="1:16" ht="72.599999999999994" customHeight="1">
      <c r="A104" s="503"/>
      <c r="B104" s="113" t="s">
        <v>647</v>
      </c>
      <c r="C104" s="500" t="s">
        <v>139</v>
      </c>
      <c r="D104" s="500"/>
      <c r="E104" s="504" t="s">
        <v>2189</v>
      </c>
      <c r="F104" s="505"/>
      <c r="G104" s="519"/>
      <c r="H104" s="105"/>
      <c r="I104" s="94"/>
      <c r="J104" s="104"/>
      <c r="K104" s="104"/>
      <c r="L104" s="94"/>
      <c r="M104" s="94"/>
      <c r="N104" s="94"/>
      <c r="O104" s="94"/>
      <c r="P104" s="94"/>
    </row>
    <row r="105" spans="1:16" ht="22.8">
      <c r="A105" s="503"/>
      <c r="B105" s="114" t="s">
        <v>648</v>
      </c>
      <c r="C105" s="263" t="s">
        <v>1778</v>
      </c>
      <c r="D105" s="263" t="s">
        <v>1779</v>
      </c>
      <c r="E105" s="263">
        <v>8</v>
      </c>
      <c r="F105" s="263" t="s">
        <v>1780</v>
      </c>
      <c r="G105" s="263" t="s">
        <v>1781</v>
      </c>
      <c r="H105" s="105"/>
      <c r="I105" s="94"/>
      <c r="J105" s="104"/>
      <c r="K105" s="104"/>
      <c r="L105" s="94"/>
      <c r="M105" s="94"/>
      <c r="N105" s="94"/>
      <c r="O105" s="94"/>
      <c r="P105" s="94"/>
    </row>
    <row r="106" spans="1:16" ht="27" customHeight="1">
      <c r="A106" s="503"/>
      <c r="B106" s="114" t="s">
        <v>649</v>
      </c>
      <c r="C106" s="263" t="s">
        <v>1782</v>
      </c>
      <c r="D106" s="263" t="s">
        <v>1783</v>
      </c>
      <c r="E106" s="263">
        <v>249</v>
      </c>
      <c r="F106" s="265">
        <v>4.9606481481481481E-2</v>
      </c>
      <c r="G106" s="263" t="s">
        <v>1784</v>
      </c>
      <c r="H106" s="105"/>
      <c r="I106" s="94"/>
      <c r="J106" s="104"/>
      <c r="K106" s="104"/>
      <c r="L106" s="94"/>
      <c r="M106" s="94"/>
      <c r="N106" s="94"/>
      <c r="O106" s="94"/>
      <c r="P106" s="94"/>
    </row>
    <row r="107" spans="1:16" ht="116.4" customHeight="1">
      <c r="A107" s="503"/>
      <c r="B107" s="113" t="s">
        <v>647</v>
      </c>
      <c r="C107" s="500" t="s">
        <v>143</v>
      </c>
      <c r="D107" s="500"/>
      <c r="E107" s="504" t="s">
        <v>2225</v>
      </c>
      <c r="F107" s="505"/>
      <c r="G107" s="507"/>
      <c r="H107" s="105"/>
      <c r="I107" s="94"/>
      <c r="J107" s="104"/>
      <c r="K107" s="104"/>
      <c r="L107" s="94"/>
      <c r="M107" s="94"/>
      <c r="N107" s="94"/>
      <c r="O107" s="94"/>
      <c r="P107" s="94"/>
    </row>
    <row r="108" spans="1:16" ht="27" customHeight="1">
      <c r="A108" s="503"/>
      <c r="B108" s="114" t="s">
        <v>648</v>
      </c>
      <c r="C108" s="263" t="s">
        <v>1785</v>
      </c>
      <c r="D108" s="263" t="s">
        <v>1786</v>
      </c>
      <c r="E108" s="263">
        <v>16</v>
      </c>
      <c r="F108" s="263" t="s">
        <v>1787</v>
      </c>
      <c r="G108" s="263" t="s">
        <v>1788</v>
      </c>
      <c r="H108" s="105"/>
      <c r="I108" s="94"/>
      <c r="J108" s="104"/>
      <c r="K108" s="104"/>
      <c r="L108" s="94"/>
      <c r="M108" s="94"/>
      <c r="N108" s="94"/>
      <c r="O108" s="94"/>
      <c r="P108" s="94"/>
    </row>
    <row r="109" spans="1:16" ht="27" customHeight="1">
      <c r="A109" s="503"/>
      <c r="B109" s="114" t="s">
        <v>649</v>
      </c>
      <c r="C109" s="263" t="s">
        <v>1789</v>
      </c>
      <c r="D109" s="263" t="s">
        <v>1790</v>
      </c>
      <c r="E109" s="263">
        <v>204</v>
      </c>
      <c r="F109" s="265">
        <v>4.8587962962962965E-2</v>
      </c>
      <c r="G109" s="263" t="s">
        <v>1791</v>
      </c>
      <c r="H109" s="105"/>
      <c r="I109" s="94"/>
      <c r="J109" s="104"/>
      <c r="K109" s="104"/>
      <c r="L109" s="94"/>
      <c r="M109" s="94"/>
      <c r="N109" s="94"/>
      <c r="O109" s="94"/>
      <c r="P109" s="94"/>
    </row>
    <row r="110" spans="1:16" ht="79.2" customHeight="1">
      <c r="A110" s="503"/>
      <c r="B110" s="113" t="s">
        <v>647</v>
      </c>
      <c r="C110" s="500" t="s">
        <v>147</v>
      </c>
      <c r="D110" s="500"/>
      <c r="E110" s="504" t="s">
        <v>2190</v>
      </c>
      <c r="F110" s="505"/>
      <c r="G110" s="507"/>
      <c r="H110" s="105"/>
      <c r="I110" s="94"/>
      <c r="J110" s="239"/>
      <c r="K110" s="239"/>
      <c r="L110" s="285"/>
      <c r="M110" s="94"/>
      <c r="N110" s="94"/>
      <c r="O110" s="94"/>
      <c r="P110" s="94"/>
    </row>
    <row r="111" spans="1:16" ht="27" customHeight="1">
      <c r="A111" s="503"/>
      <c r="B111" s="114" t="s">
        <v>648</v>
      </c>
      <c r="C111" s="263" t="s">
        <v>1792</v>
      </c>
      <c r="D111" s="263" t="s">
        <v>1793</v>
      </c>
      <c r="E111" s="263">
        <v>82</v>
      </c>
      <c r="F111" s="263" t="s">
        <v>1794</v>
      </c>
      <c r="G111" s="263" t="s">
        <v>1795</v>
      </c>
      <c r="H111" s="105"/>
      <c r="I111" s="94"/>
      <c r="J111" s="281"/>
      <c r="K111" s="281"/>
      <c r="L111" s="285"/>
      <c r="M111" s="94"/>
      <c r="N111" s="94"/>
      <c r="O111" s="94"/>
      <c r="P111" s="94"/>
    </row>
    <row r="112" spans="1:16" ht="27" customHeight="1">
      <c r="A112" s="503"/>
      <c r="B112" s="114" t="s">
        <v>649</v>
      </c>
      <c r="C112" s="263" t="s">
        <v>1796</v>
      </c>
      <c r="D112" s="263" t="s">
        <v>1797</v>
      </c>
      <c r="E112" s="263">
        <v>206</v>
      </c>
      <c r="F112" s="265">
        <v>4.3680555555555556E-2</v>
      </c>
      <c r="G112" s="263" t="s">
        <v>1798</v>
      </c>
      <c r="H112" s="105"/>
      <c r="I112" s="94"/>
      <c r="J112" s="281"/>
      <c r="K112" s="281"/>
      <c r="L112" s="285"/>
      <c r="M112" s="94"/>
      <c r="N112" s="94"/>
      <c r="O112" s="94"/>
      <c r="P112" s="94"/>
    </row>
    <row r="113" spans="1:16" ht="92.25" customHeight="1">
      <c r="A113" s="503"/>
      <c r="B113" s="113" t="s">
        <v>647</v>
      </c>
      <c r="C113" s="500" t="s">
        <v>151</v>
      </c>
      <c r="D113" s="500"/>
      <c r="E113" s="504" t="s">
        <v>2191</v>
      </c>
      <c r="F113" s="505"/>
      <c r="G113" s="507"/>
      <c r="H113" s="105"/>
      <c r="I113" s="94"/>
      <c r="J113" s="239"/>
      <c r="K113" s="239"/>
      <c r="L113" s="285"/>
      <c r="M113" s="94"/>
      <c r="N113" s="94"/>
      <c r="O113" s="94"/>
      <c r="P113" s="94"/>
    </row>
    <row r="114" spans="1:16" ht="22.8">
      <c r="A114" s="503"/>
      <c r="B114" s="114" t="s">
        <v>648</v>
      </c>
      <c r="C114" s="263" t="s">
        <v>1799</v>
      </c>
      <c r="D114" s="263" t="s">
        <v>1800</v>
      </c>
      <c r="E114" s="263">
        <v>47</v>
      </c>
      <c r="F114" s="265">
        <v>4.5914351851851852E-2</v>
      </c>
      <c r="G114" s="263" t="s">
        <v>1801</v>
      </c>
      <c r="H114" s="105"/>
      <c r="I114" s="94"/>
      <c r="J114" s="104"/>
      <c r="K114" s="104"/>
      <c r="L114" s="94"/>
      <c r="M114" s="94"/>
      <c r="N114" s="94"/>
      <c r="O114" s="94"/>
      <c r="P114" s="94"/>
    </row>
    <row r="115" spans="1:16" ht="27" customHeight="1">
      <c r="A115" s="503"/>
      <c r="B115" s="114" t="s">
        <v>649</v>
      </c>
      <c r="C115" s="263" t="s">
        <v>1802</v>
      </c>
      <c r="D115" s="263" t="s">
        <v>1740</v>
      </c>
      <c r="E115" s="263">
        <v>238</v>
      </c>
      <c r="F115" s="265">
        <v>5.1180555555555556E-2</v>
      </c>
      <c r="G115" s="263" t="s">
        <v>1803</v>
      </c>
      <c r="H115" s="105"/>
      <c r="I115" s="94"/>
      <c r="J115" s="104"/>
      <c r="K115" s="104"/>
      <c r="L115" s="94"/>
      <c r="M115" s="94"/>
      <c r="N115" s="94"/>
      <c r="O115" s="94"/>
      <c r="P115" s="94"/>
    </row>
    <row r="116" spans="1:16" ht="88.5" customHeight="1">
      <c r="A116" s="503"/>
      <c r="B116" s="113" t="s">
        <v>647</v>
      </c>
      <c r="C116" s="500" t="s">
        <v>155</v>
      </c>
      <c r="D116" s="500"/>
      <c r="E116" s="522" t="s">
        <v>2192</v>
      </c>
      <c r="F116" s="523"/>
      <c r="G116" s="519"/>
      <c r="H116" s="105"/>
      <c r="I116" s="94"/>
      <c r="J116" s="104"/>
      <c r="K116" s="104"/>
      <c r="L116" s="94"/>
      <c r="M116" s="94"/>
      <c r="N116" s="94"/>
      <c r="O116" s="94"/>
      <c r="P116" s="94"/>
    </row>
    <row r="117" spans="1:16" ht="27" customHeight="1">
      <c r="A117" s="503"/>
      <c r="B117" s="114" t="s">
        <v>648</v>
      </c>
      <c r="C117" s="263" t="s">
        <v>1605</v>
      </c>
      <c r="D117" s="263" t="s">
        <v>1606</v>
      </c>
      <c r="E117" s="263">
        <v>70</v>
      </c>
      <c r="F117" s="265">
        <v>3.425925925925926E-2</v>
      </c>
      <c r="G117" s="263" t="s">
        <v>1607</v>
      </c>
      <c r="H117" s="105"/>
      <c r="I117" s="94"/>
      <c r="J117" s="104"/>
      <c r="K117" s="104"/>
      <c r="L117" s="94"/>
      <c r="M117" s="94"/>
      <c r="N117" s="94"/>
      <c r="O117" s="94"/>
      <c r="P117" s="94"/>
    </row>
    <row r="118" spans="1:16" ht="27" customHeight="1">
      <c r="A118" s="503"/>
      <c r="B118" s="114" t="s">
        <v>649</v>
      </c>
      <c r="C118" s="263" t="s">
        <v>1608</v>
      </c>
      <c r="D118" s="263" t="s">
        <v>1609</v>
      </c>
      <c r="E118" s="263">
        <v>275</v>
      </c>
      <c r="F118" s="265">
        <v>4.1990740740740745E-2</v>
      </c>
      <c r="G118" s="263" t="s">
        <v>1610</v>
      </c>
      <c r="H118" s="105"/>
      <c r="I118" s="94"/>
      <c r="J118" s="104"/>
      <c r="K118" s="104"/>
      <c r="L118" s="94"/>
      <c r="M118" s="94"/>
      <c r="N118" s="94"/>
      <c r="O118" s="94"/>
      <c r="P118" s="94"/>
    </row>
    <row r="119" spans="1:16" ht="90.75" customHeight="1">
      <c r="A119" s="503"/>
      <c r="B119" s="113" t="s">
        <v>647</v>
      </c>
      <c r="C119" s="500" t="s">
        <v>158</v>
      </c>
      <c r="D119" s="500"/>
      <c r="E119" s="522" t="s">
        <v>2193</v>
      </c>
      <c r="F119" s="523"/>
      <c r="G119" s="519"/>
      <c r="H119" s="105"/>
      <c r="I119" s="94"/>
      <c r="J119" s="104"/>
      <c r="K119" s="104"/>
      <c r="L119" s="94"/>
      <c r="M119" s="94"/>
      <c r="N119" s="94"/>
      <c r="O119" s="94"/>
      <c r="P119" s="94"/>
    </row>
    <row r="120" spans="1:16" ht="22.8">
      <c r="A120" s="503"/>
      <c r="B120" s="114" t="s">
        <v>648</v>
      </c>
      <c r="C120" s="263" t="s">
        <v>1804</v>
      </c>
      <c r="D120" s="263" t="s">
        <v>1805</v>
      </c>
      <c r="E120" s="263">
        <v>45</v>
      </c>
      <c r="F120" s="263" t="s">
        <v>1806</v>
      </c>
      <c r="G120" s="263" t="s">
        <v>1807</v>
      </c>
      <c r="H120" s="111"/>
      <c r="I120" s="94"/>
      <c r="J120" s="104"/>
      <c r="K120" s="104"/>
      <c r="L120" s="94"/>
      <c r="M120" s="94"/>
      <c r="N120" s="94"/>
      <c r="O120" s="94"/>
      <c r="P120" s="94"/>
    </row>
    <row r="121" spans="1:16" ht="34.200000000000003">
      <c r="A121" s="503"/>
      <c r="B121" s="114" t="s">
        <v>649</v>
      </c>
      <c r="C121" s="263" t="s">
        <v>1808</v>
      </c>
      <c r="D121" s="263" t="s">
        <v>1809</v>
      </c>
      <c r="E121" s="263">
        <v>254</v>
      </c>
      <c r="F121" s="303" t="s">
        <v>2298</v>
      </c>
      <c r="G121" s="263" t="s">
        <v>1810</v>
      </c>
      <c r="H121" s="102"/>
      <c r="I121" s="94"/>
      <c r="J121" s="104"/>
      <c r="K121" s="104"/>
      <c r="L121" s="94"/>
      <c r="M121" s="94"/>
      <c r="N121" s="94"/>
      <c r="O121" s="94"/>
      <c r="P121" s="94"/>
    </row>
    <row r="122" spans="1:16" ht="102.75" customHeight="1">
      <c r="A122" s="503"/>
      <c r="B122" s="113" t="s">
        <v>647</v>
      </c>
      <c r="C122" s="500" t="s">
        <v>162</v>
      </c>
      <c r="D122" s="500"/>
      <c r="E122" s="504" t="s">
        <v>2194</v>
      </c>
      <c r="F122" s="505"/>
      <c r="G122" s="507"/>
      <c r="H122" s="102"/>
      <c r="I122" s="94"/>
      <c r="J122" s="104"/>
      <c r="K122" s="104"/>
      <c r="L122" s="94"/>
      <c r="M122" s="94"/>
      <c r="N122" s="94"/>
      <c r="O122" s="94"/>
      <c r="P122" s="94"/>
    </row>
    <row r="123" spans="1:16" ht="22.8">
      <c r="A123" s="503"/>
      <c r="B123" s="114" t="s">
        <v>648</v>
      </c>
      <c r="C123" s="263" t="s">
        <v>1811</v>
      </c>
      <c r="D123" s="263" t="s">
        <v>1812</v>
      </c>
      <c r="E123" s="263">
        <v>39</v>
      </c>
      <c r="F123" s="265">
        <v>5.2118055555555563E-2</v>
      </c>
      <c r="G123" s="263" t="s">
        <v>1813</v>
      </c>
      <c r="H123" s="102"/>
      <c r="I123" s="94"/>
      <c r="J123" s="104"/>
      <c r="K123" s="104"/>
      <c r="L123" s="94"/>
      <c r="M123" s="94"/>
      <c r="N123" s="94"/>
      <c r="O123" s="94"/>
      <c r="P123" s="94"/>
    </row>
    <row r="124" spans="1:16" ht="34.200000000000003">
      <c r="A124" s="503"/>
      <c r="B124" s="114" t="s">
        <v>649</v>
      </c>
      <c r="C124" s="263" t="s">
        <v>1814</v>
      </c>
      <c r="D124" s="263" t="s">
        <v>1815</v>
      </c>
      <c r="E124" s="263">
        <v>422</v>
      </c>
      <c r="F124" s="265">
        <v>5.3553240740740742E-2</v>
      </c>
      <c r="G124" s="263" t="s">
        <v>1816</v>
      </c>
      <c r="H124" s="102"/>
      <c r="I124" s="94"/>
      <c r="J124" s="104"/>
      <c r="K124" s="104"/>
      <c r="L124" s="94"/>
      <c r="M124" s="94"/>
      <c r="N124" s="94"/>
      <c r="O124" s="94"/>
      <c r="P124" s="94"/>
    </row>
    <row r="125" spans="1:16" ht="93" customHeight="1">
      <c r="A125" s="503"/>
      <c r="B125" s="113" t="s">
        <v>647</v>
      </c>
      <c r="C125" s="500" t="s">
        <v>166</v>
      </c>
      <c r="D125" s="500"/>
      <c r="E125" s="504" t="s">
        <v>164</v>
      </c>
      <c r="F125" s="505"/>
      <c r="G125" s="507"/>
      <c r="H125" s="102"/>
      <c r="I125" s="94"/>
      <c r="J125" s="104"/>
      <c r="K125" s="104"/>
      <c r="L125" s="94"/>
      <c r="M125" s="94"/>
      <c r="N125" s="94"/>
      <c r="O125" s="94"/>
      <c r="P125" s="94"/>
    </row>
    <row r="126" spans="1:16" ht="22.8">
      <c r="A126" s="503"/>
      <c r="B126" s="112" t="s">
        <v>648</v>
      </c>
      <c r="C126" s="110">
        <v>0</v>
      </c>
      <c r="D126" s="110">
        <v>0</v>
      </c>
      <c r="E126" s="80">
        <v>0</v>
      </c>
      <c r="F126" s="110">
        <v>0</v>
      </c>
      <c r="G126" s="110">
        <v>0</v>
      </c>
      <c r="H126" s="102"/>
      <c r="I126" s="94"/>
      <c r="J126" s="104"/>
      <c r="K126" s="104"/>
      <c r="L126" s="94"/>
      <c r="M126" s="94"/>
      <c r="N126" s="94"/>
      <c r="O126" s="94"/>
      <c r="P126" s="94"/>
    </row>
    <row r="127" spans="1:16" ht="34.200000000000003">
      <c r="A127" s="503"/>
      <c r="B127" s="112" t="s">
        <v>649</v>
      </c>
      <c r="C127" s="263" t="s">
        <v>1817</v>
      </c>
      <c r="D127" s="263" t="s">
        <v>1818</v>
      </c>
      <c r="E127" s="263">
        <v>420</v>
      </c>
      <c r="F127" s="265">
        <v>5.0798611111111114E-2</v>
      </c>
      <c r="G127" s="263" t="s">
        <v>1819</v>
      </c>
      <c r="H127" s="102"/>
      <c r="I127" s="94"/>
      <c r="J127" s="104"/>
      <c r="K127" s="104"/>
      <c r="L127" s="94"/>
      <c r="M127" s="94"/>
      <c r="N127" s="94"/>
      <c r="O127" s="94"/>
      <c r="P127" s="94"/>
    </row>
    <row r="128" spans="1:16" ht="80.25" customHeight="1">
      <c r="A128" s="503"/>
      <c r="B128" s="115" t="s">
        <v>647</v>
      </c>
      <c r="C128" s="520" t="s">
        <v>169</v>
      </c>
      <c r="D128" s="521"/>
      <c r="E128" s="508" t="s">
        <v>164</v>
      </c>
      <c r="F128" s="509"/>
      <c r="G128" s="510"/>
      <c r="H128" s="102"/>
      <c r="I128" s="94"/>
      <c r="J128" s="104"/>
      <c r="K128" s="104"/>
      <c r="L128" s="94"/>
      <c r="M128" s="94"/>
      <c r="N128" s="94"/>
      <c r="O128" s="94"/>
      <c r="P128" s="94"/>
    </row>
    <row r="129" spans="1:16" ht="22.8">
      <c r="A129" s="503"/>
      <c r="B129" s="112" t="s">
        <v>648</v>
      </c>
      <c r="C129" s="110">
        <v>0</v>
      </c>
      <c r="D129" s="110">
        <v>0</v>
      </c>
      <c r="E129" s="80">
        <v>0</v>
      </c>
      <c r="F129" s="110">
        <v>0</v>
      </c>
      <c r="G129" s="110">
        <v>0</v>
      </c>
      <c r="H129" s="102"/>
      <c r="I129" s="94"/>
      <c r="J129" s="104"/>
      <c r="K129" s="104"/>
      <c r="L129" s="94"/>
      <c r="M129" s="94"/>
      <c r="N129" s="94"/>
      <c r="O129" s="94"/>
      <c r="P129" s="94"/>
    </row>
    <row r="130" spans="1:16" ht="33" customHeight="1">
      <c r="A130" s="503"/>
      <c r="B130" s="112" t="s">
        <v>649</v>
      </c>
      <c r="C130" s="263" t="s">
        <v>1820</v>
      </c>
      <c r="D130" s="263" t="s">
        <v>1821</v>
      </c>
      <c r="E130" s="263">
        <v>362</v>
      </c>
      <c r="F130" s="265">
        <v>4.912037037037037E-2</v>
      </c>
      <c r="G130" s="263" t="s">
        <v>1822</v>
      </c>
      <c r="H130" s="102"/>
      <c r="I130" s="94"/>
      <c r="J130" s="104"/>
      <c r="K130" s="104"/>
      <c r="L130" s="94"/>
      <c r="M130" s="94"/>
      <c r="N130" s="94"/>
      <c r="O130" s="94"/>
      <c r="P130" s="94"/>
    </row>
    <row r="131" spans="1:16" ht="45.75" customHeight="1">
      <c r="A131" s="503"/>
      <c r="B131" s="100" t="s">
        <v>647</v>
      </c>
      <c r="C131" s="500" t="s">
        <v>666</v>
      </c>
      <c r="D131" s="500"/>
      <c r="E131" s="508" t="s">
        <v>2195</v>
      </c>
      <c r="F131" s="509"/>
      <c r="G131" s="524"/>
      <c r="H131" s="116"/>
      <c r="I131" s="490"/>
      <c r="J131" s="104"/>
      <c r="K131" s="104"/>
      <c r="L131" s="94"/>
      <c r="M131" s="94"/>
      <c r="N131" s="94"/>
      <c r="O131" s="94"/>
      <c r="P131" s="94"/>
    </row>
    <row r="132" spans="1:16" ht="29.25" customHeight="1">
      <c r="A132" s="503"/>
      <c r="B132" s="106" t="s">
        <v>648</v>
      </c>
      <c r="C132" s="110">
        <v>0</v>
      </c>
      <c r="D132" s="110">
        <v>0</v>
      </c>
      <c r="E132" s="80">
        <v>0</v>
      </c>
      <c r="F132" s="110">
        <v>0</v>
      </c>
      <c r="G132" s="110">
        <v>0</v>
      </c>
      <c r="H132" s="116"/>
      <c r="I132" s="490"/>
      <c r="J132" s="104"/>
      <c r="K132" s="104"/>
      <c r="L132" s="94"/>
      <c r="M132" s="94"/>
      <c r="N132" s="94"/>
      <c r="O132" s="94"/>
      <c r="P132" s="94"/>
    </row>
    <row r="133" spans="1:16" ht="29.25" customHeight="1">
      <c r="A133" s="503"/>
      <c r="B133" s="106" t="s">
        <v>649</v>
      </c>
      <c r="C133" s="263" t="s">
        <v>1823</v>
      </c>
      <c r="D133" s="263" t="s">
        <v>1824</v>
      </c>
      <c r="E133" s="263">
        <v>83</v>
      </c>
      <c r="F133" s="265">
        <v>4.777777777777778E-2</v>
      </c>
      <c r="G133" s="263" t="s">
        <v>1825</v>
      </c>
      <c r="H133" s="116"/>
      <c r="I133" s="490"/>
      <c r="J133" s="104"/>
      <c r="K133" s="104"/>
      <c r="L133" s="94"/>
      <c r="M133" s="94"/>
      <c r="N133" s="94"/>
      <c r="O133" s="94"/>
      <c r="P133" s="94"/>
    </row>
    <row r="134" spans="1:16" ht="32.25" customHeight="1">
      <c r="A134" s="503"/>
      <c r="B134" s="100" t="s">
        <v>647</v>
      </c>
      <c r="C134" s="500" t="s">
        <v>667</v>
      </c>
      <c r="D134" s="500"/>
      <c r="E134" s="504" t="s">
        <v>2196</v>
      </c>
      <c r="F134" s="505"/>
      <c r="G134" s="519"/>
      <c r="H134" s="453"/>
      <c r="I134" s="490"/>
      <c r="J134" s="104"/>
      <c r="K134" s="104"/>
      <c r="L134" s="94"/>
      <c r="M134" s="94"/>
      <c r="N134" s="94"/>
      <c r="O134" s="94"/>
      <c r="P134" s="94"/>
    </row>
    <row r="135" spans="1:16" ht="22.8">
      <c r="A135" s="503"/>
      <c r="B135" s="106" t="s">
        <v>648</v>
      </c>
      <c r="C135" s="117">
        <v>0</v>
      </c>
      <c r="D135" s="117">
        <v>0</v>
      </c>
      <c r="E135" s="118">
        <v>0</v>
      </c>
      <c r="F135" s="117">
        <v>0</v>
      </c>
      <c r="G135" s="117">
        <v>0</v>
      </c>
      <c r="H135" s="453"/>
      <c r="I135" s="490"/>
      <c r="J135" s="104"/>
      <c r="K135" s="104"/>
      <c r="L135" s="94"/>
      <c r="M135" s="94"/>
      <c r="N135" s="94"/>
      <c r="O135" s="94"/>
      <c r="P135" s="94"/>
    </row>
    <row r="136" spans="1:16" ht="34.200000000000003">
      <c r="A136" s="503"/>
      <c r="B136" s="106" t="s">
        <v>649</v>
      </c>
      <c r="C136" s="263" t="s">
        <v>1826</v>
      </c>
      <c r="D136" s="263" t="s">
        <v>1827</v>
      </c>
      <c r="E136" s="263">
        <v>80</v>
      </c>
      <c r="F136" s="265">
        <v>4.7118055555555559E-2</v>
      </c>
      <c r="G136" s="263" t="s">
        <v>1828</v>
      </c>
      <c r="H136" s="116"/>
      <c r="I136" s="490"/>
      <c r="J136" s="104"/>
      <c r="K136" s="104"/>
      <c r="L136" s="94"/>
      <c r="M136" s="94"/>
      <c r="N136" s="94"/>
      <c r="O136" s="94"/>
      <c r="P136" s="94"/>
    </row>
    <row r="137" spans="1:16" ht="40.5" customHeight="1">
      <c r="A137" s="503"/>
      <c r="B137" s="100" t="s">
        <v>647</v>
      </c>
      <c r="C137" s="500" t="s">
        <v>668</v>
      </c>
      <c r="D137" s="500"/>
      <c r="E137" s="525" t="s">
        <v>669</v>
      </c>
      <c r="F137" s="526"/>
      <c r="G137" s="519"/>
      <c r="H137" s="116"/>
      <c r="I137" s="490"/>
      <c r="J137" s="104"/>
      <c r="K137" s="104"/>
      <c r="L137" s="94"/>
      <c r="M137" s="94"/>
      <c r="N137" s="94"/>
      <c r="O137" s="94"/>
      <c r="P137" s="94"/>
    </row>
    <row r="138" spans="1:16" ht="22.8">
      <c r="A138" s="503"/>
      <c r="B138" s="106" t="s">
        <v>648</v>
      </c>
      <c r="C138" s="117">
        <v>0</v>
      </c>
      <c r="D138" s="117">
        <v>0</v>
      </c>
      <c r="E138" s="118">
        <v>0</v>
      </c>
      <c r="F138" s="117">
        <v>0</v>
      </c>
      <c r="G138" s="117">
        <v>0</v>
      </c>
      <c r="H138" s="116"/>
      <c r="I138" s="490"/>
      <c r="J138" s="104"/>
      <c r="K138" s="104"/>
      <c r="L138" s="94"/>
      <c r="M138" s="94"/>
      <c r="N138" s="94"/>
      <c r="O138" s="94"/>
      <c r="P138" s="94"/>
    </row>
    <row r="139" spans="1:16" ht="34.200000000000003">
      <c r="A139" s="503"/>
      <c r="B139" s="106" t="s">
        <v>649</v>
      </c>
      <c r="C139" s="263" t="s">
        <v>1829</v>
      </c>
      <c r="D139" s="263" t="s">
        <v>1830</v>
      </c>
      <c r="E139" s="263">
        <v>131</v>
      </c>
      <c r="F139" s="263" t="s">
        <v>1831</v>
      </c>
      <c r="G139" s="263" t="s">
        <v>1832</v>
      </c>
      <c r="H139" s="116"/>
      <c r="I139" s="490"/>
      <c r="J139" s="104"/>
      <c r="K139" s="104"/>
      <c r="L139" s="94"/>
      <c r="M139" s="94"/>
      <c r="N139" s="94"/>
      <c r="O139" s="94"/>
      <c r="P139" s="94"/>
    </row>
    <row r="140" spans="1:16" ht="94.5" customHeight="1">
      <c r="A140" s="503"/>
      <c r="B140" s="100" t="s">
        <v>647</v>
      </c>
      <c r="C140" s="500" t="s">
        <v>670</v>
      </c>
      <c r="D140" s="500"/>
      <c r="E140" s="525" t="s">
        <v>2197</v>
      </c>
      <c r="F140" s="526"/>
      <c r="G140" s="519"/>
      <c r="H140" s="124"/>
      <c r="I140" s="490"/>
      <c r="J140" s="104"/>
      <c r="K140" s="104"/>
      <c r="L140" s="94"/>
      <c r="M140" s="94"/>
      <c r="N140" s="94"/>
      <c r="O140" s="94"/>
      <c r="P140" s="94"/>
    </row>
    <row r="141" spans="1:16" ht="22.8">
      <c r="A141" s="503"/>
      <c r="B141" s="106" t="s">
        <v>648</v>
      </c>
      <c r="C141" s="117">
        <v>0</v>
      </c>
      <c r="D141" s="117">
        <v>0</v>
      </c>
      <c r="E141" s="118">
        <v>0</v>
      </c>
      <c r="F141" s="117">
        <v>0</v>
      </c>
      <c r="G141" s="117">
        <v>0</v>
      </c>
      <c r="H141" s="124"/>
      <c r="I141" s="490"/>
      <c r="J141" s="104"/>
      <c r="K141" s="104"/>
      <c r="L141" s="94"/>
      <c r="M141" s="94"/>
      <c r="N141" s="94"/>
      <c r="O141" s="94"/>
      <c r="P141" s="94"/>
    </row>
    <row r="142" spans="1:16" ht="34.200000000000003">
      <c r="A142" s="503"/>
      <c r="B142" s="106" t="s">
        <v>649</v>
      </c>
      <c r="C142" s="263" t="s">
        <v>1833</v>
      </c>
      <c r="D142" s="263" t="s">
        <v>1686</v>
      </c>
      <c r="E142" s="263">
        <v>218</v>
      </c>
      <c r="F142" s="265">
        <v>4.2615740740740739E-2</v>
      </c>
      <c r="G142" s="263" t="s">
        <v>1834</v>
      </c>
      <c r="H142" s="124"/>
      <c r="I142" s="490"/>
      <c r="J142" s="104"/>
      <c r="K142" s="104"/>
      <c r="L142" s="94"/>
      <c r="M142" s="94"/>
      <c r="N142" s="94"/>
      <c r="O142" s="94"/>
      <c r="P142" s="94"/>
    </row>
    <row r="143" spans="1:16" ht="87.75" customHeight="1">
      <c r="A143" s="503"/>
      <c r="B143" s="100" t="s">
        <v>647</v>
      </c>
      <c r="C143" s="500" t="s">
        <v>671</v>
      </c>
      <c r="D143" s="500"/>
      <c r="E143" s="525" t="s">
        <v>2198</v>
      </c>
      <c r="F143" s="526"/>
      <c r="G143" s="519"/>
      <c r="H143" s="116"/>
      <c r="I143" s="490"/>
      <c r="J143" s="104"/>
      <c r="K143" s="104"/>
      <c r="L143" s="94"/>
      <c r="M143" s="94"/>
      <c r="N143" s="94"/>
      <c r="O143" s="94"/>
      <c r="P143" s="94"/>
    </row>
    <row r="144" spans="1:16" ht="22.8">
      <c r="A144" s="503"/>
      <c r="B144" s="106" t="s">
        <v>648</v>
      </c>
      <c r="C144" s="117">
        <v>0</v>
      </c>
      <c r="D144" s="117">
        <v>0</v>
      </c>
      <c r="E144" s="118">
        <v>0</v>
      </c>
      <c r="F144" s="117">
        <v>0</v>
      </c>
      <c r="G144" s="117">
        <v>0</v>
      </c>
      <c r="H144" s="116"/>
      <c r="I144" s="490"/>
      <c r="J144" s="104"/>
      <c r="K144" s="104"/>
      <c r="L144" s="94"/>
      <c r="M144" s="94"/>
      <c r="N144" s="94"/>
      <c r="O144" s="94"/>
      <c r="P144" s="94"/>
    </row>
    <row r="145" spans="1:16" ht="29.25" customHeight="1">
      <c r="A145" s="503"/>
      <c r="B145" s="106" t="s">
        <v>649</v>
      </c>
      <c r="C145" s="263" t="s">
        <v>1835</v>
      </c>
      <c r="D145" s="263" t="s">
        <v>1836</v>
      </c>
      <c r="E145" s="263">
        <v>275</v>
      </c>
      <c r="F145" s="265">
        <v>4.3946759259259255E-2</v>
      </c>
      <c r="G145" s="263" t="s">
        <v>1837</v>
      </c>
      <c r="H145" s="116" t="s">
        <v>621</v>
      </c>
      <c r="I145" s="490"/>
      <c r="J145" s="104"/>
      <c r="K145" s="104"/>
      <c r="L145" s="94"/>
      <c r="M145" s="94"/>
      <c r="N145" s="94"/>
      <c r="O145" s="94"/>
      <c r="P145" s="94"/>
    </row>
    <row r="146" spans="1:16" ht="56.25" customHeight="1">
      <c r="A146" s="503"/>
      <c r="B146" s="100" t="s">
        <v>647</v>
      </c>
      <c r="C146" s="500" t="s">
        <v>672</v>
      </c>
      <c r="D146" s="500"/>
      <c r="E146" s="504" t="s">
        <v>2199</v>
      </c>
      <c r="F146" s="505"/>
      <c r="G146" s="519"/>
      <c r="H146" s="453"/>
      <c r="I146" s="490"/>
      <c r="J146" s="104"/>
      <c r="K146" s="104"/>
      <c r="L146" s="94"/>
      <c r="M146" s="94"/>
      <c r="N146" s="94"/>
      <c r="O146" s="94"/>
      <c r="P146" s="94"/>
    </row>
    <row r="147" spans="1:16" ht="22.8">
      <c r="A147" s="503"/>
      <c r="B147" s="106" t="s">
        <v>648</v>
      </c>
      <c r="C147" s="117">
        <v>0</v>
      </c>
      <c r="D147" s="117">
        <v>0</v>
      </c>
      <c r="E147" s="118">
        <v>0</v>
      </c>
      <c r="F147" s="117">
        <v>0</v>
      </c>
      <c r="G147" s="117">
        <v>0</v>
      </c>
      <c r="H147" s="453"/>
      <c r="I147" s="490"/>
      <c r="J147" s="104"/>
      <c r="K147" s="104"/>
      <c r="L147" s="94"/>
      <c r="M147" s="94"/>
      <c r="N147" s="94"/>
      <c r="O147" s="94"/>
      <c r="P147" s="94"/>
    </row>
    <row r="148" spans="1:16" ht="34.200000000000003">
      <c r="A148" s="503"/>
      <c r="B148" s="106" t="s">
        <v>649</v>
      </c>
      <c r="C148" s="263" t="s">
        <v>1615</v>
      </c>
      <c r="D148" s="263" t="s">
        <v>1838</v>
      </c>
      <c r="E148" s="263">
        <v>271</v>
      </c>
      <c r="F148" s="263" t="s">
        <v>1839</v>
      </c>
      <c r="G148" s="263" t="s">
        <v>1840</v>
      </c>
      <c r="H148" s="119"/>
      <c r="I148" s="490"/>
      <c r="J148" s="104"/>
      <c r="K148" s="104"/>
      <c r="L148" s="94"/>
      <c r="M148" s="94"/>
      <c r="N148" s="94"/>
      <c r="O148" s="94"/>
      <c r="P148" s="94"/>
    </row>
    <row r="149" spans="1:16" ht="83.25" customHeight="1">
      <c r="A149" s="503"/>
      <c r="B149" s="100" t="s">
        <v>647</v>
      </c>
      <c r="C149" s="500" t="s">
        <v>193</v>
      </c>
      <c r="D149" s="500"/>
      <c r="E149" s="504" t="s">
        <v>191</v>
      </c>
      <c r="F149" s="505"/>
      <c r="G149" s="519"/>
      <c r="H149" s="119"/>
      <c r="I149" s="490"/>
      <c r="J149" s="104"/>
      <c r="K149" s="104"/>
      <c r="L149" s="94"/>
      <c r="M149" s="94"/>
      <c r="N149" s="94"/>
      <c r="O149" s="94"/>
      <c r="P149" s="94"/>
    </row>
    <row r="150" spans="1:16" ht="22.8">
      <c r="A150" s="503"/>
      <c r="B150" s="106" t="s">
        <v>648</v>
      </c>
      <c r="C150" s="117">
        <v>0</v>
      </c>
      <c r="D150" s="117">
        <v>0</v>
      </c>
      <c r="E150" s="118">
        <v>0</v>
      </c>
      <c r="F150" s="117">
        <v>0</v>
      </c>
      <c r="G150" s="117">
        <v>0</v>
      </c>
      <c r="H150" s="119"/>
      <c r="I150" s="490"/>
      <c r="J150" s="104"/>
      <c r="K150" s="104"/>
      <c r="L150" s="94"/>
      <c r="M150" s="94"/>
      <c r="N150" s="94"/>
      <c r="O150" s="94"/>
      <c r="P150" s="94"/>
    </row>
    <row r="151" spans="1:16" ht="34.200000000000003">
      <c r="A151" s="503"/>
      <c r="B151" s="106" t="s">
        <v>649</v>
      </c>
      <c r="C151" s="263" t="s">
        <v>1804</v>
      </c>
      <c r="D151" s="263" t="s">
        <v>2094</v>
      </c>
      <c r="E151" s="263">
        <v>137</v>
      </c>
      <c r="F151" s="263" t="s">
        <v>2095</v>
      </c>
      <c r="G151" s="263" t="s">
        <v>2096</v>
      </c>
      <c r="H151" s="119"/>
      <c r="I151" s="490"/>
      <c r="J151" s="104"/>
      <c r="K151" s="104"/>
      <c r="L151" s="94"/>
      <c r="M151" s="94"/>
      <c r="N151" s="94"/>
      <c r="O151" s="94"/>
      <c r="P151" s="94"/>
    </row>
    <row r="152" spans="1:16" ht="51" customHeight="1">
      <c r="A152" s="503"/>
      <c r="B152" s="100" t="s">
        <v>647</v>
      </c>
      <c r="C152" s="500" t="s">
        <v>197</v>
      </c>
      <c r="D152" s="500"/>
      <c r="E152" s="504" t="s">
        <v>2200</v>
      </c>
      <c r="F152" s="505"/>
      <c r="G152" s="519"/>
      <c r="H152" s="119"/>
      <c r="I152" s="490"/>
      <c r="J152" s="104"/>
      <c r="K152" s="104"/>
      <c r="L152" s="94"/>
      <c r="M152" s="94"/>
      <c r="N152" s="94"/>
      <c r="O152" s="94"/>
      <c r="P152" s="94"/>
    </row>
    <row r="153" spans="1:16" ht="30" customHeight="1">
      <c r="A153" s="503"/>
      <c r="B153" s="106" t="s">
        <v>648</v>
      </c>
      <c r="C153" s="263" t="s">
        <v>1841</v>
      </c>
      <c r="D153" s="263" t="s">
        <v>1842</v>
      </c>
      <c r="E153" s="263">
        <v>11</v>
      </c>
      <c r="F153" s="263" t="s">
        <v>1843</v>
      </c>
      <c r="G153" s="263" t="s">
        <v>1844</v>
      </c>
      <c r="H153" s="119"/>
      <c r="I153" s="490"/>
      <c r="J153" s="104"/>
      <c r="K153" s="104"/>
      <c r="L153" s="94"/>
      <c r="M153" s="94"/>
      <c r="N153" s="94"/>
      <c r="O153" s="94"/>
      <c r="P153" s="94"/>
    </row>
    <row r="154" spans="1:16" ht="34.200000000000003">
      <c r="A154" s="503"/>
      <c r="B154" s="106" t="s">
        <v>649</v>
      </c>
      <c r="C154" s="263" t="s">
        <v>1718</v>
      </c>
      <c r="D154" s="263" t="s">
        <v>1845</v>
      </c>
      <c r="E154" s="263">
        <v>148</v>
      </c>
      <c r="F154" s="265">
        <v>5.545138888888889E-2</v>
      </c>
      <c r="G154" s="263" t="s">
        <v>1846</v>
      </c>
      <c r="H154" s="119"/>
      <c r="I154" s="490"/>
      <c r="J154" s="104"/>
      <c r="K154" s="104"/>
      <c r="L154" s="94"/>
      <c r="M154" s="94"/>
      <c r="N154" s="94"/>
      <c r="O154" s="94"/>
      <c r="P154" s="94"/>
    </row>
    <row r="155" spans="1:16" ht="58.5" customHeight="1">
      <c r="A155" s="503"/>
      <c r="B155" s="100" t="s">
        <v>647</v>
      </c>
      <c r="C155" s="500" t="s">
        <v>201</v>
      </c>
      <c r="D155" s="500"/>
      <c r="E155" s="504" t="s">
        <v>2201</v>
      </c>
      <c r="F155" s="505"/>
      <c r="G155" s="519"/>
      <c r="H155" s="119"/>
      <c r="I155" s="490"/>
      <c r="J155" s="104"/>
      <c r="K155" s="104"/>
      <c r="L155" s="94"/>
      <c r="M155" s="94"/>
      <c r="N155" s="94"/>
      <c r="O155" s="94"/>
      <c r="P155" s="94"/>
    </row>
    <row r="156" spans="1:16" ht="27.75" customHeight="1">
      <c r="A156" s="503"/>
      <c r="B156" s="106" t="s">
        <v>648</v>
      </c>
      <c r="C156" s="263" t="s">
        <v>1847</v>
      </c>
      <c r="D156" s="263" t="s">
        <v>1848</v>
      </c>
      <c r="E156" s="263">
        <v>4</v>
      </c>
      <c r="F156" s="263" t="s">
        <v>1849</v>
      </c>
      <c r="G156" s="263" t="s">
        <v>1850</v>
      </c>
      <c r="H156" s="119"/>
      <c r="I156" s="490"/>
      <c r="J156" s="104"/>
      <c r="K156" s="104"/>
      <c r="L156" s="94"/>
      <c r="M156" s="94"/>
      <c r="N156" s="94"/>
      <c r="O156" s="94"/>
      <c r="P156" s="94"/>
    </row>
    <row r="157" spans="1:16" ht="29.25" customHeight="1">
      <c r="A157" s="503"/>
      <c r="B157" s="106" t="s">
        <v>649</v>
      </c>
      <c r="C157" s="263" t="s">
        <v>1633</v>
      </c>
      <c r="D157" s="263" t="s">
        <v>1851</v>
      </c>
      <c r="E157" s="263">
        <v>63</v>
      </c>
      <c r="F157" s="263" t="s">
        <v>1852</v>
      </c>
      <c r="G157" s="263" t="s">
        <v>1853</v>
      </c>
      <c r="H157" s="119"/>
      <c r="I157" s="490"/>
      <c r="J157" s="104"/>
      <c r="K157" s="104"/>
      <c r="L157" s="94"/>
      <c r="M157" s="94"/>
      <c r="N157" s="94"/>
      <c r="O157" s="94"/>
      <c r="P157" s="94"/>
    </row>
    <row r="158" spans="1:16" ht="45.75" customHeight="1">
      <c r="A158" s="503"/>
      <c r="B158" s="100" t="s">
        <v>647</v>
      </c>
      <c r="C158" s="500" t="s">
        <v>204</v>
      </c>
      <c r="D158" s="500"/>
      <c r="E158" s="525" t="s">
        <v>2202</v>
      </c>
      <c r="F158" s="526"/>
      <c r="G158" s="519"/>
      <c r="H158" s="119"/>
      <c r="I158" s="490"/>
      <c r="J158" s="104"/>
      <c r="K158" s="104"/>
      <c r="L158" s="94"/>
      <c r="M158" s="94"/>
      <c r="N158" s="94"/>
      <c r="O158" s="94"/>
      <c r="P158" s="94"/>
    </row>
    <row r="159" spans="1:16" ht="29.25" customHeight="1">
      <c r="A159" s="503"/>
      <c r="B159" s="106" t="s">
        <v>648</v>
      </c>
      <c r="C159" s="110">
        <v>0</v>
      </c>
      <c r="D159" s="266">
        <v>0</v>
      </c>
      <c r="E159" s="267">
        <v>0</v>
      </c>
      <c r="F159" s="266">
        <v>0</v>
      </c>
      <c r="G159" s="266">
        <v>0</v>
      </c>
      <c r="H159" s="119"/>
      <c r="I159" s="490"/>
      <c r="J159" s="104"/>
      <c r="K159" s="104"/>
      <c r="L159" s="94"/>
      <c r="M159" s="94"/>
      <c r="N159" s="94"/>
      <c r="O159" s="94"/>
      <c r="P159" s="94"/>
    </row>
    <row r="160" spans="1:16" ht="29.25" customHeight="1">
      <c r="A160" s="503"/>
      <c r="B160" s="106" t="s">
        <v>649</v>
      </c>
      <c r="C160" s="263" t="s">
        <v>1854</v>
      </c>
      <c r="D160" s="263" t="s">
        <v>1855</v>
      </c>
      <c r="E160" s="263">
        <v>180</v>
      </c>
      <c r="F160" s="265">
        <v>5.1087962962962967E-2</v>
      </c>
      <c r="G160" s="263" t="s">
        <v>1856</v>
      </c>
      <c r="H160" s="119"/>
      <c r="I160" s="490"/>
      <c r="J160" s="104"/>
      <c r="K160" s="104"/>
      <c r="L160" s="94"/>
      <c r="M160" s="94"/>
      <c r="N160" s="94"/>
      <c r="O160" s="94"/>
      <c r="P160" s="94"/>
    </row>
    <row r="161" spans="1:16" ht="69.75" customHeight="1">
      <c r="A161" s="503"/>
      <c r="B161" s="100" t="s">
        <v>647</v>
      </c>
      <c r="C161" s="500" t="s">
        <v>207</v>
      </c>
      <c r="D161" s="500"/>
      <c r="E161" s="504" t="s">
        <v>2203</v>
      </c>
      <c r="F161" s="505"/>
      <c r="G161" s="507"/>
      <c r="H161" s="119"/>
      <c r="I161" s="490"/>
      <c r="J161" s="104"/>
      <c r="K161" s="104"/>
      <c r="L161" s="94"/>
      <c r="M161" s="94"/>
      <c r="N161" s="94"/>
      <c r="O161" s="94"/>
      <c r="P161" s="94"/>
    </row>
    <row r="162" spans="1:16" ht="30.75" customHeight="1">
      <c r="A162" s="503"/>
      <c r="B162" s="106" t="s">
        <v>648</v>
      </c>
      <c r="C162" s="110">
        <v>0</v>
      </c>
      <c r="D162" s="266">
        <v>0</v>
      </c>
      <c r="E162" s="267">
        <v>0</v>
      </c>
      <c r="F162" s="266">
        <v>0</v>
      </c>
      <c r="G162" s="266">
        <v>0</v>
      </c>
      <c r="H162" s="119"/>
      <c r="I162" s="490"/>
      <c r="J162" s="104"/>
      <c r="K162" s="104"/>
      <c r="L162" s="94"/>
      <c r="M162" s="94"/>
      <c r="N162" s="94"/>
      <c r="O162" s="94"/>
      <c r="P162" s="94"/>
    </row>
    <row r="163" spans="1:16" ht="34.200000000000003">
      <c r="A163" s="503"/>
      <c r="B163" s="106" t="s">
        <v>649</v>
      </c>
      <c r="C163" s="263" t="s">
        <v>1857</v>
      </c>
      <c r="D163" s="263" t="s">
        <v>1534</v>
      </c>
      <c r="E163" s="263">
        <v>203</v>
      </c>
      <c r="F163" s="263" t="s">
        <v>1858</v>
      </c>
      <c r="G163" s="263" t="s">
        <v>1859</v>
      </c>
      <c r="H163" s="119"/>
      <c r="I163" s="490"/>
      <c r="J163" s="104"/>
      <c r="K163" s="104"/>
      <c r="L163" s="94"/>
      <c r="M163" s="94"/>
      <c r="N163" s="94"/>
      <c r="O163" s="94"/>
      <c r="P163" s="94"/>
    </row>
    <row r="164" spans="1:16" ht="56.25" customHeight="1">
      <c r="A164" s="503"/>
      <c r="B164" s="100" t="s">
        <v>647</v>
      </c>
      <c r="C164" s="500" t="s">
        <v>211</v>
      </c>
      <c r="D164" s="500"/>
      <c r="E164" s="525" t="s">
        <v>2204</v>
      </c>
      <c r="F164" s="526"/>
      <c r="G164" s="519"/>
      <c r="H164" s="119"/>
      <c r="I164" s="490"/>
      <c r="J164" s="104"/>
      <c r="K164" s="104"/>
      <c r="L164" s="94"/>
      <c r="M164" s="94"/>
      <c r="N164" s="94"/>
      <c r="O164" s="94"/>
      <c r="P164" s="94"/>
    </row>
    <row r="165" spans="1:16" ht="22.8">
      <c r="A165" s="503"/>
      <c r="B165" s="106" t="s">
        <v>648</v>
      </c>
      <c r="C165" s="110">
        <v>0</v>
      </c>
      <c r="D165" s="266">
        <v>0</v>
      </c>
      <c r="E165" s="267">
        <v>0</v>
      </c>
      <c r="F165" s="266">
        <v>0</v>
      </c>
      <c r="G165" s="266">
        <v>0</v>
      </c>
      <c r="H165" s="119"/>
      <c r="I165" s="490"/>
      <c r="J165" s="104"/>
      <c r="K165" s="104"/>
      <c r="L165" s="94"/>
      <c r="M165" s="94"/>
      <c r="N165" s="94"/>
      <c r="O165" s="94"/>
      <c r="P165" s="94"/>
    </row>
    <row r="166" spans="1:16" ht="34.200000000000003">
      <c r="A166" s="503"/>
      <c r="B166" s="106" t="s">
        <v>649</v>
      </c>
      <c r="C166" s="263" t="s">
        <v>1633</v>
      </c>
      <c r="D166" s="263" t="s">
        <v>1860</v>
      </c>
      <c r="E166" s="263">
        <v>6</v>
      </c>
      <c r="F166" s="263" t="s">
        <v>1861</v>
      </c>
      <c r="G166" s="263" t="s">
        <v>1862</v>
      </c>
      <c r="H166" s="119"/>
      <c r="I166" s="490"/>
      <c r="J166" s="104"/>
      <c r="K166" s="104"/>
      <c r="L166" s="94"/>
      <c r="M166" s="94"/>
      <c r="N166" s="94"/>
      <c r="O166" s="94"/>
      <c r="P166" s="94"/>
    </row>
    <row r="167" spans="1:16" ht="39.75" customHeight="1">
      <c r="A167" s="503"/>
      <c r="B167" s="100" t="s">
        <v>647</v>
      </c>
      <c r="C167" s="500" t="s">
        <v>216</v>
      </c>
      <c r="D167" s="500"/>
      <c r="E167" s="525" t="s">
        <v>214</v>
      </c>
      <c r="F167" s="526"/>
      <c r="G167" s="519"/>
      <c r="H167" s="119"/>
      <c r="I167" s="490"/>
      <c r="J167" s="104"/>
      <c r="K167" s="104"/>
      <c r="L167" s="94"/>
      <c r="M167" s="94"/>
      <c r="N167" s="94"/>
      <c r="O167" s="94"/>
      <c r="P167" s="94"/>
    </row>
    <row r="168" spans="1:16" ht="22.8">
      <c r="A168" s="503"/>
      <c r="B168" s="106" t="s">
        <v>648</v>
      </c>
      <c r="C168" s="263" t="s">
        <v>1863</v>
      </c>
      <c r="D168" s="263" t="s">
        <v>1864</v>
      </c>
      <c r="E168" s="263">
        <v>58</v>
      </c>
      <c r="F168" s="263" t="s">
        <v>1865</v>
      </c>
      <c r="G168" s="263" t="s">
        <v>1866</v>
      </c>
      <c r="H168" s="119"/>
      <c r="I168" s="490"/>
      <c r="J168" s="104"/>
      <c r="K168" s="104"/>
      <c r="L168" s="94"/>
      <c r="M168" s="94"/>
      <c r="N168" s="94"/>
      <c r="O168" s="94"/>
      <c r="P168" s="94"/>
    </row>
    <row r="169" spans="1:16" ht="34.200000000000003">
      <c r="A169" s="503"/>
      <c r="B169" s="106" t="s">
        <v>649</v>
      </c>
      <c r="C169" s="263" t="s">
        <v>1867</v>
      </c>
      <c r="D169" s="263" t="s">
        <v>1868</v>
      </c>
      <c r="E169" s="263">
        <v>106</v>
      </c>
      <c r="F169" s="265">
        <v>4.9143518518518524E-2</v>
      </c>
      <c r="G169" s="263" t="s">
        <v>1869</v>
      </c>
      <c r="H169" s="119"/>
      <c r="I169" s="490"/>
      <c r="J169" s="104"/>
      <c r="K169" s="104"/>
      <c r="L169" s="94"/>
      <c r="M169" s="94"/>
      <c r="N169" s="94"/>
      <c r="O169" s="94"/>
      <c r="P169" s="94"/>
    </row>
    <row r="170" spans="1:16" ht="82.5" customHeight="1">
      <c r="A170" s="503"/>
      <c r="B170" s="100" t="s">
        <v>647</v>
      </c>
      <c r="C170" s="500" t="s">
        <v>673</v>
      </c>
      <c r="D170" s="500"/>
      <c r="E170" s="504" t="s">
        <v>217</v>
      </c>
      <c r="F170" s="505"/>
      <c r="G170" s="519"/>
      <c r="H170" s="119"/>
      <c r="I170" s="490"/>
      <c r="J170" s="104"/>
      <c r="K170" s="104"/>
      <c r="L170" s="94"/>
      <c r="M170" s="94"/>
      <c r="N170" s="94"/>
      <c r="O170" s="94"/>
      <c r="P170" s="94"/>
    </row>
    <row r="171" spans="1:16" ht="22.8">
      <c r="A171" s="503"/>
      <c r="B171" s="106" t="s">
        <v>648</v>
      </c>
      <c r="C171" s="263" t="s">
        <v>1870</v>
      </c>
      <c r="D171" s="263" t="s">
        <v>1871</v>
      </c>
      <c r="E171" s="263">
        <v>28</v>
      </c>
      <c r="F171" s="265">
        <v>3.4340277777777782E-2</v>
      </c>
      <c r="G171" s="263" t="s">
        <v>1872</v>
      </c>
      <c r="H171" s="119"/>
      <c r="I171" s="490"/>
      <c r="J171" s="104"/>
      <c r="K171" s="104"/>
      <c r="L171" s="94"/>
      <c r="M171" s="94"/>
      <c r="N171" s="94"/>
      <c r="O171" s="94"/>
      <c r="P171" s="94"/>
    </row>
    <row r="172" spans="1:16" ht="34.200000000000003">
      <c r="A172" s="503"/>
      <c r="B172" s="106" t="s">
        <v>649</v>
      </c>
      <c r="C172" s="263" t="s">
        <v>1873</v>
      </c>
      <c r="D172" s="263" t="s">
        <v>1874</v>
      </c>
      <c r="E172" s="263">
        <v>258</v>
      </c>
      <c r="F172" s="263" t="s">
        <v>1875</v>
      </c>
      <c r="G172" s="263" t="s">
        <v>1876</v>
      </c>
      <c r="H172" s="119"/>
      <c r="I172" s="490"/>
      <c r="J172" s="104"/>
      <c r="K172" s="104"/>
      <c r="L172" s="94"/>
      <c r="M172" s="94"/>
      <c r="N172" s="94"/>
      <c r="O172" s="94"/>
      <c r="P172" s="94"/>
    </row>
    <row r="173" spans="1:16" ht="78.75" customHeight="1">
      <c r="A173" s="503"/>
      <c r="B173" s="100" t="s">
        <v>647</v>
      </c>
      <c r="C173" s="500" t="s">
        <v>674</v>
      </c>
      <c r="D173" s="500"/>
      <c r="E173" s="525" t="s">
        <v>217</v>
      </c>
      <c r="F173" s="526"/>
      <c r="G173" s="519"/>
      <c r="H173" s="119"/>
      <c r="I173" s="490"/>
      <c r="J173" s="104"/>
      <c r="K173" s="104"/>
      <c r="L173" s="94"/>
      <c r="M173" s="94"/>
      <c r="N173" s="94"/>
      <c r="O173" s="94"/>
      <c r="P173" s="94"/>
    </row>
    <row r="174" spans="1:16" ht="22.8">
      <c r="A174" s="503"/>
      <c r="B174" s="106" t="s">
        <v>648</v>
      </c>
      <c r="C174" s="263" t="s">
        <v>1877</v>
      </c>
      <c r="D174" s="263" t="s">
        <v>1878</v>
      </c>
      <c r="E174" s="263">
        <v>38</v>
      </c>
      <c r="F174" s="263" t="s">
        <v>1879</v>
      </c>
      <c r="G174" s="263" t="s">
        <v>1880</v>
      </c>
      <c r="H174" s="119"/>
      <c r="I174" s="490"/>
      <c r="J174" s="104"/>
      <c r="K174" s="104"/>
      <c r="L174" s="94"/>
      <c r="M174" s="94"/>
      <c r="N174" s="94"/>
      <c r="O174" s="94"/>
      <c r="P174" s="94"/>
    </row>
    <row r="175" spans="1:16" ht="34.200000000000003">
      <c r="A175" s="503"/>
      <c r="B175" s="106" t="s">
        <v>649</v>
      </c>
      <c r="C175" s="263" t="s">
        <v>1881</v>
      </c>
      <c r="D175" s="263" t="s">
        <v>1882</v>
      </c>
      <c r="E175" s="263">
        <v>107</v>
      </c>
      <c r="F175" s="263" t="s">
        <v>1883</v>
      </c>
      <c r="G175" s="263" t="s">
        <v>1884</v>
      </c>
      <c r="H175" s="119"/>
      <c r="I175" s="490"/>
      <c r="J175" s="104"/>
      <c r="K175" s="104"/>
      <c r="L175" s="94"/>
      <c r="M175" s="94"/>
      <c r="N175" s="94"/>
      <c r="O175" s="94"/>
      <c r="P175" s="94"/>
    </row>
    <row r="176" spans="1:16" ht="81" customHeight="1">
      <c r="A176" s="503"/>
      <c r="B176" s="100" t="s">
        <v>647</v>
      </c>
      <c r="C176" s="500" t="s">
        <v>225</v>
      </c>
      <c r="D176" s="500"/>
      <c r="E176" s="504" t="s">
        <v>217</v>
      </c>
      <c r="F176" s="505"/>
      <c r="G176" s="507"/>
      <c r="H176" s="119"/>
      <c r="I176" s="490"/>
      <c r="J176" s="104"/>
      <c r="K176" s="104"/>
      <c r="L176" s="94"/>
      <c r="M176" s="94"/>
      <c r="N176" s="94"/>
      <c r="O176" s="94"/>
      <c r="P176" s="94"/>
    </row>
    <row r="177" spans="1:16" ht="22.8">
      <c r="A177" s="503"/>
      <c r="B177" s="106" t="s">
        <v>648</v>
      </c>
      <c r="C177" s="263" t="s">
        <v>1885</v>
      </c>
      <c r="D177" s="263" t="s">
        <v>1886</v>
      </c>
      <c r="E177" s="263">
        <v>24</v>
      </c>
      <c r="F177" s="265">
        <v>3.2928240740740737E-2</v>
      </c>
      <c r="G177" s="263" t="s">
        <v>1887</v>
      </c>
      <c r="H177" s="119"/>
      <c r="I177" s="490"/>
      <c r="J177" s="104"/>
      <c r="K177" s="104"/>
      <c r="L177" s="94"/>
      <c r="M177" s="94"/>
      <c r="N177" s="94"/>
      <c r="O177" s="94"/>
      <c r="P177" s="94"/>
    </row>
    <row r="178" spans="1:16" ht="28.5" customHeight="1">
      <c r="A178" s="503"/>
      <c r="B178" s="106" t="s">
        <v>649</v>
      </c>
      <c r="C178" s="263" t="s">
        <v>1888</v>
      </c>
      <c r="D178" s="263" t="s">
        <v>1889</v>
      </c>
      <c r="E178" s="263">
        <v>95</v>
      </c>
      <c r="F178" s="263" t="s">
        <v>1890</v>
      </c>
      <c r="G178" s="263" t="s">
        <v>1891</v>
      </c>
      <c r="H178" s="116"/>
      <c r="I178" s="490"/>
      <c r="J178" s="104"/>
      <c r="K178" s="104"/>
      <c r="L178" s="94"/>
      <c r="M178" s="94"/>
      <c r="N178" s="94"/>
      <c r="O178" s="94"/>
      <c r="P178" s="94"/>
    </row>
    <row r="179" spans="1:16" ht="45" customHeight="1">
      <c r="A179" s="503"/>
      <c r="B179" s="100" t="s">
        <v>647</v>
      </c>
      <c r="C179" s="500" t="s">
        <v>228</v>
      </c>
      <c r="D179" s="500"/>
      <c r="E179" s="527" t="s">
        <v>2205</v>
      </c>
      <c r="F179" s="528"/>
      <c r="G179" s="529"/>
      <c r="H179" s="116"/>
      <c r="I179" s="490"/>
      <c r="J179" s="104"/>
      <c r="K179" s="104"/>
      <c r="L179" s="94"/>
      <c r="M179" s="94"/>
      <c r="N179" s="94"/>
      <c r="O179" s="94"/>
      <c r="P179" s="94"/>
    </row>
    <row r="180" spans="1:16" ht="22.8">
      <c r="A180" s="503"/>
      <c r="B180" s="103" t="s">
        <v>648</v>
      </c>
      <c r="C180" s="263" t="s">
        <v>1892</v>
      </c>
      <c r="D180" s="263" t="s">
        <v>1893</v>
      </c>
      <c r="E180" s="263">
        <v>0</v>
      </c>
      <c r="F180" s="263" t="s">
        <v>1894</v>
      </c>
      <c r="G180" s="263" t="s">
        <v>1895</v>
      </c>
      <c r="H180" s="116"/>
      <c r="I180" s="490"/>
      <c r="J180" s="104"/>
      <c r="K180" s="104"/>
      <c r="L180" s="94"/>
      <c r="M180" s="94"/>
      <c r="N180" s="94"/>
      <c r="O180" s="94"/>
      <c r="P180" s="94"/>
    </row>
    <row r="181" spans="1:16" ht="34.200000000000003">
      <c r="A181" s="503"/>
      <c r="B181" s="103" t="s">
        <v>649</v>
      </c>
      <c r="C181" s="263" t="s">
        <v>1896</v>
      </c>
      <c r="D181" s="263" t="s">
        <v>1897</v>
      </c>
      <c r="E181" s="263">
        <v>192</v>
      </c>
      <c r="F181" s="265">
        <v>5.9722222222222225E-2</v>
      </c>
      <c r="G181" s="263" t="s">
        <v>1898</v>
      </c>
      <c r="H181" s="116"/>
      <c r="I181" s="490"/>
      <c r="J181" s="104"/>
      <c r="K181" s="104"/>
      <c r="L181" s="94"/>
      <c r="M181" s="94"/>
      <c r="N181" s="94"/>
      <c r="O181" s="94"/>
      <c r="P181" s="94"/>
    </row>
    <row r="182" spans="1:16" ht="95.25" customHeight="1">
      <c r="A182" s="503"/>
      <c r="B182" s="100" t="s">
        <v>647</v>
      </c>
      <c r="C182" s="500" t="s">
        <v>675</v>
      </c>
      <c r="D182" s="500"/>
      <c r="E182" s="504" t="s">
        <v>2206</v>
      </c>
      <c r="F182" s="505"/>
      <c r="G182" s="530"/>
      <c r="H182" s="116"/>
      <c r="I182" s="490"/>
      <c r="J182" s="104"/>
      <c r="K182" s="104"/>
      <c r="L182" s="94"/>
      <c r="M182" s="94"/>
      <c r="N182" s="94"/>
      <c r="O182" s="94"/>
      <c r="P182" s="94"/>
    </row>
    <row r="183" spans="1:16" ht="30.75" customHeight="1">
      <c r="A183" s="503"/>
      <c r="B183" s="106" t="s">
        <v>648</v>
      </c>
      <c r="C183" s="265">
        <v>1.6921296296296299E-2</v>
      </c>
      <c r="D183" s="263" t="s">
        <v>1899</v>
      </c>
      <c r="E183" s="263">
        <v>10</v>
      </c>
      <c r="F183" s="263" t="s">
        <v>1900</v>
      </c>
      <c r="G183" s="263" t="s">
        <v>1901</v>
      </c>
      <c r="H183" s="116"/>
      <c r="I183" s="490"/>
      <c r="J183" s="104"/>
      <c r="K183" s="104"/>
      <c r="L183" s="94"/>
      <c r="M183" s="94"/>
      <c r="N183" s="94"/>
      <c r="O183" s="94"/>
      <c r="P183" s="94"/>
    </row>
    <row r="184" spans="1:16" ht="30.75" customHeight="1">
      <c r="A184" s="503"/>
      <c r="B184" s="106" t="s">
        <v>649</v>
      </c>
      <c r="C184" s="263" t="s">
        <v>1902</v>
      </c>
      <c r="D184" s="263" t="s">
        <v>1903</v>
      </c>
      <c r="E184" s="263">
        <v>278</v>
      </c>
      <c r="F184" s="263" t="s">
        <v>1904</v>
      </c>
      <c r="G184" s="263" t="s">
        <v>1905</v>
      </c>
      <c r="H184" s="116"/>
      <c r="I184" s="490"/>
      <c r="J184" s="104"/>
      <c r="K184" s="104"/>
      <c r="L184" s="94"/>
      <c r="M184" s="94"/>
      <c r="N184" s="94"/>
      <c r="O184" s="94"/>
      <c r="P184" s="94"/>
    </row>
    <row r="185" spans="1:16" ht="98.25" customHeight="1">
      <c r="A185" s="503"/>
      <c r="B185" s="100" t="s">
        <v>647</v>
      </c>
      <c r="C185" s="500" t="s">
        <v>676</v>
      </c>
      <c r="D185" s="500"/>
      <c r="E185" s="504" t="s">
        <v>2207</v>
      </c>
      <c r="F185" s="505"/>
      <c r="G185" s="519"/>
      <c r="H185" s="116"/>
      <c r="I185" s="238"/>
      <c r="J185" s="239"/>
      <c r="K185" s="104"/>
      <c r="L185" s="94"/>
      <c r="M185" s="94"/>
      <c r="N185" s="94"/>
      <c r="O185" s="94"/>
      <c r="P185" s="94"/>
    </row>
    <row r="186" spans="1:16" ht="30.75" customHeight="1">
      <c r="A186" s="503"/>
      <c r="B186" s="106" t="s">
        <v>648</v>
      </c>
      <c r="C186" s="263" t="s">
        <v>1906</v>
      </c>
      <c r="D186" s="263" t="s">
        <v>1907</v>
      </c>
      <c r="E186" s="263">
        <v>5</v>
      </c>
      <c r="F186" s="263" t="s">
        <v>1908</v>
      </c>
      <c r="G186" s="263" t="s">
        <v>1909</v>
      </c>
      <c r="H186" s="116"/>
      <c r="I186" s="238"/>
      <c r="J186" s="239"/>
      <c r="K186" s="104"/>
      <c r="L186" s="94"/>
      <c r="M186" s="94"/>
      <c r="N186" s="94"/>
      <c r="O186" s="94"/>
      <c r="P186" s="94"/>
    </row>
    <row r="187" spans="1:16" ht="30.75" customHeight="1">
      <c r="A187" s="503"/>
      <c r="B187" s="106" t="s">
        <v>649</v>
      </c>
      <c r="C187" s="263" t="s">
        <v>1622</v>
      </c>
      <c r="D187" s="263" t="s">
        <v>1910</v>
      </c>
      <c r="E187" s="263">
        <v>238</v>
      </c>
      <c r="F187" s="265">
        <v>5.1550925925925924E-2</v>
      </c>
      <c r="G187" s="263" t="s">
        <v>1911</v>
      </c>
      <c r="H187" s="240"/>
      <c r="I187" s="238"/>
      <c r="J187" s="239"/>
      <c r="K187" s="104"/>
      <c r="L187" s="94"/>
      <c r="M187" s="94"/>
      <c r="N187" s="94"/>
      <c r="O187" s="94"/>
      <c r="P187" s="94"/>
    </row>
    <row r="188" spans="1:16" ht="156" customHeight="1">
      <c r="A188" s="503"/>
      <c r="B188" s="100" t="s">
        <v>647</v>
      </c>
      <c r="C188" s="500" t="s">
        <v>238</v>
      </c>
      <c r="D188" s="500"/>
      <c r="E188" s="504" t="s">
        <v>595</v>
      </c>
      <c r="F188" s="505"/>
      <c r="G188" s="519"/>
      <c r="H188" s="116"/>
      <c r="I188" s="238"/>
      <c r="J188" s="239"/>
      <c r="K188" s="104"/>
      <c r="L188" s="94"/>
      <c r="M188" s="94"/>
      <c r="N188" s="94"/>
      <c r="O188" s="94"/>
      <c r="P188" s="94"/>
    </row>
    <row r="189" spans="1:16" ht="30.75" customHeight="1">
      <c r="A189" s="503"/>
      <c r="B189" s="106" t="s">
        <v>648</v>
      </c>
      <c r="C189" s="263" t="s">
        <v>1626</v>
      </c>
      <c r="D189" s="263" t="s">
        <v>1627</v>
      </c>
      <c r="E189" s="263">
        <v>75</v>
      </c>
      <c r="F189" s="263" t="s">
        <v>1628</v>
      </c>
      <c r="G189" s="263" t="s">
        <v>1629</v>
      </c>
      <c r="H189" s="116"/>
      <c r="I189" s="120"/>
      <c r="J189" s="104"/>
      <c r="K189" s="104"/>
      <c r="L189" s="94"/>
      <c r="M189" s="94"/>
      <c r="N189" s="94"/>
      <c r="O189" s="94"/>
      <c r="P189" s="94"/>
    </row>
    <row r="190" spans="1:16" ht="30.75" customHeight="1">
      <c r="A190" s="503"/>
      <c r="B190" s="106" t="s">
        <v>649</v>
      </c>
      <c r="C190" s="263" t="s">
        <v>1630</v>
      </c>
      <c r="D190" s="263" t="s">
        <v>1631</v>
      </c>
      <c r="E190" s="263">
        <v>150</v>
      </c>
      <c r="F190" s="265">
        <v>4.5104166666666667E-2</v>
      </c>
      <c r="G190" s="263" t="s">
        <v>1632</v>
      </c>
      <c r="H190" s="116"/>
      <c r="I190" s="120"/>
      <c r="J190" s="104"/>
      <c r="K190" s="104"/>
      <c r="L190" s="94"/>
      <c r="M190" s="94"/>
      <c r="N190" s="94"/>
      <c r="O190" s="94"/>
      <c r="P190" s="94"/>
    </row>
    <row r="191" spans="1:16" ht="146.25" customHeight="1">
      <c r="A191" s="503"/>
      <c r="B191" s="100" t="s">
        <v>647</v>
      </c>
      <c r="C191" s="500" t="s">
        <v>241</v>
      </c>
      <c r="D191" s="500"/>
      <c r="E191" s="525" t="s">
        <v>2208</v>
      </c>
      <c r="F191" s="526"/>
      <c r="G191" s="519"/>
      <c r="H191" s="116"/>
      <c r="I191" s="120"/>
      <c r="J191" s="104"/>
      <c r="K191" s="104"/>
      <c r="L191" s="94"/>
      <c r="M191" s="94"/>
      <c r="N191" s="94"/>
      <c r="O191" s="94"/>
      <c r="P191" s="94"/>
    </row>
    <row r="192" spans="1:16" ht="30.75" customHeight="1">
      <c r="A192" s="503"/>
      <c r="B192" s="106" t="s">
        <v>648</v>
      </c>
      <c r="C192" s="263" t="s">
        <v>1870</v>
      </c>
      <c r="D192" s="263" t="s">
        <v>1912</v>
      </c>
      <c r="E192" s="263">
        <v>96</v>
      </c>
      <c r="F192" s="265">
        <v>4.0173611111111111E-2</v>
      </c>
      <c r="G192" s="263" t="s">
        <v>1913</v>
      </c>
      <c r="H192" s="116"/>
      <c r="I192" s="120"/>
      <c r="J192" s="104"/>
      <c r="K192" s="104"/>
      <c r="L192" s="94"/>
      <c r="M192" s="94"/>
      <c r="N192" s="94"/>
      <c r="O192" s="94"/>
      <c r="P192" s="94"/>
    </row>
    <row r="193" spans="1:16" ht="30.75" customHeight="1">
      <c r="A193" s="503"/>
      <c r="B193" s="106" t="s">
        <v>649</v>
      </c>
      <c r="C193" s="263" t="s">
        <v>1914</v>
      </c>
      <c r="D193" s="263" t="s">
        <v>1915</v>
      </c>
      <c r="E193" s="263">
        <v>208</v>
      </c>
      <c r="F193" s="265">
        <v>5.1620370370370372E-2</v>
      </c>
      <c r="G193" s="263" t="s">
        <v>1916</v>
      </c>
      <c r="H193" s="116"/>
      <c r="I193" s="120"/>
      <c r="J193" s="104"/>
      <c r="K193" s="104"/>
      <c r="L193" s="94"/>
      <c r="M193" s="94"/>
      <c r="N193" s="94"/>
      <c r="O193" s="94"/>
      <c r="P193" s="94"/>
    </row>
    <row r="194" spans="1:16" ht="153" customHeight="1">
      <c r="A194" s="503"/>
      <c r="B194" s="100" t="s">
        <v>647</v>
      </c>
      <c r="C194" s="500" t="s">
        <v>243</v>
      </c>
      <c r="D194" s="500"/>
      <c r="E194" s="504" t="s">
        <v>2209</v>
      </c>
      <c r="F194" s="505"/>
      <c r="G194" s="507"/>
      <c r="H194" s="116"/>
      <c r="I194" s="120"/>
      <c r="J194" s="104"/>
      <c r="K194" s="104"/>
      <c r="L194" s="94"/>
      <c r="M194" s="94"/>
      <c r="N194" s="94"/>
      <c r="O194" s="94"/>
      <c r="P194" s="94"/>
    </row>
    <row r="195" spans="1:16" ht="30.75" customHeight="1">
      <c r="A195" s="503"/>
      <c r="B195" s="106" t="s">
        <v>648</v>
      </c>
      <c r="C195" s="263" t="s">
        <v>1917</v>
      </c>
      <c r="D195" s="263" t="s">
        <v>1918</v>
      </c>
      <c r="E195" s="263">
        <v>107</v>
      </c>
      <c r="F195" s="265">
        <v>3.8229166666666668E-2</v>
      </c>
      <c r="G195" s="263" t="s">
        <v>1919</v>
      </c>
      <c r="H195" s="116"/>
      <c r="I195" s="120"/>
      <c r="J195" s="104"/>
      <c r="K195" s="104"/>
      <c r="L195" s="94"/>
      <c r="M195" s="94"/>
      <c r="N195" s="94"/>
      <c r="O195" s="94"/>
      <c r="P195" s="94"/>
    </row>
    <row r="196" spans="1:16" ht="30.75" customHeight="1">
      <c r="A196" s="503"/>
      <c r="B196" s="106" t="s">
        <v>649</v>
      </c>
      <c r="C196" s="263" t="s">
        <v>1920</v>
      </c>
      <c r="D196" s="263" t="s">
        <v>1921</v>
      </c>
      <c r="E196" s="263">
        <v>200</v>
      </c>
      <c r="F196" s="263" t="s">
        <v>1922</v>
      </c>
      <c r="G196" s="263" t="s">
        <v>1923</v>
      </c>
      <c r="H196" s="116"/>
      <c r="I196" s="120"/>
      <c r="J196" s="104"/>
      <c r="K196" s="104"/>
      <c r="L196" s="94"/>
      <c r="M196" s="94"/>
      <c r="N196" s="94"/>
      <c r="O196" s="94"/>
      <c r="P196" s="94"/>
    </row>
    <row r="197" spans="1:16" ht="42" customHeight="1">
      <c r="A197" s="503"/>
      <c r="B197" s="100" t="s">
        <v>647</v>
      </c>
      <c r="C197" s="500" t="s">
        <v>246</v>
      </c>
      <c r="D197" s="500"/>
      <c r="E197" s="525" t="s">
        <v>244</v>
      </c>
      <c r="F197" s="526"/>
      <c r="G197" s="519"/>
      <c r="H197" s="116"/>
      <c r="I197" s="120"/>
      <c r="J197" s="104"/>
      <c r="K197" s="104"/>
      <c r="L197" s="94"/>
      <c r="M197" s="94"/>
      <c r="N197" s="94"/>
      <c r="O197" s="94"/>
      <c r="P197" s="94"/>
    </row>
    <row r="198" spans="1:16" ht="30.75" customHeight="1">
      <c r="A198" s="503"/>
      <c r="B198" s="106" t="s">
        <v>648</v>
      </c>
      <c r="C198" s="263" t="s">
        <v>1924</v>
      </c>
      <c r="D198" s="263" t="s">
        <v>1925</v>
      </c>
      <c r="E198" s="263">
        <v>120</v>
      </c>
      <c r="F198" s="263" t="s">
        <v>1926</v>
      </c>
      <c r="G198" s="263" t="s">
        <v>1927</v>
      </c>
      <c r="H198" s="116"/>
      <c r="I198" s="120"/>
      <c r="J198" s="104"/>
      <c r="K198" s="104"/>
      <c r="L198" s="94"/>
      <c r="M198" s="94"/>
      <c r="N198" s="94"/>
      <c r="O198" s="94"/>
      <c r="P198" s="94"/>
    </row>
    <row r="199" spans="1:16" ht="30.75" customHeight="1">
      <c r="A199" s="503"/>
      <c r="B199" s="106" t="s">
        <v>649</v>
      </c>
      <c r="C199" s="263" t="s">
        <v>1928</v>
      </c>
      <c r="D199" s="263" t="s">
        <v>1929</v>
      </c>
      <c r="E199" s="263">
        <v>147</v>
      </c>
      <c r="F199" s="265">
        <v>4.8194444444444449E-2</v>
      </c>
      <c r="G199" s="263" t="s">
        <v>1930</v>
      </c>
      <c r="H199" s="116"/>
      <c r="I199" s="120"/>
      <c r="J199" s="104"/>
      <c r="K199" s="104"/>
      <c r="L199" s="94"/>
      <c r="M199" s="94"/>
      <c r="N199" s="94"/>
      <c r="O199" s="94"/>
      <c r="P199" s="94"/>
    </row>
    <row r="200" spans="1:16" ht="97.5" customHeight="1">
      <c r="A200" s="503"/>
      <c r="B200" s="100" t="s">
        <v>647</v>
      </c>
      <c r="C200" s="500" t="s">
        <v>250</v>
      </c>
      <c r="D200" s="500"/>
      <c r="E200" s="527" t="s">
        <v>2210</v>
      </c>
      <c r="F200" s="528"/>
      <c r="G200" s="529"/>
      <c r="H200" s="116"/>
      <c r="I200" s="120"/>
      <c r="J200" s="104"/>
      <c r="K200" s="104"/>
      <c r="L200" s="94"/>
      <c r="M200" s="94"/>
      <c r="N200" s="94"/>
      <c r="O200" s="94"/>
      <c r="P200" s="94"/>
    </row>
    <row r="201" spans="1:16" ht="30.75" customHeight="1">
      <c r="A201" s="503"/>
      <c r="B201" s="103" t="s">
        <v>648</v>
      </c>
      <c r="C201" s="263" t="s">
        <v>1931</v>
      </c>
      <c r="D201" s="263" t="s">
        <v>1932</v>
      </c>
      <c r="E201" s="263">
        <v>26</v>
      </c>
      <c r="F201" s="263" t="s">
        <v>1933</v>
      </c>
      <c r="G201" s="263" t="s">
        <v>1934</v>
      </c>
      <c r="H201" s="116"/>
      <c r="I201" s="120"/>
      <c r="J201" s="104"/>
      <c r="K201" s="104"/>
      <c r="L201" s="94"/>
      <c r="M201" s="94"/>
      <c r="N201" s="94"/>
      <c r="O201" s="94"/>
      <c r="P201" s="94"/>
    </row>
    <row r="202" spans="1:16" ht="30.75" customHeight="1">
      <c r="A202" s="503"/>
      <c r="B202" s="103" t="s">
        <v>649</v>
      </c>
      <c r="C202" s="263" t="s">
        <v>1935</v>
      </c>
      <c r="D202" s="263" t="s">
        <v>1936</v>
      </c>
      <c r="E202" s="263">
        <v>220</v>
      </c>
      <c r="F202" s="265">
        <v>4.7256944444444449E-2</v>
      </c>
      <c r="G202" s="263" t="s">
        <v>1937</v>
      </c>
      <c r="H202" s="116"/>
      <c r="I202" s="120"/>
      <c r="J202" s="104"/>
      <c r="K202" s="104"/>
      <c r="L202" s="94"/>
      <c r="M202" s="94"/>
      <c r="N202" s="94"/>
      <c r="O202" s="94"/>
      <c r="P202" s="94"/>
    </row>
    <row r="203" spans="1:16" ht="72" customHeight="1">
      <c r="A203" s="503"/>
      <c r="B203" s="100" t="s">
        <v>647</v>
      </c>
      <c r="C203" s="500" t="s">
        <v>254</v>
      </c>
      <c r="D203" s="500"/>
      <c r="E203" s="515" t="s">
        <v>252</v>
      </c>
      <c r="F203" s="516"/>
      <c r="G203" s="531"/>
      <c r="H203" s="116"/>
      <c r="I203" s="120"/>
      <c r="J203" s="104"/>
      <c r="K203" s="104"/>
      <c r="L203" s="94"/>
      <c r="M203" s="94"/>
      <c r="N203" s="94"/>
      <c r="O203" s="94"/>
      <c r="P203" s="94"/>
    </row>
    <row r="204" spans="1:16" ht="30.75" customHeight="1">
      <c r="A204" s="503"/>
      <c r="B204" s="103" t="s">
        <v>648</v>
      </c>
      <c r="C204" s="263" t="s">
        <v>1938</v>
      </c>
      <c r="D204" s="263" t="s">
        <v>1939</v>
      </c>
      <c r="E204" s="263">
        <v>128</v>
      </c>
      <c r="F204" s="265">
        <v>5.0648148148148144E-2</v>
      </c>
      <c r="G204" s="263" t="s">
        <v>1940</v>
      </c>
      <c r="H204" s="116"/>
      <c r="I204" s="120"/>
      <c r="J204" s="104"/>
      <c r="K204" s="104"/>
      <c r="L204" s="94"/>
      <c r="M204" s="94"/>
      <c r="N204" s="94"/>
      <c r="O204" s="94"/>
      <c r="P204" s="94"/>
    </row>
    <row r="205" spans="1:16" ht="30.75" customHeight="1">
      <c r="A205" s="503"/>
      <c r="B205" s="103" t="s">
        <v>649</v>
      </c>
      <c r="C205" s="263" t="s">
        <v>1941</v>
      </c>
      <c r="D205" s="263" t="s">
        <v>1942</v>
      </c>
      <c r="E205" s="263">
        <v>145</v>
      </c>
      <c r="F205" s="265">
        <v>5.0324074074074077E-2</v>
      </c>
      <c r="G205" s="263" t="s">
        <v>1943</v>
      </c>
      <c r="H205" s="116"/>
      <c r="I205" s="120"/>
      <c r="J205" s="104"/>
      <c r="K205" s="104"/>
      <c r="L205" s="94"/>
      <c r="M205" s="94"/>
      <c r="N205" s="94"/>
      <c r="O205" s="94"/>
      <c r="P205" s="94"/>
    </row>
    <row r="206" spans="1:16" ht="90" customHeight="1">
      <c r="A206" s="503"/>
      <c r="B206" s="100" t="s">
        <v>647</v>
      </c>
      <c r="C206" s="500" t="s">
        <v>258</v>
      </c>
      <c r="D206" s="500"/>
      <c r="E206" s="511" t="s">
        <v>256</v>
      </c>
      <c r="F206" s="512"/>
      <c r="G206" s="513"/>
      <c r="H206" s="116"/>
      <c r="I206" s="120"/>
      <c r="J206" s="104"/>
      <c r="K206" s="104"/>
      <c r="L206" s="94"/>
      <c r="M206" s="94"/>
      <c r="N206" s="94"/>
      <c r="O206" s="94"/>
      <c r="P206" s="94"/>
    </row>
    <row r="207" spans="1:16" ht="30.75" customHeight="1">
      <c r="A207" s="503"/>
      <c r="B207" s="103" t="s">
        <v>648</v>
      </c>
      <c r="C207" s="263" t="s">
        <v>1640</v>
      </c>
      <c r="D207" s="263" t="s">
        <v>1641</v>
      </c>
      <c r="E207" s="263">
        <v>88</v>
      </c>
      <c r="F207" s="265">
        <v>3.3692129629629627E-2</v>
      </c>
      <c r="G207" s="263" t="s">
        <v>1642</v>
      </c>
      <c r="H207" s="116"/>
      <c r="I207" s="120"/>
      <c r="J207" s="104"/>
      <c r="K207" s="104"/>
      <c r="L207" s="94"/>
      <c r="M207" s="94"/>
      <c r="N207" s="94"/>
      <c r="O207" s="94"/>
      <c r="P207" s="94"/>
    </row>
    <row r="208" spans="1:16" ht="30.75" customHeight="1">
      <c r="A208" s="503"/>
      <c r="B208" s="103" t="s">
        <v>649</v>
      </c>
      <c r="C208" s="263" t="s">
        <v>1643</v>
      </c>
      <c r="D208" s="263" t="s">
        <v>1644</v>
      </c>
      <c r="E208" s="263">
        <v>164</v>
      </c>
      <c r="F208" s="265">
        <v>4.4374999999999998E-2</v>
      </c>
      <c r="G208" s="263" t="s">
        <v>1645</v>
      </c>
      <c r="H208" s="116"/>
      <c r="I208" s="120"/>
      <c r="J208" s="104"/>
      <c r="K208" s="104"/>
      <c r="L208" s="94"/>
      <c r="M208" s="94"/>
      <c r="N208" s="94"/>
      <c r="O208" s="94"/>
      <c r="P208" s="94"/>
    </row>
    <row r="209" spans="1:16" ht="87.75" customHeight="1">
      <c r="A209" s="503"/>
      <c r="B209" s="100" t="s">
        <v>647</v>
      </c>
      <c r="C209" s="500" t="s">
        <v>677</v>
      </c>
      <c r="D209" s="500"/>
      <c r="E209" s="511" t="s">
        <v>256</v>
      </c>
      <c r="F209" s="512"/>
      <c r="G209" s="513"/>
      <c r="H209" s="116"/>
      <c r="I209" s="120"/>
      <c r="J209" s="104"/>
      <c r="K209" s="104"/>
      <c r="L209" s="94"/>
      <c r="M209" s="94"/>
      <c r="N209" s="94"/>
      <c r="O209" s="94"/>
      <c r="P209" s="94"/>
    </row>
    <row r="210" spans="1:16" ht="30.75" customHeight="1">
      <c r="A210" s="503"/>
      <c r="B210" s="103" t="s">
        <v>648</v>
      </c>
      <c r="C210" s="263" t="s">
        <v>1944</v>
      </c>
      <c r="D210" s="263" t="s">
        <v>1945</v>
      </c>
      <c r="E210" s="263">
        <v>108</v>
      </c>
      <c r="F210" s="263" t="s">
        <v>1946</v>
      </c>
      <c r="G210" s="263" t="s">
        <v>1947</v>
      </c>
      <c r="H210" s="116"/>
      <c r="I210" s="120"/>
      <c r="J210" s="104"/>
      <c r="K210" s="104"/>
      <c r="L210" s="94"/>
      <c r="M210" s="94"/>
      <c r="N210" s="94"/>
      <c r="O210" s="94"/>
      <c r="P210" s="94"/>
    </row>
    <row r="211" spans="1:16" ht="30.75" customHeight="1">
      <c r="A211" s="503"/>
      <c r="B211" s="103" t="s">
        <v>649</v>
      </c>
      <c r="C211" s="263" t="s">
        <v>1948</v>
      </c>
      <c r="D211" s="263" t="s">
        <v>1949</v>
      </c>
      <c r="E211" s="263">
        <v>228</v>
      </c>
      <c r="F211" s="263" t="s">
        <v>1950</v>
      </c>
      <c r="G211" s="263" t="s">
        <v>1951</v>
      </c>
      <c r="H211" s="116"/>
      <c r="I211" s="120"/>
      <c r="J211" s="104"/>
      <c r="K211" s="104"/>
      <c r="L211" s="94"/>
      <c r="M211" s="94"/>
      <c r="N211" s="94"/>
      <c r="O211" s="94"/>
      <c r="P211" s="94"/>
    </row>
    <row r="212" spans="1:16" ht="98.25" customHeight="1">
      <c r="A212" s="503"/>
      <c r="B212" s="100" t="s">
        <v>647</v>
      </c>
      <c r="C212" s="500" t="s">
        <v>263</v>
      </c>
      <c r="D212" s="500"/>
      <c r="E212" s="511" t="s">
        <v>256</v>
      </c>
      <c r="F212" s="512"/>
      <c r="G212" s="514"/>
      <c r="H212" s="116"/>
      <c r="I212" s="238"/>
      <c r="J212" s="239"/>
      <c r="K212" s="104"/>
      <c r="L212" s="94"/>
      <c r="M212" s="94"/>
      <c r="N212" s="94"/>
      <c r="O212" s="94"/>
      <c r="P212" s="94"/>
    </row>
    <row r="213" spans="1:16" ht="24.75" customHeight="1">
      <c r="A213" s="503"/>
      <c r="B213" s="103" t="s">
        <v>648</v>
      </c>
      <c r="C213" s="263" t="s">
        <v>1952</v>
      </c>
      <c r="D213" s="263" t="s">
        <v>1953</v>
      </c>
      <c r="E213" s="263">
        <v>119</v>
      </c>
      <c r="F213" s="265">
        <v>3.1921296296296302E-2</v>
      </c>
      <c r="G213" s="265">
        <v>0.13804398148148148</v>
      </c>
      <c r="H213" s="116"/>
      <c r="I213" s="297"/>
      <c r="J213" s="281"/>
      <c r="K213" s="104"/>
      <c r="L213" s="94"/>
      <c r="M213" s="94"/>
      <c r="N213" s="94"/>
      <c r="O213" s="94"/>
      <c r="P213" s="94"/>
    </row>
    <row r="214" spans="1:16" ht="17.25" customHeight="1">
      <c r="A214" s="503"/>
      <c r="B214" s="103" t="s">
        <v>649</v>
      </c>
      <c r="C214" s="263" t="s">
        <v>1814</v>
      </c>
      <c r="D214" s="263" t="s">
        <v>1910</v>
      </c>
      <c r="E214" s="263">
        <v>219</v>
      </c>
      <c r="F214" s="265">
        <v>4.3819444444444446E-2</v>
      </c>
      <c r="G214" s="265">
        <v>0.14275462962962962</v>
      </c>
      <c r="H214" s="116"/>
      <c r="I214" s="297"/>
      <c r="J214" s="281"/>
      <c r="K214" s="104"/>
      <c r="L214" s="94"/>
      <c r="M214" s="94"/>
      <c r="N214" s="94"/>
      <c r="O214" s="94"/>
      <c r="P214" s="94"/>
    </row>
    <row r="215" spans="1:16" ht="54" customHeight="1">
      <c r="A215" s="503"/>
      <c r="B215" s="100" t="s">
        <v>647</v>
      </c>
      <c r="C215" s="500" t="s">
        <v>266</v>
      </c>
      <c r="D215" s="500"/>
      <c r="E215" s="511" t="s">
        <v>264</v>
      </c>
      <c r="F215" s="512"/>
      <c r="G215" s="513"/>
      <c r="H215" s="116"/>
      <c r="I215" s="238"/>
      <c r="J215" s="239"/>
      <c r="K215" s="104"/>
      <c r="L215" s="94"/>
      <c r="M215" s="94"/>
      <c r="N215" s="94"/>
      <c r="O215" s="94"/>
      <c r="P215" s="94"/>
    </row>
    <row r="216" spans="1:16" ht="30.75" customHeight="1">
      <c r="A216" s="503"/>
      <c r="B216" s="121" t="s">
        <v>653</v>
      </c>
      <c r="C216" s="263" t="s">
        <v>1954</v>
      </c>
      <c r="D216" s="263" t="s">
        <v>1955</v>
      </c>
      <c r="E216" s="263">
        <v>17</v>
      </c>
      <c r="F216" s="263" t="s">
        <v>1956</v>
      </c>
      <c r="G216" s="263" t="s">
        <v>1957</v>
      </c>
      <c r="H216" s="116"/>
      <c r="I216" s="120"/>
      <c r="J216" s="104"/>
      <c r="K216" s="104"/>
      <c r="L216" s="94"/>
      <c r="M216" s="94"/>
      <c r="N216" s="94"/>
      <c r="O216" s="94"/>
      <c r="P216" s="94"/>
    </row>
    <row r="217" spans="1:16" ht="23.25" customHeight="1">
      <c r="A217" s="503"/>
      <c r="B217" s="121" t="s">
        <v>654</v>
      </c>
      <c r="C217" s="263" t="s">
        <v>1958</v>
      </c>
      <c r="D217" s="263" t="s">
        <v>1959</v>
      </c>
      <c r="E217" s="263">
        <v>148</v>
      </c>
      <c r="F217" s="265">
        <v>4.6759259259259257E-2</v>
      </c>
      <c r="G217" s="263" t="s">
        <v>1960</v>
      </c>
      <c r="H217" s="116"/>
      <c r="I217" s="120"/>
      <c r="J217" s="104"/>
      <c r="K217" s="104"/>
      <c r="L217" s="94"/>
      <c r="M217" s="94"/>
      <c r="N217" s="94"/>
      <c r="O217" s="94"/>
      <c r="P217" s="94"/>
    </row>
    <row r="218" spans="1:16" ht="64.5" customHeight="1">
      <c r="A218" s="503"/>
      <c r="B218" s="252" t="s">
        <v>647</v>
      </c>
      <c r="C218" s="500" t="s">
        <v>270</v>
      </c>
      <c r="D218" s="500"/>
      <c r="E218" s="511" t="s">
        <v>268</v>
      </c>
      <c r="F218" s="512"/>
      <c r="G218" s="513"/>
      <c r="H218" s="116"/>
      <c r="I218" s="120"/>
      <c r="J218" s="104"/>
      <c r="K218" s="104"/>
      <c r="L218" s="94"/>
      <c r="M218" s="94"/>
      <c r="N218" s="94"/>
      <c r="O218" s="94"/>
      <c r="P218" s="94"/>
    </row>
    <row r="219" spans="1:16" ht="30.75" customHeight="1">
      <c r="A219" s="503"/>
      <c r="B219" s="121" t="s">
        <v>653</v>
      </c>
      <c r="C219" s="263" t="s">
        <v>1961</v>
      </c>
      <c r="D219" s="263" t="s">
        <v>1713</v>
      </c>
      <c r="E219" s="263">
        <v>97</v>
      </c>
      <c r="F219" s="265">
        <v>3.9212962962962963E-2</v>
      </c>
      <c r="G219" s="263" t="s">
        <v>1962</v>
      </c>
      <c r="H219" s="116"/>
      <c r="I219" s="120"/>
      <c r="J219" s="104"/>
      <c r="K219" s="104"/>
      <c r="L219" s="94"/>
      <c r="M219" s="94"/>
      <c r="N219" s="94"/>
      <c r="O219" s="94"/>
      <c r="P219" s="94"/>
    </row>
    <row r="220" spans="1:16" ht="30.75" customHeight="1">
      <c r="A220" s="503"/>
      <c r="B220" s="121" t="s">
        <v>654</v>
      </c>
      <c r="C220" s="263" t="s">
        <v>1963</v>
      </c>
      <c r="D220" s="263" t="s">
        <v>1964</v>
      </c>
      <c r="E220" s="263">
        <v>131</v>
      </c>
      <c r="F220" s="265">
        <v>5.0208333333333334E-2</v>
      </c>
      <c r="G220" s="263" t="s">
        <v>1965</v>
      </c>
      <c r="H220" s="116"/>
      <c r="I220" s="120"/>
      <c r="J220" s="104"/>
      <c r="K220" s="104"/>
      <c r="L220" s="94"/>
      <c r="M220" s="94"/>
      <c r="N220" s="94"/>
      <c r="O220" s="94"/>
      <c r="P220" s="94"/>
    </row>
    <row r="221" spans="1:16" ht="73.5" customHeight="1">
      <c r="A221" s="503"/>
      <c r="B221" s="252" t="s">
        <v>647</v>
      </c>
      <c r="C221" s="500" t="s">
        <v>273</v>
      </c>
      <c r="D221" s="500"/>
      <c r="E221" s="511" t="s">
        <v>268</v>
      </c>
      <c r="F221" s="512"/>
      <c r="G221" s="513"/>
      <c r="H221" s="116"/>
      <c r="I221" s="120"/>
      <c r="J221" s="104"/>
      <c r="K221" s="104"/>
      <c r="L221" s="94"/>
      <c r="M221" s="94"/>
      <c r="N221" s="94"/>
      <c r="O221" s="94"/>
      <c r="P221" s="94"/>
    </row>
    <row r="222" spans="1:16" ht="30.75" customHeight="1">
      <c r="A222" s="503"/>
      <c r="B222" s="81" t="s">
        <v>653</v>
      </c>
      <c r="C222" s="263" t="s">
        <v>1966</v>
      </c>
      <c r="D222" s="263" t="s">
        <v>1967</v>
      </c>
      <c r="E222" s="263">
        <v>127</v>
      </c>
      <c r="F222" s="265">
        <v>3.9456018518518522E-2</v>
      </c>
      <c r="G222" s="263" t="s">
        <v>1968</v>
      </c>
      <c r="H222" s="116"/>
      <c r="I222" s="120"/>
      <c r="J222" s="104"/>
      <c r="K222" s="104"/>
      <c r="L222" s="94"/>
      <c r="M222" s="94"/>
      <c r="N222" s="94"/>
      <c r="O222" s="94"/>
      <c r="P222" s="94"/>
    </row>
    <row r="223" spans="1:16" ht="30.75" customHeight="1">
      <c r="A223" s="503"/>
      <c r="B223" s="81" t="s">
        <v>654</v>
      </c>
      <c r="C223" s="263" t="s">
        <v>1969</v>
      </c>
      <c r="D223" s="263" t="s">
        <v>1970</v>
      </c>
      <c r="E223" s="263">
        <v>125</v>
      </c>
      <c r="F223" s="265">
        <v>5.061342592592593E-2</v>
      </c>
      <c r="G223" s="263" t="s">
        <v>1971</v>
      </c>
      <c r="H223" s="116"/>
      <c r="I223" s="120"/>
      <c r="J223" s="104"/>
      <c r="K223" s="104"/>
      <c r="L223" s="94"/>
      <c r="M223" s="94"/>
      <c r="N223" s="94"/>
      <c r="O223" s="94"/>
      <c r="P223" s="94"/>
    </row>
    <row r="224" spans="1:16" ht="47.25" customHeight="1">
      <c r="A224" s="503"/>
      <c r="B224" s="252" t="s">
        <v>647</v>
      </c>
      <c r="C224" s="500" t="s">
        <v>276</v>
      </c>
      <c r="D224" s="500"/>
      <c r="E224" s="511" t="s">
        <v>2211</v>
      </c>
      <c r="F224" s="512"/>
      <c r="G224" s="513"/>
      <c r="H224" s="116"/>
      <c r="I224" s="120"/>
      <c r="J224" s="104"/>
      <c r="K224" s="104"/>
      <c r="L224" s="94"/>
      <c r="M224" s="94"/>
      <c r="N224" s="94"/>
      <c r="O224" s="94"/>
      <c r="P224" s="94"/>
    </row>
    <row r="225" spans="1:16" ht="30.75" customHeight="1">
      <c r="A225" s="503"/>
      <c r="B225" s="121" t="s">
        <v>653</v>
      </c>
      <c r="C225" s="263" t="s">
        <v>1954</v>
      </c>
      <c r="D225" s="263" t="s">
        <v>1972</v>
      </c>
      <c r="E225" s="263">
        <v>164</v>
      </c>
      <c r="F225" s="263" t="s">
        <v>1973</v>
      </c>
      <c r="G225" s="263" t="s">
        <v>1974</v>
      </c>
      <c r="H225" s="116"/>
      <c r="I225" s="120"/>
      <c r="J225" s="104"/>
      <c r="K225" s="104"/>
      <c r="L225" s="94"/>
      <c r="M225" s="94"/>
      <c r="N225" s="94"/>
      <c r="O225" s="94"/>
      <c r="P225" s="94"/>
    </row>
    <row r="226" spans="1:16" ht="30.75" customHeight="1">
      <c r="A226" s="503"/>
      <c r="B226" s="121" t="s">
        <v>654</v>
      </c>
      <c r="C226" s="263" t="s">
        <v>1975</v>
      </c>
      <c r="D226" s="263" t="s">
        <v>1634</v>
      </c>
      <c r="E226" s="263">
        <v>183</v>
      </c>
      <c r="F226" s="263" t="s">
        <v>1976</v>
      </c>
      <c r="G226" s="263" t="s">
        <v>1977</v>
      </c>
      <c r="H226" s="116"/>
      <c r="I226" s="120"/>
      <c r="J226" s="104"/>
      <c r="K226" s="104"/>
      <c r="L226" s="94"/>
      <c r="M226" s="94"/>
      <c r="N226" s="94"/>
      <c r="O226" s="94"/>
      <c r="P226" s="94"/>
    </row>
    <row r="227" spans="1:16" ht="65.25" customHeight="1">
      <c r="A227" s="503"/>
      <c r="B227" s="113" t="s">
        <v>647</v>
      </c>
      <c r="C227" s="532" t="s">
        <v>678</v>
      </c>
      <c r="D227" s="532"/>
      <c r="E227" s="511" t="s">
        <v>2212</v>
      </c>
      <c r="F227" s="512"/>
      <c r="G227" s="533"/>
      <c r="H227" s="279"/>
      <c r="I227" s="238"/>
      <c r="J227" s="239"/>
      <c r="K227" s="104"/>
      <c r="L227" s="94"/>
      <c r="M227" s="94"/>
      <c r="N227" s="94"/>
      <c r="O227" s="94"/>
      <c r="P227" s="94"/>
    </row>
    <row r="228" spans="1:16" ht="30.75" customHeight="1">
      <c r="A228" s="503"/>
      <c r="B228" s="122" t="s">
        <v>653</v>
      </c>
      <c r="C228" s="263" t="s">
        <v>1978</v>
      </c>
      <c r="D228" s="263" t="s">
        <v>1979</v>
      </c>
      <c r="E228" s="263">
        <v>51</v>
      </c>
      <c r="F228" s="265">
        <v>4.0740740740740737E-2</v>
      </c>
      <c r="G228" s="282" t="s">
        <v>1980</v>
      </c>
      <c r="H228" s="280"/>
      <c r="I228" s="281"/>
      <c r="J228" s="239"/>
      <c r="K228" s="104"/>
      <c r="L228" s="94"/>
      <c r="M228" s="94"/>
      <c r="N228" s="94"/>
      <c r="O228" s="94"/>
      <c r="P228" s="94"/>
    </row>
    <row r="229" spans="1:16" ht="30.75" customHeight="1">
      <c r="A229" s="503"/>
      <c r="B229" s="122" t="s">
        <v>654</v>
      </c>
      <c r="C229" s="263" t="s">
        <v>1655</v>
      </c>
      <c r="D229" s="263" t="s">
        <v>1981</v>
      </c>
      <c r="E229" s="263">
        <v>146</v>
      </c>
      <c r="F229" s="265">
        <v>5.2557870370370373E-2</v>
      </c>
      <c r="G229" s="283" t="s">
        <v>2287</v>
      </c>
      <c r="H229" s="280"/>
      <c r="I229" s="281"/>
      <c r="J229" s="239"/>
      <c r="K229" s="104"/>
      <c r="L229" s="94"/>
      <c r="M229" s="94"/>
      <c r="N229" s="94"/>
      <c r="O229" s="94"/>
      <c r="P229" s="94"/>
    </row>
    <row r="230" spans="1:16" ht="48.75" customHeight="1">
      <c r="A230" s="503"/>
      <c r="B230" s="113" t="s">
        <v>647</v>
      </c>
      <c r="C230" s="532" t="s">
        <v>679</v>
      </c>
      <c r="D230" s="532"/>
      <c r="E230" s="511" t="s">
        <v>2213</v>
      </c>
      <c r="F230" s="512"/>
      <c r="G230" s="533"/>
      <c r="H230" s="279"/>
      <c r="I230" s="238"/>
      <c r="J230" s="239"/>
      <c r="K230" s="104"/>
      <c r="L230" s="94"/>
      <c r="M230" s="94"/>
      <c r="N230" s="94"/>
      <c r="O230" s="94"/>
      <c r="P230" s="94"/>
    </row>
    <row r="231" spans="1:16" ht="30.75" customHeight="1">
      <c r="A231" s="503"/>
      <c r="B231" s="122" t="s">
        <v>653</v>
      </c>
      <c r="C231" s="263" t="s">
        <v>1982</v>
      </c>
      <c r="D231" s="263" t="s">
        <v>1983</v>
      </c>
      <c r="E231" s="263">
        <v>51</v>
      </c>
      <c r="F231" s="265">
        <v>4.2488425925925923E-2</v>
      </c>
      <c r="G231" s="263" t="s">
        <v>1984</v>
      </c>
      <c r="H231" s="116"/>
      <c r="I231" s="120"/>
      <c r="J231" s="104"/>
      <c r="K231" s="104"/>
      <c r="L231" s="94"/>
      <c r="M231" s="94"/>
      <c r="N231" s="94"/>
      <c r="O231" s="94"/>
      <c r="P231" s="94"/>
    </row>
    <row r="232" spans="1:16" ht="30.75" customHeight="1">
      <c r="A232" s="503"/>
      <c r="B232" s="122" t="s">
        <v>654</v>
      </c>
      <c r="C232" s="263" t="s">
        <v>1985</v>
      </c>
      <c r="D232" s="263" t="s">
        <v>1986</v>
      </c>
      <c r="E232" s="263">
        <v>175</v>
      </c>
      <c r="F232" s="265">
        <v>5.3726851851851852E-2</v>
      </c>
      <c r="G232" s="263" t="s">
        <v>1987</v>
      </c>
      <c r="H232" s="116"/>
      <c r="I232" s="120"/>
      <c r="J232" s="104"/>
      <c r="K232" s="104"/>
      <c r="L232" s="94"/>
      <c r="M232" s="94"/>
      <c r="N232" s="94"/>
      <c r="O232" s="94"/>
      <c r="P232" s="94"/>
    </row>
    <row r="233" spans="1:16" ht="165" customHeight="1">
      <c r="A233" s="503"/>
      <c r="B233" s="123" t="s">
        <v>647</v>
      </c>
      <c r="C233" s="500" t="s">
        <v>680</v>
      </c>
      <c r="D233" s="500"/>
      <c r="E233" s="504" t="s">
        <v>284</v>
      </c>
      <c r="F233" s="505"/>
      <c r="G233" s="507"/>
      <c r="H233" s="102"/>
      <c r="I233" s="490"/>
      <c r="J233" s="239"/>
      <c r="K233" s="239"/>
      <c r="L233" s="285"/>
      <c r="M233" s="94"/>
      <c r="N233" s="94"/>
      <c r="O233" s="94"/>
      <c r="P233" s="94"/>
    </row>
    <row r="234" spans="1:16" ht="22.8">
      <c r="A234" s="503"/>
      <c r="B234" s="103" t="s">
        <v>648</v>
      </c>
      <c r="C234" s="263" t="s">
        <v>1653</v>
      </c>
      <c r="D234" s="263" t="s">
        <v>1654</v>
      </c>
      <c r="E234" s="263">
        <v>69</v>
      </c>
      <c r="F234" s="284" t="s">
        <v>2288</v>
      </c>
      <c r="G234" s="284" t="s">
        <v>2289</v>
      </c>
      <c r="H234" s="453"/>
      <c r="I234" s="490"/>
      <c r="J234" s="281"/>
      <c r="K234" s="281"/>
      <c r="L234" s="285"/>
      <c r="M234" s="94"/>
      <c r="N234" s="94"/>
      <c r="O234" s="94"/>
      <c r="P234" s="94"/>
    </row>
    <row r="235" spans="1:16" ht="34.200000000000003">
      <c r="A235" s="503"/>
      <c r="B235" s="103" t="s">
        <v>649</v>
      </c>
      <c r="C235" s="263" t="s">
        <v>1655</v>
      </c>
      <c r="D235" s="263" t="s">
        <v>1656</v>
      </c>
      <c r="E235" s="263">
        <v>282</v>
      </c>
      <c r="F235" s="284" t="s">
        <v>2290</v>
      </c>
      <c r="G235" s="284" t="s">
        <v>1657</v>
      </c>
      <c r="H235" s="453"/>
      <c r="I235" s="490"/>
      <c r="J235" s="281"/>
      <c r="K235" s="281"/>
      <c r="L235" s="285"/>
      <c r="M235" s="94"/>
      <c r="N235" s="94"/>
      <c r="O235" s="94"/>
      <c r="P235" s="94"/>
    </row>
    <row r="236" spans="1:16" ht="97.2" customHeight="1">
      <c r="A236" s="503"/>
      <c r="B236" s="123" t="s">
        <v>647</v>
      </c>
      <c r="C236" s="500" t="s">
        <v>681</v>
      </c>
      <c r="D236" s="500"/>
      <c r="E236" s="504" t="s">
        <v>2214</v>
      </c>
      <c r="F236" s="505"/>
      <c r="G236" s="507"/>
      <c r="H236" s="66"/>
      <c r="I236" s="120"/>
      <c r="J236" s="239"/>
      <c r="K236" s="239"/>
      <c r="L236" s="285"/>
      <c r="M236" s="94"/>
      <c r="N236" s="94"/>
      <c r="O236" s="94"/>
      <c r="P236" s="94"/>
    </row>
    <row r="237" spans="1:16" ht="22.8">
      <c r="A237" s="503"/>
      <c r="B237" s="103" t="s">
        <v>648</v>
      </c>
      <c r="C237" s="263" t="s">
        <v>1988</v>
      </c>
      <c r="D237" s="263" t="s">
        <v>1989</v>
      </c>
      <c r="E237" s="263">
        <v>96</v>
      </c>
      <c r="F237" s="265">
        <v>3.5821759259259262E-2</v>
      </c>
      <c r="G237" s="263" t="s">
        <v>1990</v>
      </c>
      <c r="H237" s="66"/>
      <c r="I237" s="120"/>
      <c r="J237" s="104"/>
      <c r="K237" s="104"/>
      <c r="L237" s="94"/>
      <c r="M237" s="94"/>
      <c r="N237" s="94"/>
      <c r="O237" s="94"/>
      <c r="P237" s="94"/>
    </row>
    <row r="238" spans="1:16" ht="34.200000000000003">
      <c r="A238" s="503"/>
      <c r="B238" s="103" t="s">
        <v>649</v>
      </c>
      <c r="C238" s="263" t="s">
        <v>1969</v>
      </c>
      <c r="D238" s="263" t="s">
        <v>1991</v>
      </c>
      <c r="E238" s="263">
        <v>341</v>
      </c>
      <c r="F238" s="265">
        <v>4.6909722222222221E-2</v>
      </c>
      <c r="G238" s="263" t="s">
        <v>1992</v>
      </c>
      <c r="H238" s="66"/>
      <c r="I238" s="120"/>
      <c r="J238" s="104"/>
      <c r="K238" s="104"/>
      <c r="L238" s="94"/>
      <c r="M238" s="94"/>
      <c r="N238" s="94"/>
      <c r="O238" s="94"/>
      <c r="P238" s="94"/>
    </row>
    <row r="239" spans="1:16" ht="99.6" customHeight="1">
      <c r="A239" s="503"/>
      <c r="B239" s="123" t="s">
        <v>647</v>
      </c>
      <c r="C239" s="500" t="s">
        <v>682</v>
      </c>
      <c r="D239" s="500"/>
      <c r="E239" s="504" t="s">
        <v>2215</v>
      </c>
      <c r="F239" s="505"/>
      <c r="G239" s="507"/>
      <c r="H239" s="102"/>
      <c r="I239" s="120"/>
      <c r="J239" s="104"/>
      <c r="K239" s="104"/>
      <c r="L239" s="94"/>
      <c r="M239" s="94"/>
      <c r="N239" s="94"/>
      <c r="O239" s="94"/>
      <c r="P239" s="94"/>
    </row>
    <row r="240" spans="1:16" ht="22.8">
      <c r="A240" s="503"/>
      <c r="B240" s="103" t="s">
        <v>648</v>
      </c>
      <c r="C240" s="263" t="s">
        <v>1993</v>
      </c>
      <c r="D240" s="263" t="s">
        <v>1994</v>
      </c>
      <c r="E240" s="263">
        <v>47</v>
      </c>
      <c r="F240" s="265">
        <v>3.7314814814814815E-2</v>
      </c>
      <c r="G240" s="263" t="s">
        <v>1995</v>
      </c>
      <c r="H240" s="102"/>
      <c r="I240" s="120"/>
      <c r="J240" s="104"/>
      <c r="K240" s="104"/>
      <c r="L240" s="94"/>
      <c r="M240" s="94"/>
      <c r="N240" s="94"/>
      <c r="O240" s="94"/>
      <c r="P240" s="94"/>
    </row>
    <row r="241" spans="1:16" ht="34.200000000000003">
      <c r="A241" s="503"/>
      <c r="B241" s="103" t="s">
        <v>649</v>
      </c>
      <c r="C241" s="263" t="s">
        <v>1996</v>
      </c>
      <c r="D241" s="263" t="s">
        <v>1818</v>
      </c>
      <c r="E241" s="263">
        <v>176</v>
      </c>
      <c r="F241" s="263" t="s">
        <v>1997</v>
      </c>
      <c r="G241" s="263" t="s">
        <v>1998</v>
      </c>
      <c r="H241" s="102"/>
      <c r="I241" s="120"/>
      <c r="J241" s="104"/>
      <c r="K241" s="104"/>
      <c r="L241" s="94"/>
      <c r="M241" s="94"/>
      <c r="N241" s="94"/>
      <c r="O241" s="94"/>
      <c r="P241" s="94"/>
    </row>
    <row r="242" spans="1:16" ht="82.5" customHeight="1">
      <c r="A242" s="503"/>
      <c r="B242" s="123" t="s">
        <v>647</v>
      </c>
      <c r="C242" s="500" t="s">
        <v>683</v>
      </c>
      <c r="D242" s="500"/>
      <c r="E242" s="504" t="s">
        <v>2216</v>
      </c>
      <c r="F242" s="505"/>
      <c r="G242" s="519"/>
      <c r="H242" s="102"/>
      <c r="I242" s="120"/>
      <c r="J242" s="104"/>
      <c r="K242" s="104"/>
      <c r="L242" s="94"/>
      <c r="M242" s="94"/>
      <c r="N242" s="94"/>
      <c r="O242" s="94"/>
      <c r="P242" s="94"/>
    </row>
    <row r="243" spans="1:16" ht="22.8">
      <c r="A243" s="503"/>
      <c r="B243" s="103" t="s">
        <v>648</v>
      </c>
      <c r="C243" s="263" t="s">
        <v>1999</v>
      </c>
      <c r="D243" s="263" t="s">
        <v>2000</v>
      </c>
      <c r="E243" s="263">
        <v>90</v>
      </c>
      <c r="F243" s="263" t="s">
        <v>2001</v>
      </c>
      <c r="G243" s="263" t="s">
        <v>2002</v>
      </c>
      <c r="H243" s="102"/>
      <c r="I243" s="120"/>
      <c r="J243" s="104"/>
      <c r="K243" s="104"/>
      <c r="L243" s="94"/>
      <c r="M243" s="94"/>
      <c r="N243" s="94"/>
      <c r="O243" s="94"/>
      <c r="P243" s="94"/>
    </row>
    <row r="244" spans="1:16" ht="34.200000000000003">
      <c r="A244" s="503"/>
      <c r="B244" s="103" t="s">
        <v>649</v>
      </c>
      <c r="C244" s="263" t="s">
        <v>1768</v>
      </c>
      <c r="D244" s="263" t="s">
        <v>2003</v>
      </c>
      <c r="E244" s="263">
        <v>567</v>
      </c>
      <c r="F244" s="265">
        <v>4.4803240740740741E-2</v>
      </c>
      <c r="G244" s="263" t="s">
        <v>2004</v>
      </c>
      <c r="H244" s="102"/>
      <c r="I244" s="120"/>
      <c r="J244" s="104"/>
      <c r="K244" s="104"/>
      <c r="L244" s="94"/>
      <c r="M244" s="94"/>
      <c r="N244" s="94"/>
      <c r="O244" s="94"/>
      <c r="P244" s="94"/>
    </row>
    <row r="245" spans="1:16" ht="75.75" customHeight="1">
      <c r="A245" s="503"/>
      <c r="B245" s="125" t="s">
        <v>647</v>
      </c>
      <c r="C245" s="500" t="s">
        <v>684</v>
      </c>
      <c r="D245" s="500"/>
      <c r="E245" s="504" t="s">
        <v>296</v>
      </c>
      <c r="F245" s="505"/>
      <c r="G245" s="507"/>
      <c r="H245" s="102"/>
      <c r="I245" s="120"/>
      <c r="J245" s="104"/>
      <c r="K245" s="104"/>
      <c r="L245" s="94"/>
      <c r="M245" s="94"/>
      <c r="N245" s="94"/>
      <c r="O245" s="94"/>
      <c r="P245" s="94"/>
    </row>
    <row r="246" spans="1:16" ht="22.8">
      <c r="A246" s="503"/>
      <c r="B246" s="112" t="s">
        <v>648</v>
      </c>
      <c r="C246" s="263" t="s">
        <v>2005</v>
      </c>
      <c r="D246" s="263" t="s">
        <v>2006</v>
      </c>
      <c r="E246" s="263">
        <v>17</v>
      </c>
      <c r="F246" s="263" t="s">
        <v>2007</v>
      </c>
      <c r="G246" s="263" t="s">
        <v>2008</v>
      </c>
      <c r="H246" s="102"/>
      <c r="I246" s="120"/>
      <c r="J246" s="104"/>
      <c r="K246" s="104"/>
      <c r="L246" s="94"/>
      <c r="M246" s="94"/>
      <c r="N246" s="94"/>
      <c r="O246" s="94"/>
      <c r="P246" s="94"/>
    </row>
    <row r="247" spans="1:16" ht="34.200000000000003">
      <c r="A247" s="503"/>
      <c r="B247" s="112" t="s">
        <v>649</v>
      </c>
      <c r="C247" s="263" t="s">
        <v>2009</v>
      </c>
      <c r="D247" s="263" t="s">
        <v>2010</v>
      </c>
      <c r="E247" s="263">
        <v>423</v>
      </c>
      <c r="F247" s="265">
        <v>5.0983796296296291E-2</v>
      </c>
      <c r="G247" s="263" t="s">
        <v>2011</v>
      </c>
      <c r="H247" s="102"/>
      <c r="I247" s="120"/>
      <c r="J247" s="104"/>
      <c r="K247" s="104"/>
      <c r="L247" s="94"/>
      <c r="M247" s="94"/>
      <c r="N247" s="94"/>
      <c r="O247" s="94"/>
      <c r="P247" s="94"/>
    </row>
    <row r="248" spans="1:16" ht="149.25" customHeight="1">
      <c r="A248" s="503"/>
      <c r="B248" s="115" t="s">
        <v>647</v>
      </c>
      <c r="C248" s="500" t="s">
        <v>685</v>
      </c>
      <c r="D248" s="500"/>
      <c r="E248" s="504" t="s">
        <v>300</v>
      </c>
      <c r="F248" s="505"/>
      <c r="G248" s="507"/>
      <c r="H248" s="102"/>
      <c r="I248" s="120"/>
      <c r="J248" s="104"/>
      <c r="K248" s="104"/>
      <c r="L248" s="94"/>
      <c r="M248" s="94"/>
      <c r="N248" s="94"/>
      <c r="O248" s="94"/>
      <c r="P248" s="94"/>
    </row>
    <row r="249" spans="1:16" ht="22.8">
      <c r="A249" s="503"/>
      <c r="B249" s="112" t="s">
        <v>648</v>
      </c>
      <c r="C249" s="263" t="s">
        <v>1664</v>
      </c>
      <c r="D249" s="263" t="s">
        <v>1665</v>
      </c>
      <c r="E249" s="263">
        <v>21</v>
      </c>
      <c r="F249" s="263" t="s">
        <v>1666</v>
      </c>
      <c r="G249" s="263" t="s">
        <v>1667</v>
      </c>
      <c r="H249" s="102"/>
      <c r="I249" s="120"/>
      <c r="J249" s="104"/>
      <c r="K249" s="104"/>
      <c r="L249" s="94"/>
      <c r="M249" s="94"/>
      <c r="N249" s="94"/>
      <c r="O249" s="94"/>
      <c r="P249" s="94"/>
    </row>
    <row r="250" spans="1:16" ht="34.200000000000003">
      <c r="A250" s="503"/>
      <c r="B250" s="112" t="s">
        <v>649</v>
      </c>
      <c r="C250" s="263" t="s">
        <v>1668</v>
      </c>
      <c r="D250" s="263" t="s">
        <v>1669</v>
      </c>
      <c r="E250" s="263">
        <v>340</v>
      </c>
      <c r="F250" s="263" t="s">
        <v>1670</v>
      </c>
      <c r="G250" s="263" t="s">
        <v>1671</v>
      </c>
      <c r="H250" s="102"/>
      <c r="I250" s="120"/>
      <c r="J250" s="104"/>
      <c r="K250" s="104"/>
      <c r="L250" s="94"/>
      <c r="M250" s="94"/>
      <c r="N250" s="94"/>
      <c r="O250" s="94"/>
      <c r="P250" s="94"/>
    </row>
    <row r="251" spans="1:16" ht="117.75" customHeight="1">
      <c r="A251" s="503"/>
      <c r="B251" s="115" t="s">
        <v>647</v>
      </c>
      <c r="C251" s="500" t="s">
        <v>686</v>
      </c>
      <c r="D251" s="500"/>
      <c r="E251" s="504" t="s">
        <v>609</v>
      </c>
      <c r="F251" s="505"/>
      <c r="G251" s="507"/>
      <c r="H251" s="102"/>
      <c r="I251" s="120"/>
      <c r="J251" s="104"/>
      <c r="K251" s="104"/>
      <c r="L251" s="94"/>
      <c r="M251" s="94"/>
      <c r="N251" s="94"/>
      <c r="O251" s="94"/>
      <c r="P251" s="94"/>
    </row>
    <row r="252" spans="1:16" ht="22.8">
      <c r="A252" s="503"/>
      <c r="B252" s="112" t="s">
        <v>648</v>
      </c>
      <c r="C252" s="263" t="s">
        <v>2012</v>
      </c>
      <c r="D252" s="263" t="s">
        <v>2013</v>
      </c>
      <c r="E252" s="263">
        <v>7</v>
      </c>
      <c r="F252" s="263" t="s">
        <v>2014</v>
      </c>
      <c r="G252" s="263" t="s">
        <v>2015</v>
      </c>
      <c r="H252" s="102"/>
      <c r="I252" s="120"/>
      <c r="J252" s="104"/>
      <c r="K252" s="104"/>
      <c r="L252" s="94"/>
      <c r="M252" s="94"/>
      <c r="N252" s="94"/>
      <c r="O252" s="94"/>
      <c r="P252" s="94"/>
    </row>
    <row r="253" spans="1:16" ht="34.200000000000003">
      <c r="A253" s="503"/>
      <c r="B253" s="112" t="s">
        <v>649</v>
      </c>
      <c r="C253" s="263" t="s">
        <v>2016</v>
      </c>
      <c r="D253" s="263" t="s">
        <v>2017</v>
      </c>
      <c r="E253" s="263">
        <v>441</v>
      </c>
      <c r="F253" s="265">
        <v>5.2499999999999998E-2</v>
      </c>
      <c r="G253" s="263" t="s">
        <v>2018</v>
      </c>
      <c r="H253" s="102"/>
      <c r="I253" s="120"/>
      <c r="J253" s="104"/>
      <c r="K253" s="104"/>
      <c r="L253" s="94"/>
      <c r="M253" s="94"/>
      <c r="N253" s="94"/>
      <c r="O253" s="94"/>
      <c r="P253" s="94"/>
    </row>
    <row r="254" spans="1:16" ht="90" customHeight="1">
      <c r="A254" s="503"/>
      <c r="B254" s="115" t="s">
        <v>647</v>
      </c>
      <c r="C254" s="500" t="s">
        <v>687</v>
      </c>
      <c r="D254" s="500"/>
      <c r="E254" s="504" t="s">
        <v>306</v>
      </c>
      <c r="F254" s="505"/>
      <c r="G254" s="507"/>
      <c r="H254" s="102"/>
      <c r="I254" s="120"/>
      <c r="J254" s="104"/>
      <c r="K254" s="104"/>
      <c r="L254" s="94"/>
      <c r="M254" s="94"/>
      <c r="N254" s="94"/>
      <c r="O254" s="94"/>
      <c r="P254" s="94"/>
    </row>
    <row r="255" spans="1:16" ht="22.8">
      <c r="A255" s="503"/>
      <c r="B255" s="112" t="s">
        <v>648</v>
      </c>
      <c r="C255" s="263" t="s">
        <v>2019</v>
      </c>
      <c r="D255" s="263" t="s">
        <v>2020</v>
      </c>
      <c r="E255" s="263">
        <v>9</v>
      </c>
      <c r="F255" s="263" t="s">
        <v>2021</v>
      </c>
      <c r="G255" s="263" t="s">
        <v>2022</v>
      </c>
      <c r="H255" s="102"/>
      <c r="I255" s="120"/>
      <c r="J255" s="104"/>
      <c r="K255" s="104"/>
      <c r="L255" s="94"/>
      <c r="M255" s="94"/>
      <c r="N255" s="94"/>
      <c r="O255" s="94"/>
      <c r="P255" s="94"/>
    </row>
    <row r="256" spans="1:16" ht="34.200000000000003">
      <c r="A256" s="503"/>
      <c r="B256" s="112" t="s">
        <v>649</v>
      </c>
      <c r="C256" s="263" t="s">
        <v>2023</v>
      </c>
      <c r="D256" s="263" t="s">
        <v>2024</v>
      </c>
      <c r="E256" s="263">
        <v>159</v>
      </c>
      <c r="F256" s="265">
        <v>5.2951388888888888E-2</v>
      </c>
      <c r="G256" s="263" t="s">
        <v>2025</v>
      </c>
      <c r="H256" s="102"/>
      <c r="I256" s="120"/>
      <c r="J256" s="104"/>
      <c r="K256" s="104"/>
      <c r="L256" s="94"/>
      <c r="M256" s="94"/>
      <c r="N256" s="94"/>
      <c r="O256" s="94"/>
      <c r="P256" s="94"/>
    </row>
    <row r="257" spans="1:16" ht="109.5" customHeight="1">
      <c r="A257" s="503"/>
      <c r="B257" s="115" t="s">
        <v>647</v>
      </c>
      <c r="C257" s="500" t="s">
        <v>688</v>
      </c>
      <c r="D257" s="500"/>
      <c r="E257" s="504" t="s">
        <v>2217</v>
      </c>
      <c r="F257" s="505"/>
      <c r="G257" s="507"/>
      <c r="H257" s="102"/>
      <c r="I257" s="120"/>
      <c r="J257" s="104"/>
      <c r="K257" s="104"/>
      <c r="L257" s="94"/>
      <c r="M257" s="94"/>
      <c r="N257" s="94"/>
      <c r="O257" s="94"/>
      <c r="P257" s="94"/>
    </row>
    <row r="258" spans="1:16" ht="22.8">
      <c r="A258" s="503"/>
      <c r="B258" s="112" t="s">
        <v>648</v>
      </c>
      <c r="C258" s="263" t="s">
        <v>2026</v>
      </c>
      <c r="D258" s="263" t="s">
        <v>2027</v>
      </c>
      <c r="E258" s="263">
        <v>25</v>
      </c>
      <c r="F258" s="263" t="s">
        <v>2028</v>
      </c>
      <c r="G258" s="263" t="s">
        <v>2029</v>
      </c>
      <c r="H258" s="102"/>
      <c r="I258" s="120"/>
      <c r="J258" s="104"/>
      <c r="K258" s="104"/>
      <c r="L258" s="94"/>
      <c r="M258" s="94"/>
      <c r="N258" s="94"/>
      <c r="O258" s="94"/>
      <c r="P258" s="94"/>
    </row>
    <row r="259" spans="1:16" ht="27.75" customHeight="1">
      <c r="A259" s="503"/>
      <c r="B259" s="112" t="s">
        <v>649</v>
      </c>
      <c r="C259" s="263" t="s">
        <v>2030</v>
      </c>
      <c r="D259" s="263" t="s">
        <v>2031</v>
      </c>
      <c r="E259" s="263">
        <v>94</v>
      </c>
      <c r="F259" s="265">
        <v>5.2777777777777778E-2</v>
      </c>
      <c r="G259" s="263" t="s">
        <v>2032</v>
      </c>
      <c r="H259" s="102"/>
      <c r="I259" s="120"/>
      <c r="J259" s="104"/>
      <c r="K259" s="104"/>
      <c r="L259" s="94"/>
      <c r="M259" s="94"/>
      <c r="N259" s="94"/>
      <c r="O259" s="94"/>
      <c r="P259" s="94"/>
    </row>
    <row r="260" spans="1:16" ht="155.25" customHeight="1">
      <c r="A260" s="503"/>
      <c r="B260" s="115" t="s">
        <v>647</v>
      </c>
      <c r="C260" s="500" t="s">
        <v>689</v>
      </c>
      <c r="D260" s="500"/>
      <c r="E260" s="515" t="s">
        <v>611</v>
      </c>
      <c r="F260" s="516"/>
      <c r="G260" s="531"/>
      <c r="H260" s="537"/>
      <c r="I260" s="538"/>
      <c r="J260" s="538"/>
      <c r="K260" s="239"/>
      <c r="L260" s="285"/>
      <c r="M260" s="94"/>
      <c r="N260" s="94"/>
      <c r="O260" s="94"/>
      <c r="P260" s="94"/>
    </row>
    <row r="261" spans="1:16" ht="22.8">
      <c r="A261" s="503"/>
      <c r="B261" s="112" t="s">
        <v>648</v>
      </c>
      <c r="C261" s="263" t="s">
        <v>1679</v>
      </c>
      <c r="D261" s="263" t="s">
        <v>1680</v>
      </c>
      <c r="E261" s="263">
        <v>128</v>
      </c>
      <c r="F261" s="284" t="s">
        <v>2291</v>
      </c>
      <c r="G261" s="284" t="s">
        <v>1681</v>
      </c>
      <c r="H261" s="538"/>
      <c r="I261" s="538"/>
      <c r="J261" s="538"/>
      <c r="K261" s="281"/>
      <c r="L261" s="281"/>
      <c r="M261" s="94"/>
      <c r="N261" s="94"/>
      <c r="O261" s="94"/>
      <c r="P261" s="94"/>
    </row>
    <row r="262" spans="1:16" ht="27.75" customHeight="1">
      <c r="A262" s="503"/>
      <c r="B262" s="112" t="s">
        <v>649</v>
      </c>
      <c r="C262" s="263" t="s">
        <v>1682</v>
      </c>
      <c r="D262" s="263" t="s">
        <v>1683</v>
      </c>
      <c r="E262" s="263">
        <v>144</v>
      </c>
      <c r="F262" s="284" t="s">
        <v>2292</v>
      </c>
      <c r="G262" s="284" t="s">
        <v>2293</v>
      </c>
      <c r="H262" s="538"/>
      <c r="I262" s="538"/>
      <c r="J262" s="538"/>
      <c r="K262" s="281"/>
      <c r="L262" s="281"/>
      <c r="M262" s="94"/>
      <c r="N262" s="94"/>
      <c r="O262" s="94"/>
      <c r="P262" s="94"/>
    </row>
    <row r="263" spans="1:16" ht="125.25" customHeight="1">
      <c r="A263" s="503"/>
      <c r="B263" s="115" t="s">
        <v>647</v>
      </c>
      <c r="C263" s="500" t="s">
        <v>690</v>
      </c>
      <c r="D263" s="500"/>
      <c r="E263" s="508" t="s">
        <v>317</v>
      </c>
      <c r="F263" s="509"/>
      <c r="G263" s="510"/>
      <c r="H263" s="538"/>
      <c r="I263" s="538"/>
      <c r="J263" s="538"/>
      <c r="K263" s="239"/>
      <c r="L263" s="285"/>
      <c r="M263" s="94"/>
      <c r="N263" s="94"/>
      <c r="O263" s="94"/>
      <c r="P263" s="94"/>
    </row>
    <row r="264" spans="1:16" ht="18.75" customHeight="1">
      <c r="A264" s="503"/>
      <c r="B264" s="268" t="s">
        <v>648</v>
      </c>
      <c r="C264" s="263" t="s">
        <v>2033</v>
      </c>
      <c r="D264" s="263" t="s">
        <v>2034</v>
      </c>
      <c r="E264" s="263">
        <v>277</v>
      </c>
      <c r="F264" s="265">
        <v>4.2094907407407407E-2</v>
      </c>
      <c r="G264" s="263" t="s">
        <v>2035</v>
      </c>
      <c r="H264" s="538"/>
      <c r="I264" s="538"/>
      <c r="J264" s="538"/>
      <c r="K264" s="104"/>
      <c r="L264" s="94"/>
      <c r="M264" s="94"/>
      <c r="N264" s="94"/>
      <c r="O264" s="94"/>
      <c r="P264" s="94"/>
    </row>
    <row r="265" spans="1:16" ht="27" customHeight="1">
      <c r="A265" s="503"/>
      <c r="B265" s="268" t="s">
        <v>649</v>
      </c>
      <c r="C265" s="263" t="s">
        <v>2036</v>
      </c>
      <c r="D265" s="263" t="s">
        <v>2037</v>
      </c>
      <c r="E265" s="263">
        <v>299</v>
      </c>
      <c r="F265" s="265">
        <v>5.3090277777777778E-2</v>
      </c>
      <c r="G265" s="263" t="s">
        <v>2038</v>
      </c>
      <c r="H265" s="538"/>
      <c r="I265" s="538"/>
      <c r="J265" s="538"/>
      <c r="K265" s="104"/>
      <c r="L265" s="94"/>
      <c r="M265" s="94"/>
      <c r="N265" s="94"/>
      <c r="O265" s="94"/>
      <c r="P265" s="94"/>
    </row>
    <row r="266" spans="1:16" ht="120.75" customHeight="1">
      <c r="A266" s="503"/>
      <c r="B266" s="115" t="s">
        <v>647</v>
      </c>
      <c r="C266" s="500" t="s">
        <v>691</v>
      </c>
      <c r="D266" s="500"/>
      <c r="E266" s="504" t="s">
        <v>317</v>
      </c>
      <c r="F266" s="505"/>
      <c r="G266" s="507"/>
      <c r="H266" s="538"/>
      <c r="I266" s="538"/>
      <c r="J266" s="538"/>
      <c r="K266" s="104"/>
      <c r="L266" s="94"/>
      <c r="M266" s="94"/>
      <c r="N266" s="94"/>
      <c r="O266" s="94"/>
      <c r="P266" s="94"/>
    </row>
    <row r="267" spans="1:16" ht="22.8">
      <c r="A267" s="503"/>
      <c r="B267" s="112" t="s">
        <v>648</v>
      </c>
      <c r="C267" s="263" t="s">
        <v>2039</v>
      </c>
      <c r="D267" s="263" t="s">
        <v>2040</v>
      </c>
      <c r="E267" s="263">
        <v>305</v>
      </c>
      <c r="F267" s="265">
        <v>4.3587962962962967E-2</v>
      </c>
      <c r="G267" s="263" t="s">
        <v>2041</v>
      </c>
      <c r="H267" s="538"/>
      <c r="I267" s="538"/>
      <c r="J267" s="538"/>
      <c r="K267" s="104"/>
      <c r="L267" s="94"/>
      <c r="M267" s="94"/>
      <c r="N267" s="94"/>
      <c r="O267" s="94"/>
      <c r="P267" s="94"/>
    </row>
    <row r="268" spans="1:16" ht="34.200000000000003">
      <c r="A268" s="503"/>
      <c r="B268" s="112" t="s">
        <v>649</v>
      </c>
      <c r="C268" s="263" t="s">
        <v>2042</v>
      </c>
      <c r="D268" s="263" t="s">
        <v>2043</v>
      </c>
      <c r="E268" s="263">
        <v>335</v>
      </c>
      <c r="F268" s="265">
        <v>5.033564814814815E-2</v>
      </c>
      <c r="G268" s="263" t="s">
        <v>2044</v>
      </c>
      <c r="H268" s="538"/>
      <c r="I268" s="538"/>
      <c r="J268" s="538"/>
      <c r="K268" s="104"/>
      <c r="L268" s="94"/>
      <c r="M268" s="94"/>
      <c r="N268" s="94"/>
      <c r="O268" s="94"/>
      <c r="P268" s="94"/>
    </row>
    <row r="269" spans="1:16" ht="123" customHeight="1">
      <c r="A269" s="503"/>
      <c r="B269" s="115" t="s">
        <v>647</v>
      </c>
      <c r="C269" s="500" t="s">
        <v>692</v>
      </c>
      <c r="D269" s="500"/>
      <c r="E269" s="504" t="s">
        <v>317</v>
      </c>
      <c r="F269" s="505"/>
      <c r="G269" s="507"/>
      <c r="H269" s="538"/>
      <c r="I269" s="538"/>
      <c r="J269" s="538"/>
      <c r="K269" s="104"/>
      <c r="L269" s="94"/>
      <c r="M269" s="94"/>
      <c r="N269" s="94"/>
      <c r="O269" s="94"/>
      <c r="P269" s="94"/>
    </row>
    <row r="270" spans="1:16" ht="22.8">
      <c r="A270" s="503"/>
      <c r="B270" s="112" t="s">
        <v>648</v>
      </c>
      <c r="C270" s="263" t="s">
        <v>2045</v>
      </c>
      <c r="D270" s="263" t="s">
        <v>2046</v>
      </c>
      <c r="E270" s="263">
        <v>251</v>
      </c>
      <c r="F270" s="263" t="s">
        <v>2047</v>
      </c>
      <c r="G270" s="263" t="s">
        <v>2048</v>
      </c>
      <c r="H270" s="538"/>
      <c r="I270" s="538"/>
      <c r="J270" s="538"/>
      <c r="K270" s="104"/>
      <c r="L270" s="94"/>
      <c r="M270" s="94"/>
      <c r="N270" s="94"/>
      <c r="O270" s="94"/>
      <c r="P270" s="94"/>
    </row>
    <row r="271" spans="1:16" ht="34.200000000000003">
      <c r="A271" s="503"/>
      <c r="B271" s="112" t="s">
        <v>649</v>
      </c>
      <c r="C271" s="263" t="s">
        <v>1630</v>
      </c>
      <c r="D271" s="263" t="s">
        <v>2049</v>
      </c>
      <c r="E271" s="263">
        <v>314</v>
      </c>
      <c r="F271" s="265">
        <v>4.8472222222222222E-2</v>
      </c>
      <c r="G271" s="263" t="s">
        <v>2050</v>
      </c>
      <c r="H271" s="538"/>
      <c r="I271" s="538"/>
      <c r="J271" s="538"/>
      <c r="K271" s="104"/>
      <c r="L271" s="94"/>
      <c r="M271" s="94"/>
      <c r="N271" s="94"/>
      <c r="O271" s="94"/>
      <c r="P271" s="94"/>
    </row>
    <row r="272" spans="1:16" ht="80.400000000000006" customHeight="1">
      <c r="A272" s="503"/>
      <c r="B272" s="115" t="s">
        <v>647</v>
      </c>
      <c r="C272" s="500" t="s">
        <v>693</v>
      </c>
      <c r="D272" s="500"/>
      <c r="E272" s="504" t="s">
        <v>2218</v>
      </c>
      <c r="F272" s="505"/>
      <c r="G272" s="507"/>
      <c r="H272" s="538"/>
      <c r="I272" s="538"/>
      <c r="J272" s="538"/>
      <c r="K272" s="104"/>
      <c r="L272" s="94"/>
      <c r="M272" s="94"/>
      <c r="N272" s="94"/>
      <c r="O272" s="94"/>
      <c r="P272" s="94"/>
    </row>
    <row r="273" spans="1:16" ht="28.5" customHeight="1">
      <c r="A273" s="503"/>
      <c r="B273" s="112" t="s">
        <v>648</v>
      </c>
      <c r="C273" s="263" t="s">
        <v>2051</v>
      </c>
      <c r="D273" s="263" t="s">
        <v>2052</v>
      </c>
      <c r="E273" s="263">
        <v>1</v>
      </c>
      <c r="F273" s="263" t="s">
        <v>2043</v>
      </c>
      <c r="G273" s="263" t="s">
        <v>2053</v>
      </c>
      <c r="H273" s="538"/>
      <c r="I273" s="538"/>
      <c r="J273" s="538"/>
      <c r="K273" s="104"/>
      <c r="L273" s="94"/>
      <c r="M273" s="94"/>
      <c r="N273" s="94"/>
      <c r="O273" s="94"/>
      <c r="P273" s="94"/>
    </row>
    <row r="274" spans="1:16" ht="34.200000000000003">
      <c r="A274" s="503"/>
      <c r="B274" s="112" t="s">
        <v>649</v>
      </c>
      <c r="C274" s="263" t="s">
        <v>2054</v>
      </c>
      <c r="D274" s="263" t="s">
        <v>2055</v>
      </c>
      <c r="E274" s="263">
        <v>191</v>
      </c>
      <c r="F274" s="265">
        <v>6.0381944444444446E-2</v>
      </c>
      <c r="G274" s="263" t="s">
        <v>2056</v>
      </c>
      <c r="H274" s="538"/>
      <c r="I274" s="538"/>
      <c r="J274" s="538"/>
      <c r="K274" s="104"/>
      <c r="L274" s="94"/>
      <c r="M274" s="94"/>
      <c r="N274" s="94"/>
      <c r="O274" s="94"/>
      <c r="P274" s="94"/>
    </row>
    <row r="275" spans="1:16" ht="74.25" customHeight="1">
      <c r="A275" s="503"/>
      <c r="B275" s="115" t="s">
        <v>647</v>
      </c>
      <c r="C275" s="500" t="s">
        <v>694</v>
      </c>
      <c r="D275" s="500"/>
      <c r="E275" s="504" t="s">
        <v>2219</v>
      </c>
      <c r="F275" s="505"/>
      <c r="G275" s="507"/>
      <c r="H275" s="538"/>
      <c r="I275" s="538"/>
      <c r="J275" s="538"/>
      <c r="K275" s="104"/>
      <c r="L275" s="94"/>
      <c r="M275" s="94"/>
      <c r="N275" s="94"/>
      <c r="O275" s="94"/>
      <c r="P275" s="94"/>
    </row>
    <row r="276" spans="1:16" ht="22.8">
      <c r="A276" s="503"/>
      <c r="B276" s="112" t="s">
        <v>648</v>
      </c>
      <c r="C276" s="263" t="s">
        <v>2057</v>
      </c>
      <c r="D276" s="263" t="s">
        <v>2058</v>
      </c>
      <c r="E276" s="263">
        <v>161</v>
      </c>
      <c r="F276" s="265">
        <v>4.9629629629629635E-2</v>
      </c>
      <c r="G276" s="263" t="s">
        <v>2059</v>
      </c>
      <c r="H276" s="538"/>
      <c r="I276" s="538"/>
      <c r="J276" s="538"/>
      <c r="K276" s="104"/>
      <c r="L276" s="94"/>
      <c r="M276" s="94"/>
      <c r="N276" s="94"/>
      <c r="O276" s="94"/>
      <c r="P276" s="94"/>
    </row>
    <row r="277" spans="1:16" ht="34.200000000000003">
      <c r="A277" s="503"/>
      <c r="B277" s="112" t="s">
        <v>649</v>
      </c>
      <c r="C277" s="263" t="s">
        <v>2060</v>
      </c>
      <c r="D277" s="263" t="s">
        <v>2061</v>
      </c>
      <c r="E277" s="263">
        <v>72</v>
      </c>
      <c r="F277" s="263" t="s">
        <v>2062</v>
      </c>
      <c r="G277" s="263" t="s">
        <v>2063</v>
      </c>
      <c r="H277" s="538"/>
      <c r="I277" s="538"/>
      <c r="J277" s="538"/>
      <c r="K277" s="104"/>
      <c r="L277" s="94"/>
      <c r="M277" s="94"/>
      <c r="N277" s="94"/>
      <c r="O277" s="94"/>
      <c r="P277" s="94"/>
    </row>
    <row r="278" spans="1:16" ht="100.95" customHeight="1">
      <c r="A278" s="503"/>
      <c r="B278" s="115" t="s">
        <v>647</v>
      </c>
      <c r="C278" s="500" t="s">
        <v>695</v>
      </c>
      <c r="D278" s="500"/>
      <c r="E278" s="504" t="s">
        <v>2220</v>
      </c>
      <c r="F278" s="505"/>
      <c r="G278" s="507"/>
      <c r="H278" s="538"/>
      <c r="I278" s="538"/>
      <c r="J278" s="538"/>
      <c r="K278" s="239"/>
      <c r="L278" s="285"/>
      <c r="M278" s="94"/>
      <c r="N278" s="94"/>
      <c r="O278" s="94"/>
      <c r="P278" s="94"/>
    </row>
    <row r="279" spans="1:16" ht="22.8">
      <c r="A279" s="503"/>
      <c r="B279" s="112" t="s">
        <v>648</v>
      </c>
      <c r="C279" s="263" t="s">
        <v>2064</v>
      </c>
      <c r="D279" s="263" t="s">
        <v>2065</v>
      </c>
      <c r="E279" s="263">
        <v>4</v>
      </c>
      <c r="F279" s="263" t="s">
        <v>2066</v>
      </c>
      <c r="G279" s="263" t="s">
        <v>2067</v>
      </c>
      <c r="H279" s="538"/>
      <c r="I279" s="538"/>
      <c r="J279" s="538"/>
      <c r="K279" s="281"/>
      <c r="L279" s="281"/>
      <c r="M279" s="94"/>
      <c r="N279" s="94"/>
      <c r="O279" s="94"/>
      <c r="P279" s="94"/>
    </row>
    <row r="280" spans="1:16" ht="34.200000000000003">
      <c r="A280" s="503"/>
      <c r="B280" s="112" t="s">
        <v>649</v>
      </c>
      <c r="C280" s="263" t="s">
        <v>2068</v>
      </c>
      <c r="D280" s="263" t="s">
        <v>1716</v>
      </c>
      <c r="E280" s="263">
        <v>277</v>
      </c>
      <c r="F280" s="265">
        <v>5.3634259259259263E-2</v>
      </c>
      <c r="G280" s="263" t="s">
        <v>2069</v>
      </c>
      <c r="H280" s="538"/>
      <c r="I280" s="538"/>
      <c r="J280" s="538"/>
      <c r="K280" s="281"/>
      <c r="L280" s="281"/>
      <c r="M280" s="94"/>
      <c r="N280" s="94"/>
      <c r="O280" s="94"/>
      <c r="P280" s="94"/>
    </row>
    <row r="281" spans="1:16" ht="156.75" customHeight="1">
      <c r="A281" s="503"/>
      <c r="B281" s="115" t="s">
        <v>647</v>
      </c>
      <c r="C281" s="500" t="s">
        <v>696</v>
      </c>
      <c r="D281" s="500"/>
      <c r="E281" s="504" t="s">
        <v>2221</v>
      </c>
      <c r="F281" s="505"/>
      <c r="G281" s="507"/>
      <c r="H281" s="538"/>
      <c r="I281" s="538"/>
      <c r="J281" s="538"/>
      <c r="K281" s="239"/>
      <c r="L281" s="285"/>
      <c r="M281" s="94"/>
      <c r="N281" s="94"/>
      <c r="O281" s="94"/>
      <c r="P281" s="94"/>
    </row>
    <row r="282" spans="1:16" ht="22.8">
      <c r="A282" s="503"/>
      <c r="B282" s="112" t="s">
        <v>648</v>
      </c>
      <c r="C282" s="263" t="s">
        <v>1917</v>
      </c>
      <c r="D282" s="263" t="s">
        <v>2070</v>
      </c>
      <c r="E282" s="263">
        <v>48</v>
      </c>
      <c r="F282" s="265">
        <v>3.6539351851851851E-2</v>
      </c>
      <c r="G282" s="263" t="s">
        <v>2071</v>
      </c>
      <c r="H282" s="538"/>
      <c r="I282" s="538"/>
      <c r="J282" s="538"/>
      <c r="K282" s="281"/>
      <c r="L282" s="281"/>
      <c r="M282" s="94"/>
      <c r="N282" s="94"/>
      <c r="O282" s="94"/>
      <c r="P282" s="94"/>
    </row>
    <row r="283" spans="1:16" ht="34.200000000000003">
      <c r="A283" s="503"/>
      <c r="B283" s="112" t="s">
        <v>649</v>
      </c>
      <c r="C283" s="263" t="s">
        <v>2072</v>
      </c>
      <c r="D283" s="263" t="s">
        <v>2073</v>
      </c>
      <c r="E283" s="263">
        <v>238</v>
      </c>
      <c r="F283" s="265">
        <v>4.6932870370370368E-2</v>
      </c>
      <c r="G283" s="263" t="s">
        <v>2074</v>
      </c>
      <c r="H283" s="538"/>
      <c r="I283" s="538"/>
      <c r="J283" s="538"/>
      <c r="K283" s="281"/>
      <c r="L283" s="281"/>
      <c r="M283" s="94"/>
      <c r="N283" s="94"/>
      <c r="O283" s="94"/>
      <c r="P283" s="94"/>
    </row>
    <row r="284" spans="1:16" ht="144.75" customHeight="1">
      <c r="A284" s="503"/>
      <c r="B284" s="115" t="s">
        <v>647</v>
      </c>
      <c r="C284" s="500" t="s">
        <v>697</v>
      </c>
      <c r="D284" s="500"/>
      <c r="E284" s="504" t="s">
        <v>2222</v>
      </c>
      <c r="F284" s="505"/>
      <c r="G284" s="507"/>
      <c r="H284" s="538"/>
      <c r="I284" s="538"/>
      <c r="J284" s="538"/>
      <c r="K284" s="239"/>
      <c r="L284" s="285"/>
      <c r="M284" s="94"/>
      <c r="N284" s="94"/>
      <c r="O284" s="94"/>
      <c r="P284" s="94"/>
    </row>
    <row r="285" spans="1:16" ht="22.8">
      <c r="A285" s="503"/>
      <c r="B285" s="112" t="s">
        <v>648</v>
      </c>
      <c r="C285" s="263" t="s">
        <v>1704</v>
      </c>
      <c r="D285" s="263" t="s">
        <v>2075</v>
      </c>
      <c r="E285" s="263">
        <v>47</v>
      </c>
      <c r="F285" s="263" t="s">
        <v>2076</v>
      </c>
      <c r="G285" s="263" t="s">
        <v>2077</v>
      </c>
      <c r="H285" s="538"/>
      <c r="I285" s="538"/>
      <c r="J285" s="538"/>
      <c r="K285" s="104"/>
      <c r="L285" s="94"/>
      <c r="M285" s="94"/>
      <c r="N285" s="94"/>
      <c r="O285" s="94"/>
      <c r="P285" s="94"/>
    </row>
    <row r="286" spans="1:16" ht="34.200000000000003">
      <c r="A286" s="503"/>
      <c r="B286" s="112" t="s">
        <v>649</v>
      </c>
      <c r="C286" s="263" t="s">
        <v>1775</v>
      </c>
      <c r="D286" s="263" t="s">
        <v>2078</v>
      </c>
      <c r="E286" s="263">
        <v>213</v>
      </c>
      <c r="F286" s="263" t="s">
        <v>2079</v>
      </c>
      <c r="G286" s="263" t="s">
        <v>2080</v>
      </c>
      <c r="H286" s="538"/>
      <c r="I286" s="538"/>
      <c r="J286" s="538"/>
      <c r="K286" s="104"/>
      <c r="L286" s="94"/>
      <c r="M286" s="94"/>
      <c r="N286" s="94"/>
      <c r="O286" s="94"/>
      <c r="P286" s="94"/>
    </row>
    <row r="287" spans="1:16" ht="102" customHeight="1">
      <c r="A287" s="503"/>
      <c r="B287" s="115" t="s">
        <v>647</v>
      </c>
      <c r="C287" s="500" t="s">
        <v>698</v>
      </c>
      <c r="D287" s="500"/>
      <c r="E287" s="504" t="s">
        <v>2223</v>
      </c>
      <c r="F287" s="505"/>
      <c r="G287" s="507"/>
      <c r="H287" s="538"/>
      <c r="I287" s="538"/>
      <c r="J287" s="538"/>
      <c r="K287" s="104"/>
      <c r="L287" s="94"/>
      <c r="M287" s="94"/>
      <c r="N287" s="94"/>
      <c r="O287" s="94"/>
      <c r="P287" s="94"/>
    </row>
    <row r="288" spans="1:16" ht="22.8">
      <c r="A288" s="503"/>
      <c r="B288" s="112" t="s">
        <v>648</v>
      </c>
      <c r="C288" s="263" t="s">
        <v>2081</v>
      </c>
      <c r="D288" s="263" t="s">
        <v>2082</v>
      </c>
      <c r="E288" s="263">
        <v>24</v>
      </c>
      <c r="F288" s="263" t="s">
        <v>2083</v>
      </c>
      <c r="G288" s="263" t="s">
        <v>2084</v>
      </c>
      <c r="H288" s="538"/>
      <c r="I288" s="538"/>
      <c r="J288" s="538"/>
      <c r="K288" s="104"/>
      <c r="L288" s="94"/>
      <c r="M288" s="94"/>
      <c r="N288" s="94"/>
      <c r="O288" s="94"/>
      <c r="P288" s="94"/>
    </row>
    <row r="289" spans="1:16" ht="34.200000000000003">
      <c r="A289" s="503"/>
      <c r="B289" s="112" t="s">
        <v>649</v>
      </c>
      <c r="C289" s="263" t="s">
        <v>2085</v>
      </c>
      <c r="D289" s="263" t="s">
        <v>2086</v>
      </c>
      <c r="E289" s="263">
        <v>330</v>
      </c>
      <c r="F289" s="263" t="s">
        <v>2087</v>
      </c>
      <c r="G289" s="263" t="s">
        <v>2088</v>
      </c>
      <c r="H289" s="538"/>
      <c r="I289" s="538"/>
      <c r="J289" s="538"/>
      <c r="K289" s="104"/>
      <c r="L289" s="94"/>
      <c r="M289" s="94"/>
      <c r="N289" s="94"/>
      <c r="O289" s="94"/>
      <c r="P289" s="94"/>
    </row>
    <row r="290" spans="1:16" ht="99" customHeight="1">
      <c r="A290" s="503"/>
      <c r="B290" s="115" t="s">
        <v>647</v>
      </c>
      <c r="C290" s="500" t="s">
        <v>699</v>
      </c>
      <c r="D290" s="500"/>
      <c r="E290" s="504" t="s">
        <v>2224</v>
      </c>
      <c r="F290" s="505"/>
      <c r="G290" s="507"/>
      <c r="H290" s="538"/>
      <c r="I290" s="538"/>
      <c r="J290" s="538"/>
      <c r="K290" s="104"/>
      <c r="L290" s="94"/>
      <c r="M290" s="94"/>
      <c r="N290" s="94"/>
      <c r="O290" s="94"/>
      <c r="P290" s="94"/>
    </row>
    <row r="291" spans="1:16" ht="22.8">
      <c r="A291" s="503"/>
      <c r="B291" s="112" t="s">
        <v>648</v>
      </c>
      <c r="C291" s="263" t="s">
        <v>2089</v>
      </c>
      <c r="D291" s="263" t="s">
        <v>2090</v>
      </c>
      <c r="E291" s="263">
        <v>2</v>
      </c>
      <c r="F291" s="263" t="s">
        <v>2091</v>
      </c>
      <c r="G291" s="263" t="s">
        <v>1756</v>
      </c>
      <c r="H291" s="538"/>
      <c r="I291" s="538"/>
      <c r="J291" s="538"/>
      <c r="K291" s="104"/>
      <c r="L291" s="94"/>
      <c r="M291" s="94"/>
      <c r="N291" s="94"/>
      <c r="O291" s="94"/>
      <c r="P291" s="94"/>
    </row>
    <row r="292" spans="1:16" ht="34.200000000000003">
      <c r="A292" s="503"/>
      <c r="B292" s="112" t="s">
        <v>649</v>
      </c>
      <c r="C292" s="263" t="s">
        <v>1829</v>
      </c>
      <c r="D292" s="263" t="s">
        <v>2092</v>
      </c>
      <c r="E292" s="263">
        <v>223</v>
      </c>
      <c r="F292" s="265">
        <v>4.9652777777777775E-2</v>
      </c>
      <c r="G292" s="263" t="s">
        <v>2093</v>
      </c>
      <c r="H292" s="538"/>
      <c r="I292" s="538"/>
      <c r="J292" s="538"/>
      <c r="K292" s="104"/>
      <c r="L292" s="94"/>
      <c r="M292" s="94"/>
      <c r="N292" s="94"/>
      <c r="O292" s="94"/>
      <c r="P292" s="94"/>
    </row>
    <row r="293" spans="1:16" ht="45.75" customHeight="1">
      <c r="A293" s="503"/>
      <c r="B293" s="130" t="s">
        <v>655</v>
      </c>
      <c r="C293" s="534"/>
      <c r="D293" s="534"/>
      <c r="E293" s="534"/>
      <c r="F293" s="534"/>
      <c r="G293" s="534"/>
      <c r="H293" s="102"/>
      <c r="I293" s="490"/>
    </row>
    <row r="294" spans="1:16" ht="28.5" customHeight="1">
      <c r="A294" s="503"/>
      <c r="B294" s="251" t="s">
        <v>653</v>
      </c>
      <c r="C294" s="304" t="s">
        <v>2097</v>
      </c>
      <c r="D294" s="304" t="s">
        <v>1680</v>
      </c>
      <c r="E294" s="305">
        <f>E291+E288+E285+E282+E279+E276+E273+E270+E267+E264+E261+E258+E255+E252+E249+E246+E240+E237+E234+E231+E228+E243+E69+E18+E225+E87+E222+E219+E216+E213+E210+E207+E204+E201+E198+E195+E192+E189+E186+E183+E177+E174+E171+E168+E165+E162+E159+E156+E153+E150+E147+E141+E126+E123+E117+E120+E114+E111+E108+E105+E99+E102+E96+E93+E90+E84+E81+E78+E75+E72+E66+E63+E60+E57+E54+E51+E48+E45+E42+E39+E36+E33+E30+E27+E24+E21+E15+E12++++E9+E6</f>
        <v>7887</v>
      </c>
      <c r="F294" s="298" t="s">
        <v>1589</v>
      </c>
      <c r="G294" s="298" t="s">
        <v>1774</v>
      </c>
      <c r="H294" s="102"/>
      <c r="I294" s="490"/>
    </row>
    <row r="295" spans="1:16" ht="34.5" customHeight="1">
      <c r="A295" s="503"/>
      <c r="B295" s="251" t="s">
        <v>654</v>
      </c>
      <c r="C295" s="304" t="s">
        <v>1682</v>
      </c>
      <c r="D295" s="304" t="s">
        <v>1790</v>
      </c>
      <c r="E295" s="304">
        <f>E292+E289+E286+E283+E280+E277+E274+E271+E268+E265+E262+E259+E256+E253+E250+E247+E244+E241+E238+E235+E232+E229+E226+E223+E220+E217+E214+E211+E208+E205+E202+E199+E196+E193+E190+E187+E184+E181+E178+E175+E172+E169+E166+E163+E160+E157+E154+E151+E148+E145+E142+E139+E136+E133+E130+E127+E124+E121+E118+E115+E112+E109+E106+E103+E100+E97+E94+E91+E88+E85+E82+E79+E76+E73+E70+E67+E64+E61+E58+E55+E52+E49+E46+E43+E40+E37+E34+E31+E28+E25+E22+E19+E16+E13+E10+E7</f>
        <v>22421</v>
      </c>
      <c r="F295" s="306">
        <v>4.929398148148148E-2</v>
      </c>
      <c r="G295" s="298" t="s">
        <v>1617</v>
      </c>
      <c r="H295" s="102"/>
      <c r="I295" s="490"/>
    </row>
    <row r="296" spans="1:16">
      <c r="A296" s="126"/>
      <c r="B296" s="127"/>
      <c r="C296" s="535">
        <f>E295+E294</f>
        <v>30308</v>
      </c>
      <c r="D296" s="535"/>
      <c r="E296" s="535"/>
      <c r="F296" s="535"/>
      <c r="G296" s="535"/>
      <c r="I296" s="490"/>
    </row>
    <row r="297" spans="1:16" ht="57" customHeight="1">
      <c r="A297" s="536" t="s">
        <v>656</v>
      </c>
      <c r="B297" s="536"/>
      <c r="C297" s="536"/>
      <c r="D297" s="536"/>
      <c r="E297" s="536"/>
      <c r="F297" s="536"/>
      <c r="G297" s="536"/>
      <c r="I297" s="490"/>
    </row>
    <row r="298" spans="1:16" ht="25.5" customHeight="1">
      <c r="A298" s="94"/>
      <c r="B298" s="97"/>
      <c r="C298" s="97"/>
      <c r="D298" s="97"/>
      <c r="E298" s="97"/>
      <c r="F298" s="97"/>
      <c r="G298" s="97"/>
      <c r="H298" s="128"/>
      <c r="I298" s="490"/>
    </row>
    <row r="299" spans="1:16">
      <c r="A299" s="490"/>
      <c r="B299" s="490"/>
      <c r="C299" s="490"/>
      <c r="D299" s="490"/>
      <c r="E299" s="490"/>
      <c r="F299" s="490"/>
      <c r="G299" s="490"/>
      <c r="I299" s="490"/>
    </row>
    <row r="300" spans="1:16">
      <c r="A300" s="299"/>
      <c r="B300" s="300"/>
      <c r="C300" s="301"/>
      <c r="D300" s="301"/>
      <c r="E300" s="301"/>
      <c r="F300" s="301"/>
      <c r="G300" s="66"/>
      <c r="I300" s="490"/>
    </row>
    <row r="301" spans="1:16">
      <c r="A301" s="299"/>
      <c r="B301" s="300"/>
      <c r="C301" s="301"/>
      <c r="D301" s="301"/>
      <c r="E301" s="301"/>
      <c r="F301" s="301"/>
      <c r="G301" s="66"/>
      <c r="I301" s="490"/>
    </row>
    <row r="302" spans="1:16" ht="77.25" customHeight="1">
      <c r="A302" s="299"/>
      <c r="B302" s="300"/>
      <c r="C302" s="300"/>
      <c r="D302" s="300"/>
      <c r="E302" s="300"/>
      <c r="F302" s="300"/>
      <c r="G302" s="300"/>
      <c r="I302" s="490"/>
    </row>
    <row r="303" spans="1:16">
      <c r="I303" s="490"/>
    </row>
    <row r="304" spans="1:16">
      <c r="I304" s="490"/>
    </row>
    <row r="305" spans="9:9">
      <c r="I305" s="490"/>
    </row>
    <row r="306" spans="9:9">
      <c r="I306" s="490"/>
    </row>
    <row r="307" spans="9:9">
      <c r="I307" s="490"/>
    </row>
    <row r="308" spans="9:9">
      <c r="I308" s="490"/>
    </row>
    <row r="309" spans="9:9">
      <c r="I309" s="490"/>
    </row>
    <row r="310" spans="9:9">
      <c r="I310" s="490"/>
    </row>
    <row r="311" spans="9:9">
      <c r="I311" s="490"/>
    </row>
    <row r="312" spans="9:9">
      <c r="I312" s="490"/>
    </row>
    <row r="313" spans="9:9">
      <c r="I313" s="490"/>
    </row>
    <row r="314" spans="9:9">
      <c r="I314" s="490"/>
    </row>
    <row r="315" spans="9:9">
      <c r="I315" s="129"/>
    </row>
  </sheetData>
  <mergeCells count="212">
    <mergeCell ref="E158:G158"/>
    <mergeCell ref="E263:G263"/>
    <mergeCell ref="H260:J292"/>
    <mergeCell ref="E266:G266"/>
    <mergeCell ref="E269:G269"/>
    <mergeCell ref="E272:G272"/>
    <mergeCell ref="E275:G275"/>
    <mergeCell ref="E278:G278"/>
    <mergeCell ref="E281:G281"/>
    <mergeCell ref="E284:G284"/>
    <mergeCell ref="E287:G287"/>
    <mergeCell ref="E290:G290"/>
    <mergeCell ref="E260:G260"/>
    <mergeCell ref="I233:I235"/>
    <mergeCell ref="H234:H235"/>
    <mergeCell ref="I182:I184"/>
    <mergeCell ref="E161:G161"/>
    <mergeCell ref="E164:G164"/>
    <mergeCell ref="E167:G167"/>
    <mergeCell ref="E170:G170"/>
    <mergeCell ref="E23:G23"/>
    <mergeCell ref="E20:G20"/>
    <mergeCell ref="E17:G17"/>
    <mergeCell ref="E5:G5"/>
    <mergeCell ref="E11:G11"/>
    <mergeCell ref="E8:G8"/>
    <mergeCell ref="E14:G14"/>
    <mergeCell ref="E41:G41"/>
    <mergeCell ref="E56:G56"/>
    <mergeCell ref="E26:G26"/>
    <mergeCell ref="I302:I305"/>
    <mergeCell ref="I306:I307"/>
    <mergeCell ref="I308:I311"/>
    <mergeCell ref="I312:I314"/>
    <mergeCell ref="C293:G293"/>
    <mergeCell ref="I293:I297"/>
    <mergeCell ref="C296:G296"/>
    <mergeCell ref="A297:G297"/>
    <mergeCell ref="I298:I301"/>
    <mergeCell ref="A299:G299"/>
    <mergeCell ref="C260:D260"/>
    <mergeCell ref="C263:D263"/>
    <mergeCell ref="C266:D266"/>
    <mergeCell ref="C269:D269"/>
    <mergeCell ref="C272:D272"/>
    <mergeCell ref="C284:D284"/>
    <mergeCell ref="C287:D287"/>
    <mergeCell ref="C290:D290"/>
    <mergeCell ref="C275:D275"/>
    <mergeCell ref="C278:D278"/>
    <mergeCell ref="C281:D281"/>
    <mergeCell ref="C251:D251"/>
    <mergeCell ref="C254:D254"/>
    <mergeCell ref="C257:D257"/>
    <mergeCell ref="C242:D242"/>
    <mergeCell ref="C245:D245"/>
    <mergeCell ref="C248:D248"/>
    <mergeCell ref="E242:G242"/>
    <mergeCell ref="E245:G245"/>
    <mergeCell ref="E248:G248"/>
    <mergeCell ref="E251:G251"/>
    <mergeCell ref="E254:G254"/>
    <mergeCell ref="E257:G257"/>
    <mergeCell ref="C236:D236"/>
    <mergeCell ref="C239:D239"/>
    <mergeCell ref="C227:D227"/>
    <mergeCell ref="C230:D230"/>
    <mergeCell ref="C233:D233"/>
    <mergeCell ref="E227:G227"/>
    <mergeCell ref="E233:G233"/>
    <mergeCell ref="E230:G230"/>
    <mergeCell ref="E236:G236"/>
    <mergeCell ref="E239:G239"/>
    <mergeCell ref="C218:D218"/>
    <mergeCell ref="C221:D221"/>
    <mergeCell ref="C224:D224"/>
    <mergeCell ref="C209:D209"/>
    <mergeCell ref="C212:D212"/>
    <mergeCell ref="C215:D215"/>
    <mergeCell ref="E209:G209"/>
    <mergeCell ref="E218:G218"/>
    <mergeCell ref="E221:G221"/>
    <mergeCell ref="E224:G224"/>
    <mergeCell ref="E215:G215"/>
    <mergeCell ref="E212:G212"/>
    <mergeCell ref="C200:D200"/>
    <mergeCell ref="E173:G173"/>
    <mergeCell ref="E176:G176"/>
    <mergeCell ref="E179:G179"/>
    <mergeCell ref="E182:G182"/>
    <mergeCell ref="E185:G185"/>
    <mergeCell ref="E188:G188"/>
    <mergeCell ref="C203:D203"/>
    <mergeCell ref="C206:D206"/>
    <mergeCell ref="C191:D191"/>
    <mergeCell ref="C194:D194"/>
    <mergeCell ref="C197:D197"/>
    <mergeCell ref="E191:G191"/>
    <mergeCell ref="E194:G194"/>
    <mergeCell ref="E197:G197"/>
    <mergeCell ref="E200:G200"/>
    <mergeCell ref="E203:G203"/>
    <mergeCell ref="E206:G206"/>
    <mergeCell ref="C182:D182"/>
    <mergeCell ref="C185:D185"/>
    <mergeCell ref="C188:D188"/>
    <mergeCell ref="C173:D173"/>
    <mergeCell ref="C176:D176"/>
    <mergeCell ref="C179:D179"/>
    <mergeCell ref="C146:D146"/>
    <mergeCell ref="H146:H147"/>
    <mergeCell ref="C149:D149"/>
    <mergeCell ref="C152:D152"/>
    <mergeCell ref="I131:I181"/>
    <mergeCell ref="C134:D134"/>
    <mergeCell ref="H134:H135"/>
    <mergeCell ref="C137:D137"/>
    <mergeCell ref="C140:D140"/>
    <mergeCell ref="C143:D143"/>
    <mergeCell ref="C164:D164"/>
    <mergeCell ref="C167:D167"/>
    <mergeCell ref="C170:D170"/>
    <mergeCell ref="C155:D155"/>
    <mergeCell ref="C158:D158"/>
    <mergeCell ref="C161:D161"/>
    <mergeCell ref="E134:G134"/>
    <mergeCell ref="E137:G137"/>
    <mergeCell ref="E140:G140"/>
    <mergeCell ref="E143:G143"/>
    <mergeCell ref="E146:G146"/>
    <mergeCell ref="E149:G149"/>
    <mergeCell ref="E152:G152"/>
    <mergeCell ref="E155:G155"/>
    <mergeCell ref="C125:D125"/>
    <mergeCell ref="C128:D128"/>
    <mergeCell ref="C131:D131"/>
    <mergeCell ref="C116:D116"/>
    <mergeCell ref="C119:D119"/>
    <mergeCell ref="C122:D122"/>
    <mergeCell ref="E116:G116"/>
    <mergeCell ref="E119:G119"/>
    <mergeCell ref="E122:G122"/>
    <mergeCell ref="E125:G125"/>
    <mergeCell ref="E131:G131"/>
    <mergeCell ref="E128:G128"/>
    <mergeCell ref="C107:D107"/>
    <mergeCell ref="C110:D110"/>
    <mergeCell ref="C113:D113"/>
    <mergeCell ref="C98:D98"/>
    <mergeCell ref="C101:D101"/>
    <mergeCell ref="C104:D104"/>
    <mergeCell ref="E98:G98"/>
    <mergeCell ref="E101:G101"/>
    <mergeCell ref="E104:G104"/>
    <mergeCell ref="E110:G110"/>
    <mergeCell ref="E113:G113"/>
    <mergeCell ref="E107:G107"/>
    <mergeCell ref="C89:D89"/>
    <mergeCell ref="C92:D92"/>
    <mergeCell ref="C95:D95"/>
    <mergeCell ref="C80:D80"/>
    <mergeCell ref="C83:D83"/>
    <mergeCell ref="C86:D86"/>
    <mergeCell ref="E80:G80"/>
    <mergeCell ref="E83:G83"/>
    <mergeCell ref="E86:G86"/>
    <mergeCell ref="E89:G89"/>
    <mergeCell ref="E92:G92"/>
    <mergeCell ref="E95:G95"/>
    <mergeCell ref="C77:D77"/>
    <mergeCell ref="C62:D62"/>
    <mergeCell ref="C65:D65"/>
    <mergeCell ref="C68:D68"/>
    <mergeCell ref="E68:F68"/>
    <mergeCell ref="E62:G62"/>
    <mergeCell ref="E65:G65"/>
    <mergeCell ref="E71:G71"/>
    <mergeCell ref="E74:G74"/>
    <mergeCell ref="E77:G77"/>
    <mergeCell ref="E59:F59"/>
    <mergeCell ref="C44:D44"/>
    <mergeCell ref="C47:D47"/>
    <mergeCell ref="C50:D50"/>
    <mergeCell ref="C71:D71"/>
    <mergeCell ref="E50:G50"/>
    <mergeCell ref="E47:G47"/>
    <mergeCell ref="E44:G44"/>
    <mergeCell ref="C74:D74"/>
    <mergeCell ref="C17:D17"/>
    <mergeCell ref="C20:D20"/>
    <mergeCell ref="C23:D23"/>
    <mergeCell ref="A1:G1"/>
    <mergeCell ref="A2:G2"/>
    <mergeCell ref="A5:A295"/>
    <mergeCell ref="C5:D5"/>
    <mergeCell ref="C8:D8"/>
    <mergeCell ref="C11:D11"/>
    <mergeCell ref="C14:D14"/>
    <mergeCell ref="C35:D35"/>
    <mergeCell ref="C38:D38"/>
    <mergeCell ref="C41:D41"/>
    <mergeCell ref="C26:D26"/>
    <mergeCell ref="C29:D29"/>
    <mergeCell ref="C32:D32"/>
    <mergeCell ref="E32:F32"/>
    <mergeCell ref="C53:D53"/>
    <mergeCell ref="E53:F53"/>
    <mergeCell ref="C56:D56"/>
    <mergeCell ref="E38:G38"/>
    <mergeCell ref="E35:G35"/>
    <mergeCell ref="E29:G29"/>
    <mergeCell ref="C59:D59"/>
  </mergeCells>
  <pageMargins left="0.23622047244094502" right="0.23622047244094502" top="1.1417322834645671" bottom="1.1417322834645671" header="0.74803149606299213" footer="0.74803149606299213"/>
  <pageSetup paperSize="9" fitToHeight="0" orientation="landscape" r:id="rId1"/>
  <headerFooter alignWithMargins="0"/>
  <rowBreaks count="38" manualBreakCount="38">
    <brk id="10" max="6" man="1"/>
    <brk id="19" max="6" man="1"/>
    <brk id="28" max="6" man="1"/>
    <brk id="34" max="6" man="1"/>
    <brk id="40" max="6" man="1"/>
    <brk id="46" max="6" man="1"/>
    <brk id="55" max="16383" man="1"/>
    <brk id="61" max="6" man="1"/>
    <brk id="70" max="6" man="1"/>
    <brk id="79" max="16383" man="1"/>
    <brk id="85" max="6" man="1"/>
    <brk id="91" max="6" man="1"/>
    <brk id="97" max="6" man="1"/>
    <brk id="103" max="6" man="1"/>
    <brk id="112" max="6" man="1"/>
    <brk id="121" max="6" man="1"/>
    <brk id="128" max="6" man="1"/>
    <brk id="139" max="6" man="1"/>
    <brk id="148" max="6" man="1"/>
    <brk id="157" max="6" man="1"/>
    <brk id="166" max="6" man="1"/>
    <brk id="175" max="6" man="1"/>
    <brk id="184" max="6" man="1"/>
    <brk id="190" max="6" man="1"/>
    <brk id="196" max="6" man="1"/>
    <brk id="205" max="6" man="1"/>
    <brk id="214" max="6" man="1"/>
    <brk id="223" max="6" man="1"/>
    <brk id="232" max="6" man="1"/>
    <brk id="238" max="6" man="1"/>
    <brk id="247" max="6" man="1"/>
    <brk id="253" max="6" man="1"/>
    <brk id="259" max="6" man="1"/>
    <brk id="265" max="6" man="1"/>
    <brk id="280" max="6" man="1"/>
    <brk id="284" max="6" man="1"/>
    <brk id="289" max="6" man="1"/>
    <brk id="298" max="16383" man="1"/>
  </rowBreaks>
  <colBreaks count="1" manualBreakCount="1">
    <brk id="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"/>
  <sheetViews>
    <sheetView workbookViewId="0">
      <selection activeCell="C4" sqref="C4"/>
    </sheetView>
  </sheetViews>
  <sheetFormatPr defaultRowHeight="13.8"/>
  <cols>
    <col min="1" max="1" width="4.8984375" customWidth="1"/>
    <col min="2" max="2" width="20.3984375" customWidth="1"/>
    <col min="3" max="3" width="25.59765625" customWidth="1"/>
    <col min="4" max="4" width="24" style="135" customWidth="1"/>
    <col min="5" max="1023" width="8.5" style="131" customWidth="1"/>
    <col min="1024" max="1024" width="9" style="131" customWidth="1"/>
    <col min="1025" max="1025" width="9" customWidth="1"/>
  </cols>
  <sheetData>
    <row r="1" spans="1:4" ht="24" customHeight="1">
      <c r="A1" s="539" t="s">
        <v>700</v>
      </c>
      <c r="B1" s="539"/>
      <c r="C1" s="539"/>
      <c r="D1" s="539"/>
    </row>
    <row r="2" spans="1:4">
      <c r="A2" s="21">
        <v>1</v>
      </c>
      <c r="B2" s="21">
        <v>2</v>
      </c>
      <c r="C2" s="21">
        <v>3</v>
      </c>
      <c r="D2" s="21">
        <v>4</v>
      </c>
    </row>
    <row r="3" spans="1:4" s="134" customFormat="1" ht="53.25" customHeight="1">
      <c r="A3" s="21" t="s">
        <v>520</v>
      </c>
      <c r="B3" s="132" t="s">
        <v>701</v>
      </c>
      <c r="C3" s="133" t="s">
        <v>702</v>
      </c>
      <c r="D3" s="133" t="s">
        <v>703</v>
      </c>
    </row>
    <row r="4" spans="1:4" ht="47.25" customHeight="1">
      <c r="A4" s="9">
        <v>1</v>
      </c>
      <c r="B4" s="9" t="s">
        <v>704</v>
      </c>
      <c r="C4" s="9" t="s">
        <v>705</v>
      </c>
      <c r="D4" s="9" t="s">
        <v>706</v>
      </c>
    </row>
  </sheetData>
  <mergeCells count="1">
    <mergeCell ref="A1:D1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5"/>
  <sheetViews>
    <sheetView topLeftCell="A22" zoomScale="75" zoomScaleNormal="75" workbookViewId="0">
      <selection activeCell="D36" sqref="D36"/>
    </sheetView>
  </sheetViews>
  <sheetFormatPr defaultRowHeight="13.8"/>
  <cols>
    <col min="1" max="1" width="4.09765625" style="19" customWidth="1"/>
    <col min="2" max="2" width="22" style="19" customWidth="1"/>
    <col min="3" max="3" width="18.69921875" style="19" customWidth="1"/>
    <col min="4" max="4" width="17.69921875" style="19" customWidth="1"/>
    <col min="5" max="5" width="12.59765625" style="19" customWidth="1"/>
    <col min="6" max="6" width="22.59765625" style="19" customWidth="1"/>
    <col min="7" max="7" width="15.19921875" style="19" customWidth="1"/>
    <col min="8" max="9" width="12.59765625" style="19" customWidth="1"/>
    <col min="10" max="10" width="14.19921875" style="19" customWidth="1"/>
    <col min="11" max="11" width="20.69921875" style="19" customWidth="1"/>
    <col min="12" max="13" width="8.8984375" style="19" customWidth="1"/>
    <col min="14" max="14" width="9.19921875" style="19" customWidth="1"/>
    <col min="15" max="15" width="15.8984375" style="19" customWidth="1"/>
    <col min="16" max="1023" width="8.5" style="19" customWidth="1"/>
    <col min="1024" max="1024" width="9" style="19" customWidth="1"/>
    <col min="1025" max="1025" width="9" customWidth="1"/>
  </cols>
  <sheetData>
    <row r="1" spans="1:14" ht="29.25" customHeight="1">
      <c r="A1" s="541" t="s">
        <v>2286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</row>
    <row r="2" spans="1:14" ht="16.5" customHeight="1">
      <c r="A2" s="20">
        <v>1</v>
      </c>
      <c r="B2" s="542">
        <v>2</v>
      </c>
      <c r="C2" s="542"/>
      <c r="D2" s="542"/>
      <c r="E2" s="542">
        <v>3</v>
      </c>
      <c r="F2" s="542"/>
      <c r="G2" s="542"/>
      <c r="H2" s="542"/>
      <c r="I2" s="542">
        <v>4</v>
      </c>
      <c r="J2" s="542"/>
      <c r="K2" s="21">
        <v>5</v>
      </c>
      <c r="L2" s="21">
        <v>6</v>
      </c>
      <c r="M2" s="21">
        <v>7</v>
      </c>
      <c r="N2" s="21">
        <v>8</v>
      </c>
    </row>
    <row r="3" spans="1:14" ht="108" customHeight="1">
      <c r="A3" s="20" t="s">
        <v>520</v>
      </c>
      <c r="B3" s="542" t="s">
        <v>707</v>
      </c>
      <c r="C3" s="542"/>
      <c r="D3" s="542"/>
      <c r="E3" s="542" t="s">
        <v>708</v>
      </c>
      <c r="F3" s="542"/>
      <c r="G3" s="542"/>
      <c r="H3" s="542"/>
      <c r="I3" s="542" t="s">
        <v>709</v>
      </c>
      <c r="J3" s="542"/>
      <c r="K3" s="476" t="s">
        <v>710</v>
      </c>
      <c r="L3" s="476" t="s">
        <v>711</v>
      </c>
      <c r="M3" s="476" t="s">
        <v>712</v>
      </c>
      <c r="N3" s="476" t="s">
        <v>713</v>
      </c>
    </row>
    <row r="4" spans="1:14" ht="15" customHeight="1">
      <c r="A4" s="20"/>
      <c r="B4" s="20" t="s">
        <v>524</v>
      </c>
      <c r="C4" s="20" t="s">
        <v>525</v>
      </c>
      <c r="D4" s="20" t="s">
        <v>526</v>
      </c>
      <c r="E4" s="20" t="s">
        <v>714</v>
      </c>
      <c r="F4" s="20" t="s">
        <v>715</v>
      </c>
      <c r="G4" s="20" t="s">
        <v>716</v>
      </c>
      <c r="H4" s="20" t="s">
        <v>717</v>
      </c>
      <c r="I4" s="20" t="s">
        <v>15</v>
      </c>
      <c r="J4" s="20" t="s">
        <v>16</v>
      </c>
      <c r="K4" s="476"/>
      <c r="L4" s="476"/>
      <c r="M4" s="476"/>
      <c r="N4" s="476"/>
    </row>
    <row r="5" spans="1:14" ht="148.5" customHeight="1">
      <c r="A5" s="20"/>
      <c r="B5" s="20" t="s">
        <v>718</v>
      </c>
      <c r="C5" s="20" t="s">
        <v>719</v>
      </c>
      <c r="D5" s="20" t="s">
        <v>720</v>
      </c>
      <c r="E5" s="20" t="s">
        <v>721</v>
      </c>
      <c r="F5" s="20" t="s">
        <v>722</v>
      </c>
      <c r="G5" s="20" t="s">
        <v>723</v>
      </c>
      <c r="H5" s="20" t="s">
        <v>724</v>
      </c>
      <c r="I5" s="20" t="s">
        <v>725</v>
      </c>
      <c r="J5" s="20" t="s">
        <v>726</v>
      </c>
      <c r="K5" s="476"/>
      <c r="L5" s="476"/>
      <c r="M5" s="476"/>
      <c r="N5" s="476"/>
    </row>
    <row r="6" spans="1:14" ht="23.25" customHeight="1">
      <c r="A6" s="543" t="s">
        <v>727</v>
      </c>
      <c r="B6" s="543"/>
      <c r="C6" s="543"/>
      <c r="D6" s="543"/>
      <c r="E6" s="543"/>
      <c r="F6" s="543"/>
      <c r="G6" s="543"/>
      <c r="H6" s="543"/>
      <c r="I6" s="543"/>
      <c r="J6" s="543"/>
      <c r="K6" s="543"/>
      <c r="L6" s="543"/>
      <c r="M6" s="543"/>
      <c r="N6" s="543"/>
    </row>
    <row r="7" spans="1:14" ht="85.5" customHeight="1">
      <c r="A7" s="326">
        <v>1</v>
      </c>
      <c r="B7" s="310" t="s">
        <v>728</v>
      </c>
      <c r="C7" s="310" t="s">
        <v>729</v>
      </c>
      <c r="D7" s="325" t="s">
        <v>730</v>
      </c>
      <c r="E7" s="325" t="s">
        <v>731</v>
      </c>
      <c r="F7" s="310" t="s">
        <v>728</v>
      </c>
      <c r="G7" s="310" t="s">
        <v>732</v>
      </c>
      <c r="H7" s="310" t="s">
        <v>733</v>
      </c>
      <c r="I7" s="325" t="s">
        <v>734</v>
      </c>
      <c r="J7" s="325" t="s">
        <v>531</v>
      </c>
      <c r="K7" s="310">
        <v>234</v>
      </c>
      <c r="L7" s="310">
        <v>2</v>
      </c>
      <c r="M7" s="310">
        <v>1</v>
      </c>
      <c r="N7" s="310">
        <v>4</v>
      </c>
    </row>
    <row r="8" spans="1:14" ht="23.25" customHeight="1">
      <c r="A8" s="540" t="s">
        <v>735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</row>
    <row r="9" spans="1:14" ht="93.75" customHeight="1">
      <c r="A9" s="326">
        <v>2</v>
      </c>
      <c r="B9" s="310" t="s">
        <v>736</v>
      </c>
      <c r="C9" s="310" t="s">
        <v>737</v>
      </c>
      <c r="D9" s="325" t="s">
        <v>738</v>
      </c>
      <c r="E9" s="325" t="s">
        <v>731</v>
      </c>
      <c r="F9" s="310" t="s">
        <v>739</v>
      </c>
      <c r="G9" s="310" t="s">
        <v>740</v>
      </c>
      <c r="H9" s="310" t="s">
        <v>741</v>
      </c>
      <c r="I9" s="375" t="s">
        <v>742</v>
      </c>
      <c r="J9" s="375" t="s">
        <v>531</v>
      </c>
      <c r="K9" s="376" t="s">
        <v>531</v>
      </c>
      <c r="L9" s="377">
        <v>2</v>
      </c>
      <c r="M9" s="377">
        <v>2</v>
      </c>
      <c r="N9" s="377">
        <v>4</v>
      </c>
    </row>
    <row r="10" spans="1:14" ht="23.25" customHeight="1">
      <c r="A10" s="540" t="s">
        <v>743</v>
      </c>
      <c r="B10" s="540"/>
      <c r="C10" s="540"/>
      <c r="D10" s="540"/>
      <c r="E10" s="540"/>
      <c r="F10" s="540"/>
      <c r="G10" s="540"/>
      <c r="H10" s="540"/>
      <c r="I10" s="540"/>
      <c r="J10" s="540"/>
      <c r="K10" s="540"/>
      <c r="L10" s="540"/>
      <c r="M10" s="540"/>
      <c r="N10" s="540"/>
    </row>
    <row r="11" spans="1:14" ht="81" customHeight="1">
      <c r="A11" s="378">
        <v>3</v>
      </c>
      <c r="B11" s="310" t="s">
        <v>744</v>
      </c>
      <c r="C11" s="310" t="s">
        <v>745</v>
      </c>
      <c r="D11" s="325" t="s">
        <v>746</v>
      </c>
      <c r="E11" s="325" t="s">
        <v>731</v>
      </c>
      <c r="F11" s="310" t="s">
        <v>744</v>
      </c>
      <c r="G11" s="310" t="s">
        <v>747</v>
      </c>
      <c r="H11" s="325" t="s">
        <v>748</v>
      </c>
      <c r="I11" s="310" t="s">
        <v>749</v>
      </c>
      <c r="J11" s="375" t="s">
        <v>726</v>
      </c>
      <c r="K11" s="310" t="s">
        <v>750</v>
      </c>
      <c r="L11" s="310">
        <v>2</v>
      </c>
      <c r="M11" s="310">
        <v>1</v>
      </c>
      <c r="N11" s="310">
        <v>4</v>
      </c>
    </row>
    <row r="12" spans="1:14" ht="23.25" customHeight="1">
      <c r="A12" s="540" t="s">
        <v>751</v>
      </c>
      <c r="B12" s="540"/>
      <c r="C12" s="540"/>
      <c r="D12" s="540"/>
      <c r="E12" s="540"/>
      <c r="F12" s="540"/>
      <c r="G12" s="540"/>
      <c r="H12" s="540"/>
      <c r="I12" s="540"/>
      <c r="J12" s="540"/>
      <c r="K12" s="540"/>
      <c r="L12" s="540"/>
      <c r="M12" s="540"/>
      <c r="N12" s="540"/>
    </row>
    <row r="13" spans="1:14" ht="92.25" customHeight="1">
      <c r="A13" s="379">
        <v>4</v>
      </c>
      <c r="B13" s="310" t="s">
        <v>752</v>
      </c>
      <c r="C13" s="310" t="s">
        <v>753</v>
      </c>
      <c r="D13" s="325" t="s">
        <v>754</v>
      </c>
      <c r="E13" s="325" t="s">
        <v>755</v>
      </c>
      <c r="F13" s="310" t="s">
        <v>756</v>
      </c>
      <c r="G13" s="310" t="s">
        <v>757</v>
      </c>
      <c r="H13" s="310">
        <v>1804011</v>
      </c>
      <c r="I13" s="325" t="s">
        <v>734</v>
      </c>
      <c r="J13" s="325" t="s">
        <v>749</v>
      </c>
      <c r="K13" s="310" t="s">
        <v>531</v>
      </c>
      <c r="L13" s="310">
        <v>2</v>
      </c>
      <c r="M13" s="310">
        <v>2</v>
      </c>
      <c r="N13" s="310">
        <v>6</v>
      </c>
    </row>
    <row r="14" spans="1:14" ht="23.25" customHeight="1">
      <c r="A14" s="540" t="s">
        <v>758</v>
      </c>
      <c r="B14" s="540"/>
      <c r="C14" s="540"/>
      <c r="D14" s="540"/>
      <c r="E14" s="540"/>
      <c r="F14" s="540"/>
      <c r="G14" s="540"/>
      <c r="H14" s="540"/>
      <c r="I14" s="540"/>
      <c r="J14" s="540"/>
      <c r="K14" s="540"/>
      <c r="L14" s="540"/>
      <c r="M14" s="540"/>
      <c r="N14" s="540"/>
    </row>
    <row r="15" spans="1:14" ht="84" customHeight="1">
      <c r="A15" s="379">
        <v>5</v>
      </c>
      <c r="B15" s="310" t="s">
        <v>759</v>
      </c>
      <c r="C15" s="310" t="s">
        <v>760</v>
      </c>
      <c r="D15" s="325" t="s">
        <v>761</v>
      </c>
      <c r="E15" s="325" t="s">
        <v>762</v>
      </c>
      <c r="F15" s="310" t="s">
        <v>763</v>
      </c>
      <c r="G15" s="310" t="s">
        <v>764</v>
      </c>
      <c r="H15" s="310" t="s">
        <v>765</v>
      </c>
      <c r="I15" s="310" t="s">
        <v>734</v>
      </c>
      <c r="J15" s="325" t="s">
        <v>531</v>
      </c>
      <c r="K15" s="310" t="s">
        <v>766</v>
      </c>
      <c r="L15" s="310">
        <v>2</v>
      </c>
      <c r="M15" s="310">
        <v>1</v>
      </c>
      <c r="N15" s="310">
        <v>4</v>
      </c>
    </row>
    <row r="16" spans="1:14" ht="23.25" customHeight="1">
      <c r="A16" s="540" t="s">
        <v>767</v>
      </c>
      <c r="B16" s="540"/>
      <c r="C16" s="540"/>
      <c r="D16" s="540"/>
      <c r="E16" s="540"/>
      <c r="F16" s="540"/>
      <c r="G16" s="540"/>
      <c r="H16" s="540"/>
      <c r="I16" s="540"/>
      <c r="J16" s="540"/>
      <c r="K16" s="540"/>
      <c r="L16" s="540"/>
      <c r="M16" s="540"/>
      <c r="N16" s="540"/>
    </row>
    <row r="17" spans="1:14" ht="93" customHeight="1">
      <c r="A17" s="326">
        <v>6</v>
      </c>
      <c r="B17" s="310" t="s">
        <v>768</v>
      </c>
      <c r="C17" s="310" t="s">
        <v>769</v>
      </c>
      <c r="D17" s="325" t="s">
        <v>770</v>
      </c>
      <c r="E17" s="325" t="s">
        <v>731</v>
      </c>
      <c r="F17" s="310" t="s">
        <v>771</v>
      </c>
      <c r="G17" s="310" t="s">
        <v>772</v>
      </c>
      <c r="H17" s="310" t="s">
        <v>773</v>
      </c>
      <c r="I17" s="310" t="s">
        <v>774</v>
      </c>
      <c r="J17" s="325" t="s">
        <v>749</v>
      </c>
      <c r="K17" s="310" t="s">
        <v>531</v>
      </c>
      <c r="L17" s="310">
        <v>2</v>
      </c>
      <c r="M17" s="310">
        <v>2</v>
      </c>
      <c r="N17" s="310">
        <v>6</v>
      </c>
    </row>
    <row r="18" spans="1:14" ht="23.25" customHeight="1">
      <c r="A18" s="540" t="s">
        <v>775</v>
      </c>
      <c r="B18" s="540"/>
      <c r="C18" s="540"/>
      <c r="D18" s="540"/>
      <c r="E18" s="540"/>
      <c r="F18" s="540"/>
      <c r="G18" s="540"/>
      <c r="H18" s="540"/>
      <c r="I18" s="540"/>
      <c r="J18" s="540"/>
      <c r="K18" s="540"/>
      <c r="L18" s="540"/>
      <c r="M18" s="540"/>
      <c r="N18" s="540"/>
    </row>
    <row r="19" spans="1:14" ht="95.25" customHeight="1">
      <c r="A19" s="379">
        <v>7</v>
      </c>
      <c r="B19" s="310" t="s">
        <v>776</v>
      </c>
      <c r="C19" s="310" t="s">
        <v>777</v>
      </c>
      <c r="D19" s="325" t="s">
        <v>778</v>
      </c>
      <c r="E19" s="325" t="s">
        <v>731</v>
      </c>
      <c r="F19" s="310" t="s">
        <v>779</v>
      </c>
      <c r="G19" s="310" t="s">
        <v>780</v>
      </c>
      <c r="H19" s="310" t="s">
        <v>781</v>
      </c>
      <c r="I19" s="310" t="s">
        <v>742</v>
      </c>
      <c r="J19" s="310" t="s">
        <v>782</v>
      </c>
      <c r="K19" s="310" t="s">
        <v>531</v>
      </c>
      <c r="L19" s="310">
        <v>4</v>
      </c>
      <c r="M19" s="310">
        <v>2</v>
      </c>
      <c r="N19" s="310">
        <v>8</v>
      </c>
    </row>
    <row r="20" spans="1:14" ht="23.25" customHeight="1">
      <c r="A20" s="540" t="s">
        <v>783</v>
      </c>
      <c r="B20" s="540"/>
      <c r="C20" s="540"/>
      <c r="D20" s="540"/>
      <c r="E20" s="540"/>
      <c r="F20" s="540"/>
      <c r="G20" s="540"/>
      <c r="H20" s="540"/>
      <c r="I20" s="540"/>
      <c r="J20" s="540"/>
      <c r="K20" s="540"/>
      <c r="L20" s="540"/>
      <c r="M20" s="540"/>
      <c r="N20" s="540"/>
    </row>
    <row r="21" spans="1:14" ht="85.5" customHeight="1">
      <c r="A21" s="379">
        <v>8</v>
      </c>
      <c r="B21" s="310" t="s">
        <v>784</v>
      </c>
      <c r="C21" s="310" t="s">
        <v>785</v>
      </c>
      <c r="D21" s="325" t="s">
        <v>786</v>
      </c>
      <c r="E21" s="325" t="s">
        <v>731</v>
      </c>
      <c r="F21" s="310" t="s">
        <v>787</v>
      </c>
      <c r="G21" s="310" t="s">
        <v>788</v>
      </c>
      <c r="H21" s="310" t="s">
        <v>789</v>
      </c>
      <c r="I21" s="310" t="s">
        <v>790</v>
      </c>
      <c r="J21" s="325" t="s">
        <v>531</v>
      </c>
      <c r="K21" s="310" t="s">
        <v>531</v>
      </c>
      <c r="L21" s="310">
        <v>2</v>
      </c>
      <c r="M21" s="310">
        <v>3</v>
      </c>
      <c r="N21" s="310">
        <v>4</v>
      </c>
    </row>
    <row r="22" spans="1:14" ht="23.25" customHeight="1">
      <c r="A22" s="540" t="s">
        <v>791</v>
      </c>
      <c r="B22" s="540"/>
      <c r="C22" s="540"/>
      <c r="D22" s="540"/>
      <c r="E22" s="540"/>
      <c r="F22" s="540"/>
      <c r="G22" s="540"/>
      <c r="H22" s="540"/>
      <c r="I22" s="540"/>
      <c r="J22" s="540"/>
      <c r="K22" s="540"/>
      <c r="L22" s="540"/>
      <c r="M22" s="540"/>
      <c r="N22" s="540"/>
    </row>
    <row r="23" spans="1:14" ht="87.75" customHeight="1">
      <c r="A23" s="326">
        <v>9</v>
      </c>
      <c r="B23" s="310" t="s">
        <v>792</v>
      </c>
      <c r="C23" s="310" t="s">
        <v>793</v>
      </c>
      <c r="D23" s="325" t="s">
        <v>794</v>
      </c>
      <c r="E23" s="325" t="s">
        <v>731</v>
      </c>
      <c r="F23" s="310" t="s">
        <v>795</v>
      </c>
      <c r="G23" s="310" t="s">
        <v>796</v>
      </c>
      <c r="H23" s="310" t="s">
        <v>797</v>
      </c>
      <c r="I23" s="310" t="s">
        <v>2238</v>
      </c>
      <c r="J23" s="310" t="s">
        <v>531</v>
      </c>
      <c r="K23" s="310">
        <v>200</v>
      </c>
      <c r="L23" s="310">
        <v>2</v>
      </c>
      <c r="M23" s="310">
        <v>1</v>
      </c>
      <c r="N23" s="310">
        <v>4</v>
      </c>
    </row>
    <row r="24" spans="1:14" ht="23.25" customHeight="1">
      <c r="A24" s="540" t="s">
        <v>798</v>
      </c>
      <c r="B24" s="540"/>
      <c r="C24" s="540"/>
      <c r="D24" s="540"/>
      <c r="E24" s="540"/>
      <c r="F24" s="540"/>
      <c r="G24" s="540"/>
      <c r="H24" s="540"/>
      <c r="I24" s="540"/>
      <c r="J24" s="540"/>
      <c r="K24" s="540"/>
      <c r="L24" s="540"/>
      <c r="M24" s="540"/>
      <c r="N24" s="540"/>
    </row>
    <row r="25" spans="1:14" ht="88.5" customHeight="1">
      <c r="A25" s="379">
        <v>10</v>
      </c>
      <c r="B25" s="325" t="s">
        <v>799</v>
      </c>
      <c r="C25" s="325" t="s">
        <v>800</v>
      </c>
      <c r="D25" s="325" t="s">
        <v>801</v>
      </c>
      <c r="E25" s="325" t="s">
        <v>731</v>
      </c>
      <c r="F25" s="384" t="s">
        <v>802</v>
      </c>
      <c r="G25" s="310" t="s">
        <v>803</v>
      </c>
      <c r="H25" s="310" t="s">
        <v>804</v>
      </c>
      <c r="I25" s="310" t="s">
        <v>734</v>
      </c>
      <c r="J25" s="310" t="s">
        <v>782</v>
      </c>
      <c r="K25" s="310">
        <v>416</v>
      </c>
      <c r="L25" s="377">
        <v>2</v>
      </c>
      <c r="M25" s="377">
        <v>5</v>
      </c>
      <c r="N25" s="377">
        <v>9</v>
      </c>
    </row>
    <row r="26" spans="1:14" ht="23.25" customHeight="1">
      <c r="A26" s="540" t="s">
        <v>805</v>
      </c>
      <c r="B26" s="540"/>
      <c r="C26" s="540"/>
      <c r="D26" s="540"/>
      <c r="E26" s="540"/>
      <c r="F26" s="540"/>
      <c r="G26" s="540"/>
      <c r="H26" s="540"/>
      <c r="I26" s="540"/>
      <c r="J26" s="540"/>
      <c r="K26" s="540"/>
      <c r="L26" s="540"/>
      <c r="M26" s="540"/>
      <c r="N26" s="540"/>
    </row>
    <row r="27" spans="1:14" ht="81" customHeight="1">
      <c r="A27" s="379">
        <v>11</v>
      </c>
      <c r="B27" s="310" t="s">
        <v>806</v>
      </c>
      <c r="C27" s="310" t="s">
        <v>807</v>
      </c>
      <c r="D27" s="325" t="s">
        <v>808</v>
      </c>
      <c r="E27" s="325" t="s">
        <v>731</v>
      </c>
      <c r="F27" s="310" t="s">
        <v>809</v>
      </c>
      <c r="G27" s="310" t="s">
        <v>810</v>
      </c>
      <c r="H27" s="310" t="s">
        <v>811</v>
      </c>
      <c r="I27" s="310" t="s">
        <v>812</v>
      </c>
      <c r="J27" s="325" t="s">
        <v>531</v>
      </c>
      <c r="K27" s="310">
        <v>680</v>
      </c>
      <c r="L27" s="310">
        <v>3</v>
      </c>
      <c r="M27" s="310">
        <v>2</v>
      </c>
      <c r="N27" s="310">
        <v>8</v>
      </c>
    </row>
    <row r="28" spans="1:14" ht="23.25" customHeight="1">
      <c r="A28" s="540" t="s">
        <v>813</v>
      </c>
      <c r="B28" s="540"/>
      <c r="C28" s="540"/>
      <c r="D28" s="540"/>
      <c r="E28" s="540"/>
      <c r="F28" s="540"/>
      <c r="G28" s="540"/>
      <c r="H28" s="540"/>
      <c r="I28" s="540"/>
      <c r="J28" s="540"/>
      <c r="K28" s="540"/>
      <c r="L28" s="540"/>
      <c r="M28" s="540"/>
      <c r="N28" s="540"/>
    </row>
    <row r="29" spans="1:14" ht="92.25" customHeight="1">
      <c r="A29" s="326">
        <v>12</v>
      </c>
      <c r="B29" s="310" t="s">
        <v>814</v>
      </c>
      <c r="C29" s="310" t="s">
        <v>815</v>
      </c>
      <c r="D29" s="325" t="s">
        <v>816</v>
      </c>
      <c r="E29" s="325" t="s">
        <v>731</v>
      </c>
      <c r="F29" s="325" t="s">
        <v>817</v>
      </c>
      <c r="G29" s="310" t="s">
        <v>818</v>
      </c>
      <c r="H29" s="325" t="s">
        <v>819</v>
      </c>
      <c r="I29" s="325" t="s">
        <v>734</v>
      </c>
      <c r="J29" s="310" t="s">
        <v>531</v>
      </c>
      <c r="K29" s="310" t="s">
        <v>531</v>
      </c>
      <c r="L29" s="310">
        <v>4</v>
      </c>
      <c r="M29" s="310">
        <v>2</v>
      </c>
      <c r="N29" s="310">
        <v>4</v>
      </c>
    </row>
    <row r="30" spans="1:14" ht="23.25" customHeight="1">
      <c r="A30" s="540" t="s">
        <v>820</v>
      </c>
      <c r="B30" s="540"/>
      <c r="C30" s="540"/>
      <c r="D30" s="540"/>
      <c r="E30" s="540"/>
      <c r="F30" s="540"/>
      <c r="G30" s="540"/>
      <c r="H30" s="540"/>
      <c r="I30" s="540"/>
      <c r="J30" s="540"/>
      <c r="K30" s="540"/>
      <c r="L30" s="540"/>
      <c r="M30" s="540"/>
      <c r="N30" s="540"/>
    </row>
    <row r="31" spans="1:14" ht="77.25" customHeight="1">
      <c r="A31" s="379">
        <v>13</v>
      </c>
      <c r="B31" s="310" t="s">
        <v>821</v>
      </c>
      <c r="C31" s="310" t="s">
        <v>822</v>
      </c>
      <c r="D31" s="325" t="s">
        <v>823</v>
      </c>
      <c r="E31" s="325" t="s">
        <v>731</v>
      </c>
      <c r="F31" s="325" t="s">
        <v>824</v>
      </c>
      <c r="G31" s="325" t="s">
        <v>825</v>
      </c>
      <c r="H31" s="325" t="s">
        <v>826</v>
      </c>
      <c r="I31" s="325" t="s">
        <v>734</v>
      </c>
      <c r="J31" s="325" t="s">
        <v>531</v>
      </c>
      <c r="K31" s="380"/>
      <c r="L31" s="310">
        <v>2</v>
      </c>
      <c r="M31" s="310">
        <v>3</v>
      </c>
      <c r="N31" s="310">
        <v>4</v>
      </c>
    </row>
    <row r="32" spans="1:14" ht="23.25" customHeight="1">
      <c r="A32" s="540" t="s">
        <v>827</v>
      </c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</row>
    <row r="33" spans="1:14" ht="81.75" customHeight="1">
      <c r="A33" s="379">
        <v>14</v>
      </c>
      <c r="B33" s="310" t="s">
        <v>828</v>
      </c>
      <c r="C33" s="310" t="s">
        <v>829</v>
      </c>
      <c r="D33" s="325" t="s">
        <v>830</v>
      </c>
      <c r="E33" s="325" t="s">
        <v>831</v>
      </c>
      <c r="F33" s="310" t="s">
        <v>795</v>
      </c>
      <c r="G33" s="310" t="s">
        <v>832</v>
      </c>
      <c r="H33" s="310" t="s">
        <v>833</v>
      </c>
      <c r="I33" s="310" t="s">
        <v>834</v>
      </c>
      <c r="J33" s="325" t="s">
        <v>834</v>
      </c>
      <c r="K33" s="310" t="s">
        <v>834</v>
      </c>
      <c r="L33" s="310">
        <v>2</v>
      </c>
      <c r="M33" s="310">
        <v>1</v>
      </c>
      <c r="N33" s="310">
        <v>4</v>
      </c>
    </row>
    <row r="34" spans="1:14" ht="28.5" customHeight="1">
      <c r="A34" s="381"/>
      <c r="B34" s="381"/>
      <c r="C34" s="381"/>
      <c r="D34" s="381"/>
      <c r="E34" s="381"/>
      <c r="F34" s="381"/>
      <c r="G34" s="381"/>
      <c r="H34" s="381"/>
      <c r="I34" s="381"/>
      <c r="J34" s="381"/>
      <c r="K34" s="382" t="s">
        <v>835</v>
      </c>
      <c r="L34" s="383">
        <f>L7+L9+L11+L13+L15+L17+L19+L21+L23+L25+L27+L29+L31+L33</f>
        <v>33</v>
      </c>
      <c r="M34" s="383">
        <f>M33+M31+M29+M27+M25+M23+M21+M19+M17+M15+M13+M11+M9+M7</f>
        <v>28</v>
      </c>
      <c r="N34" s="383">
        <f>N33+N31+N29+N27+N25+N23+N21+N19+N17+N15+N13+N11+N9+N7</f>
        <v>73</v>
      </c>
    </row>
    <row r="35" spans="1:14" ht="70.5" customHeight="1">
      <c r="A35" s="475" t="s">
        <v>1506</v>
      </c>
      <c r="B35" s="475"/>
      <c r="C35" s="475"/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5"/>
    </row>
  </sheetData>
  <mergeCells count="26">
    <mergeCell ref="A28:N28"/>
    <mergeCell ref="A30:N30"/>
    <mergeCell ref="A32:N32"/>
    <mergeCell ref="A35:N35"/>
    <mergeCell ref="A16:N16"/>
    <mergeCell ref="A18:N18"/>
    <mergeCell ref="A20:N20"/>
    <mergeCell ref="A22:N22"/>
    <mergeCell ref="A24:N24"/>
    <mergeCell ref="A26:N26"/>
    <mergeCell ref="A14:N14"/>
    <mergeCell ref="A1:N1"/>
    <mergeCell ref="B2:D2"/>
    <mergeCell ref="E2:H2"/>
    <mergeCell ref="I2:J2"/>
    <mergeCell ref="B3:D3"/>
    <mergeCell ref="E3:H3"/>
    <mergeCell ref="I3:J3"/>
    <mergeCell ref="K3:K5"/>
    <mergeCell ref="L3:L5"/>
    <mergeCell ref="M3:M5"/>
    <mergeCell ref="N3:N5"/>
    <mergeCell ref="A6:N6"/>
    <mergeCell ref="A8:N8"/>
    <mergeCell ref="A10:N10"/>
    <mergeCell ref="A12:N12"/>
  </mergeCells>
  <pageMargins left="0.19015748031496105" right="0.17992125984252005" top="0.76377952755905509" bottom="0.97362204724409507" header="0.3700787401574801" footer="0.57992125984252008"/>
  <pageSetup paperSize="0" fitToWidth="0" fitToHeight="0" orientation="landscape" horizontalDpi="0" verticalDpi="0" copies="0"/>
  <headerFooter alignWithMargins="0"/>
  <rowBreaks count="1" manualBreakCount="1">
    <brk id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Q263"/>
  <sheetViews>
    <sheetView topLeftCell="A43" zoomScale="90" zoomScaleNormal="90" workbookViewId="0">
      <selection activeCell="H5" sqref="H5:L5"/>
    </sheetView>
  </sheetViews>
  <sheetFormatPr defaultColWidth="8" defaultRowHeight="13.2"/>
  <cols>
    <col min="1" max="1" width="3.5" style="143" customWidth="1"/>
    <col min="2" max="2" width="11.09765625" style="143" customWidth="1"/>
    <col min="3" max="3" width="14.59765625" style="143" customWidth="1"/>
    <col min="4" max="4" width="13.19921875" style="143" customWidth="1"/>
    <col min="5" max="5" width="14" style="143" customWidth="1"/>
    <col min="6" max="6" width="12.69921875" style="143" customWidth="1"/>
    <col min="7" max="7" width="11.59765625" style="143" customWidth="1"/>
    <col min="8" max="8" width="28.8984375" style="162" customWidth="1"/>
    <col min="9" max="9" width="10.8984375" style="159" customWidth="1"/>
    <col min="10" max="10" width="12.8984375" style="159" customWidth="1"/>
    <col min="11" max="11" width="10.69921875" style="159" customWidth="1"/>
    <col min="12" max="12" width="15.59765625" style="159" customWidth="1"/>
    <col min="13" max="13" width="10.19921875" style="159" hidden="1" customWidth="1"/>
    <col min="14" max="14" width="54.59765625" style="159" customWidth="1"/>
    <col min="15" max="256" width="8" style="143"/>
    <col min="257" max="257" width="3.5" style="143" customWidth="1"/>
    <col min="258" max="258" width="11.09765625" style="143" customWidth="1"/>
    <col min="259" max="259" width="14.59765625" style="143" customWidth="1"/>
    <col min="260" max="260" width="13.19921875" style="143" customWidth="1"/>
    <col min="261" max="261" width="14" style="143" customWidth="1"/>
    <col min="262" max="262" width="12.69921875" style="143" customWidth="1"/>
    <col min="263" max="263" width="11.59765625" style="143" customWidth="1"/>
    <col min="264" max="264" width="28.8984375" style="143" customWidth="1"/>
    <col min="265" max="265" width="10.8984375" style="143" customWidth="1"/>
    <col min="266" max="266" width="12.8984375" style="143" customWidth="1"/>
    <col min="267" max="267" width="10.69921875" style="143" customWidth="1"/>
    <col min="268" max="268" width="15.59765625" style="143" customWidth="1"/>
    <col min="269" max="269" width="0" style="143" hidden="1" customWidth="1"/>
    <col min="270" max="270" width="54.59765625" style="143" customWidth="1"/>
    <col min="271" max="512" width="8" style="143"/>
    <col min="513" max="513" width="3.5" style="143" customWidth="1"/>
    <col min="514" max="514" width="11.09765625" style="143" customWidth="1"/>
    <col min="515" max="515" width="14.59765625" style="143" customWidth="1"/>
    <col min="516" max="516" width="13.19921875" style="143" customWidth="1"/>
    <col min="517" max="517" width="14" style="143" customWidth="1"/>
    <col min="518" max="518" width="12.69921875" style="143" customWidth="1"/>
    <col min="519" max="519" width="11.59765625" style="143" customWidth="1"/>
    <col min="520" max="520" width="28.8984375" style="143" customWidth="1"/>
    <col min="521" max="521" width="10.8984375" style="143" customWidth="1"/>
    <col min="522" max="522" width="12.8984375" style="143" customWidth="1"/>
    <col min="523" max="523" width="10.69921875" style="143" customWidth="1"/>
    <col min="524" max="524" width="15.59765625" style="143" customWidth="1"/>
    <col min="525" max="525" width="0" style="143" hidden="1" customWidth="1"/>
    <col min="526" max="526" width="54.59765625" style="143" customWidth="1"/>
    <col min="527" max="768" width="8" style="143"/>
    <col min="769" max="769" width="3.5" style="143" customWidth="1"/>
    <col min="770" max="770" width="11.09765625" style="143" customWidth="1"/>
    <col min="771" max="771" width="14.59765625" style="143" customWidth="1"/>
    <col min="772" max="772" width="13.19921875" style="143" customWidth="1"/>
    <col min="773" max="773" width="14" style="143" customWidth="1"/>
    <col min="774" max="774" width="12.69921875" style="143" customWidth="1"/>
    <col min="775" max="775" width="11.59765625" style="143" customWidth="1"/>
    <col min="776" max="776" width="28.8984375" style="143" customWidth="1"/>
    <col min="777" max="777" width="10.8984375" style="143" customWidth="1"/>
    <col min="778" max="778" width="12.8984375" style="143" customWidth="1"/>
    <col min="779" max="779" width="10.69921875" style="143" customWidth="1"/>
    <col min="780" max="780" width="15.59765625" style="143" customWidth="1"/>
    <col min="781" max="781" width="0" style="143" hidden="1" customWidth="1"/>
    <col min="782" max="782" width="54.59765625" style="143" customWidth="1"/>
    <col min="783" max="1024" width="8" style="143"/>
    <col min="1025" max="1025" width="3.5" style="143" customWidth="1"/>
    <col min="1026" max="1026" width="11.09765625" style="143" customWidth="1"/>
    <col min="1027" max="1027" width="14.59765625" style="143" customWidth="1"/>
    <col min="1028" max="1028" width="13.19921875" style="143" customWidth="1"/>
    <col min="1029" max="1029" width="14" style="143" customWidth="1"/>
    <col min="1030" max="1030" width="12.69921875" style="143" customWidth="1"/>
    <col min="1031" max="1031" width="11.59765625" style="143" customWidth="1"/>
    <col min="1032" max="1032" width="28.8984375" style="143" customWidth="1"/>
    <col min="1033" max="1033" width="10.8984375" style="143" customWidth="1"/>
    <col min="1034" max="1034" width="12.8984375" style="143" customWidth="1"/>
    <col min="1035" max="1035" width="10.69921875" style="143" customWidth="1"/>
    <col min="1036" max="1036" width="15.59765625" style="143" customWidth="1"/>
    <col min="1037" max="1037" width="0" style="143" hidden="1" customWidth="1"/>
    <col min="1038" max="1038" width="54.59765625" style="143" customWidth="1"/>
    <col min="1039" max="1280" width="8" style="143"/>
    <col min="1281" max="1281" width="3.5" style="143" customWidth="1"/>
    <col min="1282" max="1282" width="11.09765625" style="143" customWidth="1"/>
    <col min="1283" max="1283" width="14.59765625" style="143" customWidth="1"/>
    <col min="1284" max="1284" width="13.19921875" style="143" customWidth="1"/>
    <col min="1285" max="1285" width="14" style="143" customWidth="1"/>
    <col min="1286" max="1286" width="12.69921875" style="143" customWidth="1"/>
    <col min="1287" max="1287" width="11.59765625" style="143" customWidth="1"/>
    <col min="1288" max="1288" width="28.8984375" style="143" customWidth="1"/>
    <col min="1289" max="1289" width="10.8984375" style="143" customWidth="1"/>
    <col min="1290" max="1290" width="12.8984375" style="143" customWidth="1"/>
    <col min="1291" max="1291" width="10.69921875" style="143" customWidth="1"/>
    <col min="1292" max="1292" width="15.59765625" style="143" customWidth="1"/>
    <col min="1293" max="1293" width="0" style="143" hidden="1" customWidth="1"/>
    <col min="1294" max="1294" width="54.59765625" style="143" customWidth="1"/>
    <col min="1295" max="1536" width="8" style="143"/>
    <col min="1537" max="1537" width="3.5" style="143" customWidth="1"/>
    <col min="1538" max="1538" width="11.09765625" style="143" customWidth="1"/>
    <col min="1539" max="1539" width="14.59765625" style="143" customWidth="1"/>
    <col min="1540" max="1540" width="13.19921875" style="143" customWidth="1"/>
    <col min="1541" max="1541" width="14" style="143" customWidth="1"/>
    <col min="1542" max="1542" width="12.69921875" style="143" customWidth="1"/>
    <col min="1543" max="1543" width="11.59765625" style="143" customWidth="1"/>
    <col min="1544" max="1544" width="28.8984375" style="143" customWidth="1"/>
    <col min="1545" max="1545" width="10.8984375" style="143" customWidth="1"/>
    <col min="1546" max="1546" width="12.8984375" style="143" customWidth="1"/>
    <col min="1547" max="1547" width="10.69921875" style="143" customWidth="1"/>
    <col min="1548" max="1548" width="15.59765625" style="143" customWidth="1"/>
    <col min="1549" max="1549" width="0" style="143" hidden="1" customWidth="1"/>
    <col min="1550" max="1550" width="54.59765625" style="143" customWidth="1"/>
    <col min="1551" max="1792" width="8" style="143"/>
    <col min="1793" max="1793" width="3.5" style="143" customWidth="1"/>
    <col min="1794" max="1794" width="11.09765625" style="143" customWidth="1"/>
    <col min="1795" max="1795" width="14.59765625" style="143" customWidth="1"/>
    <col min="1796" max="1796" width="13.19921875" style="143" customWidth="1"/>
    <col min="1797" max="1797" width="14" style="143" customWidth="1"/>
    <col min="1798" max="1798" width="12.69921875" style="143" customWidth="1"/>
    <col min="1799" max="1799" width="11.59765625" style="143" customWidth="1"/>
    <col min="1800" max="1800" width="28.8984375" style="143" customWidth="1"/>
    <col min="1801" max="1801" width="10.8984375" style="143" customWidth="1"/>
    <col min="1802" max="1802" width="12.8984375" style="143" customWidth="1"/>
    <col min="1803" max="1803" width="10.69921875" style="143" customWidth="1"/>
    <col min="1804" max="1804" width="15.59765625" style="143" customWidth="1"/>
    <col min="1805" max="1805" width="0" style="143" hidden="1" customWidth="1"/>
    <col min="1806" max="1806" width="54.59765625" style="143" customWidth="1"/>
    <col min="1807" max="2048" width="8" style="143"/>
    <col min="2049" max="2049" width="3.5" style="143" customWidth="1"/>
    <col min="2050" max="2050" width="11.09765625" style="143" customWidth="1"/>
    <col min="2051" max="2051" width="14.59765625" style="143" customWidth="1"/>
    <col min="2052" max="2052" width="13.19921875" style="143" customWidth="1"/>
    <col min="2053" max="2053" width="14" style="143" customWidth="1"/>
    <col min="2054" max="2054" width="12.69921875" style="143" customWidth="1"/>
    <col min="2055" max="2055" width="11.59765625" style="143" customWidth="1"/>
    <col min="2056" max="2056" width="28.8984375" style="143" customWidth="1"/>
    <col min="2057" max="2057" width="10.8984375" style="143" customWidth="1"/>
    <col min="2058" max="2058" width="12.8984375" style="143" customWidth="1"/>
    <col min="2059" max="2059" width="10.69921875" style="143" customWidth="1"/>
    <col min="2060" max="2060" width="15.59765625" style="143" customWidth="1"/>
    <col min="2061" max="2061" width="0" style="143" hidden="1" customWidth="1"/>
    <col min="2062" max="2062" width="54.59765625" style="143" customWidth="1"/>
    <col min="2063" max="2304" width="8" style="143"/>
    <col min="2305" max="2305" width="3.5" style="143" customWidth="1"/>
    <col min="2306" max="2306" width="11.09765625" style="143" customWidth="1"/>
    <col min="2307" max="2307" width="14.59765625" style="143" customWidth="1"/>
    <col min="2308" max="2308" width="13.19921875" style="143" customWidth="1"/>
    <col min="2309" max="2309" width="14" style="143" customWidth="1"/>
    <col min="2310" max="2310" width="12.69921875" style="143" customWidth="1"/>
    <col min="2311" max="2311" width="11.59765625" style="143" customWidth="1"/>
    <col min="2312" max="2312" width="28.8984375" style="143" customWidth="1"/>
    <col min="2313" max="2313" width="10.8984375" style="143" customWidth="1"/>
    <col min="2314" max="2314" width="12.8984375" style="143" customWidth="1"/>
    <col min="2315" max="2315" width="10.69921875" style="143" customWidth="1"/>
    <col min="2316" max="2316" width="15.59765625" style="143" customWidth="1"/>
    <col min="2317" max="2317" width="0" style="143" hidden="1" customWidth="1"/>
    <col min="2318" max="2318" width="54.59765625" style="143" customWidth="1"/>
    <col min="2319" max="2560" width="8" style="143"/>
    <col min="2561" max="2561" width="3.5" style="143" customWidth="1"/>
    <col min="2562" max="2562" width="11.09765625" style="143" customWidth="1"/>
    <col min="2563" max="2563" width="14.59765625" style="143" customWidth="1"/>
    <col min="2564" max="2564" width="13.19921875" style="143" customWidth="1"/>
    <col min="2565" max="2565" width="14" style="143" customWidth="1"/>
    <col min="2566" max="2566" width="12.69921875" style="143" customWidth="1"/>
    <col min="2567" max="2567" width="11.59765625" style="143" customWidth="1"/>
    <col min="2568" max="2568" width="28.8984375" style="143" customWidth="1"/>
    <col min="2569" max="2569" width="10.8984375" style="143" customWidth="1"/>
    <col min="2570" max="2570" width="12.8984375" style="143" customWidth="1"/>
    <col min="2571" max="2571" width="10.69921875" style="143" customWidth="1"/>
    <col min="2572" max="2572" width="15.59765625" style="143" customWidth="1"/>
    <col min="2573" max="2573" width="0" style="143" hidden="1" customWidth="1"/>
    <col min="2574" max="2574" width="54.59765625" style="143" customWidth="1"/>
    <col min="2575" max="2816" width="8" style="143"/>
    <col min="2817" max="2817" width="3.5" style="143" customWidth="1"/>
    <col min="2818" max="2818" width="11.09765625" style="143" customWidth="1"/>
    <col min="2819" max="2819" width="14.59765625" style="143" customWidth="1"/>
    <col min="2820" max="2820" width="13.19921875" style="143" customWidth="1"/>
    <col min="2821" max="2821" width="14" style="143" customWidth="1"/>
    <col min="2822" max="2822" width="12.69921875" style="143" customWidth="1"/>
    <col min="2823" max="2823" width="11.59765625" style="143" customWidth="1"/>
    <col min="2824" max="2824" width="28.8984375" style="143" customWidth="1"/>
    <col min="2825" max="2825" width="10.8984375" style="143" customWidth="1"/>
    <col min="2826" max="2826" width="12.8984375" style="143" customWidth="1"/>
    <col min="2827" max="2827" width="10.69921875" style="143" customWidth="1"/>
    <col min="2828" max="2828" width="15.59765625" style="143" customWidth="1"/>
    <col min="2829" max="2829" width="0" style="143" hidden="1" customWidth="1"/>
    <col min="2830" max="2830" width="54.59765625" style="143" customWidth="1"/>
    <col min="2831" max="3072" width="8" style="143"/>
    <col min="3073" max="3073" width="3.5" style="143" customWidth="1"/>
    <col min="3074" max="3074" width="11.09765625" style="143" customWidth="1"/>
    <col min="3075" max="3075" width="14.59765625" style="143" customWidth="1"/>
    <col min="3076" max="3076" width="13.19921875" style="143" customWidth="1"/>
    <col min="3077" max="3077" width="14" style="143" customWidth="1"/>
    <col min="3078" max="3078" width="12.69921875" style="143" customWidth="1"/>
    <col min="3079" max="3079" width="11.59765625" style="143" customWidth="1"/>
    <col min="3080" max="3080" width="28.8984375" style="143" customWidth="1"/>
    <col min="3081" max="3081" width="10.8984375" style="143" customWidth="1"/>
    <col min="3082" max="3082" width="12.8984375" style="143" customWidth="1"/>
    <col min="3083" max="3083" width="10.69921875" style="143" customWidth="1"/>
    <col min="3084" max="3084" width="15.59765625" style="143" customWidth="1"/>
    <col min="3085" max="3085" width="0" style="143" hidden="1" customWidth="1"/>
    <col min="3086" max="3086" width="54.59765625" style="143" customWidth="1"/>
    <col min="3087" max="3328" width="8" style="143"/>
    <col min="3329" max="3329" width="3.5" style="143" customWidth="1"/>
    <col min="3330" max="3330" width="11.09765625" style="143" customWidth="1"/>
    <col min="3331" max="3331" width="14.59765625" style="143" customWidth="1"/>
    <col min="3332" max="3332" width="13.19921875" style="143" customWidth="1"/>
    <col min="3333" max="3333" width="14" style="143" customWidth="1"/>
    <col min="3334" max="3334" width="12.69921875" style="143" customWidth="1"/>
    <col min="3335" max="3335" width="11.59765625" style="143" customWidth="1"/>
    <col min="3336" max="3336" width="28.8984375" style="143" customWidth="1"/>
    <col min="3337" max="3337" width="10.8984375" style="143" customWidth="1"/>
    <col min="3338" max="3338" width="12.8984375" style="143" customWidth="1"/>
    <col min="3339" max="3339" width="10.69921875" style="143" customWidth="1"/>
    <col min="3340" max="3340" width="15.59765625" style="143" customWidth="1"/>
    <col min="3341" max="3341" width="0" style="143" hidden="1" customWidth="1"/>
    <col min="3342" max="3342" width="54.59765625" style="143" customWidth="1"/>
    <col min="3343" max="3584" width="8" style="143"/>
    <col min="3585" max="3585" width="3.5" style="143" customWidth="1"/>
    <col min="3586" max="3586" width="11.09765625" style="143" customWidth="1"/>
    <col min="3587" max="3587" width="14.59765625" style="143" customWidth="1"/>
    <col min="3588" max="3588" width="13.19921875" style="143" customWidth="1"/>
    <col min="3589" max="3589" width="14" style="143" customWidth="1"/>
    <col min="3590" max="3590" width="12.69921875" style="143" customWidth="1"/>
    <col min="3591" max="3591" width="11.59765625" style="143" customWidth="1"/>
    <col min="3592" max="3592" width="28.8984375" style="143" customWidth="1"/>
    <col min="3593" max="3593" width="10.8984375" style="143" customWidth="1"/>
    <col min="3594" max="3594" width="12.8984375" style="143" customWidth="1"/>
    <col min="3595" max="3595" width="10.69921875" style="143" customWidth="1"/>
    <col min="3596" max="3596" width="15.59765625" style="143" customWidth="1"/>
    <col min="3597" max="3597" width="0" style="143" hidden="1" customWidth="1"/>
    <col min="3598" max="3598" width="54.59765625" style="143" customWidth="1"/>
    <col min="3599" max="3840" width="8" style="143"/>
    <col min="3841" max="3841" width="3.5" style="143" customWidth="1"/>
    <col min="3842" max="3842" width="11.09765625" style="143" customWidth="1"/>
    <col min="3843" max="3843" width="14.59765625" style="143" customWidth="1"/>
    <col min="3844" max="3844" width="13.19921875" style="143" customWidth="1"/>
    <col min="3845" max="3845" width="14" style="143" customWidth="1"/>
    <col min="3846" max="3846" width="12.69921875" style="143" customWidth="1"/>
    <col min="3847" max="3847" width="11.59765625" style="143" customWidth="1"/>
    <col min="3848" max="3848" width="28.8984375" style="143" customWidth="1"/>
    <col min="3849" max="3849" width="10.8984375" style="143" customWidth="1"/>
    <col min="3850" max="3850" width="12.8984375" style="143" customWidth="1"/>
    <col min="3851" max="3851" width="10.69921875" style="143" customWidth="1"/>
    <col min="3852" max="3852" width="15.59765625" style="143" customWidth="1"/>
    <col min="3853" max="3853" width="0" style="143" hidden="1" customWidth="1"/>
    <col min="3854" max="3854" width="54.59765625" style="143" customWidth="1"/>
    <col min="3855" max="4096" width="8" style="143"/>
    <col min="4097" max="4097" width="3.5" style="143" customWidth="1"/>
    <col min="4098" max="4098" width="11.09765625" style="143" customWidth="1"/>
    <col min="4099" max="4099" width="14.59765625" style="143" customWidth="1"/>
    <col min="4100" max="4100" width="13.19921875" style="143" customWidth="1"/>
    <col min="4101" max="4101" width="14" style="143" customWidth="1"/>
    <col min="4102" max="4102" width="12.69921875" style="143" customWidth="1"/>
    <col min="4103" max="4103" width="11.59765625" style="143" customWidth="1"/>
    <col min="4104" max="4104" width="28.8984375" style="143" customWidth="1"/>
    <col min="4105" max="4105" width="10.8984375" style="143" customWidth="1"/>
    <col min="4106" max="4106" width="12.8984375" style="143" customWidth="1"/>
    <col min="4107" max="4107" width="10.69921875" style="143" customWidth="1"/>
    <col min="4108" max="4108" width="15.59765625" style="143" customWidth="1"/>
    <col min="4109" max="4109" width="0" style="143" hidden="1" customWidth="1"/>
    <col min="4110" max="4110" width="54.59765625" style="143" customWidth="1"/>
    <col min="4111" max="4352" width="8" style="143"/>
    <col min="4353" max="4353" width="3.5" style="143" customWidth="1"/>
    <col min="4354" max="4354" width="11.09765625" style="143" customWidth="1"/>
    <col min="4355" max="4355" width="14.59765625" style="143" customWidth="1"/>
    <col min="4356" max="4356" width="13.19921875" style="143" customWidth="1"/>
    <col min="4357" max="4357" width="14" style="143" customWidth="1"/>
    <col min="4358" max="4358" width="12.69921875" style="143" customWidth="1"/>
    <col min="4359" max="4359" width="11.59765625" style="143" customWidth="1"/>
    <col min="4360" max="4360" width="28.8984375" style="143" customWidth="1"/>
    <col min="4361" max="4361" width="10.8984375" style="143" customWidth="1"/>
    <col min="4362" max="4362" width="12.8984375" style="143" customWidth="1"/>
    <col min="4363" max="4363" width="10.69921875" style="143" customWidth="1"/>
    <col min="4364" max="4364" width="15.59765625" style="143" customWidth="1"/>
    <col min="4365" max="4365" width="0" style="143" hidden="1" customWidth="1"/>
    <col min="4366" max="4366" width="54.59765625" style="143" customWidth="1"/>
    <col min="4367" max="4608" width="8" style="143"/>
    <col min="4609" max="4609" width="3.5" style="143" customWidth="1"/>
    <col min="4610" max="4610" width="11.09765625" style="143" customWidth="1"/>
    <col min="4611" max="4611" width="14.59765625" style="143" customWidth="1"/>
    <col min="4612" max="4612" width="13.19921875" style="143" customWidth="1"/>
    <col min="4613" max="4613" width="14" style="143" customWidth="1"/>
    <col min="4614" max="4614" width="12.69921875" style="143" customWidth="1"/>
    <col min="4615" max="4615" width="11.59765625" style="143" customWidth="1"/>
    <col min="4616" max="4616" width="28.8984375" style="143" customWidth="1"/>
    <col min="4617" max="4617" width="10.8984375" style="143" customWidth="1"/>
    <col min="4618" max="4618" width="12.8984375" style="143" customWidth="1"/>
    <col min="4619" max="4619" width="10.69921875" style="143" customWidth="1"/>
    <col min="4620" max="4620" width="15.59765625" style="143" customWidth="1"/>
    <col min="4621" max="4621" width="0" style="143" hidden="1" customWidth="1"/>
    <col min="4622" max="4622" width="54.59765625" style="143" customWidth="1"/>
    <col min="4623" max="4864" width="8" style="143"/>
    <col min="4865" max="4865" width="3.5" style="143" customWidth="1"/>
    <col min="4866" max="4866" width="11.09765625" style="143" customWidth="1"/>
    <col min="4867" max="4867" width="14.59765625" style="143" customWidth="1"/>
    <col min="4868" max="4868" width="13.19921875" style="143" customWidth="1"/>
    <col min="4869" max="4869" width="14" style="143" customWidth="1"/>
    <col min="4870" max="4870" width="12.69921875" style="143" customWidth="1"/>
    <col min="4871" max="4871" width="11.59765625" style="143" customWidth="1"/>
    <col min="4872" max="4872" width="28.8984375" style="143" customWidth="1"/>
    <col min="4873" max="4873" width="10.8984375" style="143" customWidth="1"/>
    <col min="4874" max="4874" width="12.8984375" style="143" customWidth="1"/>
    <col min="4875" max="4875" width="10.69921875" style="143" customWidth="1"/>
    <col min="4876" max="4876" width="15.59765625" style="143" customWidth="1"/>
    <col min="4877" max="4877" width="0" style="143" hidden="1" customWidth="1"/>
    <col min="4878" max="4878" width="54.59765625" style="143" customWidth="1"/>
    <col min="4879" max="5120" width="8" style="143"/>
    <col min="5121" max="5121" width="3.5" style="143" customWidth="1"/>
    <col min="5122" max="5122" width="11.09765625" style="143" customWidth="1"/>
    <col min="5123" max="5123" width="14.59765625" style="143" customWidth="1"/>
    <col min="5124" max="5124" width="13.19921875" style="143" customWidth="1"/>
    <col min="5125" max="5125" width="14" style="143" customWidth="1"/>
    <col min="5126" max="5126" width="12.69921875" style="143" customWidth="1"/>
    <col min="5127" max="5127" width="11.59765625" style="143" customWidth="1"/>
    <col min="5128" max="5128" width="28.8984375" style="143" customWidth="1"/>
    <col min="5129" max="5129" width="10.8984375" style="143" customWidth="1"/>
    <col min="5130" max="5130" width="12.8984375" style="143" customWidth="1"/>
    <col min="5131" max="5131" width="10.69921875" style="143" customWidth="1"/>
    <col min="5132" max="5132" width="15.59765625" style="143" customWidth="1"/>
    <col min="5133" max="5133" width="0" style="143" hidden="1" customWidth="1"/>
    <col min="5134" max="5134" width="54.59765625" style="143" customWidth="1"/>
    <col min="5135" max="5376" width="8" style="143"/>
    <col min="5377" max="5377" width="3.5" style="143" customWidth="1"/>
    <col min="5378" max="5378" width="11.09765625" style="143" customWidth="1"/>
    <col min="5379" max="5379" width="14.59765625" style="143" customWidth="1"/>
    <col min="5380" max="5380" width="13.19921875" style="143" customWidth="1"/>
    <col min="5381" max="5381" width="14" style="143" customWidth="1"/>
    <col min="5382" max="5382" width="12.69921875" style="143" customWidth="1"/>
    <col min="5383" max="5383" width="11.59765625" style="143" customWidth="1"/>
    <col min="5384" max="5384" width="28.8984375" style="143" customWidth="1"/>
    <col min="5385" max="5385" width="10.8984375" style="143" customWidth="1"/>
    <col min="5386" max="5386" width="12.8984375" style="143" customWidth="1"/>
    <col min="5387" max="5387" width="10.69921875" style="143" customWidth="1"/>
    <col min="5388" max="5388" width="15.59765625" style="143" customWidth="1"/>
    <col min="5389" max="5389" width="0" style="143" hidden="1" customWidth="1"/>
    <col min="5390" max="5390" width="54.59765625" style="143" customWidth="1"/>
    <col min="5391" max="5632" width="8" style="143"/>
    <col min="5633" max="5633" width="3.5" style="143" customWidth="1"/>
    <col min="5634" max="5634" width="11.09765625" style="143" customWidth="1"/>
    <col min="5635" max="5635" width="14.59765625" style="143" customWidth="1"/>
    <col min="5636" max="5636" width="13.19921875" style="143" customWidth="1"/>
    <col min="5637" max="5637" width="14" style="143" customWidth="1"/>
    <col min="5638" max="5638" width="12.69921875" style="143" customWidth="1"/>
    <col min="5639" max="5639" width="11.59765625" style="143" customWidth="1"/>
    <col min="5640" max="5640" width="28.8984375" style="143" customWidth="1"/>
    <col min="5641" max="5641" width="10.8984375" style="143" customWidth="1"/>
    <col min="5642" max="5642" width="12.8984375" style="143" customWidth="1"/>
    <col min="5643" max="5643" width="10.69921875" style="143" customWidth="1"/>
    <col min="5644" max="5644" width="15.59765625" style="143" customWidth="1"/>
    <col min="5645" max="5645" width="0" style="143" hidden="1" customWidth="1"/>
    <col min="5646" max="5646" width="54.59765625" style="143" customWidth="1"/>
    <col min="5647" max="5888" width="8" style="143"/>
    <col min="5889" max="5889" width="3.5" style="143" customWidth="1"/>
    <col min="5890" max="5890" width="11.09765625" style="143" customWidth="1"/>
    <col min="5891" max="5891" width="14.59765625" style="143" customWidth="1"/>
    <col min="5892" max="5892" width="13.19921875" style="143" customWidth="1"/>
    <col min="5893" max="5893" width="14" style="143" customWidth="1"/>
    <col min="5894" max="5894" width="12.69921875" style="143" customWidth="1"/>
    <col min="5895" max="5895" width="11.59765625" style="143" customWidth="1"/>
    <col min="5896" max="5896" width="28.8984375" style="143" customWidth="1"/>
    <col min="5897" max="5897" width="10.8984375" style="143" customWidth="1"/>
    <col min="5898" max="5898" width="12.8984375" style="143" customWidth="1"/>
    <col min="5899" max="5899" width="10.69921875" style="143" customWidth="1"/>
    <col min="5900" max="5900" width="15.59765625" style="143" customWidth="1"/>
    <col min="5901" max="5901" width="0" style="143" hidden="1" customWidth="1"/>
    <col min="5902" max="5902" width="54.59765625" style="143" customWidth="1"/>
    <col min="5903" max="6144" width="8" style="143"/>
    <col min="6145" max="6145" width="3.5" style="143" customWidth="1"/>
    <col min="6146" max="6146" width="11.09765625" style="143" customWidth="1"/>
    <col min="6147" max="6147" width="14.59765625" style="143" customWidth="1"/>
    <col min="6148" max="6148" width="13.19921875" style="143" customWidth="1"/>
    <col min="6149" max="6149" width="14" style="143" customWidth="1"/>
    <col min="6150" max="6150" width="12.69921875" style="143" customWidth="1"/>
    <col min="6151" max="6151" width="11.59765625" style="143" customWidth="1"/>
    <col min="6152" max="6152" width="28.8984375" style="143" customWidth="1"/>
    <col min="6153" max="6153" width="10.8984375" style="143" customWidth="1"/>
    <col min="6154" max="6154" width="12.8984375" style="143" customWidth="1"/>
    <col min="6155" max="6155" width="10.69921875" style="143" customWidth="1"/>
    <col min="6156" max="6156" width="15.59765625" style="143" customWidth="1"/>
    <col min="6157" max="6157" width="0" style="143" hidden="1" customWidth="1"/>
    <col min="6158" max="6158" width="54.59765625" style="143" customWidth="1"/>
    <col min="6159" max="6400" width="8" style="143"/>
    <col min="6401" max="6401" width="3.5" style="143" customWidth="1"/>
    <col min="6402" max="6402" width="11.09765625" style="143" customWidth="1"/>
    <col min="6403" max="6403" width="14.59765625" style="143" customWidth="1"/>
    <col min="6404" max="6404" width="13.19921875" style="143" customWidth="1"/>
    <col min="6405" max="6405" width="14" style="143" customWidth="1"/>
    <col min="6406" max="6406" width="12.69921875" style="143" customWidth="1"/>
    <col min="6407" max="6407" width="11.59765625" style="143" customWidth="1"/>
    <col min="6408" max="6408" width="28.8984375" style="143" customWidth="1"/>
    <col min="6409" max="6409" width="10.8984375" style="143" customWidth="1"/>
    <col min="6410" max="6410" width="12.8984375" style="143" customWidth="1"/>
    <col min="6411" max="6411" width="10.69921875" style="143" customWidth="1"/>
    <col min="6412" max="6412" width="15.59765625" style="143" customWidth="1"/>
    <col min="6413" max="6413" width="0" style="143" hidden="1" customWidth="1"/>
    <col min="6414" max="6414" width="54.59765625" style="143" customWidth="1"/>
    <col min="6415" max="6656" width="8" style="143"/>
    <col min="6657" max="6657" width="3.5" style="143" customWidth="1"/>
    <col min="6658" max="6658" width="11.09765625" style="143" customWidth="1"/>
    <col min="6659" max="6659" width="14.59765625" style="143" customWidth="1"/>
    <col min="6660" max="6660" width="13.19921875" style="143" customWidth="1"/>
    <col min="6661" max="6661" width="14" style="143" customWidth="1"/>
    <col min="6662" max="6662" width="12.69921875" style="143" customWidth="1"/>
    <col min="6663" max="6663" width="11.59765625" style="143" customWidth="1"/>
    <col min="6664" max="6664" width="28.8984375" style="143" customWidth="1"/>
    <col min="6665" max="6665" width="10.8984375" style="143" customWidth="1"/>
    <col min="6666" max="6666" width="12.8984375" style="143" customWidth="1"/>
    <col min="6667" max="6667" width="10.69921875" style="143" customWidth="1"/>
    <col min="6668" max="6668" width="15.59765625" style="143" customWidth="1"/>
    <col min="6669" max="6669" width="0" style="143" hidden="1" customWidth="1"/>
    <col min="6670" max="6670" width="54.59765625" style="143" customWidth="1"/>
    <col min="6671" max="6912" width="8" style="143"/>
    <col min="6913" max="6913" width="3.5" style="143" customWidth="1"/>
    <col min="6914" max="6914" width="11.09765625" style="143" customWidth="1"/>
    <col min="6915" max="6915" width="14.59765625" style="143" customWidth="1"/>
    <col min="6916" max="6916" width="13.19921875" style="143" customWidth="1"/>
    <col min="6917" max="6917" width="14" style="143" customWidth="1"/>
    <col min="6918" max="6918" width="12.69921875" style="143" customWidth="1"/>
    <col min="6919" max="6919" width="11.59765625" style="143" customWidth="1"/>
    <col min="6920" max="6920" width="28.8984375" style="143" customWidth="1"/>
    <col min="6921" max="6921" width="10.8984375" style="143" customWidth="1"/>
    <col min="6922" max="6922" width="12.8984375" style="143" customWidth="1"/>
    <col min="6923" max="6923" width="10.69921875" style="143" customWidth="1"/>
    <col min="6924" max="6924" width="15.59765625" style="143" customWidth="1"/>
    <col min="6925" max="6925" width="0" style="143" hidden="1" customWidth="1"/>
    <col min="6926" max="6926" width="54.59765625" style="143" customWidth="1"/>
    <col min="6927" max="7168" width="8" style="143"/>
    <col min="7169" max="7169" width="3.5" style="143" customWidth="1"/>
    <col min="7170" max="7170" width="11.09765625" style="143" customWidth="1"/>
    <col min="7171" max="7171" width="14.59765625" style="143" customWidth="1"/>
    <col min="7172" max="7172" width="13.19921875" style="143" customWidth="1"/>
    <col min="7173" max="7173" width="14" style="143" customWidth="1"/>
    <col min="7174" max="7174" width="12.69921875" style="143" customWidth="1"/>
    <col min="7175" max="7175" width="11.59765625" style="143" customWidth="1"/>
    <col min="7176" max="7176" width="28.8984375" style="143" customWidth="1"/>
    <col min="7177" max="7177" width="10.8984375" style="143" customWidth="1"/>
    <col min="7178" max="7178" width="12.8984375" style="143" customWidth="1"/>
    <col min="7179" max="7179" width="10.69921875" style="143" customWidth="1"/>
    <col min="7180" max="7180" width="15.59765625" style="143" customWidth="1"/>
    <col min="7181" max="7181" width="0" style="143" hidden="1" customWidth="1"/>
    <col min="7182" max="7182" width="54.59765625" style="143" customWidth="1"/>
    <col min="7183" max="7424" width="8" style="143"/>
    <col min="7425" max="7425" width="3.5" style="143" customWidth="1"/>
    <col min="7426" max="7426" width="11.09765625" style="143" customWidth="1"/>
    <col min="7427" max="7427" width="14.59765625" style="143" customWidth="1"/>
    <col min="7428" max="7428" width="13.19921875" style="143" customWidth="1"/>
    <col min="7429" max="7429" width="14" style="143" customWidth="1"/>
    <col min="7430" max="7430" width="12.69921875" style="143" customWidth="1"/>
    <col min="7431" max="7431" width="11.59765625" style="143" customWidth="1"/>
    <col min="7432" max="7432" width="28.8984375" style="143" customWidth="1"/>
    <col min="7433" max="7433" width="10.8984375" style="143" customWidth="1"/>
    <col min="7434" max="7434" width="12.8984375" style="143" customWidth="1"/>
    <col min="7435" max="7435" width="10.69921875" style="143" customWidth="1"/>
    <col min="7436" max="7436" width="15.59765625" style="143" customWidth="1"/>
    <col min="7437" max="7437" width="0" style="143" hidden="1" customWidth="1"/>
    <col min="7438" max="7438" width="54.59765625" style="143" customWidth="1"/>
    <col min="7439" max="7680" width="8" style="143"/>
    <col min="7681" max="7681" width="3.5" style="143" customWidth="1"/>
    <col min="7682" max="7682" width="11.09765625" style="143" customWidth="1"/>
    <col min="7683" max="7683" width="14.59765625" style="143" customWidth="1"/>
    <col min="7684" max="7684" width="13.19921875" style="143" customWidth="1"/>
    <col min="7685" max="7685" width="14" style="143" customWidth="1"/>
    <col min="7686" max="7686" width="12.69921875" style="143" customWidth="1"/>
    <col min="7687" max="7687" width="11.59765625" style="143" customWidth="1"/>
    <col min="7688" max="7688" width="28.8984375" style="143" customWidth="1"/>
    <col min="7689" max="7689" width="10.8984375" style="143" customWidth="1"/>
    <col min="7690" max="7690" width="12.8984375" style="143" customWidth="1"/>
    <col min="7691" max="7691" width="10.69921875" style="143" customWidth="1"/>
    <col min="7692" max="7692" width="15.59765625" style="143" customWidth="1"/>
    <col min="7693" max="7693" width="0" style="143" hidden="1" customWidth="1"/>
    <col min="7694" max="7694" width="54.59765625" style="143" customWidth="1"/>
    <col min="7695" max="7936" width="8" style="143"/>
    <col min="7937" max="7937" width="3.5" style="143" customWidth="1"/>
    <col min="7938" max="7938" width="11.09765625" style="143" customWidth="1"/>
    <col min="7939" max="7939" width="14.59765625" style="143" customWidth="1"/>
    <col min="7940" max="7940" width="13.19921875" style="143" customWidth="1"/>
    <col min="7941" max="7941" width="14" style="143" customWidth="1"/>
    <col min="7942" max="7942" width="12.69921875" style="143" customWidth="1"/>
    <col min="7943" max="7943" width="11.59765625" style="143" customWidth="1"/>
    <col min="7944" max="7944" width="28.8984375" style="143" customWidth="1"/>
    <col min="7945" max="7945" width="10.8984375" style="143" customWidth="1"/>
    <col min="7946" max="7946" width="12.8984375" style="143" customWidth="1"/>
    <col min="7947" max="7947" width="10.69921875" style="143" customWidth="1"/>
    <col min="7948" max="7948" width="15.59765625" style="143" customWidth="1"/>
    <col min="7949" max="7949" width="0" style="143" hidden="1" customWidth="1"/>
    <col min="7950" max="7950" width="54.59765625" style="143" customWidth="1"/>
    <col min="7951" max="8192" width="8" style="143"/>
    <col min="8193" max="8193" width="3.5" style="143" customWidth="1"/>
    <col min="8194" max="8194" width="11.09765625" style="143" customWidth="1"/>
    <col min="8195" max="8195" width="14.59765625" style="143" customWidth="1"/>
    <col min="8196" max="8196" width="13.19921875" style="143" customWidth="1"/>
    <col min="8197" max="8197" width="14" style="143" customWidth="1"/>
    <col min="8198" max="8198" width="12.69921875" style="143" customWidth="1"/>
    <col min="8199" max="8199" width="11.59765625" style="143" customWidth="1"/>
    <col min="8200" max="8200" width="28.8984375" style="143" customWidth="1"/>
    <col min="8201" max="8201" width="10.8984375" style="143" customWidth="1"/>
    <col min="8202" max="8202" width="12.8984375" style="143" customWidth="1"/>
    <col min="8203" max="8203" width="10.69921875" style="143" customWidth="1"/>
    <col min="8204" max="8204" width="15.59765625" style="143" customWidth="1"/>
    <col min="8205" max="8205" width="0" style="143" hidden="1" customWidth="1"/>
    <col min="8206" max="8206" width="54.59765625" style="143" customWidth="1"/>
    <col min="8207" max="8448" width="8" style="143"/>
    <col min="8449" max="8449" width="3.5" style="143" customWidth="1"/>
    <col min="8450" max="8450" width="11.09765625" style="143" customWidth="1"/>
    <col min="8451" max="8451" width="14.59765625" style="143" customWidth="1"/>
    <col min="8452" max="8452" width="13.19921875" style="143" customWidth="1"/>
    <col min="8453" max="8453" width="14" style="143" customWidth="1"/>
    <col min="8454" max="8454" width="12.69921875" style="143" customWidth="1"/>
    <col min="8455" max="8455" width="11.59765625" style="143" customWidth="1"/>
    <col min="8456" max="8456" width="28.8984375" style="143" customWidth="1"/>
    <col min="8457" max="8457" width="10.8984375" style="143" customWidth="1"/>
    <col min="8458" max="8458" width="12.8984375" style="143" customWidth="1"/>
    <col min="8459" max="8459" width="10.69921875" style="143" customWidth="1"/>
    <col min="8460" max="8460" width="15.59765625" style="143" customWidth="1"/>
    <col min="8461" max="8461" width="0" style="143" hidden="1" customWidth="1"/>
    <col min="8462" max="8462" width="54.59765625" style="143" customWidth="1"/>
    <col min="8463" max="8704" width="8" style="143"/>
    <col min="8705" max="8705" width="3.5" style="143" customWidth="1"/>
    <col min="8706" max="8706" width="11.09765625" style="143" customWidth="1"/>
    <col min="8707" max="8707" width="14.59765625" style="143" customWidth="1"/>
    <col min="8708" max="8708" width="13.19921875" style="143" customWidth="1"/>
    <col min="8709" max="8709" width="14" style="143" customWidth="1"/>
    <col min="8710" max="8710" width="12.69921875" style="143" customWidth="1"/>
    <col min="8711" max="8711" width="11.59765625" style="143" customWidth="1"/>
    <col min="8712" max="8712" width="28.8984375" style="143" customWidth="1"/>
    <col min="8713" max="8713" width="10.8984375" style="143" customWidth="1"/>
    <col min="8714" max="8714" width="12.8984375" style="143" customWidth="1"/>
    <col min="8715" max="8715" width="10.69921875" style="143" customWidth="1"/>
    <col min="8716" max="8716" width="15.59765625" style="143" customWidth="1"/>
    <col min="8717" max="8717" width="0" style="143" hidden="1" customWidth="1"/>
    <col min="8718" max="8718" width="54.59765625" style="143" customWidth="1"/>
    <col min="8719" max="8960" width="8" style="143"/>
    <col min="8961" max="8961" width="3.5" style="143" customWidth="1"/>
    <col min="8962" max="8962" width="11.09765625" style="143" customWidth="1"/>
    <col min="8963" max="8963" width="14.59765625" style="143" customWidth="1"/>
    <col min="8964" max="8964" width="13.19921875" style="143" customWidth="1"/>
    <col min="8965" max="8965" width="14" style="143" customWidth="1"/>
    <col min="8966" max="8966" width="12.69921875" style="143" customWidth="1"/>
    <col min="8967" max="8967" width="11.59765625" style="143" customWidth="1"/>
    <col min="8968" max="8968" width="28.8984375" style="143" customWidth="1"/>
    <col min="8969" max="8969" width="10.8984375" style="143" customWidth="1"/>
    <col min="8970" max="8970" width="12.8984375" style="143" customWidth="1"/>
    <col min="8971" max="8971" width="10.69921875" style="143" customWidth="1"/>
    <col min="8972" max="8972" width="15.59765625" style="143" customWidth="1"/>
    <col min="8973" max="8973" width="0" style="143" hidden="1" customWidth="1"/>
    <col min="8974" max="8974" width="54.59765625" style="143" customWidth="1"/>
    <col min="8975" max="9216" width="8" style="143"/>
    <col min="9217" max="9217" width="3.5" style="143" customWidth="1"/>
    <col min="9218" max="9218" width="11.09765625" style="143" customWidth="1"/>
    <col min="9219" max="9219" width="14.59765625" style="143" customWidth="1"/>
    <col min="9220" max="9220" width="13.19921875" style="143" customWidth="1"/>
    <col min="9221" max="9221" width="14" style="143" customWidth="1"/>
    <col min="9222" max="9222" width="12.69921875" style="143" customWidth="1"/>
    <col min="9223" max="9223" width="11.59765625" style="143" customWidth="1"/>
    <col min="9224" max="9224" width="28.8984375" style="143" customWidth="1"/>
    <col min="9225" max="9225" width="10.8984375" style="143" customWidth="1"/>
    <col min="9226" max="9226" width="12.8984375" style="143" customWidth="1"/>
    <col min="9227" max="9227" width="10.69921875" style="143" customWidth="1"/>
    <col min="9228" max="9228" width="15.59765625" style="143" customWidth="1"/>
    <col min="9229" max="9229" width="0" style="143" hidden="1" customWidth="1"/>
    <col min="9230" max="9230" width="54.59765625" style="143" customWidth="1"/>
    <col min="9231" max="9472" width="8" style="143"/>
    <col min="9473" max="9473" width="3.5" style="143" customWidth="1"/>
    <col min="9474" max="9474" width="11.09765625" style="143" customWidth="1"/>
    <col min="9475" max="9475" width="14.59765625" style="143" customWidth="1"/>
    <col min="9476" max="9476" width="13.19921875" style="143" customWidth="1"/>
    <col min="9477" max="9477" width="14" style="143" customWidth="1"/>
    <col min="9478" max="9478" width="12.69921875" style="143" customWidth="1"/>
    <col min="9479" max="9479" width="11.59765625" style="143" customWidth="1"/>
    <col min="9480" max="9480" width="28.8984375" style="143" customWidth="1"/>
    <col min="9481" max="9481" width="10.8984375" style="143" customWidth="1"/>
    <col min="9482" max="9482" width="12.8984375" style="143" customWidth="1"/>
    <col min="9483" max="9483" width="10.69921875" style="143" customWidth="1"/>
    <col min="9484" max="9484" width="15.59765625" style="143" customWidth="1"/>
    <col min="9485" max="9485" width="0" style="143" hidden="1" customWidth="1"/>
    <col min="9486" max="9486" width="54.59765625" style="143" customWidth="1"/>
    <col min="9487" max="9728" width="8" style="143"/>
    <col min="9729" max="9729" width="3.5" style="143" customWidth="1"/>
    <col min="9730" max="9730" width="11.09765625" style="143" customWidth="1"/>
    <col min="9731" max="9731" width="14.59765625" style="143" customWidth="1"/>
    <col min="9732" max="9732" width="13.19921875" style="143" customWidth="1"/>
    <col min="9733" max="9733" width="14" style="143" customWidth="1"/>
    <col min="9734" max="9734" width="12.69921875" style="143" customWidth="1"/>
    <col min="9735" max="9735" width="11.59765625" style="143" customWidth="1"/>
    <col min="9736" max="9736" width="28.8984375" style="143" customWidth="1"/>
    <col min="9737" max="9737" width="10.8984375" style="143" customWidth="1"/>
    <col min="9738" max="9738" width="12.8984375" style="143" customWidth="1"/>
    <col min="9739" max="9739" width="10.69921875" style="143" customWidth="1"/>
    <col min="9740" max="9740" width="15.59765625" style="143" customWidth="1"/>
    <col min="9741" max="9741" width="0" style="143" hidden="1" customWidth="1"/>
    <col min="9742" max="9742" width="54.59765625" style="143" customWidth="1"/>
    <col min="9743" max="9984" width="8" style="143"/>
    <col min="9985" max="9985" width="3.5" style="143" customWidth="1"/>
    <col min="9986" max="9986" width="11.09765625" style="143" customWidth="1"/>
    <col min="9987" max="9987" width="14.59765625" style="143" customWidth="1"/>
    <col min="9988" max="9988" width="13.19921875" style="143" customWidth="1"/>
    <col min="9989" max="9989" width="14" style="143" customWidth="1"/>
    <col min="9990" max="9990" width="12.69921875" style="143" customWidth="1"/>
    <col min="9991" max="9991" width="11.59765625" style="143" customWidth="1"/>
    <col min="9992" max="9992" width="28.8984375" style="143" customWidth="1"/>
    <col min="9993" max="9993" width="10.8984375" style="143" customWidth="1"/>
    <col min="9994" max="9994" width="12.8984375" style="143" customWidth="1"/>
    <col min="9995" max="9995" width="10.69921875" style="143" customWidth="1"/>
    <col min="9996" max="9996" width="15.59765625" style="143" customWidth="1"/>
    <col min="9997" max="9997" width="0" style="143" hidden="1" customWidth="1"/>
    <col min="9998" max="9998" width="54.59765625" style="143" customWidth="1"/>
    <col min="9999" max="10240" width="8" style="143"/>
    <col min="10241" max="10241" width="3.5" style="143" customWidth="1"/>
    <col min="10242" max="10242" width="11.09765625" style="143" customWidth="1"/>
    <col min="10243" max="10243" width="14.59765625" style="143" customWidth="1"/>
    <col min="10244" max="10244" width="13.19921875" style="143" customWidth="1"/>
    <col min="10245" max="10245" width="14" style="143" customWidth="1"/>
    <col min="10246" max="10246" width="12.69921875" style="143" customWidth="1"/>
    <col min="10247" max="10247" width="11.59765625" style="143" customWidth="1"/>
    <col min="10248" max="10248" width="28.8984375" style="143" customWidth="1"/>
    <col min="10249" max="10249" width="10.8984375" style="143" customWidth="1"/>
    <col min="10250" max="10250" width="12.8984375" style="143" customWidth="1"/>
    <col min="10251" max="10251" width="10.69921875" style="143" customWidth="1"/>
    <col min="10252" max="10252" width="15.59765625" style="143" customWidth="1"/>
    <col min="10253" max="10253" width="0" style="143" hidden="1" customWidth="1"/>
    <col min="10254" max="10254" width="54.59765625" style="143" customWidth="1"/>
    <col min="10255" max="10496" width="8" style="143"/>
    <col min="10497" max="10497" width="3.5" style="143" customWidth="1"/>
    <col min="10498" max="10498" width="11.09765625" style="143" customWidth="1"/>
    <col min="10499" max="10499" width="14.59765625" style="143" customWidth="1"/>
    <col min="10500" max="10500" width="13.19921875" style="143" customWidth="1"/>
    <col min="10501" max="10501" width="14" style="143" customWidth="1"/>
    <col min="10502" max="10502" width="12.69921875" style="143" customWidth="1"/>
    <col min="10503" max="10503" width="11.59765625" style="143" customWidth="1"/>
    <col min="10504" max="10504" width="28.8984375" style="143" customWidth="1"/>
    <col min="10505" max="10505" width="10.8984375" style="143" customWidth="1"/>
    <col min="10506" max="10506" width="12.8984375" style="143" customWidth="1"/>
    <col min="10507" max="10507" width="10.69921875" style="143" customWidth="1"/>
    <col min="10508" max="10508" width="15.59765625" style="143" customWidth="1"/>
    <col min="10509" max="10509" width="0" style="143" hidden="1" customWidth="1"/>
    <col min="10510" max="10510" width="54.59765625" style="143" customWidth="1"/>
    <col min="10511" max="10752" width="8" style="143"/>
    <col min="10753" max="10753" width="3.5" style="143" customWidth="1"/>
    <col min="10754" max="10754" width="11.09765625" style="143" customWidth="1"/>
    <col min="10755" max="10755" width="14.59765625" style="143" customWidth="1"/>
    <col min="10756" max="10756" width="13.19921875" style="143" customWidth="1"/>
    <col min="10757" max="10757" width="14" style="143" customWidth="1"/>
    <col min="10758" max="10758" width="12.69921875" style="143" customWidth="1"/>
    <col min="10759" max="10759" width="11.59765625" style="143" customWidth="1"/>
    <col min="10760" max="10760" width="28.8984375" style="143" customWidth="1"/>
    <col min="10761" max="10761" width="10.8984375" style="143" customWidth="1"/>
    <col min="10762" max="10762" width="12.8984375" style="143" customWidth="1"/>
    <col min="10763" max="10763" width="10.69921875" style="143" customWidth="1"/>
    <col min="10764" max="10764" width="15.59765625" style="143" customWidth="1"/>
    <col min="10765" max="10765" width="0" style="143" hidden="1" customWidth="1"/>
    <col min="10766" max="10766" width="54.59765625" style="143" customWidth="1"/>
    <col min="10767" max="11008" width="8" style="143"/>
    <col min="11009" max="11009" width="3.5" style="143" customWidth="1"/>
    <col min="11010" max="11010" width="11.09765625" style="143" customWidth="1"/>
    <col min="11011" max="11011" width="14.59765625" style="143" customWidth="1"/>
    <col min="11012" max="11012" width="13.19921875" style="143" customWidth="1"/>
    <col min="11013" max="11013" width="14" style="143" customWidth="1"/>
    <col min="11014" max="11014" width="12.69921875" style="143" customWidth="1"/>
    <col min="11015" max="11015" width="11.59765625" style="143" customWidth="1"/>
    <col min="11016" max="11016" width="28.8984375" style="143" customWidth="1"/>
    <col min="11017" max="11017" width="10.8984375" style="143" customWidth="1"/>
    <col min="11018" max="11018" width="12.8984375" style="143" customWidth="1"/>
    <col min="11019" max="11019" width="10.69921875" style="143" customWidth="1"/>
    <col min="11020" max="11020" width="15.59765625" style="143" customWidth="1"/>
    <col min="11021" max="11021" width="0" style="143" hidden="1" customWidth="1"/>
    <col min="11022" max="11022" width="54.59765625" style="143" customWidth="1"/>
    <col min="11023" max="11264" width="8" style="143"/>
    <col min="11265" max="11265" width="3.5" style="143" customWidth="1"/>
    <col min="11266" max="11266" width="11.09765625" style="143" customWidth="1"/>
    <col min="11267" max="11267" width="14.59765625" style="143" customWidth="1"/>
    <col min="11268" max="11268" width="13.19921875" style="143" customWidth="1"/>
    <col min="11269" max="11269" width="14" style="143" customWidth="1"/>
    <col min="11270" max="11270" width="12.69921875" style="143" customWidth="1"/>
    <col min="11271" max="11271" width="11.59765625" style="143" customWidth="1"/>
    <col min="11272" max="11272" width="28.8984375" style="143" customWidth="1"/>
    <col min="11273" max="11273" width="10.8984375" style="143" customWidth="1"/>
    <col min="11274" max="11274" width="12.8984375" style="143" customWidth="1"/>
    <col min="11275" max="11275" width="10.69921875" style="143" customWidth="1"/>
    <col min="11276" max="11276" width="15.59765625" style="143" customWidth="1"/>
    <col min="11277" max="11277" width="0" style="143" hidden="1" customWidth="1"/>
    <col min="11278" max="11278" width="54.59765625" style="143" customWidth="1"/>
    <col min="11279" max="11520" width="8" style="143"/>
    <col min="11521" max="11521" width="3.5" style="143" customWidth="1"/>
    <col min="11522" max="11522" width="11.09765625" style="143" customWidth="1"/>
    <col min="11523" max="11523" width="14.59765625" style="143" customWidth="1"/>
    <col min="11524" max="11524" width="13.19921875" style="143" customWidth="1"/>
    <col min="11525" max="11525" width="14" style="143" customWidth="1"/>
    <col min="11526" max="11526" width="12.69921875" style="143" customWidth="1"/>
    <col min="11527" max="11527" width="11.59765625" style="143" customWidth="1"/>
    <col min="11528" max="11528" width="28.8984375" style="143" customWidth="1"/>
    <col min="11529" max="11529" width="10.8984375" style="143" customWidth="1"/>
    <col min="11530" max="11530" width="12.8984375" style="143" customWidth="1"/>
    <col min="11531" max="11531" width="10.69921875" style="143" customWidth="1"/>
    <col min="11532" max="11532" width="15.59765625" style="143" customWidth="1"/>
    <col min="11533" max="11533" width="0" style="143" hidden="1" customWidth="1"/>
    <col min="11534" max="11534" width="54.59765625" style="143" customWidth="1"/>
    <col min="11535" max="11776" width="8" style="143"/>
    <col min="11777" max="11777" width="3.5" style="143" customWidth="1"/>
    <col min="11778" max="11778" width="11.09765625" style="143" customWidth="1"/>
    <col min="11779" max="11779" width="14.59765625" style="143" customWidth="1"/>
    <col min="11780" max="11780" width="13.19921875" style="143" customWidth="1"/>
    <col min="11781" max="11781" width="14" style="143" customWidth="1"/>
    <col min="11782" max="11782" width="12.69921875" style="143" customWidth="1"/>
    <col min="11783" max="11783" width="11.59765625" style="143" customWidth="1"/>
    <col min="11784" max="11784" width="28.8984375" style="143" customWidth="1"/>
    <col min="11785" max="11785" width="10.8984375" style="143" customWidth="1"/>
    <col min="11786" max="11786" width="12.8984375" style="143" customWidth="1"/>
    <col min="11787" max="11787" width="10.69921875" style="143" customWidth="1"/>
    <col min="11788" max="11788" width="15.59765625" style="143" customWidth="1"/>
    <col min="11789" max="11789" width="0" style="143" hidden="1" customWidth="1"/>
    <col min="11790" max="11790" width="54.59765625" style="143" customWidth="1"/>
    <col min="11791" max="12032" width="8" style="143"/>
    <col min="12033" max="12033" width="3.5" style="143" customWidth="1"/>
    <col min="12034" max="12034" width="11.09765625" style="143" customWidth="1"/>
    <col min="12035" max="12035" width="14.59765625" style="143" customWidth="1"/>
    <col min="12036" max="12036" width="13.19921875" style="143" customWidth="1"/>
    <col min="12037" max="12037" width="14" style="143" customWidth="1"/>
    <col min="12038" max="12038" width="12.69921875" style="143" customWidth="1"/>
    <col min="12039" max="12039" width="11.59765625" style="143" customWidth="1"/>
    <col min="12040" max="12040" width="28.8984375" style="143" customWidth="1"/>
    <col min="12041" max="12041" width="10.8984375" style="143" customWidth="1"/>
    <col min="12042" max="12042" width="12.8984375" style="143" customWidth="1"/>
    <col min="12043" max="12043" width="10.69921875" style="143" customWidth="1"/>
    <col min="12044" max="12044" width="15.59765625" style="143" customWidth="1"/>
    <col min="12045" max="12045" width="0" style="143" hidden="1" customWidth="1"/>
    <col min="12046" max="12046" width="54.59765625" style="143" customWidth="1"/>
    <col min="12047" max="12288" width="8" style="143"/>
    <col min="12289" max="12289" width="3.5" style="143" customWidth="1"/>
    <col min="12290" max="12290" width="11.09765625" style="143" customWidth="1"/>
    <col min="12291" max="12291" width="14.59765625" style="143" customWidth="1"/>
    <col min="12292" max="12292" width="13.19921875" style="143" customWidth="1"/>
    <col min="12293" max="12293" width="14" style="143" customWidth="1"/>
    <col min="12294" max="12294" width="12.69921875" style="143" customWidth="1"/>
    <col min="12295" max="12295" width="11.59765625" style="143" customWidth="1"/>
    <col min="12296" max="12296" width="28.8984375" style="143" customWidth="1"/>
    <col min="12297" max="12297" width="10.8984375" style="143" customWidth="1"/>
    <col min="12298" max="12298" width="12.8984375" style="143" customWidth="1"/>
    <col min="12299" max="12299" width="10.69921875" style="143" customWidth="1"/>
    <col min="12300" max="12300" width="15.59765625" style="143" customWidth="1"/>
    <col min="12301" max="12301" width="0" style="143" hidden="1" customWidth="1"/>
    <col min="12302" max="12302" width="54.59765625" style="143" customWidth="1"/>
    <col min="12303" max="12544" width="8" style="143"/>
    <col min="12545" max="12545" width="3.5" style="143" customWidth="1"/>
    <col min="12546" max="12546" width="11.09765625" style="143" customWidth="1"/>
    <col min="12547" max="12547" width="14.59765625" style="143" customWidth="1"/>
    <col min="12548" max="12548" width="13.19921875" style="143" customWidth="1"/>
    <col min="12549" max="12549" width="14" style="143" customWidth="1"/>
    <col min="12550" max="12550" width="12.69921875" style="143" customWidth="1"/>
    <col min="12551" max="12551" width="11.59765625" style="143" customWidth="1"/>
    <col min="12552" max="12552" width="28.8984375" style="143" customWidth="1"/>
    <col min="12553" max="12553" width="10.8984375" style="143" customWidth="1"/>
    <col min="12554" max="12554" width="12.8984375" style="143" customWidth="1"/>
    <col min="12555" max="12555" width="10.69921875" style="143" customWidth="1"/>
    <col min="12556" max="12556" width="15.59765625" style="143" customWidth="1"/>
    <col min="12557" max="12557" width="0" style="143" hidden="1" customWidth="1"/>
    <col min="12558" max="12558" width="54.59765625" style="143" customWidth="1"/>
    <col min="12559" max="12800" width="8" style="143"/>
    <col min="12801" max="12801" width="3.5" style="143" customWidth="1"/>
    <col min="12802" max="12802" width="11.09765625" style="143" customWidth="1"/>
    <col min="12803" max="12803" width="14.59765625" style="143" customWidth="1"/>
    <col min="12804" max="12804" width="13.19921875" style="143" customWidth="1"/>
    <col min="12805" max="12805" width="14" style="143" customWidth="1"/>
    <col min="12806" max="12806" width="12.69921875" style="143" customWidth="1"/>
    <col min="12807" max="12807" width="11.59765625" style="143" customWidth="1"/>
    <col min="12808" max="12808" width="28.8984375" style="143" customWidth="1"/>
    <col min="12809" max="12809" width="10.8984375" style="143" customWidth="1"/>
    <col min="12810" max="12810" width="12.8984375" style="143" customWidth="1"/>
    <col min="12811" max="12811" width="10.69921875" style="143" customWidth="1"/>
    <col min="12812" max="12812" width="15.59765625" style="143" customWidth="1"/>
    <col min="12813" max="12813" width="0" style="143" hidden="1" customWidth="1"/>
    <col min="12814" max="12814" width="54.59765625" style="143" customWidth="1"/>
    <col min="12815" max="13056" width="8" style="143"/>
    <col min="13057" max="13057" width="3.5" style="143" customWidth="1"/>
    <col min="13058" max="13058" width="11.09765625" style="143" customWidth="1"/>
    <col min="13059" max="13059" width="14.59765625" style="143" customWidth="1"/>
    <col min="13060" max="13060" width="13.19921875" style="143" customWidth="1"/>
    <col min="13061" max="13061" width="14" style="143" customWidth="1"/>
    <col min="13062" max="13062" width="12.69921875" style="143" customWidth="1"/>
    <col min="13063" max="13063" width="11.59765625" style="143" customWidth="1"/>
    <col min="13064" max="13064" width="28.8984375" style="143" customWidth="1"/>
    <col min="13065" max="13065" width="10.8984375" style="143" customWidth="1"/>
    <col min="13066" max="13066" width="12.8984375" style="143" customWidth="1"/>
    <col min="13067" max="13067" width="10.69921875" style="143" customWidth="1"/>
    <col min="13068" max="13068" width="15.59765625" style="143" customWidth="1"/>
    <col min="13069" max="13069" width="0" style="143" hidden="1" customWidth="1"/>
    <col min="13070" max="13070" width="54.59765625" style="143" customWidth="1"/>
    <col min="13071" max="13312" width="8" style="143"/>
    <col min="13313" max="13313" width="3.5" style="143" customWidth="1"/>
    <col min="13314" max="13314" width="11.09765625" style="143" customWidth="1"/>
    <col min="13315" max="13315" width="14.59765625" style="143" customWidth="1"/>
    <col min="13316" max="13316" width="13.19921875" style="143" customWidth="1"/>
    <col min="13317" max="13317" width="14" style="143" customWidth="1"/>
    <col min="13318" max="13318" width="12.69921875" style="143" customWidth="1"/>
    <col min="13319" max="13319" width="11.59765625" style="143" customWidth="1"/>
    <col min="13320" max="13320" width="28.8984375" style="143" customWidth="1"/>
    <col min="13321" max="13321" width="10.8984375" style="143" customWidth="1"/>
    <col min="13322" max="13322" width="12.8984375" style="143" customWidth="1"/>
    <col min="13323" max="13323" width="10.69921875" style="143" customWidth="1"/>
    <col min="13324" max="13324" width="15.59765625" style="143" customWidth="1"/>
    <col min="13325" max="13325" width="0" style="143" hidden="1" customWidth="1"/>
    <col min="13326" max="13326" width="54.59765625" style="143" customWidth="1"/>
    <col min="13327" max="13568" width="8" style="143"/>
    <col min="13569" max="13569" width="3.5" style="143" customWidth="1"/>
    <col min="13570" max="13570" width="11.09765625" style="143" customWidth="1"/>
    <col min="13571" max="13571" width="14.59765625" style="143" customWidth="1"/>
    <col min="13572" max="13572" width="13.19921875" style="143" customWidth="1"/>
    <col min="13573" max="13573" width="14" style="143" customWidth="1"/>
    <col min="13574" max="13574" width="12.69921875" style="143" customWidth="1"/>
    <col min="13575" max="13575" width="11.59765625" style="143" customWidth="1"/>
    <col min="13576" max="13576" width="28.8984375" style="143" customWidth="1"/>
    <col min="13577" max="13577" width="10.8984375" style="143" customWidth="1"/>
    <col min="13578" max="13578" width="12.8984375" style="143" customWidth="1"/>
    <col min="13579" max="13579" width="10.69921875" style="143" customWidth="1"/>
    <col min="13580" max="13580" width="15.59765625" style="143" customWidth="1"/>
    <col min="13581" max="13581" width="0" style="143" hidden="1" customWidth="1"/>
    <col min="13582" max="13582" width="54.59765625" style="143" customWidth="1"/>
    <col min="13583" max="13824" width="8" style="143"/>
    <col min="13825" max="13825" width="3.5" style="143" customWidth="1"/>
    <col min="13826" max="13826" width="11.09765625" style="143" customWidth="1"/>
    <col min="13827" max="13827" width="14.59765625" style="143" customWidth="1"/>
    <col min="13828" max="13828" width="13.19921875" style="143" customWidth="1"/>
    <col min="13829" max="13829" width="14" style="143" customWidth="1"/>
    <col min="13830" max="13830" width="12.69921875" style="143" customWidth="1"/>
    <col min="13831" max="13831" width="11.59765625" style="143" customWidth="1"/>
    <col min="13832" max="13832" width="28.8984375" style="143" customWidth="1"/>
    <col min="13833" max="13833" width="10.8984375" style="143" customWidth="1"/>
    <col min="13834" max="13834" width="12.8984375" style="143" customWidth="1"/>
    <col min="13835" max="13835" width="10.69921875" style="143" customWidth="1"/>
    <col min="13836" max="13836" width="15.59765625" style="143" customWidth="1"/>
    <col min="13837" max="13837" width="0" style="143" hidden="1" customWidth="1"/>
    <col min="13838" max="13838" width="54.59765625" style="143" customWidth="1"/>
    <col min="13839" max="14080" width="8" style="143"/>
    <col min="14081" max="14081" width="3.5" style="143" customWidth="1"/>
    <col min="14082" max="14082" width="11.09765625" style="143" customWidth="1"/>
    <col min="14083" max="14083" width="14.59765625" style="143" customWidth="1"/>
    <col min="14084" max="14084" width="13.19921875" style="143" customWidth="1"/>
    <col min="14085" max="14085" width="14" style="143" customWidth="1"/>
    <col min="14086" max="14086" width="12.69921875" style="143" customWidth="1"/>
    <col min="14087" max="14087" width="11.59765625" style="143" customWidth="1"/>
    <col min="14088" max="14088" width="28.8984375" style="143" customWidth="1"/>
    <col min="14089" max="14089" width="10.8984375" style="143" customWidth="1"/>
    <col min="14090" max="14090" width="12.8984375" style="143" customWidth="1"/>
    <col min="14091" max="14091" width="10.69921875" style="143" customWidth="1"/>
    <col min="14092" max="14092" width="15.59765625" style="143" customWidth="1"/>
    <col min="14093" max="14093" width="0" style="143" hidden="1" customWidth="1"/>
    <col min="14094" max="14094" width="54.59765625" style="143" customWidth="1"/>
    <col min="14095" max="14336" width="8" style="143"/>
    <col min="14337" max="14337" width="3.5" style="143" customWidth="1"/>
    <col min="14338" max="14338" width="11.09765625" style="143" customWidth="1"/>
    <col min="14339" max="14339" width="14.59765625" style="143" customWidth="1"/>
    <col min="14340" max="14340" width="13.19921875" style="143" customWidth="1"/>
    <col min="14341" max="14341" width="14" style="143" customWidth="1"/>
    <col min="14342" max="14342" width="12.69921875" style="143" customWidth="1"/>
    <col min="14343" max="14343" width="11.59765625" style="143" customWidth="1"/>
    <col min="14344" max="14344" width="28.8984375" style="143" customWidth="1"/>
    <col min="14345" max="14345" width="10.8984375" style="143" customWidth="1"/>
    <col min="14346" max="14346" width="12.8984375" style="143" customWidth="1"/>
    <col min="14347" max="14347" width="10.69921875" style="143" customWidth="1"/>
    <col min="14348" max="14348" width="15.59765625" style="143" customWidth="1"/>
    <col min="14349" max="14349" width="0" style="143" hidden="1" customWidth="1"/>
    <col min="14350" max="14350" width="54.59765625" style="143" customWidth="1"/>
    <col min="14351" max="14592" width="8" style="143"/>
    <col min="14593" max="14593" width="3.5" style="143" customWidth="1"/>
    <col min="14594" max="14594" width="11.09765625" style="143" customWidth="1"/>
    <col min="14595" max="14595" width="14.59765625" style="143" customWidth="1"/>
    <col min="14596" max="14596" width="13.19921875" style="143" customWidth="1"/>
    <col min="14597" max="14597" width="14" style="143" customWidth="1"/>
    <col min="14598" max="14598" width="12.69921875" style="143" customWidth="1"/>
    <col min="14599" max="14599" width="11.59765625" style="143" customWidth="1"/>
    <col min="14600" max="14600" width="28.8984375" style="143" customWidth="1"/>
    <col min="14601" max="14601" width="10.8984375" style="143" customWidth="1"/>
    <col min="14602" max="14602" width="12.8984375" style="143" customWidth="1"/>
    <col min="14603" max="14603" width="10.69921875" style="143" customWidth="1"/>
    <col min="14604" max="14604" width="15.59765625" style="143" customWidth="1"/>
    <col min="14605" max="14605" width="0" style="143" hidden="1" customWidth="1"/>
    <col min="14606" max="14606" width="54.59765625" style="143" customWidth="1"/>
    <col min="14607" max="14848" width="8" style="143"/>
    <col min="14849" max="14849" width="3.5" style="143" customWidth="1"/>
    <col min="14850" max="14850" width="11.09765625" style="143" customWidth="1"/>
    <col min="14851" max="14851" width="14.59765625" style="143" customWidth="1"/>
    <col min="14852" max="14852" width="13.19921875" style="143" customWidth="1"/>
    <col min="14853" max="14853" width="14" style="143" customWidth="1"/>
    <col min="14854" max="14854" width="12.69921875" style="143" customWidth="1"/>
    <col min="14855" max="14855" width="11.59765625" style="143" customWidth="1"/>
    <col min="14856" max="14856" width="28.8984375" style="143" customWidth="1"/>
    <col min="14857" max="14857" width="10.8984375" style="143" customWidth="1"/>
    <col min="14858" max="14858" width="12.8984375" style="143" customWidth="1"/>
    <col min="14859" max="14859" width="10.69921875" style="143" customWidth="1"/>
    <col min="14860" max="14860" width="15.59765625" style="143" customWidth="1"/>
    <col min="14861" max="14861" width="0" style="143" hidden="1" customWidth="1"/>
    <col min="14862" max="14862" width="54.59765625" style="143" customWidth="1"/>
    <col min="14863" max="15104" width="8" style="143"/>
    <col min="15105" max="15105" width="3.5" style="143" customWidth="1"/>
    <col min="15106" max="15106" width="11.09765625" style="143" customWidth="1"/>
    <col min="15107" max="15107" width="14.59765625" style="143" customWidth="1"/>
    <col min="15108" max="15108" width="13.19921875" style="143" customWidth="1"/>
    <col min="15109" max="15109" width="14" style="143" customWidth="1"/>
    <col min="15110" max="15110" width="12.69921875" style="143" customWidth="1"/>
    <col min="15111" max="15111" width="11.59765625" style="143" customWidth="1"/>
    <col min="15112" max="15112" width="28.8984375" style="143" customWidth="1"/>
    <col min="15113" max="15113" width="10.8984375" style="143" customWidth="1"/>
    <col min="15114" max="15114" width="12.8984375" style="143" customWidth="1"/>
    <col min="15115" max="15115" width="10.69921875" style="143" customWidth="1"/>
    <col min="15116" max="15116" width="15.59765625" style="143" customWidth="1"/>
    <col min="15117" max="15117" width="0" style="143" hidden="1" customWidth="1"/>
    <col min="15118" max="15118" width="54.59765625" style="143" customWidth="1"/>
    <col min="15119" max="15360" width="8" style="143"/>
    <col min="15361" max="15361" width="3.5" style="143" customWidth="1"/>
    <col min="15362" max="15362" width="11.09765625" style="143" customWidth="1"/>
    <col min="15363" max="15363" width="14.59765625" style="143" customWidth="1"/>
    <col min="15364" max="15364" width="13.19921875" style="143" customWidth="1"/>
    <col min="15365" max="15365" width="14" style="143" customWidth="1"/>
    <col min="15366" max="15366" width="12.69921875" style="143" customWidth="1"/>
    <col min="15367" max="15367" width="11.59765625" style="143" customWidth="1"/>
    <col min="15368" max="15368" width="28.8984375" style="143" customWidth="1"/>
    <col min="15369" max="15369" width="10.8984375" style="143" customWidth="1"/>
    <col min="15370" max="15370" width="12.8984375" style="143" customWidth="1"/>
    <col min="15371" max="15371" width="10.69921875" style="143" customWidth="1"/>
    <col min="15372" max="15372" width="15.59765625" style="143" customWidth="1"/>
    <col min="15373" max="15373" width="0" style="143" hidden="1" customWidth="1"/>
    <col min="15374" max="15374" width="54.59765625" style="143" customWidth="1"/>
    <col min="15375" max="15616" width="8" style="143"/>
    <col min="15617" max="15617" width="3.5" style="143" customWidth="1"/>
    <col min="15618" max="15618" width="11.09765625" style="143" customWidth="1"/>
    <col min="15619" max="15619" width="14.59765625" style="143" customWidth="1"/>
    <col min="15620" max="15620" width="13.19921875" style="143" customWidth="1"/>
    <col min="15621" max="15621" width="14" style="143" customWidth="1"/>
    <col min="15622" max="15622" width="12.69921875" style="143" customWidth="1"/>
    <col min="15623" max="15623" width="11.59765625" style="143" customWidth="1"/>
    <col min="15624" max="15624" width="28.8984375" style="143" customWidth="1"/>
    <col min="15625" max="15625" width="10.8984375" style="143" customWidth="1"/>
    <col min="15626" max="15626" width="12.8984375" style="143" customWidth="1"/>
    <col min="15627" max="15627" width="10.69921875" style="143" customWidth="1"/>
    <col min="15628" max="15628" width="15.59765625" style="143" customWidth="1"/>
    <col min="15629" max="15629" width="0" style="143" hidden="1" customWidth="1"/>
    <col min="15630" max="15630" width="54.59765625" style="143" customWidth="1"/>
    <col min="15631" max="15872" width="8" style="143"/>
    <col min="15873" max="15873" width="3.5" style="143" customWidth="1"/>
    <col min="15874" max="15874" width="11.09765625" style="143" customWidth="1"/>
    <col min="15875" max="15875" width="14.59765625" style="143" customWidth="1"/>
    <col min="15876" max="15876" width="13.19921875" style="143" customWidth="1"/>
    <col min="15877" max="15877" width="14" style="143" customWidth="1"/>
    <col min="15878" max="15878" width="12.69921875" style="143" customWidth="1"/>
    <col min="15879" max="15879" width="11.59765625" style="143" customWidth="1"/>
    <col min="15880" max="15880" width="28.8984375" style="143" customWidth="1"/>
    <col min="15881" max="15881" width="10.8984375" style="143" customWidth="1"/>
    <col min="15882" max="15882" width="12.8984375" style="143" customWidth="1"/>
    <col min="15883" max="15883" width="10.69921875" style="143" customWidth="1"/>
    <col min="15884" max="15884" width="15.59765625" style="143" customWidth="1"/>
    <col min="15885" max="15885" width="0" style="143" hidden="1" customWidth="1"/>
    <col min="15886" max="15886" width="54.59765625" style="143" customWidth="1"/>
    <col min="15887" max="16128" width="8" style="143"/>
    <col min="16129" max="16129" width="3.5" style="143" customWidth="1"/>
    <col min="16130" max="16130" width="11.09765625" style="143" customWidth="1"/>
    <col min="16131" max="16131" width="14.59765625" style="143" customWidth="1"/>
    <col min="16132" max="16132" width="13.19921875" style="143" customWidth="1"/>
    <col min="16133" max="16133" width="14" style="143" customWidth="1"/>
    <col min="16134" max="16134" width="12.69921875" style="143" customWidth="1"/>
    <col min="16135" max="16135" width="11.59765625" style="143" customWidth="1"/>
    <col min="16136" max="16136" width="28.8984375" style="143" customWidth="1"/>
    <col min="16137" max="16137" width="10.8984375" style="143" customWidth="1"/>
    <col min="16138" max="16138" width="12.8984375" style="143" customWidth="1"/>
    <col min="16139" max="16139" width="10.69921875" style="143" customWidth="1"/>
    <col min="16140" max="16140" width="15.59765625" style="143" customWidth="1"/>
    <col min="16141" max="16141" width="0" style="143" hidden="1" customWidth="1"/>
    <col min="16142" max="16142" width="54.59765625" style="143" customWidth="1"/>
    <col min="16143" max="16384" width="8" style="143"/>
  </cols>
  <sheetData>
    <row r="1" spans="1:225" ht="30" customHeight="1">
      <c r="A1" s="544" t="s">
        <v>2250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141"/>
      <c r="N1" s="141"/>
    </row>
    <row r="2" spans="1:225">
      <c r="A2" s="315">
        <v>1</v>
      </c>
      <c r="B2" s="315">
        <v>2</v>
      </c>
      <c r="C2" s="315">
        <v>3</v>
      </c>
      <c r="D2" s="315">
        <v>4</v>
      </c>
      <c r="E2" s="315">
        <v>5</v>
      </c>
      <c r="F2" s="315">
        <v>6</v>
      </c>
      <c r="G2" s="315">
        <v>7</v>
      </c>
      <c r="H2" s="545">
        <v>8</v>
      </c>
      <c r="I2" s="545"/>
      <c r="J2" s="545"/>
      <c r="K2" s="545"/>
      <c r="L2" s="545"/>
      <c r="M2" s="141"/>
      <c r="N2" s="141"/>
    </row>
    <row r="3" spans="1:225" ht="30" customHeight="1">
      <c r="A3" s="545" t="s">
        <v>520</v>
      </c>
      <c r="B3" s="545" t="s">
        <v>836</v>
      </c>
      <c r="C3" s="545" t="s">
        <v>837</v>
      </c>
      <c r="D3" s="545" t="s">
        <v>838</v>
      </c>
      <c r="E3" s="545" t="s">
        <v>2311</v>
      </c>
      <c r="F3" s="545" t="s">
        <v>839</v>
      </c>
      <c r="G3" s="545" t="s">
        <v>2312</v>
      </c>
      <c r="H3" s="545" t="s">
        <v>840</v>
      </c>
      <c r="I3" s="545"/>
      <c r="J3" s="545"/>
      <c r="K3" s="545"/>
      <c r="L3" s="545"/>
      <c r="M3" s="141"/>
      <c r="N3" s="141"/>
    </row>
    <row r="4" spans="1:225" ht="22.5" customHeight="1">
      <c r="A4" s="545"/>
      <c r="B4" s="545"/>
      <c r="C4" s="545"/>
      <c r="D4" s="545"/>
      <c r="E4" s="545"/>
      <c r="F4" s="545"/>
      <c r="G4" s="545"/>
      <c r="H4" s="315" t="s">
        <v>841</v>
      </c>
      <c r="I4" s="315" t="s">
        <v>842</v>
      </c>
      <c r="J4" s="144" t="s">
        <v>843</v>
      </c>
      <c r="K4" s="315" t="s">
        <v>844</v>
      </c>
      <c r="L4" s="315" t="s">
        <v>845</v>
      </c>
      <c r="M4" s="141"/>
      <c r="N4" s="141"/>
    </row>
    <row r="5" spans="1:225" ht="75.75" customHeight="1">
      <c r="A5" s="545"/>
      <c r="B5" s="545"/>
      <c r="C5" s="545"/>
      <c r="D5" s="545"/>
      <c r="E5" s="545"/>
      <c r="F5" s="545"/>
      <c r="G5" s="545"/>
      <c r="H5" s="315" t="s">
        <v>846</v>
      </c>
      <c r="I5" s="145" t="s">
        <v>2313</v>
      </c>
      <c r="J5" s="146" t="s">
        <v>2314</v>
      </c>
      <c r="K5" s="145" t="s">
        <v>847</v>
      </c>
      <c r="L5" s="145" t="s">
        <v>2315</v>
      </c>
      <c r="M5" s="147" t="s">
        <v>848</v>
      </c>
    </row>
    <row r="6" spans="1:225" ht="25.5" customHeight="1">
      <c r="A6" s="546">
        <v>1</v>
      </c>
      <c r="B6" s="546" t="s">
        <v>849</v>
      </c>
      <c r="C6" s="546" t="s">
        <v>850</v>
      </c>
      <c r="D6" s="546" t="s">
        <v>851</v>
      </c>
      <c r="E6" s="547" t="s">
        <v>852</v>
      </c>
      <c r="F6" s="546" t="s">
        <v>853</v>
      </c>
      <c r="G6" s="546">
        <v>1801084</v>
      </c>
      <c r="H6" s="322" t="s">
        <v>854</v>
      </c>
      <c r="I6" s="331" t="s">
        <v>395</v>
      </c>
      <c r="J6" s="332">
        <v>4000</v>
      </c>
      <c r="K6" s="332">
        <v>25</v>
      </c>
      <c r="L6" s="331" t="s">
        <v>855</v>
      </c>
      <c r="M6" s="141" t="s">
        <v>856</v>
      </c>
      <c r="N6" s="324"/>
    </row>
    <row r="7" spans="1:225" s="148" customFormat="1" ht="22.5" customHeight="1">
      <c r="A7" s="546"/>
      <c r="B7" s="546"/>
      <c r="C7" s="546"/>
      <c r="D7" s="546"/>
      <c r="E7" s="547"/>
      <c r="F7" s="546"/>
      <c r="G7" s="546"/>
      <c r="H7" s="322" t="s">
        <v>857</v>
      </c>
      <c r="I7" s="331" t="s">
        <v>432</v>
      </c>
      <c r="J7" s="331" t="s">
        <v>858</v>
      </c>
      <c r="K7" s="331" t="s">
        <v>859</v>
      </c>
      <c r="L7" s="331" t="s">
        <v>860</v>
      </c>
      <c r="M7" s="141" t="s">
        <v>856</v>
      </c>
      <c r="N7" s="324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F7" s="143"/>
      <c r="DG7" s="143"/>
      <c r="DH7" s="143"/>
      <c r="DI7" s="143"/>
      <c r="DJ7" s="143"/>
      <c r="DK7" s="143"/>
      <c r="DL7" s="143"/>
      <c r="DM7" s="143"/>
      <c r="DN7" s="143"/>
      <c r="DO7" s="143"/>
      <c r="DP7" s="143"/>
      <c r="DQ7" s="143"/>
      <c r="DR7" s="143"/>
      <c r="DS7" s="143"/>
      <c r="DT7" s="143"/>
      <c r="DU7" s="143"/>
      <c r="DV7" s="143"/>
      <c r="DW7" s="143"/>
      <c r="DX7" s="143"/>
      <c r="DY7" s="143"/>
      <c r="DZ7" s="143"/>
      <c r="EA7" s="143"/>
      <c r="EB7" s="143"/>
      <c r="EC7" s="143"/>
      <c r="ED7" s="143"/>
      <c r="EE7" s="143"/>
      <c r="EF7" s="143"/>
      <c r="EG7" s="143"/>
      <c r="EH7" s="143"/>
      <c r="EI7" s="143"/>
      <c r="EJ7" s="143"/>
      <c r="EK7" s="143"/>
      <c r="EL7" s="143"/>
      <c r="EM7" s="143"/>
      <c r="EN7" s="143"/>
      <c r="EO7" s="143"/>
      <c r="EP7" s="143"/>
      <c r="EQ7" s="143"/>
      <c r="ER7" s="143"/>
      <c r="ES7" s="143"/>
      <c r="ET7" s="143"/>
      <c r="EU7" s="143"/>
      <c r="EV7" s="143"/>
      <c r="EW7" s="143"/>
      <c r="EX7" s="143"/>
      <c r="EY7" s="143"/>
      <c r="EZ7" s="143"/>
      <c r="FA7" s="143"/>
      <c r="FB7" s="143"/>
      <c r="FC7" s="143"/>
      <c r="FD7" s="143"/>
      <c r="FE7" s="143"/>
      <c r="FF7" s="143"/>
      <c r="FG7" s="143"/>
      <c r="FH7" s="143"/>
      <c r="FI7" s="143"/>
      <c r="FJ7" s="143"/>
      <c r="FK7" s="143"/>
      <c r="FL7" s="143"/>
      <c r="FM7" s="143"/>
      <c r="FN7" s="143"/>
      <c r="FO7" s="143"/>
      <c r="FP7" s="143"/>
      <c r="FQ7" s="143"/>
      <c r="FR7" s="143"/>
      <c r="FS7" s="143"/>
      <c r="FT7" s="143"/>
      <c r="FU7" s="143"/>
      <c r="FV7" s="143"/>
      <c r="FW7" s="143"/>
      <c r="FX7" s="143"/>
      <c r="FY7" s="143"/>
      <c r="FZ7" s="143"/>
      <c r="GA7" s="143"/>
      <c r="GB7" s="143"/>
      <c r="GC7" s="143"/>
      <c r="GD7" s="143"/>
      <c r="GE7" s="143"/>
      <c r="GF7" s="143"/>
      <c r="GG7" s="143"/>
      <c r="GH7" s="143"/>
      <c r="GI7" s="143"/>
      <c r="GJ7" s="143"/>
      <c r="GK7" s="143"/>
      <c r="GL7" s="143"/>
      <c r="GM7" s="143"/>
      <c r="GN7" s="143"/>
      <c r="GO7" s="143"/>
      <c r="GP7" s="143"/>
      <c r="GQ7" s="143"/>
      <c r="GR7" s="143"/>
      <c r="GS7" s="143"/>
      <c r="GT7" s="143"/>
      <c r="GU7" s="143"/>
      <c r="GV7" s="143"/>
      <c r="GW7" s="143"/>
      <c r="GX7" s="143"/>
      <c r="GY7" s="143"/>
      <c r="GZ7" s="143"/>
      <c r="HA7" s="143"/>
      <c r="HB7" s="143"/>
      <c r="HC7" s="143"/>
      <c r="HD7" s="143"/>
      <c r="HE7" s="143"/>
      <c r="HF7" s="143"/>
      <c r="HG7" s="143"/>
      <c r="HH7" s="143"/>
      <c r="HI7" s="143"/>
      <c r="HJ7" s="143"/>
      <c r="HK7" s="143"/>
      <c r="HL7" s="143"/>
      <c r="HM7" s="143"/>
      <c r="HN7" s="143"/>
      <c r="HO7" s="143"/>
      <c r="HP7" s="143"/>
      <c r="HQ7" s="143"/>
    </row>
    <row r="8" spans="1:225" ht="22.8">
      <c r="A8" s="546">
        <v>2</v>
      </c>
      <c r="B8" s="546" t="s">
        <v>861</v>
      </c>
      <c r="C8" s="546" t="s">
        <v>862</v>
      </c>
      <c r="D8" s="546" t="s">
        <v>863</v>
      </c>
      <c r="E8" s="547" t="s">
        <v>730</v>
      </c>
      <c r="F8" s="546" t="s">
        <v>864</v>
      </c>
      <c r="G8" s="546">
        <v>1802014</v>
      </c>
      <c r="H8" s="322" t="s">
        <v>865</v>
      </c>
      <c r="I8" s="331" t="s">
        <v>432</v>
      </c>
      <c r="J8" s="173">
        <v>4000</v>
      </c>
      <c r="K8" s="173">
        <v>39</v>
      </c>
      <c r="L8" s="333" t="s">
        <v>855</v>
      </c>
      <c r="M8" s="147" t="s">
        <v>866</v>
      </c>
      <c r="N8" s="324"/>
    </row>
    <row r="9" spans="1:225">
      <c r="A9" s="546"/>
      <c r="B9" s="546"/>
      <c r="C9" s="546"/>
      <c r="D9" s="546"/>
      <c r="E9" s="547"/>
      <c r="F9" s="546"/>
      <c r="G9" s="546"/>
      <c r="H9" s="322" t="s">
        <v>857</v>
      </c>
      <c r="I9" s="331" t="s">
        <v>451</v>
      </c>
      <c r="J9" s="173">
        <v>4401</v>
      </c>
      <c r="K9" s="173">
        <v>23</v>
      </c>
      <c r="L9" s="333" t="s">
        <v>860</v>
      </c>
      <c r="M9" s="147" t="s">
        <v>866</v>
      </c>
      <c r="N9" s="324"/>
    </row>
    <row r="10" spans="1:225">
      <c r="A10" s="546"/>
      <c r="B10" s="546"/>
      <c r="C10" s="546"/>
      <c r="D10" s="546"/>
      <c r="E10" s="547"/>
      <c r="F10" s="546"/>
      <c r="G10" s="546"/>
      <c r="H10" s="334" t="s">
        <v>867</v>
      </c>
      <c r="I10" s="331" t="s">
        <v>868</v>
      </c>
      <c r="J10" s="332">
        <v>4450</v>
      </c>
      <c r="K10" s="332">
        <v>33</v>
      </c>
      <c r="L10" s="332">
        <v>29.49</v>
      </c>
      <c r="M10" s="147" t="s">
        <v>866</v>
      </c>
      <c r="N10" s="324"/>
    </row>
    <row r="11" spans="1:225">
      <c r="A11" s="546"/>
      <c r="B11" s="546"/>
      <c r="C11" s="546"/>
      <c r="D11" s="546"/>
      <c r="E11" s="547"/>
      <c r="F11" s="546"/>
      <c r="G11" s="546"/>
      <c r="H11" s="322" t="s">
        <v>869</v>
      </c>
      <c r="I11" s="333" t="s">
        <v>469</v>
      </c>
      <c r="J11" s="333" t="s">
        <v>870</v>
      </c>
      <c r="K11" s="333" t="s">
        <v>871</v>
      </c>
      <c r="L11" s="333" t="s">
        <v>755</v>
      </c>
      <c r="M11" s="147" t="s">
        <v>866</v>
      </c>
      <c r="N11" s="324"/>
    </row>
    <row r="12" spans="1:225">
      <c r="A12" s="546"/>
      <c r="B12" s="546"/>
      <c r="C12" s="546"/>
      <c r="D12" s="546"/>
      <c r="E12" s="547"/>
      <c r="F12" s="546"/>
      <c r="G12" s="546"/>
      <c r="H12" s="335" t="s">
        <v>872</v>
      </c>
      <c r="I12" s="336" t="s">
        <v>873</v>
      </c>
      <c r="J12" s="337">
        <v>4100</v>
      </c>
      <c r="K12" s="337">
        <v>23</v>
      </c>
      <c r="L12" s="337">
        <v>53</v>
      </c>
      <c r="M12" s="147" t="s">
        <v>866</v>
      </c>
      <c r="N12" s="324"/>
    </row>
    <row r="13" spans="1:225">
      <c r="A13" s="546"/>
      <c r="B13" s="546"/>
      <c r="C13" s="546"/>
      <c r="D13" s="546"/>
      <c r="E13" s="547"/>
      <c r="F13" s="546"/>
      <c r="G13" s="546"/>
      <c r="H13" s="334" t="s">
        <v>874</v>
      </c>
      <c r="I13" s="331" t="s">
        <v>395</v>
      </c>
      <c r="J13" s="332">
        <v>4220</v>
      </c>
      <c r="K13" s="332">
        <v>28</v>
      </c>
      <c r="L13" s="332">
        <v>22</v>
      </c>
      <c r="M13" s="147" t="s">
        <v>866</v>
      </c>
      <c r="N13" s="324"/>
    </row>
    <row r="14" spans="1:225">
      <c r="A14" s="546"/>
      <c r="B14" s="546"/>
      <c r="C14" s="546"/>
      <c r="D14" s="546"/>
      <c r="E14" s="547"/>
      <c r="F14" s="546"/>
      <c r="G14" s="546"/>
      <c r="H14" s="334" t="s">
        <v>875</v>
      </c>
      <c r="I14" s="331" t="s">
        <v>507</v>
      </c>
      <c r="J14" s="332">
        <v>4260</v>
      </c>
      <c r="K14" s="332">
        <v>10</v>
      </c>
      <c r="L14" s="332">
        <v>1</v>
      </c>
      <c r="M14" s="147" t="s">
        <v>866</v>
      </c>
      <c r="N14" s="324"/>
    </row>
    <row r="15" spans="1:225">
      <c r="A15" s="546"/>
      <c r="B15" s="546"/>
      <c r="C15" s="546"/>
      <c r="D15" s="546"/>
      <c r="E15" s="547"/>
      <c r="F15" s="546"/>
      <c r="G15" s="546"/>
      <c r="H15" s="338" t="s">
        <v>876</v>
      </c>
      <c r="I15" s="331" t="s">
        <v>877</v>
      </c>
      <c r="J15" s="332">
        <v>4580</v>
      </c>
      <c r="K15" s="332">
        <v>25</v>
      </c>
      <c r="L15" s="332">
        <v>25</v>
      </c>
      <c r="M15" s="147" t="s">
        <v>866</v>
      </c>
      <c r="N15" s="324"/>
    </row>
    <row r="16" spans="1:225">
      <c r="A16" s="548">
        <v>3</v>
      </c>
      <c r="B16" s="548" t="s">
        <v>878</v>
      </c>
      <c r="C16" s="548" t="s">
        <v>879</v>
      </c>
      <c r="D16" s="548" t="s">
        <v>880</v>
      </c>
      <c r="E16" s="551" t="s">
        <v>738</v>
      </c>
      <c r="F16" s="548" t="s">
        <v>881</v>
      </c>
      <c r="G16" s="548">
        <v>1803011</v>
      </c>
      <c r="H16" s="181" t="s">
        <v>883</v>
      </c>
      <c r="I16" s="339" t="s">
        <v>472</v>
      </c>
      <c r="J16" s="340">
        <v>4000</v>
      </c>
      <c r="K16" s="340">
        <v>54</v>
      </c>
      <c r="L16" s="341" t="s">
        <v>884</v>
      </c>
      <c r="M16" s="147" t="s">
        <v>882</v>
      </c>
      <c r="N16" s="324"/>
    </row>
    <row r="17" spans="1:14" ht="22.8">
      <c r="A17" s="549"/>
      <c r="B17" s="549"/>
      <c r="C17" s="549"/>
      <c r="D17" s="549"/>
      <c r="E17" s="552"/>
      <c r="F17" s="549"/>
      <c r="G17" s="549"/>
      <c r="H17" s="322" t="s">
        <v>885</v>
      </c>
      <c r="I17" s="331" t="s">
        <v>469</v>
      </c>
      <c r="J17" s="332">
        <v>4500</v>
      </c>
      <c r="K17" s="332">
        <v>22</v>
      </c>
      <c r="L17" s="331" t="s">
        <v>755</v>
      </c>
      <c r="M17" s="147" t="s">
        <v>882</v>
      </c>
      <c r="N17" s="324"/>
    </row>
    <row r="18" spans="1:14" ht="22.8">
      <c r="A18" s="549"/>
      <c r="B18" s="549"/>
      <c r="C18" s="549"/>
      <c r="D18" s="549"/>
      <c r="E18" s="552"/>
      <c r="F18" s="549"/>
      <c r="G18" s="549"/>
      <c r="H18" s="322" t="s">
        <v>886</v>
      </c>
      <c r="I18" s="331" t="s">
        <v>432</v>
      </c>
      <c r="J18" s="332">
        <v>4450</v>
      </c>
      <c r="K18" s="332">
        <v>26</v>
      </c>
      <c r="L18" s="331" t="s">
        <v>887</v>
      </c>
      <c r="M18" s="147" t="s">
        <v>882</v>
      </c>
      <c r="N18" s="324"/>
    </row>
    <row r="19" spans="1:14">
      <c r="A19" s="549"/>
      <c r="B19" s="549"/>
      <c r="C19" s="549"/>
      <c r="D19" s="549"/>
      <c r="E19" s="552"/>
      <c r="F19" s="549"/>
      <c r="G19" s="549"/>
      <c r="H19" s="322" t="s">
        <v>857</v>
      </c>
      <c r="I19" s="331" t="s">
        <v>395</v>
      </c>
      <c r="J19" s="332">
        <v>4401</v>
      </c>
      <c r="K19" s="332">
        <v>20</v>
      </c>
      <c r="L19" s="331" t="s">
        <v>860</v>
      </c>
      <c r="M19" s="147" t="s">
        <v>882</v>
      </c>
      <c r="N19" s="324"/>
    </row>
    <row r="20" spans="1:14">
      <c r="A20" s="549"/>
      <c r="B20" s="549"/>
      <c r="C20" s="549"/>
      <c r="D20" s="549"/>
      <c r="E20" s="552"/>
      <c r="F20" s="549"/>
      <c r="G20" s="549"/>
      <c r="H20" s="322" t="s">
        <v>888</v>
      </c>
      <c r="I20" s="331" t="s">
        <v>433</v>
      </c>
      <c r="J20" s="332">
        <v>4220</v>
      </c>
      <c r="K20" s="332">
        <v>27</v>
      </c>
      <c r="L20" s="331" t="s">
        <v>889</v>
      </c>
      <c r="M20" s="147" t="s">
        <v>882</v>
      </c>
      <c r="N20" s="324"/>
    </row>
    <row r="21" spans="1:14" ht="22.8">
      <c r="A21" s="549"/>
      <c r="B21" s="549"/>
      <c r="C21" s="549"/>
      <c r="D21" s="549"/>
      <c r="E21" s="552"/>
      <c r="F21" s="549"/>
      <c r="G21" s="549"/>
      <c r="H21" s="322" t="s">
        <v>890</v>
      </c>
      <c r="I21" s="331" t="s">
        <v>452</v>
      </c>
      <c r="J21" s="332">
        <v>4348</v>
      </c>
      <c r="K21" s="332">
        <v>30</v>
      </c>
      <c r="L21" s="331" t="s">
        <v>891</v>
      </c>
      <c r="M21" s="147" t="s">
        <v>882</v>
      </c>
      <c r="N21" s="324"/>
    </row>
    <row r="22" spans="1:14">
      <c r="A22" s="549"/>
      <c r="B22" s="549"/>
      <c r="C22" s="549"/>
      <c r="D22" s="549"/>
      <c r="E22" s="552"/>
      <c r="F22" s="549"/>
      <c r="G22" s="549"/>
      <c r="H22" s="322" t="s">
        <v>892</v>
      </c>
      <c r="I22" s="331" t="s">
        <v>507</v>
      </c>
      <c r="J22" s="332">
        <v>4260</v>
      </c>
      <c r="K22" s="332">
        <v>6</v>
      </c>
      <c r="L22" s="331" t="s">
        <v>731</v>
      </c>
      <c r="M22" s="147" t="s">
        <v>882</v>
      </c>
      <c r="N22" s="324"/>
    </row>
    <row r="23" spans="1:14">
      <c r="A23" s="549"/>
      <c r="B23" s="549"/>
      <c r="C23" s="549"/>
      <c r="D23" s="549"/>
      <c r="E23" s="552"/>
      <c r="F23" s="550"/>
      <c r="G23" s="550"/>
      <c r="H23" s="322" t="s">
        <v>893</v>
      </c>
      <c r="I23" s="331" t="s">
        <v>479</v>
      </c>
      <c r="J23" s="332">
        <v>4580</v>
      </c>
      <c r="K23" s="332">
        <v>27</v>
      </c>
      <c r="L23" s="331" t="s">
        <v>894</v>
      </c>
      <c r="M23" s="147" t="s">
        <v>882</v>
      </c>
      <c r="N23" s="324"/>
    </row>
    <row r="24" spans="1:14">
      <c r="A24" s="549"/>
      <c r="B24" s="549"/>
      <c r="C24" s="549"/>
      <c r="D24" s="549"/>
      <c r="E24" s="552"/>
      <c r="F24" s="546" t="s">
        <v>895</v>
      </c>
      <c r="G24" s="546">
        <v>1803072</v>
      </c>
      <c r="H24" s="322" t="s">
        <v>896</v>
      </c>
      <c r="I24" s="331" t="s">
        <v>455</v>
      </c>
      <c r="J24" s="332">
        <v>4700</v>
      </c>
      <c r="K24" s="332">
        <v>27</v>
      </c>
      <c r="L24" s="331" t="s">
        <v>762</v>
      </c>
      <c r="M24" s="147" t="s">
        <v>882</v>
      </c>
      <c r="N24" s="324"/>
    </row>
    <row r="25" spans="1:14">
      <c r="A25" s="549"/>
      <c r="B25" s="549"/>
      <c r="C25" s="549"/>
      <c r="D25" s="549"/>
      <c r="E25" s="552"/>
      <c r="F25" s="546"/>
      <c r="G25" s="546"/>
      <c r="H25" s="322" t="s">
        <v>897</v>
      </c>
      <c r="I25" s="331" t="s">
        <v>457</v>
      </c>
      <c r="J25" s="332">
        <v>4700</v>
      </c>
      <c r="K25" s="332">
        <v>27</v>
      </c>
      <c r="L25" s="331" t="s">
        <v>762</v>
      </c>
      <c r="M25" s="147" t="s">
        <v>882</v>
      </c>
      <c r="N25" s="324"/>
    </row>
    <row r="26" spans="1:14">
      <c r="A26" s="549"/>
      <c r="B26" s="549"/>
      <c r="C26" s="549"/>
      <c r="D26" s="549"/>
      <c r="E26" s="552"/>
      <c r="F26" s="546"/>
      <c r="G26" s="546"/>
      <c r="H26" s="322" t="s">
        <v>898</v>
      </c>
      <c r="I26" s="331" t="s">
        <v>459</v>
      </c>
      <c r="J26" s="332">
        <v>4700</v>
      </c>
      <c r="K26" s="332">
        <v>27</v>
      </c>
      <c r="L26" s="331" t="s">
        <v>762</v>
      </c>
      <c r="M26" s="147" t="s">
        <v>882</v>
      </c>
      <c r="N26" s="324"/>
    </row>
    <row r="27" spans="1:14">
      <c r="A27" s="550"/>
      <c r="B27" s="550"/>
      <c r="C27" s="550"/>
      <c r="D27" s="550"/>
      <c r="E27" s="553"/>
      <c r="F27" s="546"/>
      <c r="G27" s="546"/>
      <c r="H27" s="322" t="s">
        <v>899</v>
      </c>
      <c r="I27" s="331" t="s">
        <v>900</v>
      </c>
      <c r="J27" s="332">
        <v>4732</v>
      </c>
      <c r="K27" s="332">
        <v>25</v>
      </c>
      <c r="L27" s="331" t="s">
        <v>762</v>
      </c>
      <c r="M27" s="147" t="s">
        <v>882</v>
      </c>
      <c r="N27" s="324"/>
    </row>
    <row r="28" spans="1:14">
      <c r="A28" s="546">
        <v>4</v>
      </c>
      <c r="B28" s="546" t="s">
        <v>901</v>
      </c>
      <c r="C28" s="546" t="s">
        <v>902</v>
      </c>
      <c r="D28" s="546" t="s">
        <v>903</v>
      </c>
      <c r="E28" s="547" t="s">
        <v>754</v>
      </c>
      <c r="F28" s="546" t="s">
        <v>904</v>
      </c>
      <c r="G28" s="546">
        <v>1804011</v>
      </c>
      <c r="H28" s="342" t="s">
        <v>854</v>
      </c>
      <c r="I28" s="331" t="s">
        <v>905</v>
      </c>
      <c r="J28" s="332">
        <v>4000</v>
      </c>
      <c r="K28" s="332">
        <v>40</v>
      </c>
      <c r="L28" s="331" t="s">
        <v>855</v>
      </c>
      <c r="M28" s="147" t="s">
        <v>906</v>
      </c>
      <c r="N28" s="324"/>
    </row>
    <row r="29" spans="1:14">
      <c r="A29" s="546"/>
      <c r="B29" s="546"/>
      <c r="C29" s="546"/>
      <c r="D29" s="546"/>
      <c r="E29" s="547"/>
      <c r="F29" s="546"/>
      <c r="G29" s="546"/>
      <c r="H29" s="322" t="s">
        <v>857</v>
      </c>
      <c r="I29" s="331" t="s">
        <v>907</v>
      </c>
      <c r="J29" s="173">
        <v>4401</v>
      </c>
      <c r="K29" s="173">
        <v>20</v>
      </c>
      <c r="L29" s="333" t="s">
        <v>860</v>
      </c>
      <c r="M29" s="147" t="s">
        <v>906</v>
      </c>
      <c r="N29" s="324"/>
    </row>
    <row r="30" spans="1:14">
      <c r="A30" s="546"/>
      <c r="B30" s="546"/>
      <c r="C30" s="546"/>
      <c r="D30" s="546"/>
      <c r="E30" s="547"/>
      <c r="F30" s="546"/>
      <c r="G30" s="546"/>
      <c r="H30" s="342" t="s">
        <v>908</v>
      </c>
      <c r="I30" s="333" t="s">
        <v>909</v>
      </c>
      <c r="J30" s="333" t="s">
        <v>910</v>
      </c>
      <c r="K30" s="333" t="s">
        <v>1157</v>
      </c>
      <c r="L30" s="333" t="s">
        <v>894</v>
      </c>
      <c r="M30" s="147" t="s">
        <v>906</v>
      </c>
      <c r="N30" s="324"/>
    </row>
    <row r="31" spans="1:14">
      <c r="A31" s="546"/>
      <c r="B31" s="546"/>
      <c r="C31" s="546"/>
      <c r="D31" s="546"/>
      <c r="E31" s="547"/>
      <c r="F31" s="546"/>
      <c r="G31" s="546"/>
      <c r="H31" s="343" t="s">
        <v>912</v>
      </c>
      <c r="I31" s="339" t="s">
        <v>913</v>
      </c>
      <c r="J31" s="341" t="s">
        <v>870</v>
      </c>
      <c r="K31" s="341" t="s">
        <v>860</v>
      </c>
      <c r="L31" s="341" t="s">
        <v>755</v>
      </c>
      <c r="M31" s="147" t="s">
        <v>906</v>
      </c>
      <c r="N31" s="324"/>
    </row>
    <row r="32" spans="1:14">
      <c r="A32" s="546"/>
      <c r="B32" s="546"/>
      <c r="C32" s="546"/>
      <c r="D32" s="546"/>
      <c r="E32" s="547"/>
      <c r="F32" s="546"/>
      <c r="G32" s="546"/>
      <c r="H32" s="342" t="s">
        <v>914</v>
      </c>
      <c r="I32" s="331" t="s">
        <v>420</v>
      </c>
      <c r="J32" s="332">
        <v>4260</v>
      </c>
      <c r="K32" s="332">
        <v>6</v>
      </c>
      <c r="L32" s="331" t="s">
        <v>731</v>
      </c>
      <c r="M32" s="147" t="s">
        <v>906</v>
      </c>
      <c r="N32" s="324"/>
    </row>
    <row r="33" spans="1:14">
      <c r="A33" s="546"/>
      <c r="B33" s="546"/>
      <c r="C33" s="546"/>
      <c r="D33" s="546"/>
      <c r="E33" s="547"/>
      <c r="F33" s="546"/>
      <c r="G33" s="546"/>
      <c r="H33" s="342" t="s">
        <v>915</v>
      </c>
      <c r="I33" s="331" t="s">
        <v>916</v>
      </c>
      <c r="J33" s="332">
        <v>4450</v>
      </c>
      <c r="K33" s="332">
        <v>35</v>
      </c>
      <c r="L33" s="331">
        <v>29</v>
      </c>
      <c r="M33" s="147" t="s">
        <v>906</v>
      </c>
      <c r="N33" s="324"/>
    </row>
    <row r="34" spans="1:14">
      <c r="A34" s="546"/>
      <c r="B34" s="546"/>
      <c r="C34" s="546"/>
      <c r="D34" s="546"/>
      <c r="E34" s="547"/>
      <c r="F34" s="546"/>
      <c r="G34" s="546"/>
      <c r="H34" s="342" t="s">
        <v>872</v>
      </c>
      <c r="I34" s="331" t="s">
        <v>917</v>
      </c>
      <c r="J34" s="332">
        <v>4100</v>
      </c>
      <c r="K34" s="332">
        <v>30</v>
      </c>
      <c r="L34" s="331">
        <v>53</v>
      </c>
      <c r="M34" s="147" t="s">
        <v>906</v>
      </c>
      <c r="N34" s="324"/>
    </row>
    <row r="35" spans="1:14" ht="34.200000000000003">
      <c r="A35" s="546"/>
      <c r="B35" s="546"/>
      <c r="C35" s="546"/>
      <c r="D35" s="546"/>
      <c r="E35" s="547"/>
      <c r="F35" s="546"/>
      <c r="G35" s="546"/>
      <c r="H35" s="344" t="s">
        <v>918</v>
      </c>
      <c r="I35" s="331" t="s">
        <v>378</v>
      </c>
      <c r="J35" s="332">
        <v>4348</v>
      </c>
      <c r="K35" s="332">
        <v>20</v>
      </c>
      <c r="L35" s="331" t="s">
        <v>891</v>
      </c>
      <c r="M35" s="147" t="s">
        <v>906</v>
      </c>
      <c r="N35" s="324"/>
    </row>
    <row r="36" spans="1:14">
      <c r="A36" s="546"/>
      <c r="B36" s="546"/>
      <c r="C36" s="546"/>
      <c r="D36" s="546"/>
      <c r="E36" s="547"/>
      <c r="F36" s="546"/>
      <c r="G36" s="546"/>
      <c r="H36" s="342" t="s">
        <v>919</v>
      </c>
      <c r="I36" s="331" t="s">
        <v>920</v>
      </c>
      <c r="J36" s="332">
        <v>4220</v>
      </c>
      <c r="K36" s="332">
        <v>40</v>
      </c>
      <c r="L36" s="331">
        <v>22</v>
      </c>
      <c r="M36" s="147" t="s">
        <v>906</v>
      </c>
      <c r="N36" s="324"/>
    </row>
    <row r="37" spans="1:14" ht="22.8">
      <c r="A37" s="546">
        <v>5</v>
      </c>
      <c r="B37" s="546"/>
      <c r="C37" s="546" t="s">
        <v>921</v>
      </c>
      <c r="D37" s="546" t="s">
        <v>922</v>
      </c>
      <c r="E37" s="547" t="s">
        <v>923</v>
      </c>
      <c r="F37" s="546" t="s">
        <v>922</v>
      </c>
      <c r="G37" s="546">
        <v>1804011</v>
      </c>
      <c r="H37" s="322" t="s">
        <v>924</v>
      </c>
      <c r="I37" s="331" t="s">
        <v>457</v>
      </c>
      <c r="J37" s="332">
        <v>4732</v>
      </c>
      <c r="K37" s="332">
        <v>70</v>
      </c>
      <c r="L37" s="331" t="s">
        <v>762</v>
      </c>
      <c r="M37" s="147" t="s">
        <v>925</v>
      </c>
      <c r="N37" s="324"/>
    </row>
    <row r="38" spans="1:14">
      <c r="A38" s="546"/>
      <c r="B38" s="546"/>
      <c r="C38" s="546"/>
      <c r="D38" s="546"/>
      <c r="E38" s="547"/>
      <c r="F38" s="546"/>
      <c r="G38" s="546"/>
      <c r="H38" s="322" t="s">
        <v>896</v>
      </c>
      <c r="I38" s="331" t="s">
        <v>408</v>
      </c>
      <c r="J38" s="332">
        <v>4700</v>
      </c>
      <c r="K38" s="332">
        <v>50</v>
      </c>
      <c r="L38" s="331" t="s">
        <v>762</v>
      </c>
      <c r="M38" s="147" t="s">
        <v>925</v>
      </c>
      <c r="N38" s="324"/>
    </row>
    <row r="39" spans="1:14">
      <c r="A39" s="546"/>
      <c r="B39" s="546"/>
      <c r="C39" s="546"/>
      <c r="D39" s="546"/>
      <c r="E39" s="547"/>
      <c r="F39" s="546"/>
      <c r="G39" s="546"/>
      <c r="H39" s="322" t="s">
        <v>926</v>
      </c>
      <c r="I39" s="331" t="s">
        <v>404</v>
      </c>
      <c r="J39" s="332">
        <v>4700</v>
      </c>
      <c r="K39" s="332">
        <v>65</v>
      </c>
      <c r="L39" s="331" t="s">
        <v>762</v>
      </c>
      <c r="M39" s="147" t="s">
        <v>925</v>
      </c>
      <c r="N39" s="324"/>
    </row>
    <row r="40" spans="1:14">
      <c r="A40" s="546"/>
      <c r="B40" s="546"/>
      <c r="C40" s="546"/>
      <c r="D40" s="546"/>
      <c r="E40" s="547"/>
      <c r="F40" s="546"/>
      <c r="G40" s="546"/>
      <c r="H40" s="322" t="s">
        <v>927</v>
      </c>
      <c r="I40" s="331" t="s">
        <v>928</v>
      </c>
      <c r="J40" s="332">
        <v>4700</v>
      </c>
      <c r="K40" s="332">
        <v>55</v>
      </c>
      <c r="L40" s="331" t="s">
        <v>762</v>
      </c>
      <c r="M40" s="147" t="s">
        <v>925</v>
      </c>
      <c r="N40" s="324"/>
    </row>
    <row r="41" spans="1:14">
      <c r="A41" s="546"/>
      <c r="B41" s="546"/>
      <c r="C41" s="546"/>
      <c r="D41" s="546"/>
      <c r="E41" s="547"/>
      <c r="F41" s="546"/>
      <c r="G41" s="546"/>
      <c r="H41" s="322" t="s">
        <v>2252</v>
      </c>
      <c r="I41" s="331" t="s">
        <v>2253</v>
      </c>
      <c r="J41" s="332">
        <v>4700</v>
      </c>
      <c r="K41" s="332">
        <v>11</v>
      </c>
      <c r="L41" s="331" t="s">
        <v>762</v>
      </c>
      <c r="M41" s="147"/>
      <c r="N41" s="324"/>
    </row>
    <row r="42" spans="1:14" ht="22.8">
      <c r="A42" s="546"/>
      <c r="B42" s="546"/>
      <c r="C42" s="546"/>
      <c r="D42" s="546"/>
      <c r="E42" s="547"/>
      <c r="F42" s="546"/>
      <c r="G42" s="546"/>
      <c r="H42" s="322" t="s">
        <v>929</v>
      </c>
      <c r="I42" s="331" t="s">
        <v>382</v>
      </c>
      <c r="J42" s="332">
        <v>4730</v>
      </c>
      <c r="K42" s="332">
        <v>10</v>
      </c>
      <c r="L42" s="331" t="s">
        <v>762</v>
      </c>
      <c r="M42" s="147"/>
      <c r="N42" s="324"/>
    </row>
    <row r="43" spans="1:14" ht="22.8">
      <c r="A43" s="546"/>
      <c r="B43" s="546"/>
      <c r="C43" s="546"/>
      <c r="D43" s="546"/>
      <c r="E43" s="547"/>
      <c r="F43" s="546"/>
      <c r="G43" s="546"/>
      <c r="H43" s="322" t="s">
        <v>929</v>
      </c>
      <c r="I43" s="331" t="s">
        <v>1004</v>
      </c>
      <c r="J43" s="332">
        <v>4730</v>
      </c>
      <c r="K43" s="332">
        <v>15</v>
      </c>
      <c r="L43" s="331" t="s">
        <v>762</v>
      </c>
      <c r="M43" s="147"/>
      <c r="N43" s="324"/>
    </row>
    <row r="44" spans="1:14" ht="22.8">
      <c r="A44" s="546"/>
      <c r="B44" s="546"/>
      <c r="C44" s="546"/>
      <c r="D44" s="546"/>
      <c r="E44" s="547"/>
      <c r="F44" s="546"/>
      <c r="G44" s="546"/>
      <c r="H44" s="322" t="s">
        <v>929</v>
      </c>
      <c r="I44" s="331" t="s">
        <v>402</v>
      </c>
      <c r="J44" s="332">
        <v>4730</v>
      </c>
      <c r="K44" s="332">
        <v>80</v>
      </c>
      <c r="L44" s="331" t="s">
        <v>762</v>
      </c>
      <c r="M44" s="147" t="s">
        <v>925</v>
      </c>
      <c r="N44" s="324"/>
    </row>
    <row r="45" spans="1:14" ht="22.8">
      <c r="A45" s="546">
        <v>6</v>
      </c>
      <c r="B45" s="546" t="s">
        <v>930</v>
      </c>
      <c r="C45" s="546" t="s">
        <v>744</v>
      </c>
      <c r="D45" s="546" t="s">
        <v>931</v>
      </c>
      <c r="E45" s="547" t="s">
        <v>746</v>
      </c>
      <c r="F45" s="546" t="s">
        <v>932</v>
      </c>
      <c r="G45" s="546">
        <v>1805011</v>
      </c>
      <c r="H45" s="322" t="s">
        <v>933</v>
      </c>
      <c r="I45" s="331" t="s">
        <v>391</v>
      </c>
      <c r="J45" s="332">
        <v>4000</v>
      </c>
      <c r="K45" s="332">
        <v>33</v>
      </c>
      <c r="L45" s="331" t="s">
        <v>934</v>
      </c>
      <c r="M45" s="147" t="s">
        <v>935</v>
      </c>
      <c r="N45" s="324"/>
    </row>
    <row r="46" spans="1:14">
      <c r="A46" s="546"/>
      <c r="B46" s="546"/>
      <c r="C46" s="546"/>
      <c r="D46" s="546"/>
      <c r="E46" s="547"/>
      <c r="F46" s="546"/>
      <c r="G46" s="546"/>
      <c r="H46" s="322" t="s">
        <v>936</v>
      </c>
      <c r="I46" s="331" t="s">
        <v>937</v>
      </c>
      <c r="J46" s="332">
        <v>4060</v>
      </c>
      <c r="K46" s="332">
        <v>20</v>
      </c>
      <c r="L46" s="331" t="s">
        <v>938</v>
      </c>
      <c r="M46" s="147" t="s">
        <v>935</v>
      </c>
      <c r="N46" s="324"/>
    </row>
    <row r="47" spans="1:14">
      <c r="A47" s="546"/>
      <c r="B47" s="546"/>
      <c r="C47" s="546"/>
      <c r="D47" s="546"/>
      <c r="E47" s="547"/>
      <c r="F47" s="546"/>
      <c r="G47" s="546"/>
      <c r="H47" s="322" t="s">
        <v>939</v>
      </c>
      <c r="I47" s="331" t="s">
        <v>452</v>
      </c>
      <c r="J47" s="173">
        <v>4401</v>
      </c>
      <c r="K47" s="173">
        <v>24</v>
      </c>
      <c r="L47" s="333" t="s">
        <v>940</v>
      </c>
      <c r="M47" s="147" t="s">
        <v>935</v>
      </c>
      <c r="N47" s="324"/>
    </row>
    <row r="48" spans="1:14">
      <c r="A48" s="546"/>
      <c r="B48" s="546"/>
      <c r="C48" s="546"/>
      <c r="D48" s="546"/>
      <c r="E48" s="547"/>
      <c r="F48" s="546"/>
      <c r="G48" s="546"/>
      <c r="H48" s="322" t="s">
        <v>941</v>
      </c>
      <c r="I48" s="331" t="s">
        <v>393</v>
      </c>
      <c r="J48" s="333" t="s">
        <v>870</v>
      </c>
      <c r="K48" s="333" t="s">
        <v>871</v>
      </c>
      <c r="L48" s="333" t="s">
        <v>942</v>
      </c>
      <c r="M48" s="147" t="s">
        <v>935</v>
      </c>
      <c r="N48" s="324"/>
    </row>
    <row r="49" spans="1:14" ht="22.8">
      <c r="A49" s="546"/>
      <c r="B49" s="546"/>
      <c r="C49" s="546"/>
      <c r="D49" s="546"/>
      <c r="E49" s="547"/>
      <c r="F49" s="546"/>
      <c r="G49" s="546"/>
      <c r="H49" s="294" t="s">
        <v>943</v>
      </c>
      <c r="I49" s="331" t="s">
        <v>441</v>
      </c>
      <c r="J49" s="332">
        <v>4580</v>
      </c>
      <c r="K49" s="332">
        <v>21</v>
      </c>
      <c r="L49" s="332">
        <v>25</v>
      </c>
      <c r="M49" s="147" t="s">
        <v>935</v>
      </c>
      <c r="N49" s="324"/>
    </row>
    <row r="50" spans="1:14">
      <c r="A50" s="546"/>
      <c r="B50" s="546"/>
      <c r="C50" s="546"/>
      <c r="D50" s="546"/>
      <c r="E50" s="547"/>
      <c r="F50" s="546"/>
      <c r="G50" s="546"/>
      <c r="H50" s="294" t="s">
        <v>944</v>
      </c>
      <c r="I50" s="331" t="s">
        <v>945</v>
      </c>
      <c r="J50" s="332">
        <v>4348</v>
      </c>
      <c r="K50" s="332">
        <v>20</v>
      </c>
      <c r="L50" s="332">
        <v>8</v>
      </c>
      <c r="M50" s="147" t="s">
        <v>935</v>
      </c>
      <c r="N50" s="324"/>
    </row>
    <row r="51" spans="1:14">
      <c r="A51" s="546"/>
      <c r="B51" s="546"/>
      <c r="C51" s="546"/>
      <c r="D51" s="546"/>
      <c r="E51" s="547"/>
      <c r="F51" s="546"/>
      <c r="G51" s="546"/>
      <c r="H51" s="294" t="s">
        <v>867</v>
      </c>
      <c r="I51" s="331" t="s">
        <v>444</v>
      </c>
      <c r="J51" s="332">
        <v>4450</v>
      </c>
      <c r="K51" s="332">
        <v>32</v>
      </c>
      <c r="L51" s="332">
        <v>29</v>
      </c>
      <c r="M51" s="147" t="s">
        <v>935</v>
      </c>
      <c r="N51" s="324"/>
    </row>
    <row r="52" spans="1:14">
      <c r="A52" s="546"/>
      <c r="B52" s="546"/>
      <c r="C52" s="546"/>
      <c r="D52" s="546"/>
      <c r="E52" s="547"/>
      <c r="F52" s="546"/>
      <c r="G52" s="546"/>
      <c r="H52" s="294" t="s">
        <v>946</v>
      </c>
      <c r="I52" s="331" t="s">
        <v>389</v>
      </c>
      <c r="J52" s="332">
        <v>4610</v>
      </c>
      <c r="K52" s="332">
        <v>23</v>
      </c>
      <c r="L52" s="332">
        <v>26</v>
      </c>
      <c r="M52" s="147" t="s">
        <v>935</v>
      </c>
      <c r="N52" s="324"/>
    </row>
    <row r="53" spans="1:14">
      <c r="A53" s="546"/>
      <c r="B53" s="546"/>
      <c r="C53" s="546"/>
      <c r="D53" s="546"/>
      <c r="E53" s="547"/>
      <c r="F53" s="546"/>
      <c r="G53" s="546"/>
      <c r="H53" s="322" t="s">
        <v>919</v>
      </c>
      <c r="I53" s="331" t="s">
        <v>413</v>
      </c>
      <c r="J53" s="332">
        <v>4220</v>
      </c>
      <c r="K53" s="332">
        <v>31</v>
      </c>
      <c r="L53" s="332">
        <v>22</v>
      </c>
      <c r="M53" s="147" t="s">
        <v>935</v>
      </c>
      <c r="N53" s="324"/>
    </row>
    <row r="54" spans="1:14">
      <c r="A54" s="546"/>
      <c r="B54" s="546"/>
      <c r="C54" s="546"/>
      <c r="D54" s="546"/>
      <c r="E54" s="547"/>
      <c r="F54" s="546"/>
      <c r="G54" s="546"/>
      <c r="H54" s="294" t="s">
        <v>875</v>
      </c>
      <c r="I54" s="331" t="s">
        <v>928</v>
      </c>
      <c r="J54" s="332">
        <v>4260</v>
      </c>
      <c r="K54" s="332">
        <v>6</v>
      </c>
      <c r="L54" s="331" t="s">
        <v>731</v>
      </c>
      <c r="M54" s="147" t="s">
        <v>935</v>
      </c>
      <c r="N54" s="324"/>
    </row>
    <row r="55" spans="1:14" ht="22.8">
      <c r="A55" s="546"/>
      <c r="B55" s="546"/>
      <c r="C55" s="546"/>
      <c r="D55" s="546"/>
      <c r="E55" s="547"/>
      <c r="F55" s="173" t="s">
        <v>947</v>
      </c>
      <c r="G55" s="546"/>
      <c r="H55" s="322" t="s">
        <v>948</v>
      </c>
      <c r="I55" s="333" t="s">
        <v>437</v>
      </c>
      <c r="J55" s="173">
        <v>4700</v>
      </c>
      <c r="K55" s="173">
        <v>40</v>
      </c>
      <c r="L55" s="333" t="s">
        <v>762</v>
      </c>
      <c r="M55" s="147" t="s">
        <v>935</v>
      </c>
      <c r="N55" s="324"/>
    </row>
    <row r="56" spans="1:14">
      <c r="A56" s="546">
        <v>7</v>
      </c>
      <c r="B56" s="546" t="s">
        <v>949</v>
      </c>
      <c r="C56" s="547" t="s">
        <v>950</v>
      </c>
      <c r="D56" s="546" t="s">
        <v>951</v>
      </c>
      <c r="E56" s="547" t="s">
        <v>952</v>
      </c>
      <c r="F56" s="546" t="s">
        <v>953</v>
      </c>
      <c r="G56" s="546">
        <v>1806024</v>
      </c>
      <c r="H56" s="345" t="s">
        <v>869</v>
      </c>
      <c r="I56" s="346" t="s">
        <v>391</v>
      </c>
      <c r="J56" s="346" t="s">
        <v>870</v>
      </c>
      <c r="K56" s="346" t="s">
        <v>1111</v>
      </c>
      <c r="L56" s="346" t="s">
        <v>954</v>
      </c>
      <c r="M56" s="147" t="s">
        <v>955</v>
      </c>
      <c r="N56" s="324"/>
    </row>
    <row r="57" spans="1:14">
      <c r="A57" s="546"/>
      <c r="B57" s="546"/>
      <c r="C57" s="547"/>
      <c r="D57" s="546"/>
      <c r="E57" s="547"/>
      <c r="F57" s="546"/>
      <c r="G57" s="546"/>
      <c r="H57" s="343" t="s">
        <v>956</v>
      </c>
      <c r="I57" s="341" t="s">
        <v>957</v>
      </c>
      <c r="J57" s="341" t="s">
        <v>958</v>
      </c>
      <c r="K57" s="341" t="s">
        <v>959</v>
      </c>
      <c r="L57" s="341" t="s">
        <v>960</v>
      </c>
      <c r="M57" s="147" t="s">
        <v>955</v>
      </c>
      <c r="N57" s="324"/>
    </row>
    <row r="58" spans="1:14">
      <c r="A58" s="546"/>
      <c r="B58" s="546"/>
      <c r="C58" s="547"/>
      <c r="D58" s="546"/>
      <c r="E58" s="547"/>
      <c r="F58" s="546"/>
      <c r="G58" s="546"/>
      <c r="H58" s="343" t="s">
        <v>875</v>
      </c>
      <c r="I58" s="339" t="s">
        <v>961</v>
      </c>
      <c r="J58" s="179" t="s">
        <v>962</v>
      </c>
      <c r="K58" s="341" t="s">
        <v>963</v>
      </c>
      <c r="L58" s="341" t="s">
        <v>731</v>
      </c>
      <c r="M58" s="147" t="s">
        <v>955</v>
      </c>
      <c r="N58" s="324"/>
    </row>
    <row r="59" spans="1:14" ht="15.75" customHeight="1">
      <c r="A59" s="546"/>
      <c r="B59" s="546"/>
      <c r="C59" s="547"/>
      <c r="D59" s="546"/>
      <c r="E59" s="547"/>
      <c r="F59" s="546"/>
      <c r="G59" s="546"/>
      <c r="H59" s="343" t="s">
        <v>964</v>
      </c>
      <c r="I59" s="339" t="s">
        <v>451</v>
      </c>
      <c r="J59" s="341" t="s">
        <v>965</v>
      </c>
      <c r="K59" s="341" t="s">
        <v>959</v>
      </c>
      <c r="L59" s="341" t="s">
        <v>966</v>
      </c>
      <c r="M59" s="147" t="s">
        <v>955</v>
      </c>
      <c r="N59" s="324"/>
    </row>
    <row r="60" spans="1:14" ht="18" customHeight="1">
      <c r="A60" s="546"/>
      <c r="B60" s="546"/>
      <c r="C60" s="547"/>
      <c r="D60" s="546"/>
      <c r="E60" s="547"/>
      <c r="F60" s="546"/>
      <c r="G60" s="546"/>
      <c r="H60" s="343" t="s">
        <v>967</v>
      </c>
      <c r="I60" s="339" t="s">
        <v>968</v>
      </c>
      <c r="J60" s="341" t="s">
        <v>969</v>
      </c>
      <c r="K60" s="341" t="s">
        <v>970</v>
      </c>
      <c r="L60" s="341" t="s">
        <v>966</v>
      </c>
      <c r="M60" s="147" t="s">
        <v>955</v>
      </c>
      <c r="N60" s="324"/>
    </row>
    <row r="61" spans="1:14" ht="22.8">
      <c r="A61" s="546">
        <v>8</v>
      </c>
      <c r="B61" s="546" t="s">
        <v>971</v>
      </c>
      <c r="C61" s="546" t="s">
        <v>759</v>
      </c>
      <c r="D61" s="546" t="s">
        <v>972</v>
      </c>
      <c r="E61" s="547" t="s">
        <v>761</v>
      </c>
      <c r="F61" s="546" t="s">
        <v>973</v>
      </c>
      <c r="G61" s="554">
        <v>1861011</v>
      </c>
      <c r="H61" s="322" t="s">
        <v>974</v>
      </c>
      <c r="I61" s="333" t="s">
        <v>472</v>
      </c>
      <c r="J61" s="173">
        <v>4500</v>
      </c>
      <c r="K61" s="173">
        <v>45</v>
      </c>
      <c r="L61" s="333" t="s">
        <v>975</v>
      </c>
      <c r="M61" s="147" t="s">
        <v>976</v>
      </c>
      <c r="N61" s="324"/>
    </row>
    <row r="62" spans="1:14">
      <c r="A62" s="546"/>
      <c r="B62" s="546"/>
      <c r="C62" s="546"/>
      <c r="D62" s="546"/>
      <c r="E62" s="547"/>
      <c r="F62" s="546"/>
      <c r="G62" s="554"/>
      <c r="H62" s="322" t="s">
        <v>977</v>
      </c>
      <c r="I62" s="333" t="s">
        <v>444</v>
      </c>
      <c r="J62" s="173">
        <v>4580</v>
      </c>
      <c r="K62" s="173">
        <v>25</v>
      </c>
      <c r="L62" s="333">
        <v>25</v>
      </c>
      <c r="M62" s="147" t="s">
        <v>976</v>
      </c>
      <c r="N62" s="324"/>
    </row>
    <row r="63" spans="1:14">
      <c r="A63" s="546"/>
      <c r="B63" s="546"/>
      <c r="C63" s="546"/>
      <c r="D63" s="546"/>
      <c r="E63" s="547"/>
      <c r="F63" s="546"/>
      <c r="G63" s="554"/>
      <c r="H63" s="322" t="s">
        <v>875</v>
      </c>
      <c r="I63" s="333" t="s">
        <v>391</v>
      </c>
      <c r="J63" s="173">
        <v>4260</v>
      </c>
      <c r="K63" s="173">
        <v>14</v>
      </c>
      <c r="L63" s="333" t="s">
        <v>731</v>
      </c>
      <c r="M63" s="147" t="s">
        <v>976</v>
      </c>
      <c r="N63" s="324"/>
    </row>
    <row r="64" spans="1:14">
      <c r="A64" s="546"/>
      <c r="B64" s="546"/>
      <c r="C64" s="546"/>
      <c r="D64" s="546"/>
      <c r="E64" s="547"/>
      <c r="F64" s="546"/>
      <c r="G64" s="554"/>
      <c r="H64" s="177" t="s">
        <v>978</v>
      </c>
      <c r="I64" s="333" t="s">
        <v>502</v>
      </c>
      <c r="J64" s="173">
        <v>4272</v>
      </c>
      <c r="K64" s="173">
        <v>22</v>
      </c>
      <c r="L64" s="333" t="s">
        <v>979</v>
      </c>
      <c r="M64" s="147" t="s">
        <v>976</v>
      </c>
      <c r="N64" s="324"/>
    </row>
    <row r="65" spans="1:14" s="149" customFormat="1">
      <c r="A65" s="546"/>
      <c r="B65" s="546"/>
      <c r="C65" s="546"/>
      <c r="D65" s="546"/>
      <c r="E65" s="547"/>
      <c r="F65" s="546"/>
      <c r="G65" s="554"/>
      <c r="H65" s="347" t="s">
        <v>980</v>
      </c>
      <c r="I65" s="348" t="s">
        <v>451</v>
      </c>
      <c r="J65" s="173">
        <v>4000</v>
      </c>
      <c r="K65" s="173">
        <v>34</v>
      </c>
      <c r="L65" s="333" t="s">
        <v>855</v>
      </c>
      <c r="M65" s="147" t="s">
        <v>976</v>
      </c>
      <c r="N65" s="324"/>
    </row>
    <row r="66" spans="1:14">
      <c r="A66" s="546"/>
      <c r="B66" s="546"/>
      <c r="C66" s="546"/>
      <c r="D66" s="546"/>
      <c r="E66" s="547"/>
      <c r="F66" s="546"/>
      <c r="G66" s="554"/>
      <c r="H66" s="347" t="s">
        <v>981</v>
      </c>
      <c r="I66" s="348" t="s">
        <v>982</v>
      </c>
      <c r="J66" s="173">
        <v>4050</v>
      </c>
      <c r="K66" s="173">
        <v>18</v>
      </c>
      <c r="L66" s="333" t="s">
        <v>983</v>
      </c>
      <c r="M66" s="147" t="s">
        <v>976</v>
      </c>
      <c r="N66" s="324"/>
    </row>
    <row r="67" spans="1:14">
      <c r="A67" s="546"/>
      <c r="B67" s="546"/>
      <c r="C67" s="546"/>
      <c r="D67" s="546"/>
      <c r="E67" s="547"/>
      <c r="F67" s="546"/>
      <c r="G67" s="554"/>
      <c r="H67" s="349" t="s">
        <v>867</v>
      </c>
      <c r="I67" s="350" t="s">
        <v>433</v>
      </c>
      <c r="J67" s="332">
        <v>4450</v>
      </c>
      <c r="K67" s="332">
        <v>35</v>
      </c>
      <c r="L67" s="332">
        <v>29</v>
      </c>
      <c r="M67" s="147" t="s">
        <v>976</v>
      </c>
      <c r="N67" s="324"/>
    </row>
    <row r="68" spans="1:14" ht="22.8">
      <c r="A68" s="546"/>
      <c r="B68" s="546"/>
      <c r="C68" s="546"/>
      <c r="D68" s="546"/>
      <c r="E68" s="547"/>
      <c r="F68" s="546"/>
      <c r="G68" s="554"/>
      <c r="H68" s="347" t="s">
        <v>984</v>
      </c>
      <c r="I68" s="348" t="s">
        <v>507</v>
      </c>
      <c r="J68" s="173">
        <v>4100</v>
      </c>
      <c r="K68" s="173">
        <v>21</v>
      </c>
      <c r="L68" s="333">
        <v>53</v>
      </c>
      <c r="M68" s="147" t="s">
        <v>976</v>
      </c>
      <c r="N68" s="324"/>
    </row>
    <row r="69" spans="1:14">
      <c r="A69" s="546"/>
      <c r="B69" s="546"/>
      <c r="C69" s="546"/>
      <c r="D69" s="546"/>
      <c r="E69" s="547"/>
      <c r="F69" s="546"/>
      <c r="G69" s="554"/>
      <c r="H69" s="176" t="s">
        <v>857</v>
      </c>
      <c r="I69" s="331" t="s">
        <v>985</v>
      </c>
      <c r="J69" s="173">
        <v>4401</v>
      </c>
      <c r="K69" s="173">
        <v>22</v>
      </c>
      <c r="L69" s="333" t="s">
        <v>860</v>
      </c>
      <c r="M69" s="147" t="s">
        <v>976</v>
      </c>
      <c r="N69" s="324"/>
    </row>
    <row r="70" spans="1:14">
      <c r="A70" s="546"/>
      <c r="B70" s="546"/>
      <c r="C70" s="546"/>
      <c r="D70" s="546"/>
      <c r="E70" s="547"/>
      <c r="F70" s="546"/>
      <c r="G70" s="554"/>
      <c r="H70" s="322" t="s">
        <v>986</v>
      </c>
      <c r="I70" s="333" t="s">
        <v>2316</v>
      </c>
      <c r="J70" s="173" t="s">
        <v>987</v>
      </c>
      <c r="K70" s="173">
        <v>18</v>
      </c>
      <c r="L70" s="333">
        <v>23</v>
      </c>
      <c r="M70" s="147" t="s">
        <v>976</v>
      </c>
      <c r="N70" s="324"/>
    </row>
    <row r="71" spans="1:14">
      <c r="A71" s="546"/>
      <c r="B71" s="546"/>
      <c r="C71" s="546"/>
      <c r="D71" s="546"/>
      <c r="E71" s="547"/>
      <c r="F71" s="546"/>
      <c r="G71" s="554"/>
      <c r="H71" s="322" t="s">
        <v>988</v>
      </c>
      <c r="I71" s="333">
        <v>122</v>
      </c>
      <c r="J71" s="173">
        <v>4640</v>
      </c>
      <c r="K71" s="173">
        <v>27</v>
      </c>
      <c r="L71" s="333">
        <v>34</v>
      </c>
      <c r="M71" s="147" t="s">
        <v>976</v>
      </c>
      <c r="N71" s="324"/>
    </row>
    <row r="72" spans="1:14" ht="22.8">
      <c r="A72" s="546"/>
      <c r="B72" s="546"/>
      <c r="C72" s="546"/>
      <c r="D72" s="546"/>
      <c r="E72" s="547"/>
      <c r="F72" s="546"/>
      <c r="G72" s="554"/>
      <c r="H72" s="322" t="s">
        <v>989</v>
      </c>
      <c r="I72" s="333" t="s">
        <v>459</v>
      </c>
      <c r="J72" s="173">
        <v>4220</v>
      </c>
      <c r="K72" s="173">
        <v>31</v>
      </c>
      <c r="L72" s="333">
        <v>22</v>
      </c>
      <c r="M72" s="147" t="s">
        <v>976</v>
      </c>
      <c r="N72" s="324"/>
    </row>
    <row r="73" spans="1:14">
      <c r="A73" s="546"/>
      <c r="B73" s="546"/>
      <c r="C73" s="546"/>
      <c r="D73" s="546"/>
      <c r="E73" s="547"/>
      <c r="F73" s="546"/>
      <c r="G73" s="554"/>
      <c r="H73" s="322" t="s">
        <v>990</v>
      </c>
      <c r="I73" s="333" t="s">
        <v>991</v>
      </c>
      <c r="J73" s="173" t="s">
        <v>992</v>
      </c>
      <c r="K73" s="173">
        <v>17</v>
      </c>
      <c r="L73" s="333" t="s">
        <v>993</v>
      </c>
      <c r="M73" s="147" t="s">
        <v>976</v>
      </c>
      <c r="N73" s="324"/>
    </row>
    <row r="74" spans="1:14" ht="78.75" customHeight="1">
      <c r="A74" s="173">
        <v>9</v>
      </c>
      <c r="B74" s="546"/>
      <c r="C74" s="173" t="s">
        <v>994</v>
      </c>
      <c r="D74" s="546"/>
      <c r="E74" s="333" t="s">
        <v>995</v>
      </c>
      <c r="F74" s="546"/>
      <c r="G74" s="173">
        <v>1861011</v>
      </c>
      <c r="H74" s="322" t="s">
        <v>2251</v>
      </c>
      <c r="I74" s="333" t="s">
        <v>2234</v>
      </c>
      <c r="J74" s="173">
        <v>4100.4106000000002</v>
      </c>
      <c r="K74" s="173">
        <v>16</v>
      </c>
      <c r="L74" s="333" t="s">
        <v>1271</v>
      </c>
      <c r="M74" s="147" t="s">
        <v>997</v>
      </c>
      <c r="N74" s="324"/>
    </row>
    <row r="75" spans="1:14">
      <c r="A75" s="546">
        <v>10</v>
      </c>
      <c r="B75" s="546" t="s">
        <v>999</v>
      </c>
      <c r="C75" s="546" t="s">
        <v>1000</v>
      </c>
      <c r="D75" s="546" t="s">
        <v>772</v>
      </c>
      <c r="E75" s="547" t="s">
        <v>770</v>
      </c>
      <c r="F75" s="546" t="s">
        <v>772</v>
      </c>
      <c r="G75" s="546">
        <v>1821034</v>
      </c>
      <c r="H75" s="342" t="s">
        <v>912</v>
      </c>
      <c r="I75" s="333" t="s">
        <v>391</v>
      </c>
      <c r="J75" s="333" t="s">
        <v>870</v>
      </c>
      <c r="K75" s="333" t="s">
        <v>0</v>
      </c>
      <c r="L75" s="333" t="s">
        <v>755</v>
      </c>
      <c r="M75" s="147" t="s">
        <v>1002</v>
      </c>
      <c r="N75" s="324"/>
    </row>
    <row r="76" spans="1:14">
      <c r="A76" s="546"/>
      <c r="B76" s="546"/>
      <c r="C76" s="546"/>
      <c r="D76" s="546"/>
      <c r="E76" s="547"/>
      <c r="F76" s="546"/>
      <c r="G76" s="546"/>
      <c r="H76" s="343" t="s">
        <v>1003</v>
      </c>
      <c r="I76" s="339" t="s">
        <v>1004</v>
      </c>
      <c r="J76" s="341" t="s">
        <v>910</v>
      </c>
      <c r="K76" s="341" t="s">
        <v>1436</v>
      </c>
      <c r="L76" s="341" t="s">
        <v>894</v>
      </c>
      <c r="M76" s="147" t="s">
        <v>1002</v>
      </c>
      <c r="N76" s="324"/>
    </row>
    <row r="77" spans="1:14">
      <c r="A77" s="546"/>
      <c r="B77" s="546"/>
      <c r="C77" s="546"/>
      <c r="D77" s="546"/>
      <c r="E77" s="547"/>
      <c r="F77" s="546"/>
      <c r="G77" s="546"/>
      <c r="H77" s="342" t="s">
        <v>1006</v>
      </c>
      <c r="I77" s="331" t="s">
        <v>469</v>
      </c>
      <c r="J77" s="332">
        <v>4450</v>
      </c>
      <c r="K77" s="332">
        <v>27</v>
      </c>
      <c r="L77" s="331">
        <v>29</v>
      </c>
      <c r="M77" s="147" t="s">
        <v>1002</v>
      </c>
      <c r="N77" s="324"/>
    </row>
    <row r="78" spans="1:14">
      <c r="A78" s="546"/>
      <c r="B78" s="546"/>
      <c r="C78" s="546"/>
      <c r="D78" s="546"/>
      <c r="E78" s="547"/>
      <c r="F78" s="546"/>
      <c r="G78" s="546"/>
      <c r="H78" s="342" t="s">
        <v>857</v>
      </c>
      <c r="I78" s="331" t="s">
        <v>472</v>
      </c>
      <c r="J78" s="332">
        <v>4401</v>
      </c>
      <c r="K78" s="332">
        <v>18</v>
      </c>
      <c r="L78" s="331">
        <v>28</v>
      </c>
      <c r="M78" s="147" t="s">
        <v>1002</v>
      </c>
      <c r="N78" s="324"/>
    </row>
    <row r="79" spans="1:14">
      <c r="A79" s="546"/>
      <c r="B79" s="546"/>
      <c r="C79" s="546"/>
      <c r="D79" s="546"/>
      <c r="E79" s="547"/>
      <c r="F79" s="546"/>
      <c r="G79" s="546"/>
      <c r="H79" s="342" t="s">
        <v>1007</v>
      </c>
      <c r="I79" s="331" t="s">
        <v>432</v>
      </c>
      <c r="J79" s="332">
        <v>4000</v>
      </c>
      <c r="K79" s="332">
        <v>32</v>
      </c>
      <c r="L79" s="331" t="s">
        <v>855</v>
      </c>
      <c r="M79" s="147" t="s">
        <v>1002</v>
      </c>
      <c r="N79" s="324"/>
    </row>
    <row r="80" spans="1:14">
      <c r="A80" s="546"/>
      <c r="B80" s="546"/>
      <c r="C80" s="546"/>
      <c r="D80" s="546"/>
      <c r="E80" s="547"/>
      <c r="F80" s="546"/>
      <c r="G80" s="546"/>
      <c r="H80" s="342" t="s">
        <v>875</v>
      </c>
      <c r="I80" s="331" t="s">
        <v>1008</v>
      </c>
      <c r="J80" s="332">
        <v>4260</v>
      </c>
      <c r="K80" s="332">
        <v>3</v>
      </c>
      <c r="L80" s="331" t="s">
        <v>731</v>
      </c>
      <c r="M80" s="147" t="s">
        <v>1002</v>
      </c>
      <c r="N80" s="324"/>
    </row>
    <row r="81" spans="1:14" ht="22.8">
      <c r="A81" s="548">
        <v>11</v>
      </c>
      <c r="B81" s="548" t="s">
        <v>1009</v>
      </c>
      <c r="C81" s="548" t="s">
        <v>1010</v>
      </c>
      <c r="D81" s="548" t="s">
        <v>1011</v>
      </c>
      <c r="E81" s="551" t="s">
        <v>778</v>
      </c>
      <c r="F81" s="548" t="s">
        <v>1012</v>
      </c>
      <c r="G81" s="548">
        <v>1808011</v>
      </c>
      <c r="H81" s="322" t="s">
        <v>2272</v>
      </c>
      <c r="I81" s="331" t="s">
        <v>1013</v>
      </c>
      <c r="J81" s="332" t="s">
        <v>1014</v>
      </c>
      <c r="K81" s="332">
        <v>27</v>
      </c>
      <c r="L81" s="331" t="s">
        <v>1015</v>
      </c>
      <c r="M81" s="147" t="s">
        <v>1016</v>
      </c>
      <c r="N81" s="324"/>
    </row>
    <row r="82" spans="1:14">
      <c r="A82" s="549"/>
      <c r="B82" s="549"/>
      <c r="C82" s="549"/>
      <c r="D82" s="549"/>
      <c r="E82" s="552"/>
      <c r="F82" s="549"/>
      <c r="G82" s="549"/>
      <c r="H82" s="322" t="s">
        <v>883</v>
      </c>
      <c r="I82" s="331" t="s">
        <v>1026</v>
      </c>
      <c r="J82" s="332" t="s">
        <v>1014</v>
      </c>
      <c r="K82" s="332">
        <v>29</v>
      </c>
      <c r="L82" s="331" t="s">
        <v>1027</v>
      </c>
      <c r="M82" s="147"/>
      <c r="N82" s="324"/>
    </row>
    <row r="83" spans="1:14">
      <c r="A83" s="549"/>
      <c r="B83" s="549"/>
      <c r="C83" s="549"/>
      <c r="D83" s="549"/>
      <c r="E83" s="552"/>
      <c r="F83" s="549"/>
      <c r="G83" s="549"/>
      <c r="H83" s="322" t="s">
        <v>857</v>
      </c>
      <c r="I83" s="331" t="s">
        <v>472</v>
      </c>
      <c r="J83" s="332" t="s">
        <v>858</v>
      </c>
      <c r="K83" s="332">
        <v>24</v>
      </c>
      <c r="L83" s="331" t="s">
        <v>860</v>
      </c>
      <c r="M83" s="147" t="s">
        <v>1016</v>
      </c>
      <c r="N83" s="324"/>
    </row>
    <row r="84" spans="1:14">
      <c r="A84" s="549"/>
      <c r="B84" s="549"/>
      <c r="C84" s="549"/>
      <c r="D84" s="549"/>
      <c r="E84" s="552"/>
      <c r="F84" s="549"/>
      <c r="G84" s="549"/>
      <c r="H84" s="322" t="s">
        <v>1017</v>
      </c>
      <c r="I84" s="331" t="s">
        <v>432</v>
      </c>
      <c r="J84" s="332" t="s">
        <v>910</v>
      </c>
      <c r="K84" s="332">
        <v>23</v>
      </c>
      <c r="L84" s="331" t="s">
        <v>894</v>
      </c>
      <c r="M84" s="147" t="s">
        <v>1016</v>
      </c>
      <c r="N84" s="324"/>
    </row>
    <row r="85" spans="1:14">
      <c r="A85" s="549"/>
      <c r="B85" s="549"/>
      <c r="C85" s="549"/>
      <c r="D85" s="549"/>
      <c r="E85" s="552"/>
      <c r="F85" s="549"/>
      <c r="G85" s="549"/>
      <c r="H85" s="322" t="s">
        <v>1018</v>
      </c>
      <c r="I85" s="331" t="s">
        <v>469</v>
      </c>
      <c r="J85" s="332" t="s">
        <v>870</v>
      </c>
      <c r="K85" s="332">
        <v>32</v>
      </c>
      <c r="L85" s="331" t="s">
        <v>755</v>
      </c>
      <c r="M85" s="147" t="s">
        <v>1016</v>
      </c>
      <c r="N85" s="324"/>
    </row>
    <row r="86" spans="1:14">
      <c r="A86" s="549"/>
      <c r="B86" s="549"/>
      <c r="C86" s="549"/>
      <c r="D86" s="549"/>
      <c r="E86" s="552"/>
      <c r="F86" s="549"/>
      <c r="G86" s="549"/>
      <c r="H86" s="322" t="s">
        <v>888</v>
      </c>
      <c r="I86" s="331" t="s">
        <v>507</v>
      </c>
      <c r="J86" s="332" t="s">
        <v>1022</v>
      </c>
      <c r="K86" s="332">
        <v>18</v>
      </c>
      <c r="L86" s="331" t="s">
        <v>889</v>
      </c>
      <c r="M86" s="147" t="s">
        <v>1016</v>
      </c>
      <c r="N86" s="324"/>
    </row>
    <row r="87" spans="1:14">
      <c r="A87" s="549"/>
      <c r="B87" s="549"/>
      <c r="C87" s="549"/>
      <c r="D87" s="549"/>
      <c r="E87" s="552"/>
      <c r="F87" s="549"/>
      <c r="G87" s="549"/>
      <c r="H87" s="322" t="s">
        <v>1019</v>
      </c>
      <c r="I87" s="331" t="s">
        <v>1020</v>
      </c>
      <c r="J87" s="332">
        <v>4222</v>
      </c>
      <c r="K87" s="332">
        <v>17</v>
      </c>
      <c r="L87" s="331" t="s">
        <v>889</v>
      </c>
      <c r="M87" s="147" t="s">
        <v>1016</v>
      </c>
      <c r="N87" s="324"/>
    </row>
    <row r="88" spans="1:14" ht="22.8">
      <c r="A88" s="549"/>
      <c r="B88" s="549"/>
      <c r="C88" s="549"/>
      <c r="D88" s="549"/>
      <c r="E88" s="552"/>
      <c r="F88" s="549"/>
      <c r="G88" s="549"/>
      <c r="H88" s="322" t="s">
        <v>1021</v>
      </c>
      <c r="I88" s="331" t="s">
        <v>455</v>
      </c>
      <c r="J88" s="332" t="s">
        <v>962</v>
      </c>
      <c r="K88" s="332">
        <v>7</v>
      </c>
      <c r="L88" s="331" t="s">
        <v>731</v>
      </c>
      <c r="M88" s="147" t="s">
        <v>1016</v>
      </c>
      <c r="N88" s="324"/>
    </row>
    <row r="89" spans="1:14">
      <c r="A89" s="549"/>
      <c r="B89" s="549"/>
      <c r="C89" s="549"/>
      <c r="D89" s="549"/>
      <c r="E89" s="552"/>
      <c r="F89" s="549"/>
      <c r="G89" s="549"/>
      <c r="H89" s="322" t="s">
        <v>1024</v>
      </c>
      <c r="I89" s="331" t="s">
        <v>395</v>
      </c>
      <c r="J89" s="332" t="s">
        <v>1025</v>
      </c>
      <c r="K89" s="332">
        <v>34</v>
      </c>
      <c r="L89" s="331" t="s">
        <v>887</v>
      </c>
      <c r="M89" s="147" t="s">
        <v>1016</v>
      </c>
      <c r="N89" s="324"/>
    </row>
    <row r="90" spans="1:14">
      <c r="A90" s="550"/>
      <c r="B90" s="550"/>
      <c r="C90" s="550"/>
      <c r="D90" s="550"/>
      <c r="E90" s="553"/>
      <c r="F90" s="550"/>
      <c r="G90" s="550"/>
      <c r="H90" s="322" t="s">
        <v>948</v>
      </c>
      <c r="I90" s="331" t="s">
        <v>512</v>
      </c>
      <c r="J90" s="332" t="s">
        <v>1023</v>
      </c>
      <c r="K90" s="332">
        <v>63</v>
      </c>
      <c r="L90" s="331" t="s">
        <v>762</v>
      </c>
      <c r="M90" s="147" t="s">
        <v>1016</v>
      </c>
      <c r="N90" s="324"/>
    </row>
    <row r="91" spans="1:14">
      <c r="A91" s="546">
        <v>12</v>
      </c>
      <c r="B91" s="546" t="s">
        <v>1028</v>
      </c>
      <c r="C91" s="546" t="s">
        <v>1029</v>
      </c>
      <c r="D91" s="546" t="s">
        <v>1030</v>
      </c>
      <c r="E91" s="547" t="s">
        <v>786</v>
      </c>
      <c r="F91" s="546" t="s">
        <v>1031</v>
      </c>
      <c r="G91" s="546">
        <v>1809011</v>
      </c>
      <c r="H91" s="342" t="s">
        <v>1032</v>
      </c>
      <c r="I91" s="333" t="s">
        <v>395</v>
      </c>
      <c r="J91" s="333" t="s">
        <v>962</v>
      </c>
      <c r="K91" s="333" t="s">
        <v>1033</v>
      </c>
      <c r="L91" s="333" t="s">
        <v>731</v>
      </c>
      <c r="M91" s="147" t="s">
        <v>1034</v>
      </c>
      <c r="N91" s="324"/>
    </row>
    <row r="92" spans="1:14">
      <c r="A92" s="546"/>
      <c r="B92" s="546"/>
      <c r="C92" s="546"/>
      <c r="D92" s="546"/>
      <c r="E92" s="547"/>
      <c r="F92" s="546"/>
      <c r="G92" s="546"/>
      <c r="H92" s="343" t="s">
        <v>1024</v>
      </c>
      <c r="I92" s="339" t="s">
        <v>507</v>
      </c>
      <c r="J92" s="341" t="s">
        <v>1025</v>
      </c>
      <c r="K92" s="341" t="s">
        <v>871</v>
      </c>
      <c r="L92" s="341" t="s">
        <v>887</v>
      </c>
      <c r="M92" s="147" t="s">
        <v>1034</v>
      </c>
      <c r="N92" s="324"/>
    </row>
    <row r="93" spans="1:14">
      <c r="A93" s="546"/>
      <c r="B93" s="546"/>
      <c r="C93" s="546"/>
      <c r="D93" s="546"/>
      <c r="E93" s="547"/>
      <c r="F93" s="546"/>
      <c r="G93" s="546"/>
      <c r="H93" s="342" t="s">
        <v>1007</v>
      </c>
      <c r="I93" s="331" t="s">
        <v>455</v>
      </c>
      <c r="J93" s="332">
        <v>4000</v>
      </c>
      <c r="K93" s="173">
        <v>45</v>
      </c>
      <c r="L93" s="331" t="s">
        <v>855</v>
      </c>
      <c r="M93" s="147" t="s">
        <v>1034</v>
      </c>
      <c r="N93" s="324"/>
    </row>
    <row r="94" spans="1:14">
      <c r="A94" s="546"/>
      <c r="B94" s="546"/>
      <c r="C94" s="546"/>
      <c r="D94" s="546"/>
      <c r="E94" s="547"/>
      <c r="F94" s="546"/>
      <c r="G94" s="546"/>
      <c r="H94" s="322" t="s">
        <v>1035</v>
      </c>
      <c r="I94" s="331" t="s">
        <v>452</v>
      </c>
      <c r="J94" s="173">
        <v>4401</v>
      </c>
      <c r="K94" s="173">
        <v>15</v>
      </c>
      <c r="L94" s="333" t="s">
        <v>860</v>
      </c>
      <c r="M94" s="147" t="s">
        <v>1034</v>
      </c>
      <c r="N94" s="324"/>
    </row>
    <row r="95" spans="1:14">
      <c r="A95" s="546"/>
      <c r="B95" s="546"/>
      <c r="C95" s="546"/>
      <c r="D95" s="546"/>
      <c r="E95" s="547"/>
      <c r="F95" s="546"/>
      <c r="G95" s="546"/>
      <c r="H95" s="342" t="s">
        <v>1036</v>
      </c>
      <c r="I95" s="331" t="s">
        <v>439</v>
      </c>
      <c r="J95" s="332">
        <v>4500</v>
      </c>
      <c r="K95" s="332">
        <v>24</v>
      </c>
      <c r="L95" s="331" t="s">
        <v>755</v>
      </c>
      <c r="M95" s="147" t="s">
        <v>1034</v>
      </c>
      <c r="N95" s="324"/>
    </row>
    <row r="96" spans="1:14">
      <c r="A96" s="546"/>
      <c r="B96" s="546"/>
      <c r="C96" s="546"/>
      <c r="D96" s="546"/>
      <c r="E96" s="547"/>
      <c r="F96" s="546"/>
      <c r="G96" s="546"/>
      <c r="H96" s="342" t="s">
        <v>1037</v>
      </c>
      <c r="I96" s="331" t="s">
        <v>913</v>
      </c>
      <c r="J96" s="332">
        <v>4580</v>
      </c>
      <c r="K96" s="332">
        <v>35</v>
      </c>
      <c r="L96" s="331">
        <v>25</v>
      </c>
      <c r="M96" s="147" t="s">
        <v>1034</v>
      </c>
      <c r="N96" s="324"/>
    </row>
    <row r="97" spans="1:14">
      <c r="A97" s="555">
        <v>13</v>
      </c>
      <c r="B97" s="555" t="s">
        <v>1038</v>
      </c>
      <c r="C97" s="548" t="s">
        <v>1039</v>
      </c>
      <c r="D97" s="548" t="s">
        <v>1040</v>
      </c>
      <c r="E97" s="551" t="s">
        <v>1041</v>
      </c>
      <c r="F97" s="548" t="s">
        <v>1042</v>
      </c>
      <c r="G97" s="548">
        <v>1810011</v>
      </c>
      <c r="H97" s="322" t="s">
        <v>912</v>
      </c>
      <c r="I97" s="331" t="s">
        <v>391</v>
      </c>
      <c r="J97" s="173">
        <v>4500</v>
      </c>
      <c r="K97" s="173">
        <v>20</v>
      </c>
      <c r="L97" s="333" t="s">
        <v>755</v>
      </c>
      <c r="M97" s="147" t="s">
        <v>1043</v>
      </c>
      <c r="N97" s="324"/>
    </row>
    <row r="98" spans="1:14">
      <c r="A98" s="556"/>
      <c r="B98" s="556"/>
      <c r="C98" s="549"/>
      <c r="D98" s="549"/>
      <c r="E98" s="552"/>
      <c r="F98" s="549"/>
      <c r="G98" s="549"/>
      <c r="H98" s="322" t="s">
        <v>977</v>
      </c>
      <c r="I98" s="331" t="s">
        <v>472</v>
      </c>
      <c r="J98" s="173">
        <v>4580</v>
      </c>
      <c r="K98" s="173">
        <v>12</v>
      </c>
      <c r="L98" s="333" t="s">
        <v>1044</v>
      </c>
      <c r="M98" s="147" t="s">
        <v>1043</v>
      </c>
      <c r="N98" s="324"/>
    </row>
    <row r="99" spans="1:14">
      <c r="A99" s="556"/>
      <c r="B99" s="556"/>
      <c r="C99" s="549"/>
      <c r="D99" s="549"/>
      <c r="E99" s="552"/>
      <c r="F99" s="549"/>
      <c r="G99" s="549"/>
      <c r="H99" s="322" t="s">
        <v>1045</v>
      </c>
      <c r="I99" s="331" t="s">
        <v>469</v>
      </c>
      <c r="J99" s="332">
        <v>4000</v>
      </c>
      <c r="K99" s="332">
        <v>36</v>
      </c>
      <c r="L99" s="333" t="s">
        <v>1046</v>
      </c>
      <c r="M99" s="147" t="s">
        <v>1043</v>
      </c>
      <c r="N99" s="324"/>
    </row>
    <row r="100" spans="1:14">
      <c r="A100" s="556"/>
      <c r="B100" s="556"/>
      <c r="C100" s="549"/>
      <c r="D100" s="549"/>
      <c r="E100" s="552"/>
      <c r="F100" s="549"/>
      <c r="G100" s="549"/>
      <c r="H100" s="322" t="s">
        <v>872</v>
      </c>
      <c r="I100" s="331" t="s">
        <v>432</v>
      </c>
      <c r="J100" s="332">
        <v>4100</v>
      </c>
      <c r="K100" s="332">
        <v>32</v>
      </c>
      <c r="L100" s="333">
        <v>53</v>
      </c>
      <c r="M100" s="147" t="s">
        <v>1043</v>
      </c>
      <c r="N100" s="324"/>
    </row>
    <row r="101" spans="1:14">
      <c r="A101" s="556"/>
      <c r="B101" s="556"/>
      <c r="C101" s="549"/>
      <c r="D101" s="549"/>
      <c r="E101" s="552"/>
      <c r="F101" s="549"/>
      <c r="G101" s="549"/>
      <c r="H101" s="322" t="s">
        <v>1047</v>
      </c>
      <c r="I101" s="331" t="s">
        <v>395</v>
      </c>
      <c r="J101" s="332">
        <v>4348</v>
      </c>
      <c r="K101" s="332">
        <v>22</v>
      </c>
      <c r="L101" s="333" t="s">
        <v>1048</v>
      </c>
      <c r="M101" s="147" t="s">
        <v>1043</v>
      </c>
      <c r="N101" s="324"/>
    </row>
    <row r="102" spans="1:14">
      <c r="A102" s="556"/>
      <c r="B102" s="556"/>
      <c r="C102" s="549"/>
      <c r="D102" s="549"/>
      <c r="E102" s="552"/>
      <c r="F102" s="549"/>
      <c r="G102" s="549"/>
      <c r="H102" s="322" t="s">
        <v>1035</v>
      </c>
      <c r="I102" s="331" t="s">
        <v>433</v>
      </c>
      <c r="J102" s="332">
        <v>4401</v>
      </c>
      <c r="K102" s="332">
        <v>14</v>
      </c>
      <c r="L102" s="333" t="s">
        <v>1049</v>
      </c>
      <c r="M102" s="147" t="s">
        <v>1043</v>
      </c>
      <c r="N102" s="324"/>
    </row>
    <row r="103" spans="1:14">
      <c r="A103" s="556"/>
      <c r="B103" s="556"/>
      <c r="C103" s="549"/>
      <c r="D103" s="549"/>
      <c r="E103" s="552"/>
      <c r="F103" s="549"/>
      <c r="G103" s="549"/>
      <c r="H103" s="322" t="s">
        <v>867</v>
      </c>
      <c r="I103" s="331" t="s">
        <v>451</v>
      </c>
      <c r="J103" s="332">
        <v>4450</v>
      </c>
      <c r="K103" s="332">
        <v>18</v>
      </c>
      <c r="L103" s="333" t="s">
        <v>1050</v>
      </c>
      <c r="M103" s="147" t="s">
        <v>1043</v>
      </c>
      <c r="N103" s="324"/>
    </row>
    <row r="104" spans="1:14">
      <c r="A104" s="556"/>
      <c r="B104" s="556"/>
      <c r="C104" s="549"/>
      <c r="D104" s="549"/>
      <c r="E104" s="552"/>
      <c r="F104" s="549"/>
      <c r="G104" s="549"/>
      <c r="H104" s="322" t="s">
        <v>888</v>
      </c>
      <c r="I104" s="331" t="s">
        <v>457</v>
      </c>
      <c r="J104" s="332">
        <v>4220</v>
      </c>
      <c r="K104" s="173">
        <v>16</v>
      </c>
      <c r="L104" s="333" t="s">
        <v>1051</v>
      </c>
      <c r="M104" s="147" t="s">
        <v>1043</v>
      </c>
      <c r="N104" s="324"/>
    </row>
    <row r="105" spans="1:14">
      <c r="A105" s="556"/>
      <c r="B105" s="556"/>
      <c r="C105" s="549"/>
      <c r="D105" s="549"/>
      <c r="E105" s="552"/>
      <c r="F105" s="549"/>
      <c r="G105" s="549"/>
      <c r="H105" s="322" t="s">
        <v>1019</v>
      </c>
      <c r="I105" s="331" t="s">
        <v>1052</v>
      </c>
      <c r="J105" s="332">
        <v>4222</v>
      </c>
      <c r="K105" s="332">
        <v>16</v>
      </c>
      <c r="L105" s="333" t="s">
        <v>1051</v>
      </c>
      <c r="M105" s="147" t="s">
        <v>1043</v>
      </c>
      <c r="N105" s="324"/>
    </row>
    <row r="106" spans="1:14">
      <c r="A106" s="556"/>
      <c r="B106" s="556"/>
      <c r="C106" s="549"/>
      <c r="D106" s="549"/>
      <c r="E106" s="552"/>
      <c r="F106" s="549"/>
      <c r="G106" s="549"/>
      <c r="H106" s="322" t="s">
        <v>1053</v>
      </c>
      <c r="I106" s="331" t="s">
        <v>1054</v>
      </c>
      <c r="J106" s="332">
        <v>4060</v>
      </c>
      <c r="K106" s="332">
        <v>12</v>
      </c>
      <c r="L106" s="333" t="s">
        <v>1055</v>
      </c>
      <c r="M106" s="147" t="s">
        <v>1043</v>
      </c>
      <c r="N106" s="324"/>
    </row>
    <row r="107" spans="1:14">
      <c r="A107" s="556"/>
      <c r="B107" s="556"/>
      <c r="C107" s="549"/>
      <c r="D107" s="549"/>
      <c r="E107" s="552"/>
      <c r="F107" s="549"/>
      <c r="G107" s="549"/>
      <c r="H107" s="322" t="s">
        <v>1032</v>
      </c>
      <c r="I107" s="331" t="s">
        <v>512</v>
      </c>
      <c r="J107" s="332">
        <v>4260</v>
      </c>
      <c r="K107" s="332">
        <v>6</v>
      </c>
      <c r="L107" s="333" t="s">
        <v>731</v>
      </c>
      <c r="M107" s="147" t="s">
        <v>1043</v>
      </c>
      <c r="N107" s="324"/>
    </row>
    <row r="108" spans="1:14">
      <c r="A108" s="556"/>
      <c r="B108" s="556"/>
      <c r="C108" s="549"/>
      <c r="D108" s="549"/>
      <c r="E108" s="552"/>
      <c r="F108" s="549"/>
      <c r="G108" s="549"/>
      <c r="H108" s="351" t="s">
        <v>1058</v>
      </c>
      <c r="I108" s="331" t="s">
        <v>1059</v>
      </c>
      <c r="J108" s="332">
        <v>4640</v>
      </c>
      <c r="K108" s="332">
        <v>14</v>
      </c>
      <c r="L108" s="333" t="s">
        <v>960</v>
      </c>
      <c r="M108" s="147"/>
      <c r="N108" s="324"/>
    </row>
    <row r="109" spans="1:14" ht="22.8">
      <c r="A109" s="557"/>
      <c r="B109" s="557"/>
      <c r="C109" s="550"/>
      <c r="D109" s="550"/>
      <c r="E109" s="553"/>
      <c r="F109" s="550"/>
      <c r="G109" s="550"/>
      <c r="H109" s="322" t="s">
        <v>1056</v>
      </c>
      <c r="I109" s="331" t="s">
        <v>437</v>
      </c>
      <c r="J109" s="332">
        <v>4701</v>
      </c>
      <c r="K109" s="332">
        <v>24</v>
      </c>
      <c r="L109" s="333" t="s">
        <v>1057</v>
      </c>
      <c r="M109" s="147" t="s">
        <v>1043</v>
      </c>
      <c r="N109" s="324"/>
    </row>
    <row r="110" spans="1:14" s="151" customFormat="1">
      <c r="A110" s="548">
        <v>14</v>
      </c>
      <c r="B110" s="548" t="s">
        <v>1060</v>
      </c>
      <c r="C110" s="548" t="s">
        <v>1061</v>
      </c>
      <c r="D110" s="548" t="s">
        <v>1062</v>
      </c>
      <c r="E110" s="551" t="s">
        <v>794</v>
      </c>
      <c r="F110" s="548" t="s">
        <v>418</v>
      </c>
      <c r="G110" s="548">
        <v>1811011</v>
      </c>
      <c r="H110" s="342" t="s">
        <v>869</v>
      </c>
      <c r="I110" s="333" t="s">
        <v>472</v>
      </c>
      <c r="J110" s="173">
        <v>4500</v>
      </c>
      <c r="K110" s="173">
        <v>24</v>
      </c>
      <c r="L110" s="333" t="s">
        <v>755</v>
      </c>
      <c r="M110" s="147" t="s">
        <v>1063</v>
      </c>
      <c r="N110" s="324"/>
    </row>
    <row r="111" spans="1:14">
      <c r="A111" s="549"/>
      <c r="B111" s="549"/>
      <c r="C111" s="549"/>
      <c r="D111" s="549"/>
      <c r="E111" s="552"/>
      <c r="F111" s="549"/>
      <c r="G111" s="549"/>
      <c r="H111" s="342" t="s">
        <v>1064</v>
      </c>
      <c r="I111" s="333" t="s">
        <v>469</v>
      </c>
      <c r="J111" s="173">
        <v>4580</v>
      </c>
      <c r="K111" s="173">
        <v>32</v>
      </c>
      <c r="L111" s="333">
        <v>25</v>
      </c>
      <c r="M111" s="147" t="s">
        <v>1063</v>
      </c>
      <c r="N111" s="324"/>
    </row>
    <row r="112" spans="1:14">
      <c r="A112" s="549"/>
      <c r="B112" s="549"/>
      <c r="C112" s="549"/>
      <c r="D112" s="549"/>
      <c r="E112" s="552"/>
      <c r="F112" s="549"/>
      <c r="G112" s="549"/>
      <c r="H112" s="342" t="s">
        <v>1065</v>
      </c>
      <c r="I112" s="333" t="s">
        <v>512</v>
      </c>
      <c r="J112" s="173">
        <v>4220</v>
      </c>
      <c r="K112" s="173">
        <v>16</v>
      </c>
      <c r="L112" s="333">
        <v>22</v>
      </c>
      <c r="M112" s="147" t="s">
        <v>1063</v>
      </c>
      <c r="N112" s="324"/>
    </row>
    <row r="113" spans="1:14">
      <c r="A113" s="549"/>
      <c r="B113" s="549"/>
      <c r="C113" s="549"/>
      <c r="D113" s="549"/>
      <c r="E113" s="552"/>
      <c r="F113" s="549"/>
      <c r="G113" s="549"/>
      <c r="H113" s="342" t="s">
        <v>1019</v>
      </c>
      <c r="I113" s="333">
        <v>102</v>
      </c>
      <c r="J113" s="173">
        <v>4222</v>
      </c>
      <c r="K113" s="173">
        <v>16</v>
      </c>
      <c r="L113" s="333">
        <v>22</v>
      </c>
      <c r="M113" s="147" t="s">
        <v>1063</v>
      </c>
      <c r="N113" s="324"/>
    </row>
    <row r="114" spans="1:14">
      <c r="A114" s="549"/>
      <c r="B114" s="549"/>
      <c r="C114" s="549"/>
      <c r="D114" s="549"/>
      <c r="E114" s="552"/>
      <c r="F114" s="549"/>
      <c r="G114" s="549"/>
      <c r="H114" s="342" t="s">
        <v>1066</v>
      </c>
      <c r="I114" s="333" t="s">
        <v>391</v>
      </c>
      <c r="J114" s="173">
        <v>4000</v>
      </c>
      <c r="K114" s="173">
        <v>32</v>
      </c>
      <c r="L114" s="333" t="s">
        <v>1027</v>
      </c>
      <c r="M114" s="147" t="s">
        <v>1063</v>
      </c>
      <c r="N114" s="324"/>
    </row>
    <row r="115" spans="1:14">
      <c r="A115" s="549"/>
      <c r="B115" s="549"/>
      <c r="C115" s="549"/>
      <c r="D115" s="549"/>
      <c r="E115" s="552"/>
      <c r="F115" s="549"/>
      <c r="G115" s="549"/>
      <c r="H115" s="322" t="s">
        <v>1035</v>
      </c>
      <c r="I115" s="331" t="s">
        <v>432</v>
      </c>
      <c r="J115" s="173">
        <v>4401</v>
      </c>
      <c r="K115" s="173">
        <v>20</v>
      </c>
      <c r="L115" s="333" t="s">
        <v>860</v>
      </c>
      <c r="M115" s="147" t="s">
        <v>1063</v>
      </c>
      <c r="N115" s="324"/>
    </row>
    <row r="116" spans="1:14" ht="22.8">
      <c r="A116" s="549"/>
      <c r="B116" s="549"/>
      <c r="C116" s="549"/>
      <c r="D116" s="549"/>
      <c r="E116" s="552"/>
      <c r="F116" s="549"/>
      <c r="G116" s="549"/>
      <c r="H116" s="342" t="s">
        <v>890</v>
      </c>
      <c r="I116" s="333" t="s">
        <v>457</v>
      </c>
      <c r="J116" s="173">
        <v>4348</v>
      </c>
      <c r="K116" s="173">
        <v>30</v>
      </c>
      <c r="L116" s="333" t="s">
        <v>891</v>
      </c>
      <c r="M116" s="147" t="s">
        <v>1063</v>
      </c>
      <c r="N116" s="324"/>
    </row>
    <row r="117" spans="1:14">
      <c r="A117" s="549"/>
      <c r="B117" s="549"/>
      <c r="C117" s="549"/>
      <c r="D117" s="549"/>
      <c r="E117" s="552"/>
      <c r="F117" s="549"/>
      <c r="G117" s="549"/>
      <c r="H117" s="342" t="s">
        <v>1032</v>
      </c>
      <c r="I117" s="333" t="s">
        <v>1067</v>
      </c>
      <c r="J117" s="173">
        <v>4260</v>
      </c>
      <c r="K117" s="173">
        <v>12</v>
      </c>
      <c r="L117" s="333" t="s">
        <v>731</v>
      </c>
      <c r="M117" s="147" t="s">
        <v>1063</v>
      </c>
      <c r="N117" s="324"/>
    </row>
    <row r="118" spans="1:14">
      <c r="A118" s="549"/>
      <c r="B118" s="549"/>
      <c r="C118" s="549"/>
      <c r="D118" s="549"/>
      <c r="E118" s="552"/>
      <c r="F118" s="549"/>
      <c r="G118" s="549"/>
      <c r="H118" s="342" t="s">
        <v>978</v>
      </c>
      <c r="I118" s="333" t="s">
        <v>507</v>
      </c>
      <c r="J118" s="173">
        <v>4270</v>
      </c>
      <c r="K118" s="173">
        <v>43</v>
      </c>
      <c r="L118" s="333" t="s">
        <v>979</v>
      </c>
      <c r="M118" s="147" t="s">
        <v>1063</v>
      </c>
      <c r="N118" s="324"/>
    </row>
    <row r="119" spans="1:14" s="149" customFormat="1">
      <c r="A119" s="549"/>
      <c r="B119" s="549"/>
      <c r="C119" s="549"/>
      <c r="D119" s="549"/>
      <c r="E119" s="552"/>
      <c r="F119" s="549"/>
      <c r="G119" s="549"/>
      <c r="H119" s="342" t="s">
        <v>1068</v>
      </c>
      <c r="I119" s="333" t="s">
        <v>1069</v>
      </c>
      <c r="J119" s="173">
        <v>4570</v>
      </c>
      <c r="K119" s="173">
        <v>39</v>
      </c>
      <c r="L119" s="333">
        <v>21</v>
      </c>
      <c r="M119" s="147" t="s">
        <v>1063</v>
      </c>
      <c r="N119" s="324"/>
    </row>
    <row r="120" spans="1:14">
      <c r="A120" s="549"/>
      <c r="B120" s="549"/>
      <c r="C120" s="549"/>
      <c r="D120" s="549"/>
      <c r="E120" s="552"/>
      <c r="F120" s="549"/>
      <c r="G120" s="549"/>
      <c r="H120" s="342" t="s">
        <v>988</v>
      </c>
      <c r="I120" s="333" t="s">
        <v>1070</v>
      </c>
      <c r="J120" s="173">
        <v>4640</v>
      </c>
      <c r="K120" s="173">
        <v>30</v>
      </c>
      <c r="L120" s="333" t="s">
        <v>960</v>
      </c>
      <c r="M120" s="147" t="s">
        <v>1063</v>
      </c>
      <c r="N120" s="324"/>
    </row>
    <row r="121" spans="1:14">
      <c r="A121" s="549"/>
      <c r="B121" s="549"/>
      <c r="C121" s="549"/>
      <c r="D121" s="549"/>
      <c r="E121" s="552"/>
      <c r="F121" s="549"/>
      <c r="G121" s="549"/>
      <c r="H121" s="342" t="s">
        <v>867</v>
      </c>
      <c r="I121" s="333" t="s">
        <v>433</v>
      </c>
      <c r="J121" s="173">
        <v>4450</v>
      </c>
      <c r="K121" s="173">
        <v>32</v>
      </c>
      <c r="L121" s="333">
        <v>29</v>
      </c>
      <c r="M121" s="147" t="s">
        <v>1063</v>
      </c>
      <c r="N121" s="324"/>
    </row>
    <row r="122" spans="1:14">
      <c r="A122" s="550"/>
      <c r="B122" s="549"/>
      <c r="C122" s="550"/>
      <c r="D122" s="549"/>
      <c r="E122" s="553"/>
      <c r="F122" s="549"/>
      <c r="G122" s="550"/>
      <c r="H122" s="342" t="s">
        <v>1071</v>
      </c>
      <c r="I122" s="333">
        <v>104</v>
      </c>
      <c r="J122" s="173">
        <v>4530</v>
      </c>
      <c r="K122" s="173">
        <v>20</v>
      </c>
      <c r="L122" s="333">
        <v>39</v>
      </c>
      <c r="M122" s="147" t="s">
        <v>1063</v>
      </c>
      <c r="N122" s="324"/>
    </row>
    <row r="123" spans="1:14" ht="25.5" customHeight="1">
      <c r="A123" s="546">
        <v>15</v>
      </c>
      <c r="B123" s="549"/>
      <c r="C123" s="548" t="s">
        <v>1072</v>
      </c>
      <c r="D123" s="549"/>
      <c r="E123" s="547" t="s">
        <v>1073</v>
      </c>
      <c r="F123" s="549"/>
      <c r="G123" s="546">
        <v>1811011</v>
      </c>
      <c r="H123" s="342" t="s">
        <v>1074</v>
      </c>
      <c r="I123" s="333" t="s">
        <v>444</v>
      </c>
      <c r="J123" s="341" t="s">
        <v>1075</v>
      </c>
      <c r="K123" s="341" t="s">
        <v>970</v>
      </c>
      <c r="L123" s="341" t="s">
        <v>1076</v>
      </c>
      <c r="M123" s="147" t="s">
        <v>1077</v>
      </c>
      <c r="N123" s="324"/>
    </row>
    <row r="124" spans="1:14" ht="23.25" customHeight="1">
      <c r="A124" s="546"/>
      <c r="B124" s="550"/>
      <c r="C124" s="550"/>
      <c r="D124" s="550"/>
      <c r="E124" s="547"/>
      <c r="F124" s="550"/>
      <c r="G124" s="546"/>
      <c r="H124" s="343" t="s">
        <v>1078</v>
      </c>
      <c r="I124" s="339" t="s">
        <v>442</v>
      </c>
      <c r="J124" s="333" t="s">
        <v>1079</v>
      </c>
      <c r="K124" s="333" t="s">
        <v>1033</v>
      </c>
      <c r="L124" s="333" t="s">
        <v>1076</v>
      </c>
      <c r="M124" s="147" t="s">
        <v>1077</v>
      </c>
      <c r="N124" s="324"/>
    </row>
    <row r="125" spans="1:14">
      <c r="A125" s="546">
        <v>16</v>
      </c>
      <c r="B125" s="546" t="s">
        <v>1080</v>
      </c>
      <c r="C125" s="546" t="s">
        <v>1081</v>
      </c>
      <c r="D125" s="546" t="s">
        <v>1082</v>
      </c>
      <c r="E125" s="547" t="s">
        <v>1083</v>
      </c>
      <c r="F125" s="546" t="s">
        <v>1084</v>
      </c>
      <c r="G125" s="546">
        <v>1812054</v>
      </c>
      <c r="H125" s="342" t="s">
        <v>854</v>
      </c>
      <c r="I125" s="331" t="s">
        <v>391</v>
      </c>
      <c r="J125" s="332">
        <v>4000</v>
      </c>
      <c r="K125" s="332">
        <v>80</v>
      </c>
      <c r="L125" s="331" t="s">
        <v>855</v>
      </c>
      <c r="M125" s="147" t="s">
        <v>1085</v>
      </c>
      <c r="N125" s="324"/>
    </row>
    <row r="126" spans="1:14">
      <c r="A126" s="546"/>
      <c r="B126" s="546"/>
      <c r="C126" s="546"/>
      <c r="D126" s="546"/>
      <c r="E126" s="547"/>
      <c r="F126" s="546"/>
      <c r="G126" s="546"/>
      <c r="H126" s="322" t="s">
        <v>857</v>
      </c>
      <c r="I126" s="331" t="s">
        <v>432</v>
      </c>
      <c r="J126" s="173">
        <v>4401</v>
      </c>
      <c r="K126" s="173">
        <v>16</v>
      </c>
      <c r="L126" s="333" t="s">
        <v>860</v>
      </c>
      <c r="M126" s="147" t="s">
        <v>1085</v>
      </c>
      <c r="N126" s="324"/>
    </row>
    <row r="127" spans="1:14">
      <c r="A127" s="546"/>
      <c r="B127" s="546"/>
      <c r="C127" s="546"/>
      <c r="D127" s="546"/>
      <c r="E127" s="547"/>
      <c r="F127" s="546"/>
      <c r="G127" s="546"/>
      <c r="H127" s="322" t="s">
        <v>1086</v>
      </c>
      <c r="I127" s="333" t="s">
        <v>469</v>
      </c>
      <c r="J127" s="333">
        <v>4500</v>
      </c>
      <c r="K127" s="173">
        <v>20</v>
      </c>
      <c r="L127" s="333" t="s">
        <v>755</v>
      </c>
      <c r="M127" s="147" t="s">
        <v>1085</v>
      </c>
      <c r="N127" s="324"/>
    </row>
    <row r="128" spans="1:14">
      <c r="A128" s="546"/>
      <c r="B128" s="546"/>
      <c r="C128" s="546"/>
      <c r="D128" s="546"/>
      <c r="E128" s="547"/>
      <c r="F128" s="546"/>
      <c r="G128" s="546"/>
      <c r="H128" s="322" t="s">
        <v>1087</v>
      </c>
      <c r="I128" s="333" t="s">
        <v>1088</v>
      </c>
      <c r="J128" s="333" t="s">
        <v>910</v>
      </c>
      <c r="K128" s="173">
        <v>21</v>
      </c>
      <c r="L128" s="333" t="s">
        <v>894</v>
      </c>
      <c r="M128" s="147" t="s">
        <v>1085</v>
      </c>
      <c r="N128" s="324"/>
    </row>
    <row r="129" spans="1:14">
      <c r="A129" s="546"/>
      <c r="B129" s="546"/>
      <c r="C129" s="546"/>
      <c r="D129" s="546"/>
      <c r="E129" s="547"/>
      <c r="F129" s="546"/>
      <c r="G129" s="546"/>
      <c r="H129" s="322" t="s">
        <v>1089</v>
      </c>
      <c r="I129" s="333" t="s">
        <v>395</v>
      </c>
      <c r="J129" s="333">
        <v>4450</v>
      </c>
      <c r="K129" s="173">
        <v>35</v>
      </c>
      <c r="L129" s="333" t="s">
        <v>887</v>
      </c>
      <c r="M129" s="147" t="s">
        <v>1085</v>
      </c>
      <c r="N129" s="324"/>
    </row>
    <row r="130" spans="1:14">
      <c r="A130" s="546"/>
      <c r="B130" s="546"/>
      <c r="C130" s="546"/>
      <c r="D130" s="546"/>
      <c r="E130" s="547"/>
      <c r="F130" s="546"/>
      <c r="G130" s="546"/>
      <c r="H130" s="322" t="s">
        <v>875</v>
      </c>
      <c r="I130" s="333" t="s">
        <v>451</v>
      </c>
      <c r="J130" s="173">
        <v>4260</v>
      </c>
      <c r="K130" s="173">
        <v>5</v>
      </c>
      <c r="L130" s="333" t="s">
        <v>731</v>
      </c>
      <c r="M130" s="147" t="s">
        <v>1085</v>
      </c>
      <c r="N130" s="324"/>
    </row>
    <row r="131" spans="1:14" ht="22.5" customHeight="1">
      <c r="A131" s="546">
        <v>17</v>
      </c>
      <c r="B131" s="546" t="s">
        <v>1090</v>
      </c>
      <c r="C131" s="546" t="s">
        <v>1091</v>
      </c>
      <c r="D131" s="546" t="s">
        <v>1092</v>
      </c>
      <c r="E131" s="547" t="s">
        <v>1093</v>
      </c>
      <c r="F131" s="546" t="s">
        <v>1094</v>
      </c>
      <c r="G131" s="546">
        <v>1813102</v>
      </c>
      <c r="H131" s="322" t="s">
        <v>1095</v>
      </c>
      <c r="I131" s="333" t="s">
        <v>391</v>
      </c>
      <c r="J131" s="333" t="s">
        <v>1023</v>
      </c>
      <c r="K131" s="352">
        <v>93</v>
      </c>
      <c r="L131" s="333" t="s">
        <v>762</v>
      </c>
      <c r="M131" s="147" t="s">
        <v>1096</v>
      </c>
      <c r="N131" s="324"/>
    </row>
    <row r="132" spans="1:14" ht="20.25" customHeight="1">
      <c r="A132" s="546"/>
      <c r="B132" s="546"/>
      <c r="C132" s="546"/>
      <c r="D132" s="546"/>
      <c r="E132" s="547"/>
      <c r="F132" s="546"/>
      <c r="G132" s="546"/>
      <c r="H132" s="322" t="s">
        <v>1097</v>
      </c>
      <c r="I132" s="331" t="s">
        <v>451</v>
      </c>
      <c r="J132" s="332">
        <v>4744</v>
      </c>
      <c r="K132" s="352">
        <v>115</v>
      </c>
      <c r="L132" s="332">
        <v>30</v>
      </c>
      <c r="M132" s="147" t="s">
        <v>1096</v>
      </c>
      <c r="N132" s="324"/>
    </row>
    <row r="133" spans="1:14" ht="32.25" customHeight="1">
      <c r="A133" s="546"/>
      <c r="B133" s="546"/>
      <c r="C133" s="546"/>
      <c r="D133" s="546"/>
      <c r="E133" s="547"/>
      <c r="F133" s="546"/>
      <c r="G133" s="546"/>
      <c r="H133" s="322" t="s">
        <v>1098</v>
      </c>
      <c r="I133" s="331" t="s">
        <v>452</v>
      </c>
      <c r="J133" s="332">
        <v>4742</v>
      </c>
      <c r="K133" s="352">
        <v>30</v>
      </c>
      <c r="L133" s="332">
        <v>30</v>
      </c>
      <c r="M133" s="147" t="s">
        <v>1096</v>
      </c>
      <c r="N133" s="324"/>
    </row>
    <row r="134" spans="1:14" ht="20.25" customHeight="1">
      <c r="A134" s="546"/>
      <c r="B134" s="546"/>
      <c r="C134" s="546"/>
      <c r="D134" s="546"/>
      <c r="E134" s="547"/>
      <c r="F134" s="546"/>
      <c r="G134" s="546"/>
      <c r="H134" s="353" t="s">
        <v>1099</v>
      </c>
      <c r="I134" s="331" t="s">
        <v>437</v>
      </c>
      <c r="J134" s="332">
        <v>4712</v>
      </c>
      <c r="K134" s="352">
        <v>34</v>
      </c>
      <c r="L134" s="332">
        <v>30</v>
      </c>
      <c r="M134" s="147" t="s">
        <v>1096</v>
      </c>
      <c r="N134" s="324"/>
    </row>
    <row r="135" spans="1:14">
      <c r="A135" s="546">
        <v>18</v>
      </c>
      <c r="B135" s="546" t="s">
        <v>1100</v>
      </c>
      <c r="C135" s="546" t="s">
        <v>1101</v>
      </c>
      <c r="D135" s="546" t="s">
        <v>1102</v>
      </c>
      <c r="E135" s="547" t="s">
        <v>801</v>
      </c>
      <c r="F135" s="546" t="s">
        <v>1103</v>
      </c>
      <c r="G135" s="546">
        <v>1862011</v>
      </c>
      <c r="H135" s="342" t="s">
        <v>854</v>
      </c>
      <c r="I135" s="331" t="s">
        <v>391</v>
      </c>
      <c r="J135" s="332">
        <v>4000</v>
      </c>
      <c r="K135" s="332">
        <v>40</v>
      </c>
      <c r="L135" s="331" t="s">
        <v>855</v>
      </c>
      <c r="M135" s="147" t="s">
        <v>1104</v>
      </c>
      <c r="N135" s="324"/>
    </row>
    <row r="136" spans="1:14">
      <c r="A136" s="546"/>
      <c r="B136" s="546"/>
      <c r="C136" s="546"/>
      <c r="D136" s="546"/>
      <c r="E136" s="547"/>
      <c r="F136" s="546"/>
      <c r="G136" s="546"/>
      <c r="H136" s="342" t="s">
        <v>981</v>
      </c>
      <c r="I136" s="331" t="s">
        <v>384</v>
      </c>
      <c r="J136" s="332">
        <v>4050</v>
      </c>
      <c r="K136" s="332">
        <v>30</v>
      </c>
      <c r="L136" s="331" t="s">
        <v>983</v>
      </c>
      <c r="M136" s="147" t="s">
        <v>1104</v>
      </c>
      <c r="N136" s="324"/>
    </row>
    <row r="137" spans="1:14">
      <c r="A137" s="546"/>
      <c r="B137" s="546"/>
      <c r="C137" s="546"/>
      <c r="D137" s="546"/>
      <c r="E137" s="547"/>
      <c r="F137" s="546"/>
      <c r="G137" s="546"/>
      <c r="H137" s="322" t="s">
        <v>857</v>
      </c>
      <c r="I137" s="331" t="s">
        <v>512</v>
      </c>
      <c r="J137" s="173">
        <v>4401</v>
      </c>
      <c r="K137" s="173">
        <v>16</v>
      </c>
      <c r="L137" s="333" t="s">
        <v>860</v>
      </c>
      <c r="M137" s="147" t="s">
        <v>1104</v>
      </c>
      <c r="N137" s="324"/>
    </row>
    <row r="138" spans="1:14">
      <c r="A138" s="546"/>
      <c r="B138" s="546"/>
      <c r="C138" s="546"/>
      <c r="D138" s="546"/>
      <c r="E138" s="547"/>
      <c r="F138" s="546"/>
      <c r="G138" s="546"/>
      <c r="H138" s="342" t="s">
        <v>875</v>
      </c>
      <c r="I138" s="333" t="s">
        <v>432</v>
      </c>
      <c r="J138" s="173" t="s">
        <v>962</v>
      </c>
      <c r="K138" s="333" t="s">
        <v>1244</v>
      </c>
      <c r="L138" s="333" t="s">
        <v>731</v>
      </c>
      <c r="M138" s="147" t="s">
        <v>1104</v>
      </c>
      <c r="N138" s="324"/>
    </row>
    <row r="139" spans="1:14">
      <c r="A139" s="546"/>
      <c r="B139" s="546"/>
      <c r="C139" s="546"/>
      <c r="D139" s="546"/>
      <c r="E139" s="547"/>
      <c r="F139" s="546"/>
      <c r="G139" s="546"/>
      <c r="H139" s="342" t="s">
        <v>978</v>
      </c>
      <c r="I139" s="341" t="s">
        <v>469</v>
      </c>
      <c r="J139" s="179">
        <v>4272</v>
      </c>
      <c r="K139" s="341" t="s">
        <v>762</v>
      </c>
      <c r="L139" s="341" t="s">
        <v>979</v>
      </c>
      <c r="M139" s="147" t="s">
        <v>1104</v>
      </c>
      <c r="N139" s="324"/>
    </row>
    <row r="140" spans="1:14" s="149" customFormat="1" ht="22.8">
      <c r="A140" s="546"/>
      <c r="B140" s="546"/>
      <c r="C140" s="546"/>
      <c r="D140" s="546"/>
      <c r="E140" s="547"/>
      <c r="F140" s="546"/>
      <c r="G140" s="546"/>
      <c r="H140" s="322" t="s">
        <v>1106</v>
      </c>
      <c r="I140" s="339" t="s">
        <v>452</v>
      </c>
      <c r="J140" s="341" t="s">
        <v>870</v>
      </c>
      <c r="K140" s="341" t="s">
        <v>860</v>
      </c>
      <c r="L140" s="341" t="s">
        <v>755</v>
      </c>
      <c r="M140" s="147" t="s">
        <v>1104</v>
      </c>
      <c r="N140" s="324"/>
    </row>
    <row r="141" spans="1:14">
      <c r="A141" s="546"/>
      <c r="B141" s="546"/>
      <c r="C141" s="546"/>
      <c r="D141" s="546"/>
      <c r="E141" s="547"/>
      <c r="F141" s="546"/>
      <c r="G141" s="546"/>
      <c r="H141" s="322" t="s">
        <v>1108</v>
      </c>
      <c r="I141" s="339" t="s">
        <v>451</v>
      </c>
      <c r="J141" s="341" t="s">
        <v>1109</v>
      </c>
      <c r="K141" s="341" t="s">
        <v>1110</v>
      </c>
      <c r="L141" s="341" t="s">
        <v>1111</v>
      </c>
      <c r="M141" s="147" t="s">
        <v>1104</v>
      </c>
      <c r="N141" s="324"/>
    </row>
    <row r="142" spans="1:14" ht="22.8">
      <c r="A142" s="546"/>
      <c r="B142" s="546"/>
      <c r="C142" s="546"/>
      <c r="D142" s="546"/>
      <c r="E142" s="547"/>
      <c r="F142" s="546"/>
      <c r="G142" s="546"/>
      <c r="H142" s="354" t="s">
        <v>1112</v>
      </c>
      <c r="I142" s="339" t="s">
        <v>439</v>
      </c>
      <c r="J142" s="341" t="s">
        <v>1113</v>
      </c>
      <c r="K142" s="341" t="s">
        <v>1005</v>
      </c>
      <c r="L142" s="341" t="s">
        <v>1114</v>
      </c>
      <c r="M142" s="147" t="s">
        <v>1104</v>
      </c>
      <c r="N142" s="324"/>
    </row>
    <row r="143" spans="1:14" s="149" customFormat="1" ht="22.8">
      <c r="A143" s="546"/>
      <c r="B143" s="546"/>
      <c r="C143" s="546"/>
      <c r="D143" s="546"/>
      <c r="E143" s="547"/>
      <c r="F143" s="546"/>
      <c r="G143" s="546"/>
      <c r="H143" s="322" t="s">
        <v>1115</v>
      </c>
      <c r="I143" s="339" t="s">
        <v>507</v>
      </c>
      <c r="J143" s="341" t="s">
        <v>958</v>
      </c>
      <c r="K143" s="341" t="s">
        <v>894</v>
      </c>
      <c r="L143" s="341" t="s">
        <v>960</v>
      </c>
      <c r="M143" s="147" t="s">
        <v>1104</v>
      </c>
      <c r="N143" s="324"/>
    </row>
    <row r="144" spans="1:14" s="149" customFormat="1">
      <c r="A144" s="546"/>
      <c r="B144" s="546"/>
      <c r="C144" s="546"/>
      <c r="D144" s="546"/>
      <c r="E144" s="547"/>
      <c r="F144" s="546"/>
      <c r="G144" s="546"/>
      <c r="H144" s="342" t="s">
        <v>1064</v>
      </c>
      <c r="I144" s="331" t="s">
        <v>437</v>
      </c>
      <c r="J144" s="332">
        <v>4580</v>
      </c>
      <c r="K144" s="332">
        <v>28</v>
      </c>
      <c r="L144" s="331">
        <v>25</v>
      </c>
      <c r="M144" s="147" t="s">
        <v>1104</v>
      </c>
      <c r="N144" s="324"/>
    </row>
    <row r="145" spans="1:14">
      <c r="A145" s="546"/>
      <c r="B145" s="546"/>
      <c r="C145" s="546"/>
      <c r="D145" s="546"/>
      <c r="E145" s="547"/>
      <c r="F145" s="546"/>
      <c r="G145" s="546"/>
      <c r="H145" s="342" t="s">
        <v>1116</v>
      </c>
      <c r="I145" s="331" t="s">
        <v>395</v>
      </c>
      <c r="J145" s="332">
        <v>4348</v>
      </c>
      <c r="K145" s="332">
        <v>18</v>
      </c>
      <c r="L145" s="331" t="s">
        <v>891</v>
      </c>
      <c r="M145" s="147" t="s">
        <v>1104</v>
      </c>
      <c r="N145" s="324"/>
    </row>
    <row r="146" spans="1:14" ht="22.8">
      <c r="A146" s="546"/>
      <c r="B146" s="546"/>
      <c r="C146" s="546"/>
      <c r="D146" s="546"/>
      <c r="E146" s="547"/>
      <c r="F146" s="546"/>
      <c r="G146" s="546"/>
      <c r="H146" s="342" t="s">
        <v>1117</v>
      </c>
      <c r="I146" s="331" t="s">
        <v>1118</v>
      </c>
      <c r="J146" s="332">
        <v>4530</v>
      </c>
      <c r="K146" s="332">
        <v>20</v>
      </c>
      <c r="L146" s="331">
        <v>39</v>
      </c>
      <c r="M146" s="147" t="s">
        <v>1104</v>
      </c>
      <c r="N146" s="324"/>
    </row>
    <row r="147" spans="1:14">
      <c r="A147" s="546"/>
      <c r="B147" s="546"/>
      <c r="C147" s="546"/>
      <c r="D147" s="546"/>
      <c r="E147" s="547"/>
      <c r="F147" s="546"/>
      <c r="G147" s="546"/>
      <c r="H147" s="342" t="s">
        <v>874</v>
      </c>
      <c r="I147" s="331" t="s">
        <v>479</v>
      </c>
      <c r="J147" s="332">
        <v>4220</v>
      </c>
      <c r="K147" s="332">
        <v>46</v>
      </c>
      <c r="L147" s="331">
        <v>22</v>
      </c>
      <c r="M147" s="147" t="s">
        <v>1104</v>
      </c>
      <c r="N147" s="324"/>
    </row>
    <row r="148" spans="1:14" ht="22.8">
      <c r="A148" s="546"/>
      <c r="B148" s="546"/>
      <c r="C148" s="546"/>
      <c r="D148" s="546"/>
      <c r="E148" s="547"/>
      <c r="F148" s="546"/>
      <c r="G148" s="546"/>
      <c r="H148" s="342" t="s">
        <v>1119</v>
      </c>
      <c r="I148" s="331" t="s">
        <v>472</v>
      </c>
      <c r="J148" s="332">
        <v>4100</v>
      </c>
      <c r="K148" s="332">
        <v>57</v>
      </c>
      <c r="L148" s="331">
        <v>53</v>
      </c>
      <c r="M148" s="147" t="s">
        <v>1104</v>
      </c>
      <c r="N148" s="324"/>
    </row>
    <row r="149" spans="1:14">
      <c r="A149" s="546"/>
      <c r="B149" s="546"/>
      <c r="C149" s="546"/>
      <c r="D149" s="546"/>
      <c r="E149" s="547"/>
      <c r="F149" s="546"/>
      <c r="G149" s="546"/>
      <c r="H149" s="342" t="s">
        <v>867</v>
      </c>
      <c r="I149" s="331" t="s">
        <v>459</v>
      </c>
      <c r="J149" s="332">
        <v>4450</v>
      </c>
      <c r="K149" s="332">
        <v>28</v>
      </c>
      <c r="L149" s="331">
        <v>29</v>
      </c>
      <c r="M149" s="147" t="s">
        <v>1104</v>
      </c>
      <c r="N149" s="324"/>
    </row>
    <row r="150" spans="1:14">
      <c r="A150" s="546"/>
      <c r="B150" s="546"/>
      <c r="C150" s="546"/>
      <c r="D150" s="546"/>
      <c r="E150" s="547"/>
      <c r="F150" s="546"/>
      <c r="G150" s="546"/>
      <c r="H150" s="342" t="s">
        <v>1120</v>
      </c>
      <c r="I150" s="331" t="s">
        <v>457</v>
      </c>
      <c r="J150" s="332">
        <v>4501</v>
      </c>
      <c r="K150" s="332">
        <v>14</v>
      </c>
      <c r="L150" s="331" t="s">
        <v>1121</v>
      </c>
      <c r="M150" s="147" t="s">
        <v>1104</v>
      </c>
      <c r="N150" s="324"/>
    </row>
    <row r="151" spans="1:14">
      <c r="A151" s="548">
        <v>19</v>
      </c>
      <c r="B151" s="548" t="s">
        <v>1122</v>
      </c>
      <c r="C151" s="548" t="s">
        <v>1123</v>
      </c>
      <c r="D151" s="548" t="s">
        <v>1124</v>
      </c>
      <c r="E151" s="551" t="s">
        <v>1125</v>
      </c>
      <c r="F151" s="548" t="s">
        <v>1126</v>
      </c>
      <c r="G151" s="548">
        <v>1814011</v>
      </c>
      <c r="H151" s="322" t="s">
        <v>1045</v>
      </c>
      <c r="I151" s="355" t="s">
        <v>1127</v>
      </c>
      <c r="J151" s="341" t="s">
        <v>1014</v>
      </c>
      <c r="K151" s="341" t="s">
        <v>1128</v>
      </c>
      <c r="L151" s="341" t="s">
        <v>855</v>
      </c>
      <c r="M151" s="147" t="s">
        <v>1129</v>
      </c>
      <c r="N151" s="324"/>
    </row>
    <row r="152" spans="1:14">
      <c r="A152" s="549"/>
      <c r="B152" s="549"/>
      <c r="C152" s="549"/>
      <c r="D152" s="549"/>
      <c r="E152" s="552"/>
      <c r="F152" s="549"/>
      <c r="G152" s="549"/>
      <c r="H152" s="322" t="s">
        <v>875</v>
      </c>
      <c r="I152" s="350" t="s">
        <v>374</v>
      </c>
      <c r="J152" s="332">
        <v>4260</v>
      </c>
      <c r="K152" s="332">
        <v>7</v>
      </c>
      <c r="L152" s="331">
        <v>1</v>
      </c>
      <c r="M152" s="147" t="s">
        <v>1129</v>
      </c>
      <c r="N152" s="324"/>
    </row>
    <row r="153" spans="1:14">
      <c r="A153" s="549"/>
      <c r="B153" s="549"/>
      <c r="C153" s="549"/>
      <c r="D153" s="549"/>
      <c r="E153" s="552"/>
      <c r="F153" s="549"/>
      <c r="G153" s="549"/>
      <c r="H153" s="322" t="s">
        <v>888</v>
      </c>
      <c r="I153" s="350" t="s">
        <v>1130</v>
      </c>
      <c r="J153" s="332">
        <v>4220</v>
      </c>
      <c r="K153" s="332">
        <v>16</v>
      </c>
      <c r="L153" s="331">
        <v>22</v>
      </c>
      <c r="M153" s="147" t="s">
        <v>1129</v>
      </c>
      <c r="N153" s="324"/>
    </row>
    <row r="154" spans="1:14">
      <c r="A154" s="549"/>
      <c r="B154" s="549"/>
      <c r="C154" s="549"/>
      <c r="D154" s="549"/>
      <c r="E154" s="552"/>
      <c r="F154" s="549"/>
      <c r="G154" s="549"/>
      <c r="H154" s="322" t="s">
        <v>1019</v>
      </c>
      <c r="I154" s="331">
        <v>142</v>
      </c>
      <c r="J154" s="332">
        <v>4222</v>
      </c>
      <c r="K154" s="332">
        <v>16</v>
      </c>
      <c r="L154" s="331">
        <v>22</v>
      </c>
      <c r="M154" s="147" t="s">
        <v>1129</v>
      </c>
      <c r="N154" s="324"/>
    </row>
    <row r="155" spans="1:14">
      <c r="A155" s="549"/>
      <c r="B155" s="549"/>
      <c r="C155" s="549"/>
      <c r="D155" s="549"/>
      <c r="E155" s="552"/>
      <c r="F155" s="549"/>
      <c r="G155" s="549"/>
      <c r="H155" s="322" t="s">
        <v>869</v>
      </c>
      <c r="I155" s="350" t="s">
        <v>385</v>
      </c>
      <c r="J155" s="332">
        <v>4500</v>
      </c>
      <c r="K155" s="332">
        <v>26</v>
      </c>
      <c r="L155" s="331">
        <v>5</v>
      </c>
      <c r="M155" s="147" t="s">
        <v>1129</v>
      </c>
      <c r="N155" s="324"/>
    </row>
    <row r="156" spans="1:14">
      <c r="A156" s="549"/>
      <c r="B156" s="549"/>
      <c r="C156" s="549"/>
      <c r="D156" s="549"/>
      <c r="E156" s="552"/>
      <c r="F156" s="549"/>
      <c r="G156" s="549"/>
      <c r="H156" s="322" t="s">
        <v>1006</v>
      </c>
      <c r="I156" s="350" t="s">
        <v>1131</v>
      </c>
      <c r="J156" s="332">
        <v>4450</v>
      </c>
      <c r="K156" s="332">
        <v>16</v>
      </c>
      <c r="L156" s="331">
        <v>29</v>
      </c>
      <c r="M156" s="147" t="s">
        <v>1129</v>
      </c>
      <c r="N156" s="324"/>
    </row>
    <row r="157" spans="1:14">
      <c r="A157" s="549"/>
      <c r="B157" s="549"/>
      <c r="C157" s="549"/>
      <c r="D157" s="549"/>
      <c r="E157" s="552"/>
      <c r="F157" s="549"/>
      <c r="G157" s="549"/>
      <c r="H157" s="322" t="s">
        <v>1035</v>
      </c>
      <c r="I157" s="350" t="s">
        <v>1070</v>
      </c>
      <c r="J157" s="332">
        <v>4401</v>
      </c>
      <c r="K157" s="332">
        <v>20</v>
      </c>
      <c r="L157" s="331">
        <v>28</v>
      </c>
      <c r="M157" s="147" t="s">
        <v>1129</v>
      </c>
      <c r="N157" s="324"/>
    </row>
    <row r="158" spans="1:14">
      <c r="A158" s="549"/>
      <c r="B158" s="549"/>
      <c r="C158" s="549"/>
      <c r="D158" s="549"/>
      <c r="E158" s="552"/>
      <c r="F158" s="549"/>
      <c r="G158" s="549"/>
      <c r="H158" s="322" t="s">
        <v>1132</v>
      </c>
      <c r="I158" s="331" t="s">
        <v>1133</v>
      </c>
      <c r="J158" s="332">
        <v>4580</v>
      </c>
      <c r="K158" s="332">
        <v>20</v>
      </c>
      <c r="L158" s="331">
        <v>25</v>
      </c>
      <c r="M158" s="147" t="s">
        <v>1129</v>
      </c>
      <c r="N158" s="324"/>
    </row>
    <row r="159" spans="1:14">
      <c r="A159" s="549"/>
      <c r="B159" s="549"/>
      <c r="C159" s="549"/>
      <c r="D159" s="549"/>
      <c r="E159" s="552"/>
      <c r="F159" s="549"/>
      <c r="G159" s="549"/>
      <c r="H159" s="294" t="s">
        <v>936</v>
      </c>
      <c r="I159" s="331" t="s">
        <v>917</v>
      </c>
      <c r="J159" s="332">
        <v>4060</v>
      </c>
      <c r="K159" s="332">
        <v>25</v>
      </c>
      <c r="L159" s="332">
        <v>48</v>
      </c>
      <c r="M159" s="147" t="s">
        <v>1129</v>
      </c>
      <c r="N159" s="324"/>
    </row>
    <row r="160" spans="1:14">
      <c r="A160" s="549"/>
      <c r="B160" s="549"/>
      <c r="C160" s="549"/>
      <c r="D160" s="549"/>
      <c r="E160" s="552"/>
      <c r="F160" s="549"/>
      <c r="G160" s="549"/>
      <c r="H160" s="322" t="s">
        <v>872</v>
      </c>
      <c r="I160" s="331">
        <v>124</v>
      </c>
      <c r="J160" s="332">
        <v>4100</v>
      </c>
      <c r="K160" s="332">
        <v>28</v>
      </c>
      <c r="L160" s="331">
        <v>53</v>
      </c>
      <c r="M160" s="147" t="s">
        <v>1129</v>
      </c>
      <c r="N160" s="324"/>
    </row>
    <row r="161" spans="1:14">
      <c r="A161" s="550"/>
      <c r="B161" s="550"/>
      <c r="C161" s="550"/>
      <c r="D161" s="550"/>
      <c r="E161" s="553"/>
      <c r="F161" s="550"/>
      <c r="G161" s="550"/>
      <c r="H161" s="322" t="s">
        <v>1058</v>
      </c>
      <c r="I161" s="331">
        <v>128</v>
      </c>
      <c r="J161" s="332">
        <v>4640</v>
      </c>
      <c r="K161" s="332">
        <v>18</v>
      </c>
      <c r="L161" s="331">
        <v>34</v>
      </c>
      <c r="M161" s="147" t="s">
        <v>1129</v>
      </c>
      <c r="N161" s="324"/>
    </row>
    <row r="162" spans="1:14">
      <c r="A162" s="546">
        <v>20</v>
      </c>
      <c r="B162" s="546" t="s">
        <v>1134</v>
      </c>
      <c r="C162" s="546" t="s">
        <v>1135</v>
      </c>
      <c r="D162" s="546" t="s">
        <v>1136</v>
      </c>
      <c r="E162" s="547" t="s">
        <v>1137</v>
      </c>
      <c r="F162" s="546" t="s">
        <v>1138</v>
      </c>
      <c r="G162" s="546">
        <v>1815044</v>
      </c>
      <c r="H162" s="322" t="s">
        <v>1045</v>
      </c>
      <c r="I162" s="333" t="s">
        <v>1139</v>
      </c>
      <c r="J162" s="333" t="s">
        <v>1014</v>
      </c>
      <c r="K162" s="333" t="s">
        <v>1140</v>
      </c>
      <c r="L162" s="333" t="s">
        <v>855</v>
      </c>
      <c r="M162" s="141" t="s">
        <v>1141</v>
      </c>
      <c r="N162" s="324"/>
    </row>
    <row r="163" spans="1:14">
      <c r="A163" s="546"/>
      <c r="B163" s="546"/>
      <c r="C163" s="546"/>
      <c r="D163" s="546"/>
      <c r="E163" s="547"/>
      <c r="F163" s="546"/>
      <c r="G163" s="546"/>
      <c r="H163" s="322" t="s">
        <v>874</v>
      </c>
      <c r="I163" s="331" t="s">
        <v>1142</v>
      </c>
      <c r="J163" s="333" t="s">
        <v>1022</v>
      </c>
      <c r="K163" s="333" t="s">
        <v>860</v>
      </c>
      <c r="L163" s="333" t="s">
        <v>889</v>
      </c>
      <c r="M163" s="141" t="s">
        <v>1141</v>
      </c>
      <c r="N163" s="324"/>
    </row>
    <row r="164" spans="1:14">
      <c r="A164" s="546"/>
      <c r="B164" s="546"/>
      <c r="C164" s="546"/>
      <c r="D164" s="546"/>
      <c r="E164" s="547"/>
      <c r="F164" s="546"/>
      <c r="G164" s="546"/>
      <c r="H164" s="356" t="s">
        <v>875</v>
      </c>
      <c r="I164" s="357">
        <v>211</v>
      </c>
      <c r="J164" s="357">
        <v>4260</v>
      </c>
      <c r="K164" s="357" t="s">
        <v>963</v>
      </c>
      <c r="L164" s="357" t="s">
        <v>731</v>
      </c>
      <c r="M164" s="152" t="s">
        <v>1141</v>
      </c>
      <c r="N164" s="324"/>
    </row>
    <row r="165" spans="1:14" s="153" customFormat="1" ht="34.200000000000003">
      <c r="A165" s="546">
        <v>21</v>
      </c>
      <c r="B165" s="548" t="s">
        <v>1143</v>
      </c>
      <c r="C165" s="546" t="s">
        <v>806</v>
      </c>
      <c r="D165" s="546" t="s">
        <v>1144</v>
      </c>
      <c r="E165" s="547" t="s">
        <v>808</v>
      </c>
      <c r="F165" s="546" t="s">
        <v>1145</v>
      </c>
      <c r="G165" s="546">
        <v>1863011</v>
      </c>
      <c r="H165" s="342" t="s">
        <v>1146</v>
      </c>
      <c r="I165" s="331" t="s">
        <v>391</v>
      </c>
      <c r="J165" s="332">
        <v>4000</v>
      </c>
      <c r="K165" s="332">
        <v>33</v>
      </c>
      <c r="L165" s="331" t="s">
        <v>1147</v>
      </c>
      <c r="M165" s="147" t="s">
        <v>1148</v>
      </c>
      <c r="N165" s="324"/>
    </row>
    <row r="166" spans="1:14" s="149" customFormat="1" ht="34.200000000000003">
      <c r="A166" s="546"/>
      <c r="B166" s="548"/>
      <c r="C166" s="546"/>
      <c r="D166" s="546"/>
      <c r="E166" s="547"/>
      <c r="F166" s="546"/>
      <c r="G166" s="546"/>
      <c r="H166" s="177" t="s">
        <v>2263</v>
      </c>
      <c r="I166" s="331" t="s">
        <v>2255</v>
      </c>
      <c r="J166" s="173">
        <v>4401.4101000000001</v>
      </c>
      <c r="K166" s="173">
        <v>58</v>
      </c>
      <c r="L166" s="333" t="s">
        <v>2256</v>
      </c>
      <c r="M166" s="147" t="s">
        <v>1148</v>
      </c>
      <c r="N166" s="324"/>
    </row>
    <row r="167" spans="1:14" s="149" customFormat="1" ht="22.8">
      <c r="A167" s="546"/>
      <c r="B167" s="548"/>
      <c r="C167" s="546"/>
      <c r="D167" s="546"/>
      <c r="E167" s="547"/>
      <c r="F167" s="546"/>
      <c r="G167" s="546"/>
      <c r="H167" s="358" t="s">
        <v>2264</v>
      </c>
      <c r="I167" s="359">
        <v>167</v>
      </c>
      <c r="J167" s="360">
        <v>4401</v>
      </c>
      <c r="K167" s="359">
        <v>24</v>
      </c>
      <c r="L167" s="359" t="s">
        <v>2265</v>
      </c>
      <c r="M167" s="147"/>
      <c r="N167" s="324"/>
    </row>
    <row r="168" spans="1:14" s="149" customFormat="1">
      <c r="A168" s="546"/>
      <c r="B168" s="548"/>
      <c r="C168" s="546"/>
      <c r="D168" s="546"/>
      <c r="E168" s="547"/>
      <c r="F168" s="546"/>
      <c r="G168" s="546"/>
      <c r="H168" s="322" t="s">
        <v>1006</v>
      </c>
      <c r="I168" s="350" t="s">
        <v>452</v>
      </c>
      <c r="J168" s="332">
        <v>4450</v>
      </c>
      <c r="K168" s="332">
        <v>69</v>
      </c>
      <c r="L168" s="331" t="s">
        <v>887</v>
      </c>
      <c r="M168" s="147" t="s">
        <v>1148</v>
      </c>
      <c r="N168" s="324"/>
    </row>
    <row r="169" spans="1:14" ht="29.25" customHeight="1">
      <c r="A169" s="546"/>
      <c r="B169" s="548"/>
      <c r="C169" s="546"/>
      <c r="D169" s="546"/>
      <c r="E169" s="547"/>
      <c r="F169" s="546"/>
      <c r="G169" s="546"/>
      <c r="H169" s="322" t="s">
        <v>1149</v>
      </c>
      <c r="I169" s="348" t="s">
        <v>512</v>
      </c>
      <c r="J169" s="333" t="s">
        <v>1150</v>
      </c>
      <c r="K169" s="333" t="s">
        <v>871</v>
      </c>
      <c r="L169" s="333" t="s">
        <v>1151</v>
      </c>
      <c r="M169" s="147" t="s">
        <v>1148</v>
      </c>
      <c r="N169" s="324"/>
    </row>
    <row r="170" spans="1:14" ht="57">
      <c r="A170" s="546"/>
      <c r="B170" s="548"/>
      <c r="C170" s="546"/>
      <c r="D170" s="546"/>
      <c r="E170" s="547"/>
      <c r="F170" s="546"/>
      <c r="G170" s="546"/>
      <c r="H170" s="322" t="s">
        <v>1152</v>
      </c>
      <c r="I170" s="361" t="s">
        <v>1153</v>
      </c>
      <c r="J170" s="341" t="s">
        <v>1154</v>
      </c>
      <c r="K170" s="179">
        <v>61</v>
      </c>
      <c r="L170" s="341" t="s">
        <v>1155</v>
      </c>
      <c r="M170" s="147" t="s">
        <v>1148</v>
      </c>
      <c r="N170" s="324"/>
    </row>
    <row r="171" spans="1:14">
      <c r="A171" s="546"/>
      <c r="B171" s="548"/>
      <c r="C171" s="546"/>
      <c r="D171" s="546"/>
      <c r="E171" s="547"/>
      <c r="F171" s="546"/>
      <c r="G171" s="546"/>
      <c r="H171" s="322" t="s">
        <v>1156</v>
      </c>
      <c r="I171" s="350" t="s">
        <v>507</v>
      </c>
      <c r="J171" s="331">
        <v>4500</v>
      </c>
      <c r="K171" s="331" t="s">
        <v>2254</v>
      </c>
      <c r="L171" s="331" t="s">
        <v>755</v>
      </c>
      <c r="M171" s="147" t="s">
        <v>1148</v>
      </c>
      <c r="N171" s="324"/>
    </row>
    <row r="172" spans="1:14" ht="34.200000000000003">
      <c r="A172" s="546"/>
      <c r="B172" s="548"/>
      <c r="C172" s="546"/>
      <c r="D172" s="546"/>
      <c r="E172" s="547"/>
      <c r="F172" s="546"/>
      <c r="G172" s="546"/>
      <c r="H172" s="322" t="s">
        <v>1158</v>
      </c>
      <c r="I172" s="350" t="s">
        <v>457</v>
      </c>
      <c r="J172" s="332">
        <v>4260</v>
      </c>
      <c r="K172" s="331" t="s">
        <v>860</v>
      </c>
      <c r="L172" s="331" t="s">
        <v>1160</v>
      </c>
      <c r="M172" s="147" t="s">
        <v>1148</v>
      </c>
      <c r="N172" s="324"/>
    </row>
    <row r="173" spans="1:14" ht="45" customHeight="1">
      <c r="A173" s="546"/>
      <c r="B173" s="548"/>
      <c r="C173" s="546"/>
      <c r="D173" s="546"/>
      <c r="E173" s="547"/>
      <c r="F173" s="546"/>
      <c r="G173" s="546"/>
      <c r="H173" s="322" t="s">
        <v>2261</v>
      </c>
      <c r="I173" s="350" t="s">
        <v>455</v>
      </c>
      <c r="J173" s="331">
        <v>4501</v>
      </c>
      <c r="K173" s="331">
        <v>52</v>
      </c>
      <c r="L173" s="331" t="s">
        <v>2262</v>
      </c>
      <c r="M173" s="147" t="s">
        <v>1148</v>
      </c>
      <c r="N173" s="324"/>
    </row>
    <row r="174" spans="1:14" ht="18.75" customHeight="1">
      <c r="A174" s="546"/>
      <c r="B174" s="548"/>
      <c r="C174" s="546"/>
      <c r="D174" s="546"/>
      <c r="E174" s="547"/>
      <c r="F174" s="546"/>
      <c r="G174" s="546"/>
      <c r="H174" s="322" t="s">
        <v>1161</v>
      </c>
      <c r="I174" s="350" t="s">
        <v>1162</v>
      </c>
      <c r="J174" s="362">
        <v>4249</v>
      </c>
      <c r="K174" s="331" t="s">
        <v>1001</v>
      </c>
      <c r="L174" s="331" t="s">
        <v>1163</v>
      </c>
      <c r="M174" s="147" t="s">
        <v>1148</v>
      </c>
      <c r="N174" s="324"/>
    </row>
    <row r="175" spans="1:14" ht="27.75" customHeight="1">
      <c r="A175" s="546"/>
      <c r="B175" s="548"/>
      <c r="C175" s="546"/>
      <c r="D175" s="546"/>
      <c r="E175" s="547"/>
      <c r="F175" s="546"/>
      <c r="G175" s="546"/>
      <c r="H175" s="322" t="s">
        <v>2257</v>
      </c>
      <c r="I175" s="350" t="s">
        <v>2258</v>
      </c>
      <c r="J175" s="331" t="s">
        <v>2259</v>
      </c>
      <c r="K175" s="331" t="s">
        <v>1164</v>
      </c>
      <c r="L175" s="331" t="s">
        <v>2260</v>
      </c>
      <c r="M175" s="147" t="s">
        <v>1148</v>
      </c>
      <c r="N175" s="324"/>
    </row>
    <row r="176" spans="1:14" ht="22.8">
      <c r="A176" s="546"/>
      <c r="B176" s="548"/>
      <c r="C176" s="546"/>
      <c r="D176" s="546"/>
      <c r="E176" s="547"/>
      <c r="F176" s="546"/>
      <c r="G176" s="546"/>
      <c r="H176" s="322" t="s">
        <v>1165</v>
      </c>
      <c r="I176" s="350" t="s">
        <v>395</v>
      </c>
      <c r="J176" s="331">
        <v>4220</v>
      </c>
      <c r="K176" s="331">
        <v>55</v>
      </c>
      <c r="L176" s="331">
        <v>22</v>
      </c>
      <c r="M176" s="147" t="s">
        <v>1148</v>
      </c>
      <c r="N176" s="324"/>
    </row>
    <row r="177" spans="1:14" ht="34.5" customHeight="1">
      <c r="A177" s="546"/>
      <c r="B177" s="548"/>
      <c r="C177" s="546"/>
      <c r="D177" s="546"/>
      <c r="E177" s="547"/>
      <c r="F177" s="546"/>
      <c r="G177" s="546"/>
      <c r="H177" s="322" t="s">
        <v>2266</v>
      </c>
      <c r="I177" s="350" t="s">
        <v>1222</v>
      </c>
      <c r="J177" s="331" t="s">
        <v>2267</v>
      </c>
      <c r="K177" s="331" t="s">
        <v>963</v>
      </c>
      <c r="L177" s="331" t="s">
        <v>731</v>
      </c>
      <c r="M177" s="147"/>
      <c r="N177" s="324"/>
    </row>
    <row r="178" spans="1:14" ht="22.8">
      <c r="A178" s="546"/>
      <c r="B178" s="548"/>
      <c r="C178" s="546"/>
      <c r="D178" s="546"/>
      <c r="E178" s="547"/>
      <c r="F178" s="546"/>
      <c r="G178" s="546"/>
      <c r="H178" s="322" t="s">
        <v>1166</v>
      </c>
      <c r="I178" s="363" t="s">
        <v>472</v>
      </c>
      <c r="J178" s="333">
        <v>4100</v>
      </c>
      <c r="K178" s="333" t="s">
        <v>1167</v>
      </c>
      <c r="L178" s="333">
        <v>53</v>
      </c>
      <c r="M178" s="147" t="s">
        <v>1148</v>
      </c>
      <c r="N178" s="324"/>
    </row>
    <row r="179" spans="1:14" ht="22.8">
      <c r="A179" s="546"/>
      <c r="B179" s="548"/>
      <c r="C179" s="546"/>
      <c r="D179" s="546"/>
      <c r="E179" s="547"/>
      <c r="F179" s="546"/>
      <c r="G179" s="546"/>
      <c r="H179" s="322" t="s">
        <v>1168</v>
      </c>
      <c r="I179" s="333" t="s">
        <v>385</v>
      </c>
      <c r="J179" s="333">
        <v>4050</v>
      </c>
      <c r="K179" s="333" t="s">
        <v>894</v>
      </c>
      <c r="L179" s="333">
        <v>47</v>
      </c>
      <c r="M179" s="147" t="s">
        <v>1148</v>
      </c>
      <c r="N179" s="324"/>
    </row>
    <row r="180" spans="1:14">
      <c r="A180" s="546">
        <v>22</v>
      </c>
      <c r="B180" s="548"/>
      <c r="C180" s="546" t="s">
        <v>1509</v>
      </c>
      <c r="D180" s="546" t="s">
        <v>1169</v>
      </c>
      <c r="E180" s="547" t="s">
        <v>1170</v>
      </c>
      <c r="F180" s="548" t="s">
        <v>1169</v>
      </c>
      <c r="G180" s="546">
        <v>1863011</v>
      </c>
      <c r="H180" s="342" t="s">
        <v>1171</v>
      </c>
      <c r="I180" s="333" t="s">
        <v>469</v>
      </c>
      <c r="J180" s="333" t="s">
        <v>870</v>
      </c>
      <c r="K180" s="333" t="s">
        <v>1172</v>
      </c>
      <c r="L180" s="333" t="s">
        <v>1173</v>
      </c>
      <c r="M180" s="147" t="s">
        <v>1174</v>
      </c>
      <c r="N180" s="324"/>
    </row>
    <row r="181" spans="1:14" ht="22.8">
      <c r="A181" s="546"/>
      <c r="B181" s="548"/>
      <c r="C181" s="546"/>
      <c r="D181" s="546"/>
      <c r="E181" s="547"/>
      <c r="F181" s="549"/>
      <c r="G181" s="546"/>
      <c r="H181" s="322" t="s">
        <v>1175</v>
      </c>
      <c r="I181" s="333" t="s">
        <v>433</v>
      </c>
      <c r="J181" s="173">
        <v>4050</v>
      </c>
      <c r="K181" s="173">
        <v>43</v>
      </c>
      <c r="L181" s="333" t="s">
        <v>1176</v>
      </c>
      <c r="M181" s="147" t="s">
        <v>1174</v>
      </c>
      <c r="N181" s="324"/>
    </row>
    <row r="182" spans="1:14">
      <c r="A182" s="546"/>
      <c r="B182" s="548"/>
      <c r="C182" s="546"/>
      <c r="D182" s="546"/>
      <c r="E182" s="547"/>
      <c r="F182" s="549"/>
      <c r="G182" s="546"/>
      <c r="H182" s="322" t="s">
        <v>1177</v>
      </c>
      <c r="I182" s="333" t="s">
        <v>437</v>
      </c>
      <c r="J182" s="333">
        <v>4130</v>
      </c>
      <c r="K182" s="333" t="s">
        <v>1114</v>
      </c>
      <c r="L182" s="333" t="s">
        <v>966</v>
      </c>
      <c r="M182" s="147" t="s">
        <v>1174</v>
      </c>
      <c r="N182" s="324"/>
    </row>
    <row r="183" spans="1:14" s="149" customFormat="1" ht="22.8">
      <c r="A183" s="546"/>
      <c r="B183" s="548"/>
      <c r="C183" s="546"/>
      <c r="D183" s="546"/>
      <c r="E183" s="547"/>
      <c r="F183" s="549"/>
      <c r="G183" s="546"/>
      <c r="H183" s="322" t="s">
        <v>1178</v>
      </c>
      <c r="I183" s="350" t="s">
        <v>395</v>
      </c>
      <c r="J183" s="332">
        <v>4450</v>
      </c>
      <c r="K183" s="332">
        <v>86</v>
      </c>
      <c r="L183" s="331" t="s">
        <v>887</v>
      </c>
      <c r="M183" s="147" t="s">
        <v>1174</v>
      </c>
      <c r="N183" s="324"/>
    </row>
    <row r="184" spans="1:14">
      <c r="A184" s="546"/>
      <c r="B184" s="548"/>
      <c r="C184" s="546"/>
      <c r="D184" s="546"/>
      <c r="E184" s="547"/>
      <c r="F184" s="549"/>
      <c r="G184" s="546"/>
      <c r="H184" s="342" t="s">
        <v>1179</v>
      </c>
      <c r="I184" s="333" t="s">
        <v>507</v>
      </c>
      <c r="J184" s="173">
        <v>4600</v>
      </c>
      <c r="K184" s="173">
        <v>35</v>
      </c>
      <c r="L184" s="333">
        <v>23</v>
      </c>
      <c r="M184" s="147" t="s">
        <v>1174</v>
      </c>
      <c r="N184" s="324"/>
    </row>
    <row r="185" spans="1:14">
      <c r="A185" s="546"/>
      <c r="B185" s="548"/>
      <c r="C185" s="546"/>
      <c r="D185" s="546"/>
      <c r="E185" s="547"/>
      <c r="F185" s="549"/>
      <c r="G185" s="546"/>
      <c r="H185" s="342" t="s">
        <v>1180</v>
      </c>
      <c r="I185" s="333" t="s">
        <v>512</v>
      </c>
      <c r="J185" s="173">
        <v>4610</v>
      </c>
      <c r="K185" s="173">
        <v>38</v>
      </c>
      <c r="L185" s="333">
        <v>26</v>
      </c>
      <c r="M185" s="147" t="s">
        <v>1174</v>
      </c>
      <c r="N185" s="324"/>
    </row>
    <row r="186" spans="1:14">
      <c r="A186" s="546"/>
      <c r="B186" s="548"/>
      <c r="C186" s="546"/>
      <c r="D186" s="546"/>
      <c r="E186" s="547"/>
      <c r="F186" s="549"/>
      <c r="G186" s="546"/>
      <c r="H186" s="342" t="s">
        <v>1181</v>
      </c>
      <c r="I186" s="333" t="s">
        <v>455</v>
      </c>
      <c r="J186" s="173">
        <v>4630</v>
      </c>
      <c r="K186" s="173">
        <v>17</v>
      </c>
      <c r="L186" s="333" t="s">
        <v>1182</v>
      </c>
      <c r="M186" s="147" t="s">
        <v>1174</v>
      </c>
      <c r="N186" s="324"/>
    </row>
    <row r="187" spans="1:14">
      <c r="A187" s="546"/>
      <c r="B187" s="548"/>
      <c r="C187" s="546"/>
      <c r="D187" s="546"/>
      <c r="E187" s="547"/>
      <c r="F187" s="549"/>
      <c r="G187" s="546"/>
      <c r="H187" s="342" t="s">
        <v>1183</v>
      </c>
      <c r="I187" s="331" t="s">
        <v>1188</v>
      </c>
      <c r="J187" s="332">
        <v>4260</v>
      </c>
      <c r="K187" s="332">
        <v>11</v>
      </c>
      <c r="L187" s="331" t="s">
        <v>731</v>
      </c>
      <c r="M187" s="147" t="s">
        <v>1174</v>
      </c>
      <c r="N187" s="324"/>
    </row>
    <row r="188" spans="1:14">
      <c r="A188" s="546"/>
      <c r="B188" s="548"/>
      <c r="C188" s="546"/>
      <c r="D188" s="546"/>
      <c r="E188" s="547"/>
      <c r="F188" s="549"/>
      <c r="G188" s="546"/>
      <c r="H188" s="342" t="s">
        <v>1184</v>
      </c>
      <c r="I188" s="333" t="s">
        <v>459</v>
      </c>
      <c r="J188" s="173">
        <v>4640</v>
      </c>
      <c r="K188" s="173">
        <v>32</v>
      </c>
      <c r="L188" s="333">
        <v>34</v>
      </c>
      <c r="M188" s="147" t="s">
        <v>1174</v>
      </c>
      <c r="N188" s="324"/>
    </row>
    <row r="189" spans="1:14" s="149" customFormat="1">
      <c r="A189" s="546"/>
      <c r="B189" s="548"/>
      <c r="C189" s="546"/>
      <c r="D189" s="546"/>
      <c r="E189" s="547"/>
      <c r="F189" s="558"/>
      <c r="G189" s="546"/>
      <c r="H189" s="342" t="s">
        <v>2268</v>
      </c>
      <c r="I189" s="333" t="s">
        <v>467</v>
      </c>
      <c r="J189" s="333" t="s">
        <v>1023</v>
      </c>
      <c r="K189" s="333" t="s">
        <v>2269</v>
      </c>
      <c r="L189" s="333" t="s">
        <v>762</v>
      </c>
      <c r="M189" s="147"/>
      <c r="N189" s="324"/>
    </row>
    <row r="190" spans="1:14" s="149" customFormat="1" ht="22.8">
      <c r="A190" s="546"/>
      <c r="B190" s="548"/>
      <c r="C190" s="546"/>
      <c r="D190" s="546"/>
      <c r="E190" s="547"/>
      <c r="F190" s="546" t="s">
        <v>1185</v>
      </c>
      <c r="G190" s="546"/>
      <c r="H190" s="342" t="s">
        <v>2322</v>
      </c>
      <c r="I190" s="333" t="s">
        <v>2270</v>
      </c>
      <c r="J190" s="173">
        <v>4272</v>
      </c>
      <c r="K190" s="173">
        <v>50</v>
      </c>
      <c r="L190" s="333" t="s">
        <v>2271</v>
      </c>
      <c r="M190" s="147" t="s">
        <v>1174</v>
      </c>
      <c r="N190" s="324"/>
    </row>
    <row r="191" spans="1:14" s="149" customFormat="1">
      <c r="A191" s="546"/>
      <c r="B191" s="548"/>
      <c r="C191" s="546"/>
      <c r="D191" s="546"/>
      <c r="E191" s="547"/>
      <c r="F191" s="546"/>
      <c r="G191" s="546"/>
      <c r="H191" s="342" t="s">
        <v>1186</v>
      </c>
      <c r="I191" s="333" t="s">
        <v>916</v>
      </c>
      <c r="J191" s="173">
        <v>4270</v>
      </c>
      <c r="K191" s="173">
        <v>58</v>
      </c>
      <c r="L191" s="333" t="s">
        <v>1187</v>
      </c>
      <c r="M191" s="147" t="s">
        <v>1174</v>
      </c>
      <c r="N191" s="324"/>
    </row>
    <row r="192" spans="1:14" s="149" customFormat="1">
      <c r="A192" s="546"/>
      <c r="B192" s="548"/>
      <c r="C192" s="546"/>
      <c r="D192" s="546"/>
      <c r="E192" s="547"/>
      <c r="F192" s="546"/>
      <c r="G192" s="546"/>
      <c r="H192" s="364" t="s">
        <v>1189</v>
      </c>
      <c r="I192" s="365" t="s">
        <v>378</v>
      </c>
      <c r="J192" s="365" t="s">
        <v>1190</v>
      </c>
      <c r="K192" s="365" t="s">
        <v>894</v>
      </c>
      <c r="L192" s="365" t="s">
        <v>1191</v>
      </c>
      <c r="M192" s="147" t="s">
        <v>1174</v>
      </c>
      <c r="N192" s="324"/>
    </row>
    <row r="193" spans="1:225" ht="22.8">
      <c r="A193" s="546">
        <v>23</v>
      </c>
      <c r="B193" s="550" t="s">
        <v>1143</v>
      </c>
      <c r="C193" s="546" t="s">
        <v>1192</v>
      </c>
      <c r="D193" s="546" t="s">
        <v>1193</v>
      </c>
      <c r="E193" s="547" t="s">
        <v>1194</v>
      </c>
      <c r="F193" s="546" t="s">
        <v>1193</v>
      </c>
      <c r="G193" s="546">
        <v>1863011</v>
      </c>
      <c r="H193" s="342" t="s">
        <v>1045</v>
      </c>
      <c r="I193" s="333" t="s">
        <v>469</v>
      </c>
      <c r="J193" s="333" t="s">
        <v>1014</v>
      </c>
      <c r="K193" s="366">
        <v>27</v>
      </c>
      <c r="L193" s="333" t="s">
        <v>1195</v>
      </c>
      <c r="M193" s="147" t="s">
        <v>1196</v>
      </c>
      <c r="N193" s="324"/>
    </row>
    <row r="194" spans="1:225">
      <c r="A194" s="546"/>
      <c r="B194" s="550"/>
      <c r="C194" s="546"/>
      <c r="D194" s="546"/>
      <c r="E194" s="547"/>
      <c r="F194" s="546"/>
      <c r="G194" s="546"/>
      <c r="H194" s="342" t="s">
        <v>874</v>
      </c>
      <c r="I194" s="339" t="s">
        <v>1197</v>
      </c>
      <c r="J194" s="341" t="s">
        <v>1022</v>
      </c>
      <c r="K194" s="367">
        <v>30</v>
      </c>
      <c r="L194" s="341" t="s">
        <v>889</v>
      </c>
      <c r="M194" s="147" t="s">
        <v>1196</v>
      </c>
      <c r="N194" s="324"/>
    </row>
    <row r="195" spans="1:225" ht="22.8">
      <c r="A195" s="546"/>
      <c r="B195" s="550"/>
      <c r="C195" s="546"/>
      <c r="D195" s="546"/>
      <c r="E195" s="547"/>
      <c r="F195" s="546"/>
      <c r="G195" s="546"/>
      <c r="H195" s="342" t="s">
        <v>872</v>
      </c>
      <c r="I195" s="331" t="s">
        <v>1198</v>
      </c>
      <c r="J195" s="332">
        <v>4100</v>
      </c>
      <c r="K195" s="368">
        <v>38</v>
      </c>
      <c r="L195" s="333" t="s">
        <v>1199</v>
      </c>
      <c r="M195" s="147" t="s">
        <v>1196</v>
      </c>
      <c r="N195" s="324"/>
    </row>
    <row r="196" spans="1:225" ht="22.8">
      <c r="A196" s="546"/>
      <c r="B196" s="550"/>
      <c r="C196" s="546"/>
      <c r="D196" s="546"/>
      <c r="E196" s="547"/>
      <c r="F196" s="546"/>
      <c r="G196" s="546"/>
      <c r="H196" s="342" t="s">
        <v>1200</v>
      </c>
      <c r="I196" s="331" t="s">
        <v>452</v>
      </c>
      <c r="J196" s="368">
        <v>4500</v>
      </c>
      <c r="K196" s="368">
        <v>17</v>
      </c>
      <c r="L196" s="333" t="s">
        <v>1201</v>
      </c>
      <c r="M196" s="147" t="s">
        <v>1196</v>
      </c>
      <c r="N196" s="324"/>
    </row>
    <row r="197" spans="1:225" ht="34.200000000000003">
      <c r="A197" s="546"/>
      <c r="B197" s="550"/>
      <c r="C197" s="546"/>
      <c r="D197" s="546"/>
      <c r="E197" s="547"/>
      <c r="F197" s="546"/>
      <c r="G197" s="546"/>
      <c r="H197" s="342" t="s">
        <v>1202</v>
      </c>
      <c r="I197" s="331" t="s">
        <v>433</v>
      </c>
      <c r="J197" s="332">
        <v>4260</v>
      </c>
      <c r="K197" s="368">
        <v>6</v>
      </c>
      <c r="L197" s="333" t="s">
        <v>1203</v>
      </c>
      <c r="M197" s="147" t="s">
        <v>1196</v>
      </c>
      <c r="N197" s="324"/>
    </row>
    <row r="198" spans="1:225">
      <c r="A198" s="546">
        <v>24</v>
      </c>
      <c r="B198" s="550"/>
      <c r="C198" s="546" t="s">
        <v>1204</v>
      </c>
      <c r="D198" s="546" t="s">
        <v>1205</v>
      </c>
      <c r="E198" s="547" t="s">
        <v>1206</v>
      </c>
      <c r="F198" s="546" t="s">
        <v>1207</v>
      </c>
      <c r="G198" s="546">
        <v>1863011</v>
      </c>
      <c r="H198" s="342" t="s">
        <v>1064</v>
      </c>
      <c r="I198" s="333" t="s">
        <v>1208</v>
      </c>
      <c r="J198" s="333" t="s">
        <v>910</v>
      </c>
      <c r="K198" s="333" t="s">
        <v>1209</v>
      </c>
      <c r="L198" s="333" t="s">
        <v>894</v>
      </c>
      <c r="M198" s="147" t="s">
        <v>1210</v>
      </c>
      <c r="N198" s="324"/>
    </row>
    <row r="199" spans="1:225">
      <c r="A199" s="546"/>
      <c r="B199" s="550"/>
      <c r="C199" s="546"/>
      <c r="D199" s="546"/>
      <c r="E199" s="547"/>
      <c r="F199" s="546"/>
      <c r="G199" s="546"/>
      <c r="H199" s="343" t="s">
        <v>1211</v>
      </c>
      <c r="I199" s="341" t="s">
        <v>1212</v>
      </c>
      <c r="J199" s="341" t="s">
        <v>958</v>
      </c>
      <c r="K199" s="341" t="s">
        <v>1213</v>
      </c>
      <c r="L199" s="341" t="s">
        <v>1214</v>
      </c>
      <c r="M199" s="147" t="s">
        <v>1210</v>
      </c>
      <c r="N199" s="324"/>
    </row>
    <row r="200" spans="1:225">
      <c r="A200" s="546"/>
      <c r="B200" s="550"/>
      <c r="C200" s="546"/>
      <c r="D200" s="546"/>
      <c r="E200" s="547"/>
      <c r="F200" s="546"/>
      <c r="G200" s="546"/>
      <c r="H200" s="343" t="s">
        <v>869</v>
      </c>
      <c r="I200" s="339" t="s">
        <v>920</v>
      </c>
      <c r="J200" s="341" t="s">
        <v>870</v>
      </c>
      <c r="K200" s="341" t="s">
        <v>762</v>
      </c>
      <c r="L200" s="341" t="s">
        <v>755</v>
      </c>
      <c r="M200" s="147" t="s">
        <v>1210</v>
      </c>
      <c r="N200" s="324"/>
    </row>
    <row r="201" spans="1:225">
      <c r="A201" s="546"/>
      <c r="B201" s="550"/>
      <c r="C201" s="546"/>
      <c r="D201" s="546"/>
      <c r="E201" s="547"/>
      <c r="F201" s="546"/>
      <c r="G201" s="546"/>
      <c r="H201" s="342" t="s">
        <v>875</v>
      </c>
      <c r="I201" s="331" t="s">
        <v>1215</v>
      </c>
      <c r="J201" s="332">
        <v>4260</v>
      </c>
      <c r="K201" s="332">
        <v>6</v>
      </c>
      <c r="L201" s="341" t="s">
        <v>731</v>
      </c>
      <c r="M201" s="147" t="s">
        <v>1210</v>
      </c>
      <c r="N201" s="324"/>
    </row>
    <row r="202" spans="1:225">
      <c r="A202" s="546"/>
      <c r="B202" s="550"/>
      <c r="C202" s="546"/>
      <c r="D202" s="546"/>
      <c r="E202" s="547"/>
      <c r="F202" s="546"/>
      <c r="G202" s="546"/>
      <c r="H202" s="342" t="s">
        <v>1216</v>
      </c>
      <c r="I202" s="331" t="s">
        <v>1217</v>
      </c>
      <c r="J202" s="332">
        <v>4600</v>
      </c>
      <c r="K202" s="332">
        <v>17</v>
      </c>
      <c r="L202" s="331">
        <v>23</v>
      </c>
      <c r="M202" s="147" t="s">
        <v>1210</v>
      </c>
      <c r="N202" s="324"/>
    </row>
    <row r="203" spans="1:225">
      <c r="A203" s="546"/>
      <c r="B203" s="550"/>
      <c r="C203" s="546"/>
      <c r="D203" s="546"/>
      <c r="E203" s="547"/>
      <c r="F203" s="546"/>
      <c r="G203" s="546"/>
      <c r="H203" s="342" t="s">
        <v>867</v>
      </c>
      <c r="I203" s="331" t="s">
        <v>1218</v>
      </c>
      <c r="J203" s="332">
        <v>4450</v>
      </c>
      <c r="K203" s="332">
        <v>69</v>
      </c>
      <c r="L203" s="331">
        <v>29</v>
      </c>
      <c r="M203" s="147" t="s">
        <v>1210</v>
      </c>
      <c r="N203" s="324"/>
    </row>
    <row r="204" spans="1:225">
      <c r="A204" s="546"/>
      <c r="B204" s="550"/>
      <c r="C204" s="546"/>
      <c r="D204" s="546"/>
      <c r="E204" s="547"/>
      <c r="F204" s="546"/>
      <c r="G204" s="546"/>
      <c r="H204" s="342" t="s">
        <v>1219</v>
      </c>
      <c r="I204" s="331" t="s">
        <v>1220</v>
      </c>
      <c r="J204" s="332">
        <v>4401</v>
      </c>
      <c r="K204" s="332">
        <v>30</v>
      </c>
      <c r="L204" s="331">
        <v>42.28</v>
      </c>
      <c r="M204" s="147" t="s">
        <v>1210</v>
      </c>
      <c r="N204" s="324"/>
    </row>
    <row r="205" spans="1:225" ht="22.8">
      <c r="A205" s="546"/>
      <c r="B205" s="550"/>
      <c r="C205" s="546"/>
      <c r="D205" s="546"/>
      <c r="E205" s="547"/>
      <c r="F205" s="546"/>
      <c r="G205" s="546"/>
      <c r="H205" s="342" t="s">
        <v>1221</v>
      </c>
      <c r="I205" s="331" t="s">
        <v>1222</v>
      </c>
      <c r="J205" s="332">
        <v>4100</v>
      </c>
      <c r="K205" s="332">
        <v>39</v>
      </c>
      <c r="L205" s="331" t="s">
        <v>1223</v>
      </c>
      <c r="M205" s="147" t="s">
        <v>1210</v>
      </c>
      <c r="N205" s="324"/>
    </row>
    <row r="206" spans="1:225" s="157" customFormat="1" ht="130.5" customHeight="1">
      <c r="A206" s="369">
        <v>25</v>
      </c>
      <c r="B206" s="550"/>
      <c r="C206" s="179" t="s">
        <v>1224</v>
      </c>
      <c r="D206" s="179" t="s">
        <v>1225</v>
      </c>
      <c r="E206" s="341" t="s">
        <v>1073</v>
      </c>
      <c r="F206" s="179" t="s">
        <v>1225</v>
      </c>
      <c r="G206" s="179">
        <v>1863011</v>
      </c>
      <c r="H206" s="342" t="s">
        <v>1071</v>
      </c>
      <c r="I206" s="331" t="s">
        <v>928</v>
      </c>
      <c r="J206" s="332">
        <v>4530</v>
      </c>
      <c r="K206" s="332">
        <v>29</v>
      </c>
      <c r="L206" s="331" t="s">
        <v>1159</v>
      </c>
      <c r="M206" s="147" t="s">
        <v>1077</v>
      </c>
      <c r="N206" s="324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56"/>
      <c r="BA206" s="156"/>
      <c r="BB206" s="156"/>
      <c r="BC206" s="156"/>
      <c r="BD206" s="156"/>
      <c r="BE206" s="156"/>
      <c r="BF206" s="156"/>
      <c r="BG206" s="156"/>
      <c r="BH206" s="156"/>
      <c r="BI206" s="156"/>
      <c r="BJ206" s="156"/>
      <c r="BK206" s="156"/>
      <c r="BL206" s="156"/>
      <c r="BM206" s="156"/>
      <c r="BN206" s="156"/>
      <c r="BO206" s="156"/>
      <c r="BP206" s="156"/>
      <c r="BQ206" s="156"/>
      <c r="BR206" s="156"/>
      <c r="BS206" s="156"/>
      <c r="BT206" s="156"/>
      <c r="BU206" s="156"/>
      <c r="BV206" s="156"/>
      <c r="BW206" s="156"/>
      <c r="BX206" s="156"/>
      <c r="BY206" s="156"/>
      <c r="BZ206" s="156"/>
      <c r="CA206" s="156"/>
      <c r="CB206" s="156"/>
      <c r="CC206" s="156"/>
      <c r="CD206" s="156"/>
      <c r="CE206" s="156"/>
      <c r="CF206" s="156"/>
      <c r="CG206" s="156"/>
      <c r="CH206" s="156"/>
      <c r="CI206" s="156"/>
      <c r="CJ206" s="156"/>
      <c r="CK206" s="156"/>
      <c r="CL206" s="156"/>
      <c r="CM206" s="156"/>
      <c r="CN206" s="156"/>
      <c r="CO206" s="156"/>
      <c r="CP206" s="156"/>
      <c r="CQ206" s="156"/>
      <c r="CR206" s="156"/>
      <c r="CS206" s="156"/>
      <c r="CT206" s="156"/>
      <c r="CU206" s="156"/>
      <c r="CV206" s="156"/>
      <c r="CW206" s="156"/>
      <c r="CX206" s="156"/>
      <c r="CY206" s="156"/>
      <c r="CZ206" s="156"/>
      <c r="DA206" s="156"/>
      <c r="DB206" s="156"/>
      <c r="DC206" s="156"/>
      <c r="DD206" s="156"/>
      <c r="DE206" s="156"/>
      <c r="DF206" s="156"/>
      <c r="DG206" s="156"/>
      <c r="DH206" s="156"/>
      <c r="DI206" s="156"/>
      <c r="DJ206" s="156"/>
      <c r="DK206" s="156"/>
      <c r="DL206" s="156"/>
      <c r="DM206" s="156"/>
      <c r="DN206" s="156"/>
      <c r="DO206" s="156"/>
      <c r="DP206" s="156"/>
      <c r="DQ206" s="156"/>
      <c r="DR206" s="156"/>
      <c r="DS206" s="156"/>
      <c r="DT206" s="156"/>
      <c r="DU206" s="156"/>
      <c r="DV206" s="156"/>
      <c r="DW206" s="156"/>
      <c r="DX206" s="156"/>
      <c r="DY206" s="156"/>
      <c r="DZ206" s="156"/>
      <c r="EA206" s="156"/>
      <c r="EB206" s="156"/>
      <c r="EC206" s="156"/>
      <c r="ED206" s="156"/>
      <c r="EE206" s="156"/>
      <c r="EF206" s="156"/>
      <c r="EG206" s="156"/>
      <c r="EH206" s="156"/>
      <c r="EI206" s="156"/>
      <c r="EJ206" s="156"/>
      <c r="EK206" s="156"/>
      <c r="EL206" s="156"/>
      <c r="EM206" s="156"/>
      <c r="EN206" s="156"/>
      <c r="EO206" s="156"/>
      <c r="EP206" s="156"/>
      <c r="EQ206" s="156"/>
      <c r="ER206" s="156"/>
      <c r="ES206" s="156"/>
      <c r="ET206" s="156"/>
      <c r="EU206" s="156"/>
      <c r="EV206" s="156"/>
      <c r="EW206" s="156"/>
      <c r="EX206" s="156"/>
      <c r="EY206" s="156"/>
      <c r="EZ206" s="156"/>
      <c r="FA206" s="156"/>
      <c r="FB206" s="156"/>
      <c r="FC206" s="156"/>
      <c r="FD206" s="156"/>
      <c r="FE206" s="156"/>
      <c r="FF206" s="156"/>
      <c r="FG206" s="156"/>
      <c r="FH206" s="156"/>
      <c r="FI206" s="156"/>
      <c r="FJ206" s="156"/>
      <c r="FK206" s="156"/>
      <c r="FL206" s="156"/>
      <c r="FM206" s="156"/>
      <c r="FN206" s="156"/>
      <c r="FO206" s="156"/>
      <c r="FP206" s="156"/>
      <c r="FQ206" s="156"/>
      <c r="FR206" s="156"/>
      <c r="FS206" s="156"/>
      <c r="FT206" s="156"/>
      <c r="FU206" s="156"/>
      <c r="FV206" s="156"/>
      <c r="FW206" s="156"/>
      <c r="FX206" s="156"/>
      <c r="FY206" s="156"/>
      <c r="FZ206" s="156"/>
      <c r="GA206" s="156"/>
      <c r="GB206" s="156"/>
      <c r="GC206" s="156"/>
      <c r="GD206" s="156"/>
      <c r="GE206" s="156"/>
      <c r="GF206" s="156"/>
      <c r="GG206" s="156"/>
      <c r="GH206" s="156"/>
      <c r="GI206" s="156"/>
      <c r="GJ206" s="156"/>
      <c r="GK206" s="156"/>
      <c r="GL206" s="156"/>
      <c r="GM206" s="156"/>
      <c r="GN206" s="156"/>
      <c r="GO206" s="156"/>
      <c r="GP206" s="156"/>
      <c r="GQ206" s="156"/>
      <c r="GR206" s="156"/>
      <c r="GS206" s="156"/>
      <c r="GT206" s="156"/>
      <c r="GU206" s="156"/>
      <c r="GV206" s="156"/>
      <c r="GW206" s="156"/>
      <c r="GX206" s="156"/>
      <c r="GY206" s="156"/>
      <c r="GZ206" s="156"/>
      <c r="HA206" s="156"/>
      <c r="HB206" s="156"/>
      <c r="HC206" s="156"/>
      <c r="HD206" s="156"/>
      <c r="HE206" s="156"/>
      <c r="HF206" s="156"/>
      <c r="HG206" s="156"/>
      <c r="HH206" s="156"/>
      <c r="HI206" s="156"/>
      <c r="HJ206" s="156"/>
      <c r="HK206" s="156"/>
      <c r="HL206" s="156"/>
      <c r="HM206" s="156"/>
      <c r="HN206" s="156"/>
      <c r="HO206" s="156"/>
      <c r="HP206" s="156"/>
      <c r="HQ206" s="156"/>
    </row>
    <row r="207" spans="1:225" s="148" customFormat="1" ht="27.75" customHeight="1">
      <c r="A207" s="546">
        <v>26</v>
      </c>
      <c r="B207" s="550"/>
      <c r="C207" s="546" t="s">
        <v>1226</v>
      </c>
      <c r="D207" s="546" t="s">
        <v>1227</v>
      </c>
      <c r="E207" s="547" t="s">
        <v>1228</v>
      </c>
      <c r="F207" s="546" t="s">
        <v>1227</v>
      </c>
      <c r="G207" s="546">
        <v>1863011</v>
      </c>
      <c r="H207" s="342" t="s">
        <v>867</v>
      </c>
      <c r="I207" s="331" t="s">
        <v>1229</v>
      </c>
      <c r="J207" s="331">
        <v>4450</v>
      </c>
      <c r="K207" s="331" t="s">
        <v>1230</v>
      </c>
      <c r="L207" s="331" t="s">
        <v>887</v>
      </c>
      <c r="M207" s="147" t="s">
        <v>1231</v>
      </c>
      <c r="N207" s="324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149"/>
      <c r="CB207" s="149"/>
      <c r="CC207" s="149"/>
      <c r="CD207" s="149"/>
      <c r="CE207" s="149"/>
      <c r="CF207" s="149"/>
      <c r="CG207" s="149"/>
      <c r="CH207" s="149"/>
      <c r="CI207" s="149"/>
      <c r="CJ207" s="149"/>
      <c r="CK207" s="149"/>
      <c r="CL207" s="149"/>
      <c r="CM207" s="149"/>
      <c r="CN207" s="149"/>
      <c r="CO207" s="149"/>
      <c r="CP207" s="149"/>
      <c r="CQ207" s="149"/>
      <c r="CR207" s="149"/>
      <c r="CS207" s="149"/>
      <c r="CT207" s="149"/>
      <c r="CU207" s="149"/>
      <c r="CV207" s="149"/>
      <c r="CW207" s="149"/>
      <c r="CX207" s="149"/>
      <c r="CY207" s="149"/>
      <c r="CZ207" s="149"/>
      <c r="DA207" s="149"/>
      <c r="DB207" s="149"/>
      <c r="DC207" s="149"/>
      <c r="DD207" s="149"/>
      <c r="DE207" s="149"/>
      <c r="DF207" s="149"/>
      <c r="DG207" s="149"/>
      <c r="DH207" s="149"/>
      <c r="DI207" s="149"/>
      <c r="DJ207" s="149"/>
      <c r="DK207" s="149"/>
      <c r="DL207" s="149"/>
      <c r="DM207" s="149"/>
      <c r="DN207" s="149"/>
      <c r="DO207" s="149"/>
      <c r="DP207" s="149"/>
      <c r="DQ207" s="149"/>
      <c r="DR207" s="149"/>
      <c r="DS207" s="149"/>
      <c r="DT207" s="149"/>
      <c r="DU207" s="149"/>
      <c r="DV207" s="149"/>
      <c r="DW207" s="149"/>
      <c r="DX207" s="149"/>
      <c r="DY207" s="149"/>
      <c r="DZ207" s="149"/>
      <c r="EA207" s="149"/>
      <c r="EB207" s="149"/>
      <c r="EC207" s="149"/>
      <c r="ED207" s="149"/>
      <c r="EE207" s="149"/>
      <c r="EF207" s="149"/>
      <c r="EG207" s="149"/>
      <c r="EH207" s="149"/>
      <c r="EI207" s="149"/>
      <c r="EJ207" s="149"/>
      <c r="EK207" s="149"/>
      <c r="EL207" s="149"/>
      <c r="EM207" s="149"/>
      <c r="EN207" s="149"/>
      <c r="EO207" s="149"/>
      <c r="EP207" s="149"/>
      <c r="EQ207" s="149"/>
      <c r="ER207" s="149"/>
      <c r="ES207" s="149"/>
      <c r="ET207" s="149"/>
      <c r="EU207" s="149"/>
      <c r="EV207" s="149"/>
      <c r="EW207" s="149"/>
      <c r="EX207" s="149"/>
      <c r="EY207" s="149"/>
      <c r="EZ207" s="149"/>
      <c r="FA207" s="149"/>
      <c r="FB207" s="149"/>
      <c r="FC207" s="149"/>
      <c r="FD207" s="149"/>
      <c r="FE207" s="149"/>
      <c r="FF207" s="149"/>
      <c r="FG207" s="149"/>
      <c r="FH207" s="149"/>
      <c r="FI207" s="149"/>
      <c r="FJ207" s="149"/>
      <c r="FK207" s="149"/>
      <c r="FL207" s="149"/>
      <c r="FM207" s="149"/>
      <c r="FN207" s="149"/>
      <c r="FO207" s="149"/>
      <c r="FP207" s="149"/>
      <c r="FQ207" s="149"/>
      <c r="FR207" s="149"/>
      <c r="FS207" s="149"/>
      <c r="FT207" s="149"/>
      <c r="FU207" s="149"/>
      <c r="FV207" s="149"/>
      <c r="FW207" s="149"/>
      <c r="FX207" s="149"/>
      <c r="FY207" s="149"/>
      <c r="FZ207" s="149"/>
      <c r="GA207" s="149"/>
      <c r="GB207" s="149"/>
      <c r="GC207" s="149"/>
      <c r="GD207" s="149"/>
      <c r="GE207" s="149"/>
      <c r="GF207" s="149"/>
      <c r="GG207" s="149"/>
      <c r="GH207" s="149"/>
      <c r="GI207" s="149"/>
      <c r="GJ207" s="149"/>
      <c r="GK207" s="149"/>
      <c r="GL207" s="149"/>
      <c r="GM207" s="149"/>
      <c r="GN207" s="149"/>
      <c r="GO207" s="149"/>
      <c r="GP207" s="149"/>
      <c r="GQ207" s="149"/>
      <c r="GR207" s="149"/>
      <c r="GS207" s="149"/>
      <c r="GT207" s="149"/>
      <c r="GU207" s="149"/>
      <c r="GV207" s="149"/>
      <c r="GW207" s="149"/>
      <c r="GX207" s="149"/>
      <c r="GY207" s="149"/>
      <c r="GZ207" s="149"/>
      <c r="HA207" s="149"/>
      <c r="HB207" s="149"/>
      <c r="HC207" s="149"/>
      <c r="HD207" s="149"/>
      <c r="HE207" s="149"/>
      <c r="HF207" s="149"/>
      <c r="HG207" s="149"/>
      <c r="HH207" s="149"/>
      <c r="HI207" s="149"/>
      <c r="HJ207" s="149"/>
      <c r="HK207" s="149"/>
      <c r="HL207" s="149"/>
      <c r="HM207" s="149"/>
      <c r="HN207" s="149"/>
      <c r="HO207" s="149"/>
      <c r="HP207" s="149"/>
      <c r="HQ207" s="149"/>
    </row>
    <row r="208" spans="1:225" s="148" customFormat="1" ht="36" customHeight="1">
      <c r="A208" s="546"/>
      <c r="B208" s="550"/>
      <c r="C208" s="546"/>
      <c r="D208" s="546"/>
      <c r="E208" s="547"/>
      <c r="F208" s="546"/>
      <c r="G208" s="546"/>
      <c r="H208" s="342" t="s">
        <v>1035</v>
      </c>
      <c r="I208" s="331" t="s">
        <v>1133</v>
      </c>
      <c r="J208" s="331">
        <v>4401</v>
      </c>
      <c r="K208" s="331" t="s">
        <v>0</v>
      </c>
      <c r="L208" s="331" t="s">
        <v>860</v>
      </c>
      <c r="M208" s="147" t="s">
        <v>1231</v>
      </c>
      <c r="N208" s="324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149"/>
      <c r="CB208" s="149"/>
      <c r="CC208" s="149"/>
      <c r="CD208" s="149"/>
      <c r="CE208" s="149"/>
      <c r="CF208" s="149"/>
      <c r="CG208" s="149"/>
      <c r="CH208" s="149"/>
      <c r="CI208" s="149"/>
      <c r="CJ208" s="149"/>
      <c r="CK208" s="149"/>
      <c r="CL208" s="149"/>
      <c r="CM208" s="149"/>
      <c r="CN208" s="149"/>
      <c r="CO208" s="149"/>
      <c r="CP208" s="149"/>
      <c r="CQ208" s="149"/>
      <c r="CR208" s="149"/>
      <c r="CS208" s="149"/>
      <c r="CT208" s="149"/>
      <c r="CU208" s="149"/>
      <c r="CV208" s="149"/>
      <c r="CW208" s="149"/>
      <c r="CX208" s="149"/>
      <c r="CY208" s="149"/>
      <c r="CZ208" s="149"/>
      <c r="DA208" s="149"/>
      <c r="DB208" s="149"/>
      <c r="DC208" s="149"/>
      <c r="DD208" s="149"/>
      <c r="DE208" s="149"/>
      <c r="DF208" s="149"/>
      <c r="DG208" s="149"/>
      <c r="DH208" s="149"/>
      <c r="DI208" s="149"/>
      <c r="DJ208" s="149"/>
      <c r="DK208" s="149"/>
      <c r="DL208" s="149"/>
      <c r="DM208" s="149"/>
      <c r="DN208" s="149"/>
      <c r="DO208" s="149"/>
      <c r="DP208" s="149"/>
      <c r="DQ208" s="149"/>
      <c r="DR208" s="149"/>
      <c r="DS208" s="149"/>
      <c r="DT208" s="149"/>
      <c r="DU208" s="149"/>
      <c r="DV208" s="149"/>
      <c r="DW208" s="149"/>
      <c r="DX208" s="149"/>
      <c r="DY208" s="149"/>
      <c r="DZ208" s="149"/>
      <c r="EA208" s="149"/>
      <c r="EB208" s="149"/>
      <c r="EC208" s="149"/>
      <c r="ED208" s="149"/>
      <c r="EE208" s="149"/>
      <c r="EF208" s="149"/>
      <c r="EG208" s="149"/>
      <c r="EH208" s="149"/>
      <c r="EI208" s="149"/>
      <c r="EJ208" s="149"/>
      <c r="EK208" s="149"/>
      <c r="EL208" s="149"/>
      <c r="EM208" s="149"/>
      <c r="EN208" s="149"/>
      <c r="EO208" s="149"/>
      <c r="EP208" s="149"/>
      <c r="EQ208" s="149"/>
      <c r="ER208" s="149"/>
      <c r="ES208" s="149"/>
      <c r="ET208" s="149"/>
      <c r="EU208" s="149"/>
      <c r="EV208" s="149"/>
      <c r="EW208" s="149"/>
      <c r="EX208" s="149"/>
      <c r="EY208" s="149"/>
      <c r="EZ208" s="149"/>
      <c r="FA208" s="149"/>
      <c r="FB208" s="149"/>
      <c r="FC208" s="149"/>
      <c r="FD208" s="149"/>
      <c r="FE208" s="149"/>
      <c r="FF208" s="149"/>
      <c r="FG208" s="149"/>
      <c r="FH208" s="149"/>
      <c r="FI208" s="149"/>
      <c r="FJ208" s="149"/>
      <c r="FK208" s="149"/>
      <c r="FL208" s="149"/>
      <c r="FM208" s="149"/>
      <c r="FN208" s="149"/>
      <c r="FO208" s="149"/>
      <c r="FP208" s="149"/>
      <c r="FQ208" s="149"/>
      <c r="FR208" s="149"/>
      <c r="FS208" s="149"/>
      <c r="FT208" s="149"/>
      <c r="FU208" s="149"/>
      <c r="FV208" s="149"/>
      <c r="FW208" s="149"/>
      <c r="FX208" s="149"/>
      <c r="FY208" s="149"/>
      <c r="FZ208" s="149"/>
      <c r="GA208" s="149"/>
      <c r="GB208" s="149"/>
      <c r="GC208" s="149"/>
      <c r="GD208" s="149"/>
      <c r="GE208" s="149"/>
      <c r="GF208" s="149"/>
      <c r="GG208" s="149"/>
      <c r="GH208" s="149"/>
      <c r="GI208" s="149"/>
      <c r="GJ208" s="149"/>
      <c r="GK208" s="149"/>
      <c r="GL208" s="149"/>
      <c r="GM208" s="149"/>
      <c r="GN208" s="149"/>
      <c r="GO208" s="149"/>
      <c r="GP208" s="149"/>
      <c r="GQ208" s="149"/>
      <c r="GR208" s="149"/>
      <c r="GS208" s="149"/>
      <c r="GT208" s="149"/>
      <c r="GU208" s="149"/>
      <c r="GV208" s="149"/>
      <c r="GW208" s="149"/>
      <c r="GX208" s="149"/>
      <c r="GY208" s="149"/>
      <c r="GZ208" s="149"/>
      <c r="HA208" s="149"/>
      <c r="HB208" s="149"/>
      <c r="HC208" s="149"/>
      <c r="HD208" s="149"/>
      <c r="HE208" s="149"/>
      <c r="HF208" s="149"/>
      <c r="HG208" s="149"/>
      <c r="HH208" s="149"/>
      <c r="HI208" s="149"/>
      <c r="HJ208" s="149"/>
      <c r="HK208" s="149"/>
      <c r="HL208" s="149"/>
      <c r="HM208" s="149"/>
      <c r="HN208" s="149"/>
      <c r="HO208" s="149"/>
      <c r="HP208" s="149"/>
      <c r="HQ208" s="149"/>
    </row>
    <row r="209" spans="1:225" s="148" customFormat="1">
      <c r="A209" s="546">
        <v>27</v>
      </c>
      <c r="B209" s="550"/>
      <c r="C209" s="546" t="s">
        <v>1232</v>
      </c>
      <c r="D209" s="546" t="s">
        <v>1233</v>
      </c>
      <c r="E209" s="547" t="s">
        <v>1234</v>
      </c>
      <c r="F209" s="546" t="s">
        <v>1235</v>
      </c>
      <c r="G209" s="546">
        <v>1816065</v>
      </c>
      <c r="H209" s="342" t="s">
        <v>875</v>
      </c>
      <c r="I209" s="333" t="s">
        <v>400</v>
      </c>
      <c r="J209" s="173" t="s">
        <v>962</v>
      </c>
      <c r="K209" s="333" t="s">
        <v>963</v>
      </c>
      <c r="L209" s="333" t="s">
        <v>731</v>
      </c>
      <c r="M209" s="147" t="s">
        <v>1236</v>
      </c>
      <c r="N209" s="324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149"/>
      <c r="CB209" s="149"/>
      <c r="CC209" s="149"/>
      <c r="CD209" s="149"/>
      <c r="CE209" s="149"/>
      <c r="CF209" s="149"/>
      <c r="CG209" s="149"/>
      <c r="CH209" s="149"/>
      <c r="CI209" s="149"/>
      <c r="CJ209" s="149"/>
      <c r="CK209" s="149"/>
      <c r="CL209" s="149"/>
      <c r="CM209" s="149"/>
      <c r="CN209" s="149"/>
      <c r="CO209" s="149"/>
      <c r="CP209" s="149"/>
      <c r="CQ209" s="149"/>
      <c r="CR209" s="149"/>
      <c r="CS209" s="149"/>
      <c r="CT209" s="149"/>
      <c r="CU209" s="149"/>
      <c r="CV209" s="149"/>
      <c r="CW209" s="149"/>
      <c r="CX209" s="149"/>
      <c r="CY209" s="149"/>
      <c r="CZ209" s="149"/>
      <c r="DA209" s="149"/>
      <c r="DB209" s="149"/>
      <c r="DC209" s="149"/>
      <c r="DD209" s="149"/>
      <c r="DE209" s="149"/>
      <c r="DF209" s="149"/>
      <c r="DG209" s="149"/>
      <c r="DH209" s="149"/>
      <c r="DI209" s="149"/>
      <c r="DJ209" s="149"/>
      <c r="DK209" s="149"/>
      <c r="DL209" s="149"/>
      <c r="DM209" s="149"/>
      <c r="DN209" s="149"/>
      <c r="DO209" s="149"/>
      <c r="DP209" s="149"/>
      <c r="DQ209" s="149"/>
      <c r="DR209" s="149"/>
      <c r="DS209" s="149"/>
      <c r="DT209" s="149"/>
      <c r="DU209" s="149"/>
      <c r="DV209" s="149"/>
      <c r="DW209" s="149"/>
      <c r="DX209" s="149"/>
      <c r="DY209" s="149"/>
      <c r="DZ209" s="149"/>
      <c r="EA209" s="149"/>
      <c r="EB209" s="149"/>
      <c r="EC209" s="149"/>
      <c r="ED209" s="149"/>
      <c r="EE209" s="149"/>
      <c r="EF209" s="149"/>
      <c r="EG209" s="149"/>
      <c r="EH209" s="149"/>
      <c r="EI209" s="149"/>
      <c r="EJ209" s="149"/>
      <c r="EK209" s="149"/>
      <c r="EL209" s="149"/>
      <c r="EM209" s="149"/>
      <c r="EN209" s="149"/>
      <c r="EO209" s="149"/>
      <c r="EP209" s="149"/>
      <c r="EQ209" s="149"/>
      <c r="ER209" s="149"/>
      <c r="ES209" s="149"/>
      <c r="ET209" s="149"/>
      <c r="EU209" s="149"/>
      <c r="EV209" s="149"/>
      <c r="EW209" s="149"/>
      <c r="EX209" s="149"/>
      <c r="EY209" s="149"/>
      <c r="EZ209" s="149"/>
      <c r="FA209" s="149"/>
      <c r="FB209" s="149"/>
      <c r="FC209" s="149"/>
      <c r="FD209" s="149"/>
      <c r="FE209" s="149"/>
      <c r="FF209" s="149"/>
      <c r="FG209" s="149"/>
      <c r="FH209" s="149"/>
      <c r="FI209" s="149"/>
      <c r="FJ209" s="149"/>
      <c r="FK209" s="149"/>
      <c r="FL209" s="149"/>
      <c r="FM209" s="149"/>
      <c r="FN209" s="149"/>
      <c r="FO209" s="149"/>
      <c r="FP209" s="149"/>
      <c r="FQ209" s="149"/>
      <c r="FR209" s="149"/>
      <c r="FS209" s="149"/>
      <c r="FT209" s="149"/>
      <c r="FU209" s="149"/>
      <c r="FV209" s="149"/>
      <c r="FW209" s="149"/>
      <c r="FX209" s="149"/>
      <c r="FY209" s="149"/>
      <c r="FZ209" s="149"/>
      <c r="GA209" s="149"/>
      <c r="GB209" s="149"/>
      <c r="GC209" s="149"/>
      <c r="GD209" s="149"/>
      <c r="GE209" s="149"/>
      <c r="GF209" s="149"/>
      <c r="GG209" s="149"/>
      <c r="GH209" s="149"/>
      <c r="GI209" s="149"/>
      <c r="GJ209" s="149"/>
      <c r="GK209" s="149"/>
      <c r="GL209" s="149"/>
      <c r="GM209" s="149"/>
      <c r="GN209" s="149"/>
      <c r="GO209" s="149"/>
      <c r="GP209" s="149"/>
      <c r="GQ209" s="149"/>
      <c r="GR209" s="149"/>
      <c r="GS209" s="149"/>
      <c r="GT209" s="149"/>
      <c r="GU209" s="149"/>
      <c r="GV209" s="149"/>
      <c r="GW209" s="149"/>
      <c r="GX209" s="149"/>
      <c r="GY209" s="149"/>
      <c r="GZ209" s="149"/>
      <c r="HA209" s="149"/>
      <c r="HB209" s="149"/>
      <c r="HC209" s="149"/>
      <c r="HD209" s="149"/>
      <c r="HE209" s="149"/>
      <c r="HF209" s="149"/>
      <c r="HG209" s="149"/>
      <c r="HH209" s="149"/>
      <c r="HI209" s="149"/>
      <c r="HJ209" s="149"/>
      <c r="HK209" s="149"/>
      <c r="HL209" s="149"/>
      <c r="HM209" s="149"/>
      <c r="HN209" s="149"/>
      <c r="HO209" s="149"/>
      <c r="HP209" s="149"/>
      <c r="HQ209" s="149"/>
    </row>
    <row r="210" spans="1:225" ht="22.8">
      <c r="A210" s="546"/>
      <c r="B210" s="550"/>
      <c r="C210" s="546"/>
      <c r="D210" s="546"/>
      <c r="E210" s="547"/>
      <c r="F210" s="546"/>
      <c r="G210" s="546"/>
      <c r="H210" s="343" t="s">
        <v>1237</v>
      </c>
      <c r="I210" s="339" t="s">
        <v>406</v>
      </c>
      <c r="J210" s="341" t="s">
        <v>1190</v>
      </c>
      <c r="K210" s="341" t="s">
        <v>894</v>
      </c>
      <c r="L210" s="341" t="s">
        <v>1191</v>
      </c>
      <c r="M210" s="147" t="s">
        <v>1236</v>
      </c>
      <c r="N210" s="324"/>
    </row>
    <row r="211" spans="1:225">
      <c r="A211" s="546"/>
      <c r="B211" s="550"/>
      <c r="C211" s="546"/>
      <c r="D211" s="546"/>
      <c r="E211" s="547"/>
      <c r="F211" s="546"/>
      <c r="G211" s="546"/>
      <c r="H211" s="342" t="s">
        <v>1132</v>
      </c>
      <c r="I211" s="331" t="s">
        <v>391</v>
      </c>
      <c r="J211" s="332">
        <v>4580</v>
      </c>
      <c r="K211" s="332">
        <v>63</v>
      </c>
      <c r="L211" s="331">
        <v>25</v>
      </c>
      <c r="M211" s="147" t="s">
        <v>1236</v>
      </c>
      <c r="N211" s="324"/>
    </row>
    <row r="212" spans="1:225">
      <c r="A212" s="546"/>
      <c r="B212" s="550"/>
      <c r="C212" s="546"/>
      <c r="D212" s="546"/>
      <c r="E212" s="547"/>
      <c r="F212" s="546"/>
      <c r="G212" s="546"/>
      <c r="H212" s="342" t="s">
        <v>1045</v>
      </c>
      <c r="I212" s="331" t="s">
        <v>465</v>
      </c>
      <c r="J212" s="332">
        <v>4000</v>
      </c>
      <c r="K212" s="332">
        <v>25</v>
      </c>
      <c r="L212" s="331" t="s">
        <v>855</v>
      </c>
      <c r="M212" s="147" t="s">
        <v>1236</v>
      </c>
      <c r="N212" s="324"/>
    </row>
    <row r="213" spans="1:225">
      <c r="A213" s="546"/>
      <c r="B213" s="550"/>
      <c r="C213" s="546"/>
      <c r="D213" s="546"/>
      <c r="E213" s="547"/>
      <c r="F213" s="546"/>
      <c r="G213" s="546"/>
      <c r="H213" s="342" t="s">
        <v>1065</v>
      </c>
      <c r="I213" s="331" t="s">
        <v>429</v>
      </c>
      <c r="J213" s="332">
        <v>4220</v>
      </c>
      <c r="K213" s="332">
        <v>34</v>
      </c>
      <c r="L213" s="331">
        <v>22</v>
      </c>
      <c r="M213" s="147" t="s">
        <v>1236</v>
      </c>
      <c r="N213" s="324"/>
    </row>
    <row r="214" spans="1:225">
      <c r="A214" s="546"/>
      <c r="B214" s="550"/>
      <c r="C214" s="546"/>
      <c r="D214" s="546"/>
      <c r="E214" s="547"/>
      <c r="F214" s="546"/>
      <c r="G214" s="546"/>
      <c r="H214" s="342" t="s">
        <v>1019</v>
      </c>
      <c r="I214" s="331" t="s">
        <v>389</v>
      </c>
      <c r="J214" s="332">
        <v>4222</v>
      </c>
      <c r="K214" s="332">
        <v>9</v>
      </c>
      <c r="L214" s="331">
        <v>22</v>
      </c>
      <c r="M214" s="147" t="s">
        <v>1236</v>
      </c>
      <c r="N214" s="324"/>
    </row>
    <row r="215" spans="1:225">
      <c r="A215" s="546">
        <v>28</v>
      </c>
      <c r="B215" s="547" t="s">
        <v>1238</v>
      </c>
      <c r="C215" s="546" t="s">
        <v>1239</v>
      </c>
      <c r="D215" s="546" t="s">
        <v>1240</v>
      </c>
      <c r="E215" s="547" t="s">
        <v>1241</v>
      </c>
      <c r="F215" s="546" t="s">
        <v>1240</v>
      </c>
      <c r="G215" s="547" t="s">
        <v>1242</v>
      </c>
      <c r="H215" s="342" t="s">
        <v>1243</v>
      </c>
      <c r="I215" s="333" t="s">
        <v>512</v>
      </c>
      <c r="J215" s="333" t="s">
        <v>1075</v>
      </c>
      <c r="K215" s="333" t="s">
        <v>1244</v>
      </c>
      <c r="L215" s="333" t="s">
        <v>996</v>
      </c>
      <c r="M215" s="147" t="s">
        <v>1245</v>
      </c>
      <c r="N215" s="324"/>
    </row>
    <row r="216" spans="1:225" ht="22.8">
      <c r="A216" s="546"/>
      <c r="B216" s="547"/>
      <c r="C216" s="546"/>
      <c r="D216" s="546"/>
      <c r="E216" s="547"/>
      <c r="F216" s="546"/>
      <c r="G216" s="547"/>
      <c r="H216" s="343" t="s">
        <v>1246</v>
      </c>
      <c r="I216" s="339" t="s">
        <v>455</v>
      </c>
      <c r="J216" s="341" t="s">
        <v>1079</v>
      </c>
      <c r="K216" s="341" t="s">
        <v>1247</v>
      </c>
      <c r="L216" s="341" t="s">
        <v>996</v>
      </c>
      <c r="M216" s="147" t="s">
        <v>1245</v>
      </c>
      <c r="N216" s="324"/>
    </row>
    <row r="217" spans="1:225" ht="22.8">
      <c r="A217" s="547" t="s">
        <v>887</v>
      </c>
      <c r="B217" s="547"/>
      <c r="C217" s="547" t="s">
        <v>1248</v>
      </c>
      <c r="D217" s="547" t="s">
        <v>1249</v>
      </c>
      <c r="E217" s="547" t="s">
        <v>816</v>
      </c>
      <c r="F217" s="547" t="s">
        <v>1240</v>
      </c>
      <c r="G217" s="547" t="s">
        <v>1242</v>
      </c>
      <c r="H217" s="343" t="s">
        <v>1250</v>
      </c>
      <c r="I217" s="331" t="s">
        <v>472</v>
      </c>
      <c r="J217" s="331" t="s">
        <v>1251</v>
      </c>
      <c r="K217" s="332">
        <v>50</v>
      </c>
      <c r="L217" s="333" t="s">
        <v>1252</v>
      </c>
      <c r="M217" s="147" t="s">
        <v>1253</v>
      </c>
      <c r="N217" s="324"/>
    </row>
    <row r="218" spans="1:225">
      <c r="A218" s="547"/>
      <c r="B218" s="547"/>
      <c r="C218" s="547"/>
      <c r="D218" s="547"/>
      <c r="E218" s="547"/>
      <c r="F218" s="547"/>
      <c r="G218" s="547"/>
      <c r="H218" s="370" t="s">
        <v>875</v>
      </c>
      <c r="I218" s="331" t="s">
        <v>469</v>
      </c>
      <c r="J218" s="332" t="s">
        <v>962</v>
      </c>
      <c r="K218" s="332">
        <v>6</v>
      </c>
      <c r="L218" s="333" t="s">
        <v>731</v>
      </c>
      <c r="M218" s="147" t="s">
        <v>1253</v>
      </c>
      <c r="N218" s="324"/>
    </row>
    <row r="219" spans="1:225">
      <c r="A219" s="547"/>
      <c r="B219" s="547"/>
      <c r="C219" s="547"/>
      <c r="D219" s="547"/>
      <c r="E219" s="547"/>
      <c r="F219" s="547"/>
      <c r="G219" s="547"/>
      <c r="H219" s="370" t="s">
        <v>872</v>
      </c>
      <c r="I219" s="331" t="s">
        <v>1254</v>
      </c>
      <c r="J219" s="331" t="s">
        <v>1075</v>
      </c>
      <c r="K219" s="332">
        <v>39</v>
      </c>
      <c r="L219" s="333" t="s">
        <v>1076</v>
      </c>
      <c r="M219" s="147" t="s">
        <v>1253</v>
      </c>
      <c r="N219" s="324"/>
    </row>
    <row r="220" spans="1:225">
      <c r="A220" s="547"/>
      <c r="B220" s="547"/>
      <c r="C220" s="547"/>
      <c r="D220" s="547"/>
      <c r="E220" s="547"/>
      <c r="F220" s="547"/>
      <c r="G220" s="547"/>
      <c r="H220" s="370" t="s">
        <v>1255</v>
      </c>
      <c r="I220" s="371" t="s">
        <v>2317</v>
      </c>
      <c r="J220" s="331" t="s">
        <v>1022</v>
      </c>
      <c r="K220" s="332">
        <v>32</v>
      </c>
      <c r="L220" s="333" t="s">
        <v>889</v>
      </c>
      <c r="M220" s="147" t="s">
        <v>1253</v>
      </c>
      <c r="N220" s="330"/>
    </row>
    <row r="221" spans="1:225">
      <c r="A221" s="547"/>
      <c r="B221" s="547"/>
      <c r="C221" s="547"/>
      <c r="D221" s="547"/>
      <c r="E221" s="547"/>
      <c r="F221" s="547"/>
      <c r="G221" s="547"/>
      <c r="H221" s="370" t="s">
        <v>1256</v>
      </c>
      <c r="I221" s="331" t="s">
        <v>452</v>
      </c>
      <c r="J221" s="331" t="s">
        <v>1257</v>
      </c>
      <c r="K221" s="332">
        <v>26</v>
      </c>
      <c r="L221" s="333" t="s">
        <v>979</v>
      </c>
      <c r="M221" s="147" t="s">
        <v>1253</v>
      </c>
      <c r="N221" s="324"/>
    </row>
    <row r="222" spans="1:225" s="149" customFormat="1">
      <c r="A222" s="547"/>
      <c r="B222" s="547"/>
      <c r="C222" s="547"/>
      <c r="D222" s="547"/>
      <c r="E222" s="547"/>
      <c r="F222" s="547"/>
      <c r="G222" s="547"/>
      <c r="H222" s="370" t="s">
        <v>1064</v>
      </c>
      <c r="I222" s="331" t="s">
        <v>1069</v>
      </c>
      <c r="J222" s="331" t="s">
        <v>910</v>
      </c>
      <c r="K222" s="332">
        <v>15</v>
      </c>
      <c r="L222" s="333" t="s">
        <v>894</v>
      </c>
      <c r="M222" s="147" t="s">
        <v>1253</v>
      </c>
      <c r="N222" s="324"/>
    </row>
    <row r="223" spans="1:225">
      <c r="A223" s="547"/>
      <c r="B223" s="547"/>
      <c r="C223" s="547"/>
      <c r="D223" s="547"/>
      <c r="E223" s="547"/>
      <c r="F223" s="547"/>
      <c r="G223" s="547"/>
      <c r="H223" s="370" t="s">
        <v>1116</v>
      </c>
      <c r="I223" s="331" t="s">
        <v>507</v>
      </c>
      <c r="J223" s="331" t="s">
        <v>1258</v>
      </c>
      <c r="K223" s="332">
        <v>19</v>
      </c>
      <c r="L223" s="333" t="s">
        <v>891</v>
      </c>
      <c r="M223" s="147" t="s">
        <v>1253</v>
      </c>
      <c r="N223" s="324"/>
    </row>
    <row r="224" spans="1:225">
      <c r="A224" s="547"/>
      <c r="B224" s="547"/>
      <c r="C224" s="547"/>
      <c r="D224" s="547"/>
      <c r="E224" s="547"/>
      <c r="F224" s="547"/>
      <c r="G224" s="547"/>
      <c r="H224" s="343" t="s">
        <v>869</v>
      </c>
      <c r="I224" s="339" t="s">
        <v>472</v>
      </c>
      <c r="J224" s="341" t="s">
        <v>870</v>
      </c>
      <c r="K224" s="341" t="s">
        <v>1172</v>
      </c>
      <c r="L224" s="341" t="s">
        <v>1259</v>
      </c>
      <c r="M224" s="147" t="s">
        <v>1253</v>
      </c>
      <c r="N224" s="324"/>
    </row>
    <row r="225" spans="1:14">
      <c r="A225" s="547"/>
      <c r="B225" s="547"/>
      <c r="C225" s="547"/>
      <c r="D225" s="547"/>
      <c r="E225" s="547"/>
      <c r="F225" s="547"/>
      <c r="G225" s="547"/>
      <c r="H225" s="343" t="s">
        <v>946</v>
      </c>
      <c r="I225" s="339" t="s">
        <v>1260</v>
      </c>
      <c r="J225" s="341" t="s">
        <v>1113</v>
      </c>
      <c r="K225" s="341" t="s">
        <v>1001</v>
      </c>
      <c r="L225" s="341" t="s">
        <v>1114</v>
      </c>
      <c r="M225" s="147" t="s">
        <v>1253</v>
      </c>
      <c r="N225" s="324"/>
    </row>
    <row r="226" spans="1:14" s="149" customFormat="1">
      <c r="A226" s="547"/>
      <c r="B226" s="547"/>
      <c r="C226" s="547"/>
      <c r="D226" s="547"/>
      <c r="E226" s="547"/>
      <c r="F226" s="547"/>
      <c r="G226" s="547"/>
      <c r="H226" s="370" t="s">
        <v>1261</v>
      </c>
      <c r="I226" s="331" t="s">
        <v>391</v>
      </c>
      <c r="J226" s="331" t="s">
        <v>1014</v>
      </c>
      <c r="K226" s="332">
        <v>44</v>
      </c>
      <c r="L226" s="333" t="s">
        <v>855</v>
      </c>
      <c r="M226" s="147" t="s">
        <v>1253</v>
      </c>
      <c r="N226" s="324"/>
    </row>
    <row r="227" spans="1:14">
      <c r="A227" s="547"/>
      <c r="B227" s="547"/>
      <c r="C227" s="547"/>
      <c r="D227" s="547"/>
      <c r="E227" s="547"/>
      <c r="F227" s="547"/>
      <c r="G227" s="547"/>
      <c r="H227" s="370" t="s">
        <v>857</v>
      </c>
      <c r="I227" s="331" t="s">
        <v>433</v>
      </c>
      <c r="J227" s="331" t="s">
        <v>858</v>
      </c>
      <c r="K227" s="332">
        <v>30</v>
      </c>
      <c r="L227" s="333" t="s">
        <v>860</v>
      </c>
      <c r="M227" s="147" t="s">
        <v>1253</v>
      </c>
      <c r="N227" s="324"/>
    </row>
    <row r="228" spans="1:14">
      <c r="A228" s="548">
        <v>30</v>
      </c>
      <c r="B228" s="548" t="s">
        <v>1262</v>
      </c>
      <c r="C228" s="548" t="s">
        <v>1263</v>
      </c>
      <c r="D228" s="548" t="s">
        <v>1264</v>
      </c>
      <c r="E228" s="548">
        <v>10188</v>
      </c>
      <c r="F228" s="548" t="s">
        <v>1265</v>
      </c>
      <c r="G228" s="548">
        <v>1818011</v>
      </c>
      <c r="H228" s="342" t="s">
        <v>854</v>
      </c>
      <c r="I228" s="331" t="s">
        <v>391</v>
      </c>
      <c r="J228" s="332">
        <v>4000</v>
      </c>
      <c r="K228" s="332">
        <v>44</v>
      </c>
      <c r="L228" s="331" t="s">
        <v>855</v>
      </c>
      <c r="M228" s="147" t="s">
        <v>1266</v>
      </c>
      <c r="N228" s="324"/>
    </row>
    <row r="229" spans="1:14">
      <c r="A229" s="549"/>
      <c r="B229" s="549"/>
      <c r="C229" s="549"/>
      <c r="D229" s="549"/>
      <c r="E229" s="549"/>
      <c r="F229" s="549"/>
      <c r="G229" s="549"/>
      <c r="H229" s="322" t="s">
        <v>857</v>
      </c>
      <c r="I229" s="371" t="s">
        <v>1130</v>
      </c>
      <c r="J229" s="173">
        <v>4401</v>
      </c>
      <c r="K229" s="173">
        <v>44</v>
      </c>
      <c r="L229" s="333" t="s">
        <v>860</v>
      </c>
      <c r="M229" s="147" t="s">
        <v>1266</v>
      </c>
      <c r="N229" s="330"/>
    </row>
    <row r="230" spans="1:14" ht="34.200000000000003">
      <c r="A230" s="549"/>
      <c r="B230" s="549"/>
      <c r="C230" s="549"/>
      <c r="D230" s="549"/>
      <c r="E230" s="549"/>
      <c r="F230" s="549"/>
      <c r="G230" s="549"/>
      <c r="H230" s="322" t="s">
        <v>1267</v>
      </c>
      <c r="I230" s="341" t="s">
        <v>1059</v>
      </c>
      <c r="J230" s="333" t="s">
        <v>870</v>
      </c>
      <c r="K230" s="333" t="s">
        <v>1107</v>
      </c>
      <c r="L230" s="333" t="s">
        <v>1268</v>
      </c>
      <c r="M230" s="147" t="s">
        <v>1266</v>
      </c>
      <c r="N230" s="324"/>
    </row>
    <row r="231" spans="1:14" ht="22.8">
      <c r="A231" s="549"/>
      <c r="B231" s="549"/>
      <c r="C231" s="549"/>
      <c r="D231" s="549"/>
      <c r="E231" s="549"/>
      <c r="F231" s="549"/>
      <c r="G231" s="549"/>
      <c r="H231" s="322" t="s">
        <v>1269</v>
      </c>
      <c r="I231" s="333" t="s">
        <v>1270</v>
      </c>
      <c r="J231" s="333" t="s">
        <v>1075</v>
      </c>
      <c r="K231" s="333" t="s">
        <v>1213</v>
      </c>
      <c r="L231" s="333" t="s">
        <v>1271</v>
      </c>
      <c r="M231" s="147" t="s">
        <v>1266</v>
      </c>
      <c r="N231" s="324"/>
    </row>
    <row r="232" spans="1:14">
      <c r="A232" s="549"/>
      <c r="B232" s="549"/>
      <c r="C232" s="549"/>
      <c r="D232" s="549"/>
      <c r="E232" s="549"/>
      <c r="F232" s="549"/>
      <c r="G232" s="549"/>
      <c r="H232" s="322" t="s">
        <v>1272</v>
      </c>
      <c r="I232" s="333" t="s">
        <v>1273</v>
      </c>
      <c r="J232" s="333" t="s">
        <v>965</v>
      </c>
      <c r="K232" s="333" t="s">
        <v>1436</v>
      </c>
      <c r="L232" s="333" t="s">
        <v>966</v>
      </c>
      <c r="M232" s="147" t="s">
        <v>1266</v>
      </c>
      <c r="N232" s="324"/>
    </row>
    <row r="233" spans="1:14" s="149" customFormat="1">
      <c r="A233" s="549"/>
      <c r="B233" s="549"/>
      <c r="C233" s="549"/>
      <c r="D233" s="549"/>
      <c r="E233" s="549"/>
      <c r="F233" s="549"/>
      <c r="G233" s="549"/>
      <c r="H233" s="322" t="s">
        <v>2295</v>
      </c>
      <c r="I233" s="333" t="s">
        <v>2296</v>
      </c>
      <c r="J233" s="333" t="s">
        <v>1023</v>
      </c>
      <c r="K233" s="333" t="s">
        <v>1172</v>
      </c>
      <c r="L233" s="333" t="s">
        <v>762</v>
      </c>
      <c r="M233" s="147"/>
      <c r="N233" s="324"/>
    </row>
    <row r="234" spans="1:14" s="149" customFormat="1">
      <c r="A234" s="549"/>
      <c r="B234" s="549"/>
      <c r="C234" s="549"/>
      <c r="D234" s="549"/>
      <c r="E234" s="549"/>
      <c r="F234" s="549"/>
      <c r="G234" s="549"/>
      <c r="H234" s="322" t="s">
        <v>1064</v>
      </c>
      <c r="I234" s="333" t="s">
        <v>1070</v>
      </c>
      <c r="J234" s="333" t="s">
        <v>910</v>
      </c>
      <c r="K234" s="333" t="s">
        <v>911</v>
      </c>
      <c r="L234" s="333" t="s">
        <v>894</v>
      </c>
      <c r="M234" s="147" t="s">
        <v>1266</v>
      </c>
      <c r="N234" s="324"/>
    </row>
    <row r="235" spans="1:14">
      <c r="A235" s="549"/>
      <c r="B235" s="549"/>
      <c r="C235" s="549"/>
      <c r="D235" s="549"/>
      <c r="E235" s="549"/>
      <c r="F235" s="549"/>
      <c r="G235" s="549"/>
      <c r="H235" s="322" t="s">
        <v>1006</v>
      </c>
      <c r="I235" s="333" t="s">
        <v>1131</v>
      </c>
      <c r="J235" s="333" t="s">
        <v>1025</v>
      </c>
      <c r="K235" s="333" t="s">
        <v>1157</v>
      </c>
      <c r="L235" s="333" t="s">
        <v>887</v>
      </c>
      <c r="M235" s="147" t="s">
        <v>1266</v>
      </c>
      <c r="N235" s="324"/>
    </row>
    <row r="236" spans="1:14">
      <c r="A236" s="549"/>
      <c r="B236" s="549"/>
      <c r="C236" s="549"/>
      <c r="D236" s="549"/>
      <c r="E236" s="549"/>
      <c r="F236" s="549"/>
      <c r="G236" s="549"/>
      <c r="H236" s="322" t="s">
        <v>875</v>
      </c>
      <c r="I236" s="333" t="s">
        <v>512</v>
      </c>
      <c r="J236" s="173">
        <v>4260</v>
      </c>
      <c r="K236" s="173">
        <v>7</v>
      </c>
      <c r="L236" s="333" t="s">
        <v>731</v>
      </c>
      <c r="M236" s="147" t="s">
        <v>1266</v>
      </c>
      <c r="N236" s="324"/>
    </row>
    <row r="237" spans="1:14" ht="14.25" customHeight="1">
      <c r="A237" s="549"/>
      <c r="B237" s="549"/>
      <c r="C237" s="549"/>
      <c r="D237" s="549"/>
      <c r="E237" s="549"/>
      <c r="F237" s="549"/>
      <c r="G237" s="549"/>
      <c r="H237" s="370" t="s">
        <v>1255</v>
      </c>
      <c r="I237" s="333" t="s">
        <v>2243</v>
      </c>
      <c r="J237" s="173">
        <v>4220</v>
      </c>
      <c r="K237" s="173">
        <v>32</v>
      </c>
      <c r="L237" s="333">
        <v>22</v>
      </c>
      <c r="M237" s="147" t="s">
        <v>1266</v>
      </c>
      <c r="N237" s="324"/>
    </row>
    <row r="238" spans="1:14" ht="18.75" customHeight="1">
      <c r="A238" s="549"/>
      <c r="B238" s="549"/>
      <c r="C238" s="549"/>
      <c r="D238" s="549"/>
      <c r="E238" s="549"/>
      <c r="F238" s="549"/>
      <c r="G238" s="549"/>
      <c r="H238" s="322" t="s">
        <v>998</v>
      </c>
      <c r="I238" s="333">
        <v>137</v>
      </c>
      <c r="J238" s="173">
        <v>4106</v>
      </c>
      <c r="K238" s="173">
        <v>7</v>
      </c>
      <c r="L238" s="333" t="s">
        <v>1271</v>
      </c>
      <c r="M238" s="147"/>
      <c r="N238" s="324"/>
    </row>
    <row r="239" spans="1:14" ht="15" customHeight="1">
      <c r="A239" s="550"/>
      <c r="B239" s="550"/>
      <c r="C239" s="550"/>
      <c r="D239" s="550"/>
      <c r="E239" s="550"/>
      <c r="F239" s="550"/>
      <c r="G239" s="550"/>
      <c r="H239" s="372" t="s">
        <v>946</v>
      </c>
      <c r="I239" s="373" t="s">
        <v>1133</v>
      </c>
      <c r="J239" s="373" t="s">
        <v>1113</v>
      </c>
      <c r="K239" s="373" t="s">
        <v>0</v>
      </c>
      <c r="L239" s="373" t="s">
        <v>1114</v>
      </c>
      <c r="M239" s="147" t="s">
        <v>1266</v>
      </c>
      <c r="N239" s="330"/>
    </row>
    <row r="240" spans="1:14">
      <c r="A240" s="546">
        <v>31</v>
      </c>
      <c r="B240" s="546" t="s">
        <v>1274</v>
      </c>
      <c r="C240" s="546" t="s">
        <v>1275</v>
      </c>
      <c r="D240" s="546" t="s">
        <v>1276</v>
      </c>
      <c r="E240" s="547" t="s">
        <v>1277</v>
      </c>
      <c r="F240" s="546" t="s">
        <v>1276</v>
      </c>
      <c r="G240" s="546">
        <v>1819044</v>
      </c>
      <c r="H240" s="342" t="s">
        <v>854</v>
      </c>
      <c r="I240" s="331" t="s">
        <v>472</v>
      </c>
      <c r="J240" s="332">
        <v>4000</v>
      </c>
      <c r="K240" s="332">
        <v>44</v>
      </c>
      <c r="L240" s="331" t="s">
        <v>855</v>
      </c>
      <c r="M240" s="147" t="s">
        <v>1278</v>
      </c>
      <c r="N240" s="324"/>
    </row>
    <row r="241" spans="1:14" ht="22.8">
      <c r="A241" s="546"/>
      <c r="B241" s="546"/>
      <c r="C241" s="546"/>
      <c r="D241" s="546"/>
      <c r="E241" s="547"/>
      <c r="F241" s="546"/>
      <c r="G241" s="546"/>
      <c r="H241" s="176" t="s">
        <v>1279</v>
      </c>
      <c r="I241" s="346" t="s">
        <v>391</v>
      </c>
      <c r="J241" s="346" t="s">
        <v>870</v>
      </c>
      <c r="K241" s="184" t="s">
        <v>1280</v>
      </c>
      <c r="L241" s="346" t="s">
        <v>1281</v>
      </c>
      <c r="M241" s="147" t="s">
        <v>1278</v>
      </c>
      <c r="N241" s="324"/>
    </row>
    <row r="242" spans="1:14">
      <c r="A242" s="546"/>
      <c r="B242" s="546"/>
      <c r="C242" s="546"/>
      <c r="D242" s="546"/>
      <c r="E242" s="547"/>
      <c r="F242" s="546"/>
      <c r="G242" s="546"/>
      <c r="H242" s="322" t="s">
        <v>875</v>
      </c>
      <c r="I242" s="333" t="s">
        <v>432</v>
      </c>
      <c r="J242" s="173">
        <v>4260</v>
      </c>
      <c r="K242" s="173">
        <v>5</v>
      </c>
      <c r="L242" s="333" t="s">
        <v>731</v>
      </c>
      <c r="M242" s="147" t="s">
        <v>1278</v>
      </c>
      <c r="N242" s="324"/>
    </row>
    <row r="243" spans="1:14" ht="22.8">
      <c r="A243" s="546">
        <v>32</v>
      </c>
      <c r="B243" s="546" t="s">
        <v>1282</v>
      </c>
      <c r="C243" s="546" t="s">
        <v>828</v>
      </c>
      <c r="D243" s="546" t="s">
        <v>1283</v>
      </c>
      <c r="E243" s="547" t="s">
        <v>830</v>
      </c>
      <c r="F243" s="546" t="s">
        <v>1283</v>
      </c>
      <c r="G243" s="546">
        <v>1864011</v>
      </c>
      <c r="H243" s="374" t="s">
        <v>1106</v>
      </c>
      <c r="I243" s="339" t="s">
        <v>507</v>
      </c>
      <c r="J243" s="341" t="s">
        <v>870</v>
      </c>
      <c r="K243" s="341" t="s">
        <v>1111</v>
      </c>
      <c r="L243" s="341" t="s">
        <v>1284</v>
      </c>
      <c r="M243" s="147" t="s">
        <v>1285</v>
      </c>
      <c r="N243" s="324"/>
    </row>
    <row r="244" spans="1:14" ht="22.8">
      <c r="A244" s="546"/>
      <c r="B244" s="546"/>
      <c r="C244" s="546"/>
      <c r="D244" s="546"/>
      <c r="E244" s="547"/>
      <c r="F244" s="546"/>
      <c r="G244" s="546"/>
      <c r="H244" s="334" t="s">
        <v>1286</v>
      </c>
      <c r="I244" s="331" t="s">
        <v>469</v>
      </c>
      <c r="J244" s="332">
        <v>4100</v>
      </c>
      <c r="K244" s="332">
        <v>19</v>
      </c>
      <c r="L244" s="332">
        <v>53</v>
      </c>
      <c r="M244" s="147" t="s">
        <v>1285</v>
      </c>
      <c r="N244" s="324"/>
    </row>
    <row r="245" spans="1:14">
      <c r="A245" s="546"/>
      <c r="B245" s="546"/>
      <c r="C245" s="546"/>
      <c r="D245" s="546"/>
      <c r="E245" s="547"/>
      <c r="F245" s="546"/>
      <c r="G245" s="546"/>
      <c r="H245" s="334" t="s">
        <v>1132</v>
      </c>
      <c r="I245" s="331" t="s">
        <v>1287</v>
      </c>
      <c r="J245" s="332">
        <v>4580</v>
      </c>
      <c r="K245" s="332">
        <v>20</v>
      </c>
      <c r="L245" s="332" t="s">
        <v>1288</v>
      </c>
      <c r="M245" s="147" t="s">
        <v>1285</v>
      </c>
      <c r="N245" s="324"/>
    </row>
    <row r="246" spans="1:14" s="149" customFormat="1" ht="22.8">
      <c r="A246" s="546"/>
      <c r="B246" s="546"/>
      <c r="C246" s="546"/>
      <c r="D246" s="546"/>
      <c r="E246" s="547"/>
      <c r="F246" s="546"/>
      <c r="G246" s="546"/>
      <c r="H246" s="334" t="s">
        <v>2318</v>
      </c>
      <c r="I246" s="331" t="s">
        <v>2297</v>
      </c>
      <c r="J246" s="331" t="s">
        <v>987</v>
      </c>
      <c r="K246" s="331" t="s">
        <v>1110</v>
      </c>
      <c r="L246" s="331" t="s">
        <v>1111</v>
      </c>
      <c r="M246" s="147" t="s">
        <v>1285</v>
      </c>
      <c r="N246" s="324"/>
    </row>
    <row r="247" spans="1:14" s="149" customFormat="1" ht="45.6">
      <c r="A247" s="546"/>
      <c r="B247" s="546"/>
      <c r="C247" s="546"/>
      <c r="D247" s="546"/>
      <c r="E247" s="547"/>
      <c r="F247" s="546"/>
      <c r="G247" s="546"/>
      <c r="H247" s="334" t="s">
        <v>1289</v>
      </c>
      <c r="I247" s="331" t="s">
        <v>455</v>
      </c>
      <c r="J247" s="331">
        <v>4610</v>
      </c>
      <c r="K247" s="331" t="s">
        <v>1290</v>
      </c>
      <c r="L247" s="331" t="s">
        <v>1114</v>
      </c>
      <c r="M247" s="147" t="s">
        <v>1285</v>
      </c>
      <c r="N247" s="324"/>
    </row>
    <row r="248" spans="1:14">
      <c r="A248" s="546"/>
      <c r="B248" s="546"/>
      <c r="C248" s="546"/>
      <c r="D248" s="546"/>
      <c r="E248" s="547"/>
      <c r="F248" s="546"/>
      <c r="G248" s="546"/>
      <c r="H248" s="334" t="s">
        <v>875</v>
      </c>
      <c r="I248" s="331" t="s">
        <v>433</v>
      </c>
      <c r="J248" s="332">
        <v>4260</v>
      </c>
      <c r="K248" s="332">
        <v>7</v>
      </c>
      <c r="L248" s="332">
        <v>1</v>
      </c>
      <c r="M248" s="147" t="s">
        <v>1285</v>
      </c>
      <c r="N248" s="324"/>
    </row>
    <row r="249" spans="1:14">
      <c r="A249" s="546"/>
      <c r="B249" s="546"/>
      <c r="C249" s="546"/>
      <c r="D249" s="546"/>
      <c r="E249" s="547"/>
      <c r="F249" s="546"/>
      <c r="G249" s="546"/>
      <c r="H249" s="334" t="s">
        <v>888</v>
      </c>
      <c r="I249" s="331" t="s">
        <v>1291</v>
      </c>
      <c r="J249" s="332">
        <v>4220</v>
      </c>
      <c r="K249" s="332">
        <v>12</v>
      </c>
      <c r="L249" s="332">
        <v>22</v>
      </c>
      <c r="M249" s="147" t="s">
        <v>1285</v>
      </c>
      <c r="N249" s="324"/>
    </row>
    <row r="250" spans="1:14">
      <c r="A250" s="546"/>
      <c r="B250" s="546"/>
      <c r="C250" s="546"/>
      <c r="D250" s="546"/>
      <c r="E250" s="547"/>
      <c r="F250" s="546"/>
      <c r="G250" s="546"/>
      <c r="H250" s="322" t="s">
        <v>1006</v>
      </c>
      <c r="I250" s="333" t="s">
        <v>395</v>
      </c>
      <c r="J250" s="333" t="s">
        <v>1025</v>
      </c>
      <c r="K250" s="333" t="s">
        <v>889</v>
      </c>
      <c r="L250" s="333" t="s">
        <v>887</v>
      </c>
      <c r="M250" s="147" t="s">
        <v>1285</v>
      </c>
      <c r="N250" s="324"/>
    </row>
    <row r="251" spans="1:14">
      <c r="A251" s="546"/>
      <c r="B251" s="546"/>
      <c r="C251" s="546"/>
      <c r="D251" s="546"/>
      <c r="E251" s="547"/>
      <c r="F251" s="546"/>
      <c r="G251" s="546"/>
      <c r="H251" s="334" t="s">
        <v>1035</v>
      </c>
      <c r="I251" s="313" t="s">
        <v>452</v>
      </c>
      <c r="J251" s="313" t="s">
        <v>858</v>
      </c>
      <c r="K251" s="314">
        <v>15</v>
      </c>
      <c r="L251" s="313" t="s">
        <v>860</v>
      </c>
      <c r="M251" s="147" t="s">
        <v>1285</v>
      </c>
      <c r="N251" s="324"/>
    </row>
    <row r="252" spans="1:14">
      <c r="A252" s="546">
        <v>33</v>
      </c>
      <c r="B252" s="546"/>
      <c r="C252" s="546" t="s">
        <v>1292</v>
      </c>
      <c r="D252" s="546" t="s">
        <v>1293</v>
      </c>
      <c r="E252" s="547" t="s">
        <v>1294</v>
      </c>
      <c r="F252" s="546" t="s">
        <v>1295</v>
      </c>
      <c r="G252" s="546">
        <v>1820044</v>
      </c>
      <c r="H252" s="342" t="s">
        <v>1296</v>
      </c>
      <c r="I252" s="333" t="s">
        <v>469</v>
      </c>
      <c r="J252" s="333" t="s">
        <v>870</v>
      </c>
      <c r="K252" s="333" t="s">
        <v>894</v>
      </c>
      <c r="L252" s="333" t="s">
        <v>755</v>
      </c>
      <c r="M252" s="147" t="s">
        <v>1297</v>
      </c>
      <c r="N252" s="324"/>
    </row>
    <row r="253" spans="1:14" s="149" customFormat="1">
      <c r="A253" s="546"/>
      <c r="B253" s="546"/>
      <c r="C253" s="546"/>
      <c r="D253" s="546"/>
      <c r="E253" s="547"/>
      <c r="F253" s="546"/>
      <c r="G253" s="546"/>
      <c r="H253" s="343" t="s">
        <v>1024</v>
      </c>
      <c r="I253" s="339" t="s">
        <v>395</v>
      </c>
      <c r="J253" s="341" t="s">
        <v>1025</v>
      </c>
      <c r="K253" s="341" t="s">
        <v>911</v>
      </c>
      <c r="L253" s="341" t="s">
        <v>887</v>
      </c>
      <c r="M253" s="147" t="s">
        <v>1297</v>
      </c>
      <c r="N253" s="324"/>
    </row>
    <row r="254" spans="1:14" s="149" customFormat="1" ht="22.8">
      <c r="A254" s="546"/>
      <c r="B254" s="546"/>
      <c r="C254" s="546"/>
      <c r="D254" s="546"/>
      <c r="E254" s="547"/>
      <c r="F254" s="546"/>
      <c r="G254" s="546"/>
      <c r="H254" s="342" t="s">
        <v>1298</v>
      </c>
      <c r="I254" s="331" t="s">
        <v>472</v>
      </c>
      <c r="J254" s="332" t="s">
        <v>1299</v>
      </c>
      <c r="K254" s="332">
        <v>50</v>
      </c>
      <c r="L254" s="333" t="s">
        <v>855</v>
      </c>
      <c r="M254" s="147" t="s">
        <v>1297</v>
      </c>
      <c r="N254" s="324"/>
    </row>
    <row r="255" spans="1:14">
      <c r="A255" s="546"/>
      <c r="B255" s="546"/>
      <c r="C255" s="546"/>
      <c r="D255" s="546"/>
      <c r="E255" s="547"/>
      <c r="F255" s="546"/>
      <c r="G255" s="546"/>
      <c r="H255" s="342" t="s">
        <v>1035</v>
      </c>
      <c r="I255" s="331" t="s">
        <v>451</v>
      </c>
      <c r="J255" s="332">
        <v>4401</v>
      </c>
      <c r="K255" s="332">
        <v>17</v>
      </c>
      <c r="L255" s="331">
        <v>28</v>
      </c>
      <c r="M255" s="147" t="s">
        <v>1297</v>
      </c>
      <c r="N255" s="324"/>
    </row>
    <row r="256" spans="1:14">
      <c r="A256" s="546"/>
      <c r="B256" s="546"/>
      <c r="C256" s="546"/>
      <c r="D256" s="546"/>
      <c r="E256" s="547"/>
      <c r="F256" s="546"/>
      <c r="G256" s="546"/>
      <c r="H256" s="342" t="s">
        <v>948</v>
      </c>
      <c r="I256" s="331" t="s">
        <v>432</v>
      </c>
      <c r="J256" s="332">
        <v>4700</v>
      </c>
      <c r="K256" s="332">
        <v>60</v>
      </c>
      <c r="L256" s="331">
        <v>30</v>
      </c>
      <c r="M256" s="147" t="s">
        <v>1297</v>
      </c>
      <c r="N256" s="324"/>
    </row>
    <row r="257" spans="1:14">
      <c r="A257" s="142"/>
      <c r="B257" s="141"/>
      <c r="C257" s="327"/>
      <c r="D257" s="141"/>
      <c r="E257" s="141"/>
      <c r="F257" s="141"/>
      <c r="G257" s="141"/>
      <c r="H257" s="158"/>
      <c r="I257" s="141"/>
      <c r="J257" s="141"/>
      <c r="K257" s="141"/>
      <c r="L257" s="141"/>
      <c r="N257" s="324"/>
    </row>
    <row r="258" spans="1:14">
      <c r="A258" s="160"/>
      <c r="B258" s="160"/>
      <c r="C258" s="160"/>
      <c r="D258" s="160"/>
      <c r="E258" s="160"/>
      <c r="F258" s="160"/>
      <c r="G258" s="160"/>
      <c r="H258" s="161"/>
      <c r="I258" s="150"/>
      <c r="J258" s="150"/>
      <c r="K258" s="150"/>
      <c r="L258" s="150"/>
    </row>
    <row r="259" spans="1:14" ht="83.25" customHeight="1">
      <c r="A259" s="559" t="s">
        <v>2319</v>
      </c>
      <c r="B259" s="559"/>
      <c r="C259" s="559"/>
      <c r="D259" s="559"/>
      <c r="E259" s="559"/>
      <c r="F259" s="559"/>
      <c r="G259" s="559"/>
      <c r="H259" s="559"/>
      <c r="I259" s="559"/>
      <c r="J259" s="559"/>
      <c r="K259" s="559"/>
      <c r="L259" s="559"/>
    </row>
    <row r="260" spans="1:14">
      <c r="A260" s="328"/>
      <c r="B260" s="328"/>
      <c r="C260" s="328"/>
      <c r="D260" s="328"/>
      <c r="E260" s="328"/>
      <c r="F260" s="160"/>
      <c r="G260" s="160"/>
      <c r="H260" s="161"/>
      <c r="I260" s="150"/>
      <c r="J260" s="150"/>
      <c r="K260" s="150"/>
      <c r="L260" s="150"/>
    </row>
    <row r="261" spans="1:14">
      <c r="A261" s="329"/>
      <c r="B261" s="329"/>
      <c r="C261" s="329"/>
      <c r="D261" s="329"/>
      <c r="E261" s="329"/>
    </row>
    <row r="262" spans="1:14">
      <c r="A262" s="329"/>
      <c r="B262" s="329"/>
      <c r="C262" s="329"/>
      <c r="D262" s="329"/>
      <c r="E262" s="329"/>
    </row>
    <row r="263" spans="1:14">
      <c r="A263" s="329"/>
      <c r="B263" s="329"/>
      <c r="C263" s="329"/>
      <c r="D263" s="329"/>
      <c r="E263" s="329"/>
    </row>
  </sheetData>
  <autoFilter ref="H5:L5"/>
  <mergeCells count="221">
    <mergeCell ref="A259:L259"/>
    <mergeCell ref="G243:G251"/>
    <mergeCell ref="A252:A256"/>
    <mergeCell ref="C252:C256"/>
    <mergeCell ref="D252:D256"/>
    <mergeCell ref="E252:E256"/>
    <mergeCell ref="F252:F256"/>
    <mergeCell ref="G252:G256"/>
    <mergeCell ref="A243:A251"/>
    <mergeCell ref="B243:B256"/>
    <mergeCell ref="C243:C251"/>
    <mergeCell ref="D243:D251"/>
    <mergeCell ref="E243:E251"/>
    <mergeCell ref="F243:F251"/>
    <mergeCell ref="G209:G214"/>
    <mergeCell ref="G228:G239"/>
    <mergeCell ref="A240:A242"/>
    <mergeCell ref="B240:B242"/>
    <mergeCell ref="C240:C242"/>
    <mergeCell ref="D240:D242"/>
    <mergeCell ref="E240:E242"/>
    <mergeCell ref="F240:F242"/>
    <mergeCell ref="G240:G242"/>
    <mergeCell ref="A228:A239"/>
    <mergeCell ref="B228:B239"/>
    <mergeCell ref="C228:C239"/>
    <mergeCell ref="D228:D239"/>
    <mergeCell ref="E228:E239"/>
    <mergeCell ref="F228:F239"/>
    <mergeCell ref="G215:G216"/>
    <mergeCell ref="A217:A227"/>
    <mergeCell ref="C217:C227"/>
    <mergeCell ref="D217:D227"/>
    <mergeCell ref="E217:E227"/>
    <mergeCell ref="F217:F227"/>
    <mergeCell ref="G217:G227"/>
    <mergeCell ref="A215:A216"/>
    <mergeCell ref="B215:B227"/>
    <mergeCell ref="C215:C216"/>
    <mergeCell ref="D215:D216"/>
    <mergeCell ref="E215:E216"/>
    <mergeCell ref="F215:F216"/>
    <mergeCell ref="G193:G197"/>
    <mergeCell ref="A198:A205"/>
    <mergeCell ref="C198:C205"/>
    <mergeCell ref="D198:D205"/>
    <mergeCell ref="E198:E205"/>
    <mergeCell ref="F198:F205"/>
    <mergeCell ref="G198:G205"/>
    <mergeCell ref="A193:A197"/>
    <mergeCell ref="B193:B214"/>
    <mergeCell ref="C193:C197"/>
    <mergeCell ref="D193:D197"/>
    <mergeCell ref="E193:E197"/>
    <mergeCell ref="F193:F197"/>
    <mergeCell ref="A207:A208"/>
    <mergeCell ref="C207:C208"/>
    <mergeCell ref="D207:D208"/>
    <mergeCell ref="E207:E208"/>
    <mergeCell ref="F207:F208"/>
    <mergeCell ref="G207:G208"/>
    <mergeCell ref="A209:A214"/>
    <mergeCell ref="C209:C214"/>
    <mergeCell ref="D209:D214"/>
    <mergeCell ref="E209:E214"/>
    <mergeCell ref="F209:F214"/>
    <mergeCell ref="G151:G161"/>
    <mergeCell ref="A162:A164"/>
    <mergeCell ref="B162:B164"/>
    <mergeCell ref="C162:C164"/>
    <mergeCell ref="D162:D164"/>
    <mergeCell ref="E162:E164"/>
    <mergeCell ref="F162:F164"/>
    <mergeCell ref="G162:G164"/>
    <mergeCell ref="A151:A161"/>
    <mergeCell ref="B151:B161"/>
    <mergeCell ref="C151:C161"/>
    <mergeCell ref="D151:D161"/>
    <mergeCell ref="E151:E161"/>
    <mergeCell ref="F151:F161"/>
    <mergeCell ref="G165:G179"/>
    <mergeCell ref="A180:A192"/>
    <mergeCell ref="C180:C192"/>
    <mergeCell ref="D180:D192"/>
    <mergeCell ref="E180:E192"/>
    <mergeCell ref="F180:F189"/>
    <mergeCell ref="G180:G192"/>
    <mergeCell ref="F190:F192"/>
    <mergeCell ref="A165:A179"/>
    <mergeCell ref="B165:B192"/>
    <mergeCell ref="C165:C179"/>
    <mergeCell ref="D165:D179"/>
    <mergeCell ref="E165:E179"/>
    <mergeCell ref="F165:F179"/>
    <mergeCell ref="A125:A130"/>
    <mergeCell ref="B125:B130"/>
    <mergeCell ref="C125:C130"/>
    <mergeCell ref="D125:D130"/>
    <mergeCell ref="E125:E130"/>
    <mergeCell ref="F125:F130"/>
    <mergeCell ref="G125:G130"/>
    <mergeCell ref="G131:G134"/>
    <mergeCell ref="A135:A150"/>
    <mergeCell ref="B135:B150"/>
    <mergeCell ref="C135:C150"/>
    <mergeCell ref="D135:D150"/>
    <mergeCell ref="E135:E150"/>
    <mergeCell ref="F135:F150"/>
    <mergeCell ref="G135:G150"/>
    <mergeCell ref="A131:A134"/>
    <mergeCell ref="B131:B134"/>
    <mergeCell ref="C131:C134"/>
    <mergeCell ref="D131:D134"/>
    <mergeCell ref="E131:E134"/>
    <mergeCell ref="F131:F134"/>
    <mergeCell ref="G97:G109"/>
    <mergeCell ref="A110:A122"/>
    <mergeCell ref="B110:B124"/>
    <mergeCell ref="C110:C122"/>
    <mergeCell ref="D110:D124"/>
    <mergeCell ref="E110:E122"/>
    <mergeCell ref="F110:F124"/>
    <mergeCell ref="G110:G122"/>
    <mergeCell ref="A123:A124"/>
    <mergeCell ref="C123:C124"/>
    <mergeCell ref="A97:A109"/>
    <mergeCell ref="B97:B109"/>
    <mergeCell ref="C97:C109"/>
    <mergeCell ref="D97:D109"/>
    <mergeCell ref="E97:E109"/>
    <mergeCell ref="F97:F109"/>
    <mergeCell ref="E123:E124"/>
    <mergeCell ref="G123:G124"/>
    <mergeCell ref="G81:G90"/>
    <mergeCell ref="A91:A96"/>
    <mergeCell ref="B91:B96"/>
    <mergeCell ref="C91:C96"/>
    <mergeCell ref="D91:D96"/>
    <mergeCell ref="E91:E96"/>
    <mergeCell ref="F91:F96"/>
    <mergeCell ref="G91:G96"/>
    <mergeCell ref="A81:A90"/>
    <mergeCell ref="B81:B90"/>
    <mergeCell ref="C81:C90"/>
    <mergeCell ref="D81:D90"/>
    <mergeCell ref="E81:E90"/>
    <mergeCell ref="F81:F90"/>
    <mergeCell ref="G61:G73"/>
    <mergeCell ref="A75:A80"/>
    <mergeCell ref="B75:B80"/>
    <mergeCell ref="C75:C80"/>
    <mergeCell ref="D75:D80"/>
    <mergeCell ref="E75:E80"/>
    <mergeCell ref="F75:F80"/>
    <mergeCell ref="G75:G80"/>
    <mergeCell ref="A61:A73"/>
    <mergeCell ref="B61:B74"/>
    <mergeCell ref="C61:C73"/>
    <mergeCell ref="D61:D74"/>
    <mergeCell ref="E61:E73"/>
    <mergeCell ref="F61:F74"/>
    <mergeCell ref="G45:G55"/>
    <mergeCell ref="A56:A60"/>
    <mergeCell ref="B56:B60"/>
    <mergeCell ref="C56:C60"/>
    <mergeCell ref="D56:D60"/>
    <mergeCell ref="E56:E60"/>
    <mergeCell ref="F56:F60"/>
    <mergeCell ref="G56:G60"/>
    <mergeCell ref="A45:A55"/>
    <mergeCell ref="B45:B55"/>
    <mergeCell ref="C45:C55"/>
    <mergeCell ref="D45:D55"/>
    <mergeCell ref="E45:E55"/>
    <mergeCell ref="F45:F54"/>
    <mergeCell ref="A37:A44"/>
    <mergeCell ref="C37:C44"/>
    <mergeCell ref="D37:D44"/>
    <mergeCell ref="E37:E44"/>
    <mergeCell ref="F37:F44"/>
    <mergeCell ref="G37:G44"/>
    <mergeCell ref="G16:G23"/>
    <mergeCell ref="F24:F27"/>
    <mergeCell ref="G24:G27"/>
    <mergeCell ref="A28:A36"/>
    <mergeCell ref="B28:B44"/>
    <mergeCell ref="C28:C36"/>
    <mergeCell ref="D28:D36"/>
    <mergeCell ref="E28:E36"/>
    <mergeCell ref="F28:F36"/>
    <mergeCell ref="G28:G36"/>
    <mergeCell ref="A16:A27"/>
    <mergeCell ref="B16:B27"/>
    <mergeCell ref="C16:C27"/>
    <mergeCell ref="D16:D27"/>
    <mergeCell ref="E16:E27"/>
    <mergeCell ref="F16:F23"/>
    <mergeCell ref="G6:G7"/>
    <mergeCell ref="A8:A15"/>
    <mergeCell ref="B8:B15"/>
    <mergeCell ref="C8:C15"/>
    <mergeCell ref="D8:D15"/>
    <mergeCell ref="E8:E15"/>
    <mergeCell ref="F8:F15"/>
    <mergeCell ref="G8:G15"/>
    <mergeCell ref="A6:A7"/>
    <mergeCell ref="B6:B7"/>
    <mergeCell ref="C6:C7"/>
    <mergeCell ref="D6:D7"/>
    <mergeCell ref="E6:E7"/>
    <mergeCell ref="F6:F7"/>
    <mergeCell ref="A1:L1"/>
    <mergeCell ref="H2:L2"/>
    <mergeCell ref="A3:A5"/>
    <mergeCell ref="B3:B5"/>
    <mergeCell ref="C3:C5"/>
    <mergeCell ref="D3:D5"/>
    <mergeCell ref="E3:E5"/>
    <mergeCell ref="F3:F5"/>
    <mergeCell ref="G3:G5"/>
    <mergeCell ref="H3:L3"/>
  </mergeCells>
  <pageMargins left="0.31535433070866109" right="0.27559055118110198" top="0.35393700787401605" bottom="0.39291338582677204" header="0.15748031496063003" footer="0.19645669291338602"/>
  <pageSetup paperSize="9" scale="73" fitToWidth="0" fitToHeight="0" orientation="landscape" r:id="rId1"/>
  <headerFooter>
    <oddFooter>&amp;CStrona &amp;P z &amp;N</oddFooter>
  </headerFooter>
  <rowBreaks count="10" manualBreakCount="10">
    <brk id="27" man="1"/>
    <brk id="55" man="1"/>
    <brk id="80" man="1"/>
    <brk id="109" man="1"/>
    <brk id="134" man="1"/>
    <brk id="161" man="1"/>
    <brk id="179" man="1"/>
    <brk id="205" man="1"/>
    <brk id="227" man="1"/>
    <brk id="242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topLeftCell="A13" zoomScale="78" zoomScaleNormal="78" workbookViewId="0">
      <selection activeCell="L30" sqref="L30"/>
    </sheetView>
  </sheetViews>
  <sheetFormatPr defaultRowHeight="13.8"/>
  <cols>
    <col min="1" max="1" width="5.5" style="163" customWidth="1"/>
    <col min="2" max="2" width="15.19921875" style="178" customWidth="1"/>
    <col min="3" max="3" width="26.19921875" style="178" customWidth="1"/>
    <col min="4" max="4" width="11.5" style="163" customWidth="1"/>
    <col min="5" max="5" width="11.69921875" style="163" customWidth="1"/>
    <col min="6" max="6" width="10.5" style="163" customWidth="1"/>
    <col min="7" max="7" width="9.59765625" style="163" customWidth="1"/>
    <col min="8" max="8" width="11.59765625" style="163" customWidth="1"/>
    <col min="9" max="9" width="10.69921875" style="163" customWidth="1"/>
    <col min="10" max="10" width="12" style="163" customWidth="1"/>
    <col min="11" max="11" width="12.59765625" style="163" customWidth="1"/>
    <col min="12" max="12" width="12.69921875" style="163" customWidth="1"/>
    <col min="13" max="13" width="12.09765625" style="163" customWidth="1"/>
    <col min="14" max="14" width="11.3984375" style="163" customWidth="1"/>
    <col min="15" max="1023" width="8.5" style="163" customWidth="1"/>
    <col min="1024" max="1024" width="9" style="163" customWidth="1"/>
    <col min="1025" max="1025" width="9" customWidth="1"/>
  </cols>
  <sheetData>
    <row r="1" spans="1:14" ht="34.5" customHeight="1">
      <c r="A1" s="560" t="s">
        <v>2098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</row>
    <row r="2" spans="1:14" ht="15" customHeight="1">
      <c r="A2" s="164">
        <v>1</v>
      </c>
      <c r="B2" s="164">
        <v>2</v>
      </c>
      <c r="C2" s="164">
        <v>3</v>
      </c>
      <c r="D2" s="561" t="s">
        <v>1300</v>
      </c>
      <c r="E2" s="561"/>
      <c r="F2" s="561"/>
      <c r="G2" s="561"/>
      <c r="H2" s="561"/>
      <c r="I2" s="561"/>
      <c r="J2" s="561"/>
      <c r="K2" s="561"/>
      <c r="L2" s="561"/>
      <c r="M2" s="165"/>
    </row>
    <row r="3" spans="1:14" ht="15" customHeight="1">
      <c r="A3" s="562" t="s">
        <v>1301</v>
      </c>
      <c r="B3" s="562" t="s">
        <v>836</v>
      </c>
      <c r="C3" s="562" t="s">
        <v>1302</v>
      </c>
      <c r="D3" s="563">
        <v>4</v>
      </c>
      <c r="E3" s="563"/>
      <c r="F3" s="563"/>
      <c r="G3" s="563"/>
      <c r="H3" s="564">
        <v>5</v>
      </c>
      <c r="I3" s="564"/>
      <c r="J3" s="563">
        <v>6</v>
      </c>
      <c r="K3" s="563"/>
      <c r="L3" s="484">
        <v>7</v>
      </c>
      <c r="M3" s="484"/>
    </row>
    <row r="4" spans="1:14" ht="48.75" customHeight="1">
      <c r="A4" s="562"/>
      <c r="B4" s="562"/>
      <c r="C4" s="562"/>
      <c r="D4" s="562" t="s">
        <v>1303</v>
      </c>
      <c r="E4" s="562"/>
      <c r="F4" s="562"/>
      <c r="G4" s="562"/>
      <c r="H4" s="562" t="s">
        <v>1304</v>
      </c>
      <c r="I4" s="562"/>
      <c r="J4" s="562" t="s">
        <v>1305</v>
      </c>
      <c r="K4" s="562"/>
      <c r="L4" s="484" t="s">
        <v>1306</v>
      </c>
      <c r="M4" s="484"/>
    </row>
    <row r="5" spans="1:14" ht="34.5" customHeight="1">
      <c r="A5" s="562"/>
      <c r="B5" s="562"/>
      <c r="C5" s="562"/>
      <c r="D5" s="484" t="s">
        <v>547</v>
      </c>
      <c r="E5" s="484"/>
      <c r="F5" s="562" t="s">
        <v>1307</v>
      </c>
      <c r="G5" s="562"/>
      <c r="H5" s="562"/>
      <c r="I5" s="562"/>
      <c r="J5" s="562"/>
      <c r="K5" s="562"/>
      <c r="L5" s="484"/>
      <c r="M5" s="484"/>
    </row>
    <row r="6" spans="1:14" ht="24.75" customHeight="1">
      <c r="A6" s="562"/>
      <c r="B6" s="562"/>
      <c r="C6" s="562"/>
      <c r="D6" s="484"/>
      <c r="E6" s="484"/>
      <c r="F6" s="562"/>
      <c r="G6" s="562"/>
      <c r="H6" s="562"/>
      <c r="I6" s="562"/>
      <c r="J6" s="562"/>
      <c r="K6" s="562"/>
      <c r="L6" s="484"/>
      <c r="M6" s="484"/>
    </row>
    <row r="7" spans="1:14">
      <c r="A7" s="562"/>
      <c r="B7" s="562"/>
      <c r="C7" s="562"/>
      <c r="D7" s="167" t="s">
        <v>15</v>
      </c>
      <c r="E7" s="166" t="s">
        <v>1308</v>
      </c>
      <c r="F7" s="166" t="s">
        <v>1309</v>
      </c>
      <c r="G7" s="166" t="s">
        <v>1310</v>
      </c>
      <c r="H7" s="168" t="s">
        <v>549</v>
      </c>
      <c r="I7" s="169" t="s">
        <v>1311</v>
      </c>
      <c r="J7" s="170" t="s">
        <v>553</v>
      </c>
      <c r="K7" s="171" t="s">
        <v>1312</v>
      </c>
      <c r="L7" s="20" t="s">
        <v>555</v>
      </c>
      <c r="M7" s="20" t="s">
        <v>556</v>
      </c>
    </row>
    <row r="8" spans="1:14" ht="38.25" customHeight="1">
      <c r="A8" s="562"/>
      <c r="B8" s="562"/>
      <c r="C8" s="562"/>
      <c r="D8" s="172" t="s">
        <v>557</v>
      </c>
      <c r="E8" s="169" t="s">
        <v>1313</v>
      </c>
      <c r="F8" s="169" t="s">
        <v>557</v>
      </c>
      <c r="G8" s="169" t="s">
        <v>1313</v>
      </c>
      <c r="H8" s="172" t="s">
        <v>557</v>
      </c>
      <c r="I8" s="169" t="s">
        <v>1313</v>
      </c>
      <c r="J8" s="169" t="s">
        <v>557</v>
      </c>
      <c r="K8" s="169" t="s">
        <v>1313</v>
      </c>
      <c r="L8" s="26" t="s">
        <v>557</v>
      </c>
      <c r="M8" s="26" t="s">
        <v>1313</v>
      </c>
    </row>
    <row r="9" spans="1:14" ht="79.2">
      <c r="A9" s="318">
        <v>1</v>
      </c>
      <c r="B9" s="253" t="s">
        <v>861</v>
      </c>
      <c r="C9" s="253" t="s">
        <v>1314</v>
      </c>
      <c r="D9" s="385">
        <v>1450</v>
      </c>
      <c r="E9" s="385">
        <v>7445</v>
      </c>
      <c r="F9" s="385">
        <v>1136</v>
      </c>
      <c r="G9" s="385">
        <v>2749</v>
      </c>
      <c r="H9" s="385">
        <v>0</v>
      </c>
      <c r="I9" s="385">
        <v>0</v>
      </c>
      <c r="J9" s="385">
        <v>0</v>
      </c>
      <c r="K9" s="385">
        <v>13</v>
      </c>
      <c r="L9" s="385">
        <v>49</v>
      </c>
      <c r="M9" s="385">
        <v>952</v>
      </c>
    </row>
    <row r="10" spans="1:14" ht="39.6">
      <c r="A10" s="253">
        <v>2</v>
      </c>
      <c r="B10" s="253" t="s">
        <v>878</v>
      </c>
      <c r="C10" s="253" t="s">
        <v>1315</v>
      </c>
      <c r="D10" s="386">
        <v>1884</v>
      </c>
      <c r="E10" s="386">
        <v>12894</v>
      </c>
      <c r="F10" s="386">
        <v>1732</v>
      </c>
      <c r="G10" s="386">
        <v>4669</v>
      </c>
      <c r="H10" s="386">
        <v>152</v>
      </c>
      <c r="I10" s="386">
        <v>8225</v>
      </c>
      <c r="J10" s="386">
        <v>0</v>
      </c>
      <c r="K10" s="386">
        <v>44</v>
      </c>
      <c r="L10" s="386">
        <v>41</v>
      </c>
      <c r="M10" s="386">
        <v>3689</v>
      </c>
    </row>
    <row r="11" spans="1:14" ht="39.6">
      <c r="A11" s="253">
        <v>3</v>
      </c>
      <c r="B11" s="253" t="s">
        <v>930</v>
      </c>
      <c r="C11" s="253" t="s">
        <v>1316</v>
      </c>
      <c r="D11" s="385">
        <v>2605</v>
      </c>
      <c r="E11" s="385">
        <v>12197</v>
      </c>
      <c r="F11" s="385">
        <v>1746</v>
      </c>
      <c r="G11" s="385">
        <v>5039</v>
      </c>
      <c r="H11" s="385">
        <v>26</v>
      </c>
      <c r="I11" s="385">
        <v>123</v>
      </c>
      <c r="J11" s="385">
        <v>0</v>
      </c>
      <c r="K11" s="385">
        <v>28</v>
      </c>
      <c r="L11" s="385">
        <v>83</v>
      </c>
      <c r="M11" s="385">
        <v>2338</v>
      </c>
    </row>
    <row r="12" spans="1:14" ht="48" customHeight="1">
      <c r="A12" s="318">
        <v>4</v>
      </c>
      <c r="B12" s="28" t="s">
        <v>901</v>
      </c>
      <c r="C12" s="28" t="s">
        <v>1317</v>
      </c>
      <c r="D12" s="386">
        <v>3175</v>
      </c>
      <c r="E12" s="386">
        <v>21994</v>
      </c>
      <c r="F12" s="386">
        <v>428</v>
      </c>
      <c r="G12" s="386">
        <v>13195</v>
      </c>
      <c r="H12" s="386">
        <v>0</v>
      </c>
      <c r="I12" s="386">
        <v>520</v>
      </c>
      <c r="J12" s="386">
        <v>0</v>
      </c>
      <c r="K12" s="386">
        <v>28</v>
      </c>
      <c r="L12" s="386">
        <v>143</v>
      </c>
      <c r="M12" s="386">
        <v>4545</v>
      </c>
      <c r="N12" s="175"/>
    </row>
    <row r="13" spans="1:14" ht="52.8">
      <c r="A13" s="253">
        <v>5</v>
      </c>
      <c r="B13" s="321" t="s">
        <v>999</v>
      </c>
      <c r="C13" s="391" t="s">
        <v>1318</v>
      </c>
      <c r="D13" s="386">
        <v>852</v>
      </c>
      <c r="E13" s="386">
        <v>3521</v>
      </c>
      <c r="F13" s="386">
        <v>690</v>
      </c>
      <c r="G13" s="386">
        <v>1688</v>
      </c>
      <c r="H13" s="386">
        <v>0</v>
      </c>
      <c r="I13" s="386">
        <v>3</v>
      </c>
      <c r="J13" s="386">
        <v>0</v>
      </c>
      <c r="K13" s="386">
        <v>12</v>
      </c>
      <c r="L13" s="386">
        <v>92</v>
      </c>
      <c r="M13" s="386">
        <v>1157</v>
      </c>
    </row>
    <row r="14" spans="1:14" ht="39.6">
      <c r="A14" s="253">
        <v>6</v>
      </c>
      <c r="B14" s="253" t="s">
        <v>1319</v>
      </c>
      <c r="C14" s="253" t="s">
        <v>1320</v>
      </c>
      <c r="D14" s="386">
        <v>5239</v>
      </c>
      <c r="E14" s="386">
        <v>29325</v>
      </c>
      <c r="F14" s="386">
        <v>3416</v>
      </c>
      <c r="G14" s="386">
        <v>15374</v>
      </c>
      <c r="H14" s="386">
        <v>20</v>
      </c>
      <c r="I14" s="386">
        <v>445</v>
      </c>
      <c r="J14" s="386">
        <v>0</v>
      </c>
      <c r="K14" s="386">
        <v>37</v>
      </c>
      <c r="L14" s="386">
        <v>246</v>
      </c>
      <c r="M14" s="386">
        <v>5697</v>
      </c>
    </row>
    <row r="15" spans="1:14" ht="52.8">
      <c r="A15" s="318">
        <v>7</v>
      </c>
      <c r="B15" s="319" t="s">
        <v>1060</v>
      </c>
      <c r="C15" s="392" t="s">
        <v>1321</v>
      </c>
      <c r="D15" s="386">
        <v>1714</v>
      </c>
      <c r="E15" s="386">
        <v>10107</v>
      </c>
      <c r="F15" s="386">
        <v>556</v>
      </c>
      <c r="G15" s="386">
        <v>5608</v>
      </c>
      <c r="H15" s="386">
        <v>0</v>
      </c>
      <c r="I15" s="386">
        <v>0</v>
      </c>
      <c r="J15" s="386">
        <v>0</v>
      </c>
      <c r="K15" s="386">
        <v>39</v>
      </c>
      <c r="L15" s="386">
        <v>219</v>
      </c>
      <c r="M15" s="386">
        <v>2182</v>
      </c>
    </row>
    <row r="16" spans="1:14" ht="39.6">
      <c r="A16" s="253">
        <v>8</v>
      </c>
      <c r="B16" s="253" t="s">
        <v>1009</v>
      </c>
      <c r="C16" s="253" t="s">
        <v>2233</v>
      </c>
      <c r="D16" s="386">
        <v>1298</v>
      </c>
      <c r="E16" s="386">
        <v>6352</v>
      </c>
      <c r="F16" s="386">
        <v>829</v>
      </c>
      <c r="G16" s="386">
        <v>2467</v>
      </c>
      <c r="H16" s="386">
        <v>187</v>
      </c>
      <c r="I16" s="386">
        <v>439</v>
      </c>
      <c r="J16" s="386">
        <v>0</v>
      </c>
      <c r="K16" s="386">
        <v>34</v>
      </c>
      <c r="L16" s="386">
        <v>56</v>
      </c>
      <c r="M16" s="386">
        <v>2416</v>
      </c>
    </row>
    <row r="17" spans="1:13" ht="52.8">
      <c r="A17" s="253">
        <v>9</v>
      </c>
      <c r="B17" s="320" t="s">
        <v>1028</v>
      </c>
      <c r="C17" s="393" t="s">
        <v>1322</v>
      </c>
      <c r="D17" s="387">
        <v>41</v>
      </c>
      <c r="E17" s="387">
        <v>623</v>
      </c>
      <c r="F17" s="387">
        <v>19</v>
      </c>
      <c r="G17" s="387">
        <v>138</v>
      </c>
      <c r="H17" s="387">
        <v>1015</v>
      </c>
      <c r="I17" s="387">
        <v>8749</v>
      </c>
      <c r="J17" s="387">
        <v>0</v>
      </c>
      <c r="K17" s="387">
        <v>13</v>
      </c>
      <c r="L17" s="387">
        <v>71</v>
      </c>
      <c r="M17" s="387">
        <v>2162</v>
      </c>
    </row>
    <row r="18" spans="1:13" ht="66" customHeight="1">
      <c r="A18" s="318">
        <v>10</v>
      </c>
      <c r="B18" s="253" t="s">
        <v>1090</v>
      </c>
      <c r="C18" s="253" t="s">
        <v>2232</v>
      </c>
      <c r="D18" s="386">
        <v>4525</v>
      </c>
      <c r="E18" s="386">
        <v>22313</v>
      </c>
      <c r="F18" s="386">
        <v>3223</v>
      </c>
      <c r="G18" s="386">
        <v>7012</v>
      </c>
      <c r="H18" s="386">
        <v>89</v>
      </c>
      <c r="I18" s="386">
        <v>1163</v>
      </c>
      <c r="J18" s="386">
        <v>0</v>
      </c>
      <c r="K18" s="386">
        <v>51</v>
      </c>
      <c r="L18" s="386">
        <v>436</v>
      </c>
      <c r="M18" s="386">
        <v>7439</v>
      </c>
    </row>
    <row r="19" spans="1:13" ht="75.75" customHeight="1">
      <c r="A19" s="253">
        <v>11</v>
      </c>
      <c r="B19" s="321" t="s">
        <v>1323</v>
      </c>
      <c r="C19" s="321" t="s">
        <v>1324</v>
      </c>
      <c r="D19" s="386">
        <v>6386</v>
      </c>
      <c r="E19" s="386">
        <v>7136</v>
      </c>
      <c r="F19" s="386">
        <v>1794</v>
      </c>
      <c r="G19" s="386">
        <v>1070</v>
      </c>
      <c r="H19" s="386">
        <v>9580</v>
      </c>
      <c r="I19" s="386">
        <v>10703</v>
      </c>
      <c r="J19" s="386">
        <v>0</v>
      </c>
      <c r="K19" s="386">
        <v>45</v>
      </c>
      <c r="L19" s="386">
        <v>1864</v>
      </c>
      <c r="M19" s="386">
        <v>5889</v>
      </c>
    </row>
    <row r="20" spans="1:13" ht="52.8">
      <c r="A20" s="253">
        <v>12</v>
      </c>
      <c r="B20" s="319" t="s">
        <v>1238</v>
      </c>
      <c r="C20" s="253" t="s">
        <v>1325</v>
      </c>
      <c r="D20" s="385">
        <v>1781</v>
      </c>
      <c r="E20" s="385">
        <v>10942</v>
      </c>
      <c r="F20" s="385">
        <v>1340</v>
      </c>
      <c r="G20" s="385">
        <v>3762</v>
      </c>
      <c r="H20" s="385">
        <v>0</v>
      </c>
      <c r="I20" s="385">
        <v>0</v>
      </c>
      <c r="J20" s="385">
        <v>0</v>
      </c>
      <c r="K20" s="385">
        <v>35</v>
      </c>
      <c r="L20" s="385">
        <v>215</v>
      </c>
      <c r="M20" s="385">
        <v>4031</v>
      </c>
    </row>
    <row r="21" spans="1:13" ht="52.8">
      <c r="A21" s="318">
        <v>13</v>
      </c>
      <c r="B21" s="319" t="s">
        <v>1262</v>
      </c>
      <c r="C21" s="320" t="s">
        <v>1326</v>
      </c>
      <c r="D21" s="386">
        <v>1888</v>
      </c>
      <c r="E21" s="386">
        <v>11262</v>
      </c>
      <c r="F21" s="386">
        <v>1697</v>
      </c>
      <c r="G21" s="386">
        <v>4900</v>
      </c>
      <c r="H21" s="386">
        <v>0</v>
      </c>
      <c r="I21" s="386">
        <v>0</v>
      </c>
      <c r="J21" s="386">
        <v>0</v>
      </c>
      <c r="K21" s="386">
        <v>21</v>
      </c>
      <c r="L21" s="386">
        <v>74</v>
      </c>
      <c r="M21" s="386">
        <v>3535</v>
      </c>
    </row>
    <row r="22" spans="1:13" ht="52.8">
      <c r="A22" s="253">
        <v>14</v>
      </c>
      <c r="B22" s="253" t="s">
        <v>1282</v>
      </c>
      <c r="C22" s="253" t="s">
        <v>1327</v>
      </c>
      <c r="D22" s="385">
        <v>1911</v>
      </c>
      <c r="E22" s="385">
        <v>7758</v>
      </c>
      <c r="F22" s="385">
        <v>1601</v>
      </c>
      <c r="G22" s="385">
        <v>3901</v>
      </c>
      <c r="H22" s="385">
        <v>0</v>
      </c>
      <c r="I22" s="385">
        <v>0</v>
      </c>
      <c r="J22" s="385">
        <v>1</v>
      </c>
      <c r="K22" s="385">
        <v>40</v>
      </c>
      <c r="L22" s="385">
        <v>54</v>
      </c>
      <c r="M22" s="385">
        <v>1392</v>
      </c>
    </row>
    <row r="23" spans="1:13" ht="24" customHeight="1">
      <c r="A23" s="565" t="s">
        <v>835</v>
      </c>
      <c r="B23" s="565"/>
      <c r="C23" s="565"/>
      <c r="D23" s="388">
        <f>D22+D21+D20+D19+D18+D17+D16+D15+D12+D14+D13+D11+D10+D9</f>
        <v>34749</v>
      </c>
      <c r="E23" s="388">
        <f>SUM(E9:E22)</f>
        <v>163869</v>
      </c>
      <c r="F23" s="388">
        <f>SUM(F9:F22)</f>
        <v>20207</v>
      </c>
      <c r="G23" s="388">
        <f>SUM(G9:G22)</f>
        <v>71572</v>
      </c>
      <c r="H23" s="388">
        <f>H22+H21+H20+H19+H18+H17+H16+H15+H14+H13+H12+H11+H10+H9</f>
        <v>11069</v>
      </c>
      <c r="I23" s="388">
        <f>I22+I21+I20+I19+I18+I17+I16+I15+I14+I13+I12+I11+I10+I9</f>
        <v>30370</v>
      </c>
      <c r="J23" s="388">
        <f>J22+J21+J20+J19+J18+J17+J16+J15+J14+J13+J12+J11+J10+J9</f>
        <v>1</v>
      </c>
      <c r="K23" s="388">
        <f>K22+K21+K20+K19+K18+K17+K16+K15+K14+K13+K12+K11+K10+K9</f>
        <v>440</v>
      </c>
      <c r="L23" s="389">
        <f>SUM(L9:L22)</f>
        <v>3643</v>
      </c>
      <c r="M23" s="390">
        <f>SUM(M9:M22)</f>
        <v>47424</v>
      </c>
    </row>
    <row r="24" spans="1:13" ht="28.5" customHeight="1">
      <c r="A24" s="565"/>
      <c r="B24" s="565"/>
      <c r="C24" s="565"/>
      <c r="D24" s="566">
        <f>D23+E23</f>
        <v>198618</v>
      </c>
      <c r="E24" s="566"/>
      <c r="F24" s="566">
        <f>F23+G23</f>
        <v>91779</v>
      </c>
      <c r="G24" s="566"/>
      <c r="H24" s="566">
        <f>H23+I23</f>
        <v>41439</v>
      </c>
      <c r="I24" s="566"/>
      <c r="J24" s="566">
        <f>J23+K23</f>
        <v>441</v>
      </c>
      <c r="K24" s="566"/>
      <c r="L24" s="566">
        <f>L23+M23</f>
        <v>51067</v>
      </c>
      <c r="M24" s="566"/>
    </row>
    <row r="25" spans="1:13" ht="28.5" customHeight="1">
      <c r="A25" s="565"/>
      <c r="B25" s="565"/>
      <c r="C25" s="565"/>
      <c r="D25" s="566">
        <f>D24+H24</f>
        <v>240057</v>
      </c>
      <c r="E25" s="566"/>
      <c r="F25" s="566"/>
      <c r="G25" s="566"/>
      <c r="H25" s="566"/>
      <c r="I25" s="566"/>
      <c r="J25" s="394"/>
      <c r="K25" s="395"/>
      <c r="L25" s="396"/>
      <c r="M25" s="397"/>
    </row>
    <row r="30" spans="1:13">
      <c r="D30" s="311"/>
      <c r="E30" s="311"/>
      <c r="F30" s="311"/>
      <c r="G30" s="311"/>
      <c r="H30" s="312"/>
      <c r="I30" s="312"/>
      <c r="J30" s="311"/>
      <c r="K30" s="311"/>
      <c r="L30" s="311"/>
      <c r="M30" s="311"/>
    </row>
  </sheetData>
  <mergeCells count="22">
    <mergeCell ref="L24:M24"/>
    <mergeCell ref="D25:I25"/>
    <mergeCell ref="H4:I6"/>
    <mergeCell ref="J4:K6"/>
    <mergeCell ref="L4:M6"/>
    <mergeCell ref="D5:E6"/>
    <mergeCell ref="F5:G6"/>
    <mergeCell ref="A23:C25"/>
    <mergeCell ref="D24:E24"/>
    <mergeCell ref="F24:G24"/>
    <mergeCell ref="H24:I24"/>
    <mergeCell ref="J24:K24"/>
    <mergeCell ref="A1:M1"/>
    <mergeCell ref="D2:L2"/>
    <mergeCell ref="A3:A8"/>
    <mergeCell ref="B3:B8"/>
    <mergeCell ref="C3:C8"/>
    <mergeCell ref="D3:G3"/>
    <mergeCell ref="H3:I3"/>
    <mergeCell ref="J3:K3"/>
    <mergeCell ref="L3:M3"/>
    <mergeCell ref="D4:G4"/>
  </mergeCells>
  <pageMargins left="0.15984251968503901" right="0.17992125984252005" top="0.69370078740157504" bottom="0.59370078740157506" header="0.30000000000000004" footer="0.2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18</vt:i4>
      </vt:variant>
      <vt:variant>
        <vt:lpstr>Zakresy nazwane</vt:lpstr>
      </vt:variant>
      <vt:variant>
        <vt:i4>10</vt:i4>
      </vt:variant>
    </vt:vector>
  </HeadingPairs>
  <TitlesOfParts>
    <vt:vector size="28" baseType="lpstr">
      <vt:lpstr>Tabela_nr_1 </vt:lpstr>
      <vt:lpstr>Tabela_2 </vt:lpstr>
      <vt:lpstr>Tabela__3</vt:lpstr>
      <vt:lpstr>Tabela__4_</vt:lpstr>
      <vt:lpstr>Tabela_5_ </vt:lpstr>
      <vt:lpstr>Tabela__6</vt:lpstr>
      <vt:lpstr>Tabela_7</vt:lpstr>
      <vt:lpstr>Tabela_8</vt:lpstr>
      <vt:lpstr>Tabela__9</vt:lpstr>
      <vt:lpstr>Tabela_10</vt:lpstr>
      <vt:lpstr>Tabela__11</vt:lpstr>
      <vt:lpstr>Tabela__12</vt:lpstr>
      <vt:lpstr>Tabela_13</vt:lpstr>
      <vt:lpstr>Tabela_14__</vt:lpstr>
      <vt:lpstr>Tabela_15</vt:lpstr>
      <vt:lpstr>Tabela_16</vt:lpstr>
      <vt:lpstr>Tabela_17</vt:lpstr>
      <vt:lpstr>Arkusz1</vt:lpstr>
      <vt:lpstr>Tabela__11!Obszar_wydruku</vt:lpstr>
      <vt:lpstr>Tabela__9!Obszar_wydruku</vt:lpstr>
      <vt:lpstr>Tabela_10!Obszar_wydruku</vt:lpstr>
      <vt:lpstr>Tabela_15!Obszar_wydruku</vt:lpstr>
      <vt:lpstr>Tabela_17!Obszar_wydruku</vt:lpstr>
      <vt:lpstr>'Tabela_2 '!Obszar_wydruku</vt:lpstr>
      <vt:lpstr>'Tabela_5_ '!Obszar_wydruku</vt:lpstr>
      <vt:lpstr>Tabela_7!Obszar_wydruku</vt:lpstr>
      <vt:lpstr>Tabela_8!Obszar_wydruku</vt:lpstr>
      <vt:lpstr>'Tabela_nr_1 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Fijałek Adrian</dc:creator>
  <cp:lastModifiedBy>Katarzyna Machowska</cp:lastModifiedBy>
  <cp:revision>7</cp:revision>
  <cp:lastPrinted>2023-07-10T07:18:53Z</cp:lastPrinted>
  <dcterms:created xsi:type="dcterms:W3CDTF">2010-12-29T08:49:47Z</dcterms:created>
  <dcterms:modified xsi:type="dcterms:W3CDTF">2023-07-10T11:29:49Z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</Properties>
</file>