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Wybory - uzupełniające\"/>
    </mc:Choice>
  </mc:AlternateContent>
  <xr:revisionPtr revIDLastSave="0" documentId="13_ncr:1_{A03426CC-9555-42A3-BA99-2D2F59BF04F1}" xr6:coauthVersionLast="36" xr6:coauthVersionMax="36" xr10:uidLastSave="{00000000-0000-0000-0000-000000000000}"/>
  <workbookProtection workbookPassword="D59B" lockStructure="1"/>
  <bookViews>
    <workbookView xWindow="0" yWindow="0" windowWidth="19200" windowHeight="11535" xr2:uid="{F73A5D5B-72C7-4384-A3B2-FE6DC5C9EB92}"/>
  </bookViews>
  <sheets>
    <sheet name="Kalkulacja kosztów" sheetId="1" r:id="rId1"/>
    <sheet name="Weryfikacja" sheetId="8" state="hidden" r:id="rId2"/>
    <sheet name="Dane zbiorcze" sheetId="6" state="hidden" r:id="rId3"/>
    <sheet name="Arkusz1" sheetId="9" state="hidden" r:id="rId4"/>
    <sheet name="Dane JST" sheetId="10" state="hidden" r:id="rId5"/>
    <sheet name="Lista" sheetId="2" state="hidden" r:id="rId6"/>
  </sheets>
  <definedNames>
    <definedName name="DaneZewnętrzne_2" localSheetId="4" hidden="1">'Dane JST'!$A$1:$F$369</definedName>
    <definedName name="DzU">'Kalkulacja kosztów'!$E$24</definedName>
    <definedName name="organ">'Kalkulacja kosztów'!$E$23</definedName>
    <definedName name="rodzaj">'Kalkulacja kosztów'!$E$22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6" l="1"/>
  <c r="K2" i="6"/>
  <c r="J2" i="6"/>
  <c r="B6" i="1" l="1"/>
  <c r="A3" i="6" s="1"/>
  <c r="B10" i="1"/>
  <c r="B9" i="1"/>
  <c r="B8" i="1"/>
  <c r="B7" i="1"/>
  <c r="A4" i="6" l="1"/>
  <c r="A2" i="6"/>
  <c r="A1" i="8"/>
  <c r="B2" i="6" l="1"/>
  <c r="K9" i="1"/>
  <c r="G18" i="1" l="1"/>
  <c r="F18" i="1"/>
  <c r="I3" i="6"/>
  <c r="A2" i="8"/>
  <c r="D3" i="6"/>
  <c r="H3" i="6"/>
  <c r="G3" i="6"/>
  <c r="F3" i="6"/>
  <c r="E3" i="6"/>
  <c r="B18" i="1"/>
  <c r="D18" i="1"/>
  <c r="D2" i="8" l="1"/>
  <c r="D3" i="8"/>
  <c r="C2" i="8"/>
  <c r="C3" i="8"/>
  <c r="F3" i="8" l="1"/>
  <c r="F2" i="8"/>
  <c r="I2" i="6"/>
  <c r="H2" i="6"/>
  <c r="D2" i="6"/>
  <c r="D4" i="6"/>
  <c r="E2" i="8"/>
  <c r="E3" i="8"/>
  <c r="C4" i="8"/>
  <c r="I4" i="6"/>
  <c r="G3" i="8" l="1"/>
  <c r="G2" i="8"/>
  <c r="F4" i="6"/>
  <c r="G2" i="6"/>
  <c r="E2" i="6"/>
  <c r="F2" i="6"/>
  <c r="E4" i="8" l="1"/>
  <c r="E21" i="1"/>
  <c r="H4" i="6"/>
  <c r="M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C33F34-C71C-485D-A183-E120C47E39D7}" keepAlive="1" name="Zapytanie — Scalanie1" description="Połączenie z zapytaniem „Scalanie1” w skoroszycie." type="5" refreshedVersion="6" background="1" saveData="1">
    <dbPr connection="Provider=Microsoft.Mashup.OleDb.1;Data Source=$Workbook$;Location=Scalanie1;Extended Properties=&quot;&quot;" command="SELECT * FROM [Scalanie1]"/>
  </connection>
  <connection id="2" xr16:uid="{92D4D684-F942-47C9-9567-B2EDC2D1F0E5}" keepAlive="1" name="Zapytanie — Scalanie1 (2)" description="Połączenie z zapytaniem „Scalanie1 (2)” w skoroszycie." type="5" refreshedVersion="6" background="1" saveData="1">
    <dbPr connection="Provider=Microsoft.Mashup.OleDb.1;Data Source=$Workbook$;Location=&quot;Scalanie1 (2)&quot;;Extended Properties=&quot;&quot;" command="SELECT * FROM [Scalanie1 (2)]"/>
  </connection>
  <connection id="3" xr16:uid="{E8283AF2-77E1-481A-A6DB-BFB1075DEE56}" keepAlive="1" name="Zapytanie — Scalanie1 (4)" description="Połączenie z zapytaniem „Scalanie1 (4)” w skoroszycie." type="5" refreshedVersion="6" background="1" saveData="1">
    <dbPr connection="Provider=Microsoft.Mashup.OleDb.1;Data Source=$Workbook$;Location=&quot;Scalanie1 (4)&quot;;Extended Properties=&quot;&quot;" command="SELECT * FROM [Scalanie1 (4)]"/>
  </connection>
  <connection id="4" xr16:uid="{2D1B338B-B65D-4478-B1C2-2D3A122EB64F}" keepAlive="1" name="Zapytanie — Tabela2 (3)" description="Połączenie z zapytaniem „Tabela2 (3)” w skoroszycie." type="5" refreshedVersion="0" background="1">
    <dbPr connection="Provider=Microsoft.Mashup.OleDb.1;Data Source=$Workbook$;Location=&quot;Tabela2 (3)&quot;;Extended Properties=&quot;&quot;" command="SELECT * FROM [Tabela2 (3)]"/>
  </connection>
  <connection id="5" xr16:uid="{4BC66300-E892-499E-AAAD-C39179EC904D}" keepAlive="1" name="Zapytanie — Tabela2 (4)" description="Połączenie z zapytaniem „Tabela2 (4)” w skoroszycie." type="5" refreshedVersion="0" background="1">
    <dbPr connection="Provider=Microsoft.Mashup.OleDb.1;Data Source=$Workbook$;Location=&quot;Tabela2 (4)&quot;;Extended Properties=&quot;&quot;" command="SELECT * FROM [Tabela2 (4)]"/>
  </connection>
  <connection id="6" xr16:uid="{20637426-FB96-41E6-96FF-338C29CA5477}" keepAlive="1" name="Zapytanie — Tabela2 (5)" description="Połączenie z zapytaniem „Tabela2 (5)” w skoroszycie." type="5" refreshedVersion="0" background="1">
    <dbPr connection="Provider=Microsoft.Mashup.OleDb.1;Data Source=$Workbook$;Location=&quot;Tabela2 (5)&quot;;Extended Properties=&quot;&quot;" command="SELECT * FROM [Tabela2 (5)]"/>
  </connection>
  <connection id="7" xr16:uid="{55344FE1-483B-4C56-9910-C3F684F5E17C}" keepAlive="1" name="Zapytanie — Tabela2 (6)" description="Połączenie z zapytaniem „Tabela2 (6)” w skoroszycie." type="5" refreshedVersion="0" background="1">
    <dbPr connection="Provider=Microsoft.Mashup.OleDb.1;Data Source=$Workbook$;Location=&quot;Tabela2 (6)&quot;;Extended Properties=&quot;&quot;" command="SELECT * FROM [Tabela2 (6)]"/>
  </connection>
  <connection id="8" xr16:uid="{4AB8C9C8-185B-4BD8-94C4-29CB5C1C0763}" keepAlive="1" name="Zapytanie — Tabela2 (7)" description="Połączenie z zapytaniem „Tabela2 (7)” w skoroszycie." type="5" refreshedVersion="0" background="1">
    <dbPr connection="Provider=Microsoft.Mashup.OleDb.1;Data Source=$Workbook$;Location=&quot;Tabela2 (7)&quot;;Extended Properties=&quot;&quot;" command="SELECT * FROM [Tabela2 (7)]"/>
  </connection>
  <connection id="9" xr16:uid="{A4EF224D-6707-4683-A028-B65BB4F12A4A}" keepAlive="1" name="Zapytanie — Tabela2 (8)" description="Połączenie z zapytaniem „Tabela2 (8)” w skoroszycie." type="5" refreshedVersion="0" background="1">
    <dbPr connection="Provider=Microsoft.Mashup.OleDb.1;Data Source=$Workbook$;Location=&quot;Tabela2 (8)&quot;;Extended Properties=&quot;&quot;" command="SELECT * FROM [Tabela2 (8)]"/>
  </connection>
  <connection id="10" xr16:uid="{14E23AF0-B1BA-4587-9D48-0FC0DE031792}" keepAlive="1" name="Zapytanie — Tabela3" description="Połączenie z zapytaniem „Tabela3” w skoroszycie." type="5" refreshedVersion="6" background="1">
    <dbPr connection="Provider=Microsoft.Mashup.OleDb.1;Data Source=$Workbook$;Location=Tabela3;Extended Properties=&quot;&quot;" command="SELECT * FROM [Tabela3]"/>
  </connection>
</connections>
</file>

<file path=xl/sharedStrings.xml><?xml version="1.0" encoding="utf-8"?>
<sst xmlns="http://schemas.openxmlformats.org/spreadsheetml/2006/main" count="2319" uniqueCount="1522">
  <si>
    <t>Nazwa jednostki</t>
  </si>
  <si>
    <t>Liczba osób objętych transportem</t>
  </si>
  <si>
    <t>Przewidywana praca eksploatacyjna (liczba km)</t>
  </si>
  <si>
    <t>Przewidywana liczba kursów związanych z art. 37e (przewóz osób niepełnosprawnych i powyżej 60 r. życia)</t>
  </si>
  <si>
    <t>Przewidywana liczba kursów związanych z art. 37f (bezpłatna komunikacja gminna)</t>
  </si>
  <si>
    <t>Łącznie</t>
  </si>
  <si>
    <t>Łączne koszty (w zł)</t>
  </si>
  <si>
    <t>Przewidywany koszt 1 km (w zł)*</t>
  </si>
  <si>
    <t>Kod TERYT</t>
  </si>
  <si>
    <t>Lista 1</t>
  </si>
  <si>
    <t>TAK</t>
  </si>
  <si>
    <t>NIE</t>
  </si>
  <si>
    <t>Gmina wiejska</t>
  </si>
  <si>
    <t>Gmina miejsko-wiejska</t>
  </si>
  <si>
    <t>Lista 2</t>
  </si>
  <si>
    <t>Gmina Tarczyn</t>
  </si>
  <si>
    <t>ul. Komunardów 10, 05-402 Otwock</t>
  </si>
  <si>
    <t>Związek Powiatowo-Gminny "Otwockie Przewozy Gminno-Powiatowe"</t>
  </si>
  <si>
    <t>524171813</t>
  </si>
  <si>
    <t>17</t>
  </si>
  <si>
    <t>ul. Kościuszki 32a, 05-825 Grodzisk Mazowiecki</t>
  </si>
  <si>
    <t>Związek Powiatowo-Gminny "Grodziskie Przewozy Autobusowe"</t>
  </si>
  <si>
    <t>389450569</t>
  </si>
  <si>
    <t>05</t>
  </si>
  <si>
    <t>ul. Mieczysława Asłanowicza 10, 08-110 Siedlce</t>
  </si>
  <si>
    <t>Związek Międzygminny Zielone Gminy</t>
  </si>
  <si>
    <t>522594254</t>
  </si>
  <si>
    <t>64</t>
  </si>
  <si>
    <t>ul. Bohaterów Warszawy 4, 05-800 Pruszków</t>
  </si>
  <si>
    <t>Związek Międzygminny Utrata</t>
  </si>
  <si>
    <t>012100360</t>
  </si>
  <si>
    <t>21</t>
  </si>
  <si>
    <t>ul. Grójecka 45, 96-320 Mszczonów</t>
  </si>
  <si>
    <t>Związek Międzygminny "Mazowsze Zachodnie"</t>
  </si>
  <si>
    <t>015433581</t>
  </si>
  <si>
    <t>38</t>
  </si>
  <si>
    <t>ul. 1 Maja 2, 27-300 Lipsko</t>
  </si>
  <si>
    <t>Związek Komunalny Powiśle</t>
  </si>
  <si>
    <t>670157961</t>
  </si>
  <si>
    <t>09</t>
  </si>
  <si>
    <t>ul. Ekologiczna 5, 08-200 Łosice</t>
  </si>
  <si>
    <t>Związek Komunalny "Nieskażone Środowisko" Z Siedzibą W Łosicach</t>
  </si>
  <si>
    <t>030190164</t>
  </si>
  <si>
    <t>10</t>
  </si>
  <si>
    <t>ul. Stanisława Moniuszki 6, 06-200 Maków Mazowiecki</t>
  </si>
  <si>
    <t>Związek Gmin Ziemi Makowskiej</t>
  </si>
  <si>
    <t>550044483</t>
  </si>
  <si>
    <t>11</t>
  </si>
  <si>
    <t>ul. Parkowa 5, 26-900 Kozienice</t>
  </si>
  <si>
    <t>Związek Gmin Ziemi Kozienickiej</t>
  </si>
  <si>
    <t>672874744</t>
  </si>
  <si>
    <t>07</t>
  </si>
  <si>
    <t>ul. gen. Władysława Sikorskiego 11, 05-119 Legionowo</t>
  </si>
  <si>
    <t>Związek Gmin Zalewu Zegrzyńskiego</t>
  </si>
  <si>
    <t>140012061</t>
  </si>
  <si>
    <t>08</t>
  </si>
  <si>
    <t>ul. Witolda Zglenickiego 42, 09-411 Płock</t>
  </si>
  <si>
    <t>Związek Gmin Regionu Płockiego</t>
  </si>
  <si>
    <t>610216771</t>
  </si>
  <si>
    <t>62</t>
  </si>
  <si>
    <t>ul. Rynek 11, 27-100 Iłża</t>
  </si>
  <si>
    <t>Związek Gmin Nad Iłżanką</t>
  </si>
  <si>
    <t>670818919</t>
  </si>
  <si>
    <t>25</t>
  </si>
  <si>
    <t>ul. Zachęta 57, 26-650 Przytyk</t>
  </si>
  <si>
    <t>Związek Gmin "Radomka"</t>
  </si>
  <si>
    <t>670977871</t>
  </si>
  <si>
    <t>ul. 1905 Roku 47, 26-600 Radom</t>
  </si>
  <si>
    <t>Związek Gmin "Podradomska Komunikacja Samochodowa"</t>
  </si>
  <si>
    <t>145803614</t>
  </si>
  <si>
    <t>63</t>
  </si>
  <si>
    <t>ul. Tomaszowska 1A, 26-420 Nowe Miasto nad Pilicą</t>
  </si>
  <si>
    <t>Związek Gmin "Pilica"</t>
  </si>
  <si>
    <t>670582724</t>
  </si>
  <si>
    <t>06</t>
  </si>
  <si>
    <t>Obryte 185, 07-215 Obryte</t>
  </si>
  <si>
    <t>Związek Gmin "Kurpie Białe"</t>
  </si>
  <si>
    <t>550661750</t>
  </si>
  <si>
    <t>24</t>
  </si>
  <si>
    <t>ul. Jagiellońska 26, 03-719 Warszawa</t>
  </si>
  <si>
    <t>Województwo Mazowieckie</t>
  </si>
  <si>
    <t>015528910</t>
  </si>
  <si>
    <t>65</t>
  </si>
  <si>
    <t>ul. Bolesława Limanowskiego 45, 96-300 Żyrardów</t>
  </si>
  <si>
    <t>Powiat Żyrardowski</t>
  </si>
  <si>
    <t>750147828</t>
  </si>
  <si>
    <t>Plac Józefa Piłsudskiego 4, 09-300 Żuromin</t>
  </si>
  <si>
    <t>Powiat Żuromiński</t>
  </si>
  <si>
    <t>130377758</t>
  </si>
  <si>
    <t>37</t>
  </si>
  <si>
    <t>ul. Narutowicza 6, 08-200 Łosice</t>
  </si>
  <si>
    <t>Powiat Łosicki</t>
  </si>
  <si>
    <t>030237351</t>
  </si>
  <si>
    <t>ul. Władysława Jagiełły 4, 26-700 Zwoleń</t>
  </si>
  <si>
    <t>Powiat Zwoleński</t>
  </si>
  <si>
    <t>670223221</t>
  </si>
  <si>
    <t>36</t>
  </si>
  <si>
    <t>ul. Przemysłowa 5, 07-100 Węgrów</t>
  </si>
  <si>
    <t>Powiat Węgrowski</t>
  </si>
  <si>
    <t>711581831</t>
  </si>
  <si>
    <t>33</t>
  </si>
  <si>
    <t>al. Aleja Róż 2, 07-200 Wyszków</t>
  </si>
  <si>
    <t>Powiat Wyszkowski</t>
  </si>
  <si>
    <t>550668829</t>
  </si>
  <si>
    <t>35</t>
  </si>
  <si>
    <t>ul. Prądzyńskiego 3, 05-200 Wołomin</t>
  </si>
  <si>
    <t>Powiat Wołomiński</t>
  </si>
  <si>
    <t>013269344</t>
  </si>
  <si>
    <t>34</t>
  </si>
  <si>
    <t>ul. Poznańska 129/133, 05-850 Ożarów Mazowiecki</t>
  </si>
  <si>
    <t>Powiat Warszawski Zachodni</t>
  </si>
  <si>
    <t>013271996</t>
  </si>
  <si>
    <t>32</t>
  </si>
  <si>
    <t>pl. Marii Konopnickiej 7, 26-500 Szydłowiec</t>
  </si>
  <si>
    <t>Powiat Szydłowiecki</t>
  </si>
  <si>
    <t>670223215</t>
  </si>
  <si>
    <t>30</t>
  </si>
  <si>
    <t>ul. Wolności 23, 08-300 Sokołów Podlaski</t>
  </si>
  <si>
    <t>Powiat Sokołowski</t>
  </si>
  <si>
    <t>711581771</t>
  </si>
  <si>
    <t>29</t>
  </si>
  <si>
    <t>ul. marsz. Józefa Piłsudskiego 65, 96-500 Sochaczew</t>
  </si>
  <si>
    <t>Powiat Sochaczewski</t>
  </si>
  <si>
    <t>750147805</t>
  </si>
  <si>
    <t>28</t>
  </si>
  <si>
    <t>ul. Świętokrzyska 2A, 09-200 Sierpc</t>
  </si>
  <si>
    <t>Powiat Sierpecki</t>
  </si>
  <si>
    <t>611016169</t>
  </si>
  <si>
    <t>27</t>
  </si>
  <si>
    <t>ul. Józefa Piłsudskiego 40, 08-110 Siedlce</t>
  </si>
  <si>
    <t>Powiat Siedlecki</t>
  </si>
  <si>
    <t>711581653</t>
  </si>
  <si>
    <t>ul. Tadeusza Mazowieckiego 7, 26-600 Radom</t>
  </si>
  <si>
    <t>Powiat Radomski</t>
  </si>
  <si>
    <t>670223110</t>
  </si>
  <si>
    <t>ul. Płocka 39, 09-100 Płońsk</t>
  </si>
  <si>
    <t>Powiat Płoński</t>
  </si>
  <si>
    <t>130377712</t>
  </si>
  <si>
    <t>20</t>
  </si>
  <si>
    <t>ul. Bielska 59, 09-400 Płock</t>
  </si>
  <si>
    <t>Powiat Płocki</t>
  </si>
  <si>
    <t>611016034</t>
  </si>
  <si>
    <t>ul. Marii Skłodowskiej-Curie 11, 06-100 Pułtusk</t>
  </si>
  <si>
    <t>Powiat Pułtuski</t>
  </si>
  <si>
    <t>130377729</t>
  </si>
  <si>
    <t>ul. Aleja Jana Pawła II 10, 26-400 Przysucha</t>
  </si>
  <si>
    <t>Powiat Przysuski</t>
  </si>
  <si>
    <t>670223190</t>
  </si>
  <si>
    <t>23</t>
  </si>
  <si>
    <t>ul. św. Stanisława Kostki 5, 06-300 Przasnysz</t>
  </si>
  <si>
    <t>Powiat Przasnyski</t>
  </si>
  <si>
    <t>550668812</t>
  </si>
  <si>
    <t>22</t>
  </si>
  <si>
    <t>ul. Michała Drzymały 30, 05-800 Pruszków</t>
  </si>
  <si>
    <t>Powiat Pruszkowski</t>
  </si>
  <si>
    <t>013267144</t>
  </si>
  <si>
    <t>ul. Chyliczkowska 14, 05-500 Piaseczno</t>
  </si>
  <si>
    <t>Powiat Piaseczyński</t>
  </si>
  <si>
    <t>013270979</t>
  </si>
  <si>
    <t>18</t>
  </si>
  <si>
    <t>ul. Górna 13, 05-400 Otwock</t>
  </si>
  <si>
    <t>Powiat Otwocki</t>
  </si>
  <si>
    <t>013268681</t>
  </si>
  <si>
    <t>pl. Plac Generała Józefa Bema 5, 07-410 Ostrołęka</t>
  </si>
  <si>
    <t>Powiat Ostrołęcki</t>
  </si>
  <si>
    <t>550668835</t>
  </si>
  <si>
    <t>61</t>
  </si>
  <si>
    <t>ul. 3-go Maja 68, 07-300 Ostrów Mazowiecka</t>
  </si>
  <si>
    <t>Powiat Ostrowski</t>
  </si>
  <si>
    <t>550668806</t>
  </si>
  <si>
    <t>16</t>
  </si>
  <si>
    <t>ul. Ignacego Paderewskiego 1B, 05-100 Nowy Dwór Mazowiecki</t>
  </si>
  <si>
    <t>Powiat Nowodworski</t>
  </si>
  <si>
    <t>013270034</t>
  </si>
  <si>
    <t>14</t>
  </si>
  <si>
    <t>ul. Władysława Stanisława Reymonta 6, 06-500 Mława</t>
  </si>
  <si>
    <t>Powiat Mławski</t>
  </si>
  <si>
    <t>130377735</t>
  </si>
  <si>
    <t>13</t>
  </si>
  <si>
    <t>ul. Tadeusza Kościuszki 3, 05-300 Mińsk Mazowiecki</t>
  </si>
  <si>
    <t>Powiat Miński</t>
  </si>
  <si>
    <t>711581788</t>
  </si>
  <si>
    <t>12</t>
  </si>
  <si>
    <t>ul. Rynek 1, 06-200 Maków Mazowiecki</t>
  </si>
  <si>
    <t>Powiat Makowski</t>
  </si>
  <si>
    <t>550668841</t>
  </si>
  <si>
    <t>ul. Rynek 1, 27-300 Lipsko</t>
  </si>
  <si>
    <t>Powiat Lipski</t>
  </si>
  <si>
    <t>670223161</t>
  </si>
  <si>
    <t>Powiat Legionowski</t>
  </si>
  <si>
    <t>013269858</t>
  </si>
  <si>
    <t>ul. Jana Kochanowskiego 28, 26-900 Kozienice</t>
  </si>
  <si>
    <t>Powiat Kozienicki</t>
  </si>
  <si>
    <t>670223155</t>
  </si>
  <si>
    <t>ul. Józefa Piłsudskiego 59, 05-600 Grójec</t>
  </si>
  <si>
    <t>Powiat Grójecki</t>
  </si>
  <si>
    <t>670223149</t>
  </si>
  <si>
    <t>ul. Daleka 11A, 05-825 Grodzisk Mazowiecki</t>
  </si>
  <si>
    <t>Powiat Grodziski</t>
  </si>
  <si>
    <t>013269108</t>
  </si>
  <si>
    <t>ul. Romana Dmowskiego 13, 09-500 Gostynin</t>
  </si>
  <si>
    <t>Powiat Gostyniński</t>
  </si>
  <si>
    <t>611016100</t>
  </si>
  <si>
    <t>04</t>
  </si>
  <si>
    <t>ul. Mazowiecka 26, 08-400 Garwolin</t>
  </si>
  <si>
    <t>Powiat Garwoliński</t>
  </si>
  <si>
    <t>711581802</t>
  </si>
  <si>
    <t>03</t>
  </si>
  <si>
    <t>ul. 17 Stycznia 7, 06-400 Ciechanów</t>
  </si>
  <si>
    <t>Powiat Ciechanowski</t>
  </si>
  <si>
    <t>130377706</t>
  </si>
  <si>
    <t>02</t>
  </si>
  <si>
    <t>Plac Zygmunta Starego 9, 26-800 Białobrzegi</t>
  </si>
  <si>
    <t>Powiat Białobrzeski</t>
  </si>
  <si>
    <t>670223132</t>
  </si>
  <si>
    <t>01</t>
  </si>
  <si>
    <t>ul. 3-go Maja 66, 07-300 Ostrów Mazowiecka</t>
  </si>
  <si>
    <t>Międzygminny Związek "Ziemia Ostrowska"</t>
  </si>
  <si>
    <t>550029207</t>
  </si>
  <si>
    <t>pl. Plac Jana Pawła II 1, 96-300 Żyrardów</t>
  </si>
  <si>
    <t>Miasto Żyrardów</t>
  </si>
  <si>
    <t>750148650</t>
  </si>
  <si>
    <t>Rynek Duży im. J. Piłsudskiego 32, 08-450 Łaskarzew</t>
  </si>
  <si>
    <t>Miasto Łaskarzew</t>
  </si>
  <si>
    <t>711582180</t>
  </si>
  <si>
    <t>ul. Wojska Polskiego 10, 05-091 Ząbki</t>
  </si>
  <si>
    <t>Miasto Ząbki</t>
  </si>
  <si>
    <t>013269717</t>
  </si>
  <si>
    <t>ul. Lipowa 5, 05-220 Zielonka</t>
  </si>
  <si>
    <t>Miasto Zielonka</t>
  </si>
  <si>
    <t>013269730</t>
  </si>
  <si>
    <t>ul. Rynek Mariacki 16, 07-100 Węgrów</t>
  </si>
  <si>
    <t>Miasto Węgrów</t>
  </si>
  <si>
    <t>711582233</t>
  </si>
  <si>
    <t>ul. Dworcowa 55, 05-070 Sulejówek</t>
  </si>
  <si>
    <t>Miasto Sulejówek</t>
  </si>
  <si>
    <t>013269114</t>
  </si>
  <si>
    <t>pl. Plac Bankowy 3/5, 00-950 Warszawa</t>
  </si>
  <si>
    <t>Miasto Stołeczne Warszawa</t>
  </si>
  <si>
    <t>015259640</t>
  </si>
  <si>
    <t>ul. Wolności 21, 08-300 Sokołów Podlaski</t>
  </si>
  <si>
    <t>Miasto Sokołów Podlaski</t>
  </si>
  <si>
    <t>711582859</t>
  </si>
  <si>
    <t>ul. 1 Maja 16, 96-500 Sochaczew</t>
  </si>
  <si>
    <t>Miasto Sochaczew</t>
  </si>
  <si>
    <t>750148644</t>
  </si>
  <si>
    <t>Skwer Niepodległości 2, 08-110 Siedlce</t>
  </si>
  <si>
    <t>Miasto Siedlce</t>
  </si>
  <si>
    <t>711581765</t>
  </si>
  <si>
    <t>ul. Jana Kilińskiego 2, 06-300 Przasnysz</t>
  </si>
  <si>
    <t>Miasto Przasnysz</t>
  </si>
  <si>
    <t>550667876</t>
  </si>
  <si>
    <t>ul. Józefa Ignacego Kraszewskiego 14/16, 05-800 Pruszków</t>
  </si>
  <si>
    <t>Miasto Pruszków</t>
  </si>
  <si>
    <t>015834660</t>
  </si>
  <si>
    <t>ul. Akacjowa 39/41, 05-807 Podkowa Leśna</t>
  </si>
  <si>
    <t>Miasto Podkowa Leśna</t>
  </si>
  <si>
    <t>013269338</t>
  </si>
  <si>
    <t>ul. 11 Listopada 2, 05-820 Piastów</t>
  </si>
  <si>
    <t>Miasto Piastów</t>
  </si>
  <si>
    <t>013269350</t>
  </si>
  <si>
    <t>ul. Armii Krajowej 5, 05-400 Otwock</t>
  </si>
  <si>
    <t>Miasto Otwock</t>
  </si>
  <si>
    <t>013268770</t>
  </si>
  <si>
    <t>Miasto Ostrów Mazowiecka</t>
  </si>
  <si>
    <t>550667860</t>
  </si>
  <si>
    <t>pl. Plac Generała Józefa Bema 1, 07-400 Ostrołęka</t>
  </si>
  <si>
    <t>Miasto Ostrołęka</t>
  </si>
  <si>
    <t>550668410</t>
  </si>
  <si>
    <t>ul. Zakroczymska 30, 05-100 Nowy Dwór Mazowiecki</t>
  </si>
  <si>
    <t>Miasto Nowy Dwór Mazowiecki</t>
  </si>
  <si>
    <t>013270347</t>
  </si>
  <si>
    <t>ul. Stary Rynek 19, 06-500 Mława</t>
  </si>
  <si>
    <t>Miasto Mława</t>
  </si>
  <si>
    <t>130377830</t>
  </si>
  <si>
    <t>ul. Konstytucji 3 Maja 1, 05-300 Mińsk Mazowiecki</t>
  </si>
  <si>
    <t>Miasto Mińsk Mazowiecki</t>
  </si>
  <si>
    <t>711582598</t>
  </si>
  <si>
    <t>Miasto Maków Mazowiecki</t>
  </si>
  <si>
    <t>550668309</t>
  </si>
  <si>
    <t>ul. Wołomińska 1, 05-230 Kobyłka</t>
  </si>
  <si>
    <t>Miasto Kobyłka</t>
  </si>
  <si>
    <t>013269663</t>
  </si>
  <si>
    <t>ul. Kardynała Stefana Wyszyńskiego 1, 05-420 Józefów</t>
  </si>
  <si>
    <t>Miasto Józefów</t>
  </si>
  <si>
    <t>013268729</t>
  </si>
  <si>
    <t>ul. Staszica 15, 08-400 Garwolin</t>
  </si>
  <si>
    <t>Miasto Garwolin</t>
  </si>
  <si>
    <t>711582150</t>
  </si>
  <si>
    <t>pl. Plac Józefa Piłsudskiego 3, 09-300 Żuromin</t>
  </si>
  <si>
    <t>Gmina Żuromin</t>
  </si>
  <si>
    <t>130377936</t>
  </si>
  <si>
    <t>ul. Rynek 1, 08-430 Żelechów</t>
  </si>
  <si>
    <t>Gmina Żelechów</t>
  </si>
  <si>
    <t>711582204</t>
  </si>
  <si>
    <t>ul. Główna 3, 96-321 Żabia Wola</t>
  </si>
  <si>
    <t>Gmina Żabia Wola</t>
  </si>
  <si>
    <t>750148578</t>
  </si>
  <si>
    <t>ul. Pułtuska 47, 06-150 Świercze</t>
  </si>
  <si>
    <t>Gmina Świercze</t>
  </si>
  <si>
    <t>130378491</t>
  </si>
  <si>
    <t>ul. Gostynińska 2, 09-520 Łąck</t>
  </si>
  <si>
    <t>Gmina Łąck</t>
  </si>
  <si>
    <t>611015738</t>
  </si>
  <si>
    <t>19</t>
  </si>
  <si>
    <t>ul. Ostrołęcka 2, 07-437 Łyse</t>
  </si>
  <si>
    <t>Gmina Łyse</t>
  </si>
  <si>
    <t>550668172</t>
  </si>
  <si>
    <t>15</t>
  </si>
  <si>
    <t>ul. Marszałka Józefa Piłsudskiego 6, 08-200 Łosice</t>
  </si>
  <si>
    <t>Gmina Łosice</t>
  </si>
  <si>
    <t>030237405</t>
  </si>
  <si>
    <t>ul. Warszawska 115, 05-092 Łomianki</t>
  </si>
  <si>
    <t>Gmina Łomianki</t>
  </si>
  <si>
    <t>013271826</t>
  </si>
  <si>
    <t>ul. Aleja Pokoju 75, 07-130 Łochów</t>
  </si>
  <si>
    <t>Gmina Łochów</t>
  </si>
  <si>
    <t>711582090</t>
  </si>
  <si>
    <t>Gmina Łaskarzew</t>
  </si>
  <si>
    <t>711582374</t>
  </si>
  <si>
    <t>ul. Plac Kochanowskiego 1, 26-700 Zwoleń</t>
  </si>
  <si>
    <t>Gmina Zwoleń</t>
  </si>
  <si>
    <t>670223439</t>
  </si>
  <si>
    <t>ul. Jana Pawła II 1, 08-106 Zbuczyn</t>
  </si>
  <si>
    <t>Gmina Zbuczyn</t>
  </si>
  <si>
    <t>711582670</t>
  </si>
  <si>
    <t>26</t>
  </si>
  <si>
    <t>ul. Gminna 17, 09-142 Załuski</t>
  </si>
  <si>
    <t>Gmina Załuski</t>
  </si>
  <si>
    <t>130378545</t>
  </si>
  <si>
    <t>ul. Mazowiecka 24, 09-226 Zawidz Kościelny</t>
  </si>
  <si>
    <t>Gmina Zawidz</t>
  </si>
  <si>
    <t>611016011</t>
  </si>
  <si>
    <t>ul. Jana Pawła II 106, 07-217 Zatory</t>
  </si>
  <si>
    <t>Gmina Zatory</t>
  </si>
  <si>
    <t>550668143</t>
  </si>
  <si>
    <t>ul. Kowalska 14, 07-323 Zaręby Kościelne</t>
  </si>
  <si>
    <t>Gmina Zaręby Kościelne</t>
  </si>
  <si>
    <t>450670120</t>
  </si>
  <si>
    <t>Zakrzew 51, 26-652 Zakrzew</t>
  </si>
  <si>
    <t>Gmina Zakrzew</t>
  </si>
  <si>
    <t>670224077</t>
  </si>
  <si>
    <t>ul. Warszawska 7, 05-170 Zakroczym</t>
  </si>
  <si>
    <t>Gmina Zakroczym</t>
  </si>
  <si>
    <t>013270399</t>
  </si>
  <si>
    <t>ul. Wł. St. Reymonta 51, 07-230 Zabrodzie</t>
  </si>
  <si>
    <t>Gmina Zabrodzie</t>
  </si>
  <si>
    <t>550667988</t>
  </si>
  <si>
    <t>ul. Zastawska 13, 07-311 Wąsewo</t>
  </si>
  <si>
    <t>Gmina Wąsewo</t>
  </si>
  <si>
    <t>550667899</t>
  </si>
  <si>
    <t>ul. Adama Mickiewicza 75, 26-811 Wyśmierzyce</t>
  </si>
  <si>
    <t>Gmina Wyśmierzyce</t>
  </si>
  <si>
    <t>670223422</t>
  </si>
  <si>
    <t>ul. Rębowska 37, 09-450 Wyszogród</t>
  </si>
  <si>
    <t>Gmina Wyszogród</t>
  </si>
  <si>
    <t>611015508</t>
  </si>
  <si>
    <t>550667994</t>
  </si>
  <si>
    <t>ul. Ogrodowa 4, 05-200 Wołomin</t>
  </si>
  <si>
    <t>Gmina Wołomin</t>
  </si>
  <si>
    <t>013269640</t>
  </si>
  <si>
    <t>ul. Radomska 20, 26-625 Wolanów</t>
  </si>
  <si>
    <t>Gmina Wolanów</t>
  </si>
  <si>
    <t>670224060</t>
  </si>
  <si>
    <t>ul. Siedlecka 43, 08-117 Wodynie</t>
  </si>
  <si>
    <t>Gmina Wodynie</t>
  </si>
  <si>
    <t>711582664</t>
  </si>
  <si>
    <t>Wiśniewo 86, 06-521 Wiśniewo</t>
  </si>
  <si>
    <t>Gmina Wiśniewo</t>
  </si>
  <si>
    <t>130378539</t>
  </si>
  <si>
    <t>ul. Siedlecka 13, 08-112 Wiśniew</t>
  </si>
  <si>
    <t>Gmina Wiśniew</t>
  </si>
  <si>
    <t>711582629</t>
  </si>
  <si>
    <t>ul. Lubelska 59, 05-462 Wiązowna</t>
  </si>
  <si>
    <t>Gmina Wiązowna</t>
  </si>
  <si>
    <t>013268994</t>
  </si>
  <si>
    <t>ul. Kościuszki 1, 96-315 Wiskitki</t>
  </si>
  <si>
    <t>Gmina Wiskitki</t>
  </si>
  <si>
    <t>750148549</t>
  </si>
  <si>
    <t>ul. Pułtuska 25, 06-120 Winnica</t>
  </si>
  <si>
    <t>Gmina Winnica</t>
  </si>
  <si>
    <t>130378522</t>
  </si>
  <si>
    <t>ul. Warszawska 38, 08-470 Wilga</t>
  </si>
  <si>
    <t>Gmina Wilga</t>
  </si>
  <si>
    <t>711582368</t>
  </si>
  <si>
    <t>Wierzbno 90, 07-111 Wierzbno</t>
  </si>
  <si>
    <t>Gmina Wierzbno</t>
  </si>
  <si>
    <t>711582210</t>
  </si>
  <si>
    <t>ul. Kościuszki 73, 26-680 Wierzbica</t>
  </si>
  <si>
    <t>Gmina Wierzbica</t>
  </si>
  <si>
    <t>670224054</t>
  </si>
  <si>
    <t>ul. Kochanowskiego 88, 26-432 Wieniawa</t>
  </si>
  <si>
    <t>Gmina Wieniawa</t>
  </si>
  <si>
    <t>670224048</t>
  </si>
  <si>
    <t>ul. Krzysztofa Kamila Baczyńskiego 1, 05-135 Wieliszew</t>
  </si>
  <si>
    <t>Gmina Wieliszew</t>
  </si>
  <si>
    <t>013270577</t>
  </si>
  <si>
    <t>Wieczfnia Kościelna 48, 06-513 Wieczfnia Kościelna</t>
  </si>
  <si>
    <t>Gmina Wieczfnia Kościelna</t>
  </si>
  <si>
    <t>130378516</t>
  </si>
  <si>
    <t>pl. Plac Stefana Czarnieckiego 1, 05-660 Warka</t>
  </si>
  <si>
    <t>Gmina Warka</t>
  </si>
  <si>
    <t>670223400</t>
  </si>
  <si>
    <t>ul. Warszawska 10, 05-240 Tłuszcz</t>
  </si>
  <si>
    <t>Gmina Tłuszcz</t>
  </si>
  <si>
    <t>550668166</t>
  </si>
  <si>
    <t>ul. Juliusza Słowackiego 13, 07-405 Troszyn</t>
  </si>
  <si>
    <t>Gmina Troszyn</t>
  </si>
  <si>
    <t>550667942</t>
  </si>
  <si>
    <t>Trojanów 57A, 08-455 Trojanów</t>
  </si>
  <si>
    <t>Gmina Trojanów</t>
  </si>
  <si>
    <t>711582316</t>
  </si>
  <si>
    <t>ul. Zielona 20, 96-515 Teresin</t>
  </si>
  <si>
    <t>Gmina Teresin</t>
  </si>
  <si>
    <t>750148532</t>
  </si>
  <si>
    <t>Tczów 124, 26-706 Tczów</t>
  </si>
  <si>
    <t>Gmina Tczów</t>
  </si>
  <si>
    <t>670224031</t>
  </si>
  <si>
    <t>ul. Juliana Stępkowskiego 17, 05-555 Tarczyn</t>
  </si>
  <si>
    <t>015891250</t>
  </si>
  <si>
    <t>ul. Miszewska 8A, 09-472 Słupno</t>
  </si>
  <si>
    <t>Gmina Słupno</t>
  </si>
  <si>
    <t>611015997</t>
  </si>
  <si>
    <t>ul. Płocka 32, 09-533 Słubice</t>
  </si>
  <si>
    <t>Gmina Słubice</t>
  </si>
  <si>
    <t>611015968</t>
  </si>
  <si>
    <t>ul. Mazowiecka 61, 06-516 Szydłowo</t>
  </si>
  <si>
    <t>Gmina Szydłowo</t>
  </si>
  <si>
    <t>130378479</t>
  </si>
  <si>
    <t>pl. Rynek Wielki 1, 26-500 Szydłowiec</t>
  </si>
  <si>
    <t>Gmina Szydłowiec</t>
  </si>
  <si>
    <t>670223391</t>
  </si>
  <si>
    <t>ul. Romantyczna 2, 07-324 Szulborze Wielkie</t>
  </si>
  <si>
    <t>Gmina Szulborze Wielkie</t>
  </si>
  <si>
    <t>450670114</t>
  </si>
  <si>
    <t>ul. Plac Kanoniczny 10, 06-550 Szreńsk</t>
  </si>
  <si>
    <t>Gmina Szreńsk</t>
  </si>
  <si>
    <t>130378462</t>
  </si>
  <si>
    <t>Stary Szelków 39, 06-220 Stary Szelków</t>
  </si>
  <si>
    <t>Gmina Szelków</t>
  </si>
  <si>
    <t>550668373</t>
  </si>
  <si>
    <t>ul. Lipowa 5A, 09-227 Szczutowo</t>
  </si>
  <si>
    <t>Gmina Szczutowo</t>
  </si>
  <si>
    <t>611015974</t>
  </si>
  <si>
    <t>ul. Jana Pawła II 10, 09-550 Szczawin Kościelny</t>
  </si>
  <si>
    <t>Gmina Szczawin Kościelny</t>
  </si>
  <si>
    <t>611016070</t>
  </si>
  <si>
    <t>ul. Ostrołęcka 27, 06-216 Sypniewo</t>
  </si>
  <si>
    <t>Gmina Sypniewo</t>
  </si>
  <si>
    <t>550668367</t>
  </si>
  <si>
    <t>ul. Aleksandry Ogińskiej 11, 08-125 Suchożebry</t>
  </si>
  <si>
    <t>Gmina Suchożebry</t>
  </si>
  <si>
    <t>711582606</t>
  </si>
  <si>
    <t>ul. Henryka Sienkiewicza 10, 06-561 Stupsk</t>
  </si>
  <si>
    <t>Gmina Stupsk</t>
  </si>
  <si>
    <t>130378456</t>
  </si>
  <si>
    <t>ul. Plac Wolności 32, 06-445 Strzegowo</t>
  </si>
  <si>
    <t>Gmina Strzegowo</t>
  </si>
  <si>
    <t>130378440</t>
  </si>
  <si>
    <t>ul. Piaski 4, 26-804 Stromiec</t>
  </si>
  <si>
    <t>Gmina Stromiec</t>
  </si>
  <si>
    <t>670224025</t>
  </si>
  <si>
    <t>ul. Cypriana Kamila Norwida 6, 05-282 Strachówka</t>
  </si>
  <si>
    <t>Gmina Strachówka</t>
  </si>
  <si>
    <t>711582724</t>
  </si>
  <si>
    <t>ul. Kosowska 5, 07-104 Stoczek</t>
  </si>
  <si>
    <t>Gmina Stoczek</t>
  </si>
  <si>
    <t>711582144</t>
  </si>
  <si>
    <t>ul. Tadeusza Kościuszki 6, 08-320 Sterdyń</t>
  </si>
  <si>
    <t>Gmina Sterdyń</t>
  </si>
  <si>
    <t>711582084</t>
  </si>
  <si>
    <t>Stary Lubotyń 42, 07-303 Stary Lubotyń</t>
  </si>
  <si>
    <t>Gmina Stary Lubotyń</t>
  </si>
  <si>
    <t>550667907</t>
  </si>
  <si>
    <t>ul. Płocka 18, 09-440 Staroźreby</t>
  </si>
  <si>
    <t>Gmina Staroźreby</t>
  </si>
  <si>
    <t>611016040</t>
  </si>
  <si>
    <t>ul. Rynek 32, 05-082 Stare Babice</t>
  </si>
  <si>
    <t>Gmina Stare Babice</t>
  </si>
  <si>
    <t>013271855</t>
  </si>
  <si>
    <t>Stara Kornica 191, 08-205 Stara Kornica</t>
  </si>
  <si>
    <t>Gmina Stara Kornica</t>
  </si>
  <si>
    <t>030237724</t>
  </si>
  <si>
    <t>Stara Błotnica 46, 26-806 Stara Błotnica</t>
  </si>
  <si>
    <t>Gmina Stara Błotnica</t>
  </si>
  <si>
    <t>670224019</t>
  </si>
  <si>
    <t>ul. Jana Kazimierza 1, 09-411 Biała</t>
  </si>
  <si>
    <t>Gmina Stara Biała</t>
  </si>
  <si>
    <t>611016028</t>
  </si>
  <si>
    <t>ul. Rynek 32, 05-304 Stanisławów</t>
  </si>
  <si>
    <t>Gmina Stanisławów</t>
  </si>
  <si>
    <t>711582434</t>
  </si>
  <si>
    <t>ul. Ciechanowska 20, 06-430 Sońsk</t>
  </si>
  <si>
    <t>Gmina Sońsk</t>
  </si>
  <si>
    <t>130378433</t>
  </si>
  <si>
    <t>ul. Armii Krajowej 4, 07-203 Somianka</t>
  </si>
  <si>
    <t>Gmina Somianka</t>
  </si>
  <si>
    <t>550668090</t>
  </si>
  <si>
    <t>ul. Rynek 1, 27-320 Solec nad Wisłą</t>
  </si>
  <si>
    <t>Gmina Solec Nad Wisłą</t>
  </si>
  <si>
    <t>670224002</t>
  </si>
  <si>
    <t>ul. Wolności 44, 08-300 Sokołów Podlaski</t>
  </si>
  <si>
    <t>Gmina Sokołów Podlaski</t>
  </si>
  <si>
    <t>711582078</t>
  </si>
  <si>
    <t>ul. Guzikarzy 9, 09-110 Sochocin</t>
  </si>
  <si>
    <t>Gmina Sochocin</t>
  </si>
  <si>
    <t>130378427</t>
  </si>
  <si>
    <t>ul. Warszawska 115, 96-500 Sochaczew</t>
  </si>
  <si>
    <t>Gmina Sochaczew</t>
  </si>
  <si>
    <t>750148526</t>
  </si>
  <si>
    <t>ul. Rynek 1, 08-460 Sobolew</t>
  </si>
  <si>
    <t>Gmina Sobolew</t>
  </si>
  <si>
    <t>711582351</t>
  </si>
  <si>
    <t>ul. Garwolińska 16, 08-443 Sobienie-Jeziory</t>
  </si>
  <si>
    <t>Gmina Sobienie-Jeziory</t>
  </si>
  <si>
    <t>711582300</t>
  </si>
  <si>
    <t>ul. Siedlecka 3, 08-114 Skórzec</t>
  </si>
  <si>
    <t>Gmina Skórzec</t>
  </si>
  <si>
    <t>711582575</t>
  </si>
  <si>
    <t>ul. Juliusza Słowackiego 6, 26-640 Skaryszew</t>
  </si>
  <si>
    <t>Gmina Skaryszew</t>
  </si>
  <si>
    <t>670223385</t>
  </si>
  <si>
    <t>ul. Biskupa Floriana 4, 09-200 Sierpc</t>
  </si>
  <si>
    <t>Gmina Sierpc</t>
  </si>
  <si>
    <t>611015945</t>
  </si>
  <si>
    <t>ul. Rynek 36/40, 27-350 Sienno</t>
  </si>
  <si>
    <t>Gmina Sienno</t>
  </si>
  <si>
    <t>670223994</t>
  </si>
  <si>
    <t>ul. Mińska 33, 05-332 Siennica</t>
  </si>
  <si>
    <t>Gmina Siennica</t>
  </si>
  <si>
    <t>711582782</t>
  </si>
  <si>
    <t>ul. Władysława Reymonta 2, 09-135 Siemiątkowo</t>
  </si>
  <si>
    <t>Gmina Siemiątkowo</t>
  </si>
  <si>
    <t>130378410</t>
  </si>
  <si>
    <t>Gmina Siedlce</t>
  </si>
  <si>
    <t>711582552</t>
  </si>
  <si>
    <t>ul. Rynek 16, 26-922 Sieciechów</t>
  </si>
  <si>
    <t>Gmina Sieciechów</t>
  </si>
  <si>
    <t>670223988</t>
  </si>
  <si>
    <t>ul. Rynek 21, 05-140 Serock</t>
  </si>
  <si>
    <t>Gmina Serock</t>
  </si>
  <si>
    <t>015570119</t>
  </si>
  <si>
    <t>ul. Berka Joselewicza 3, 08-220 Sarnaki</t>
  </si>
  <si>
    <t>Gmina Sarnaki</t>
  </si>
  <si>
    <t>030237687</t>
  </si>
  <si>
    <t>ul. Warszawska 169, 09-540 Sanniki</t>
  </si>
  <si>
    <t>Gmina Sanniki</t>
  </si>
  <si>
    <t>611015916</t>
  </si>
  <si>
    <t>ul. Kościuszki 3, 07-140 Sadowne</t>
  </si>
  <si>
    <t>Gmina Sadowne</t>
  </si>
  <si>
    <t>711582173</t>
  </si>
  <si>
    <t>ul. Główna 73, 08-331 Sabnie</t>
  </si>
  <si>
    <t>Gmina Sabnie</t>
  </si>
  <si>
    <t>711582061</t>
  </si>
  <si>
    <t>pl. Obrońców Różana 4, 06-230 Różan</t>
  </si>
  <si>
    <t>Gmina Różan</t>
  </si>
  <si>
    <t>550668344</t>
  </si>
  <si>
    <t>ul. Jesionowa 3, 07-205 Rząśnik</t>
  </si>
  <si>
    <t>Gmina Rząśnik</t>
  </si>
  <si>
    <t>550668108</t>
  </si>
  <si>
    <t>Rzewnie 19, 06-225 Rzewnie</t>
  </si>
  <si>
    <t>Gmina Rzewnie</t>
  </si>
  <si>
    <t>550668350</t>
  </si>
  <si>
    <t>ul. Kościuszki 33, 07-411 Rzekuń</t>
  </si>
  <si>
    <t>Gmina Rzekuń</t>
  </si>
  <si>
    <t>550667959</t>
  </si>
  <si>
    <t>Rzeczniów 1, 27-353 Rzeczniów</t>
  </si>
  <si>
    <t>Gmina Rzeczniów</t>
  </si>
  <si>
    <t>670223971</t>
  </si>
  <si>
    <t>ul. Długa 20, 96-514 Rybno</t>
  </si>
  <si>
    <t>Gmina Rybno</t>
  </si>
  <si>
    <t>750148466</t>
  </si>
  <si>
    <t>ul. Żeromskiego 4, 26-411 Rusinów</t>
  </si>
  <si>
    <t>Gmina Rusinów</t>
  </si>
  <si>
    <t>670223965</t>
  </si>
  <si>
    <t>ul. Armii Krajowej 1, 09-204 Rościszewo</t>
  </si>
  <si>
    <t>Gmina Rościszewo</t>
  </si>
  <si>
    <t>611015900</t>
  </si>
  <si>
    <t>ul. Parkowa 7, 08-307 Repki</t>
  </si>
  <si>
    <t>Gmina Repki</t>
  </si>
  <si>
    <t>711582055</t>
  </si>
  <si>
    <t>ul. Adama Rzewuskiego 19, 06-461 Regimin</t>
  </si>
  <si>
    <t>Gmina Regimin</t>
  </si>
  <si>
    <t>130378396</t>
  </si>
  <si>
    <t>ul. Szkolna 2A, 05-090 Raszyn</t>
  </si>
  <si>
    <t>Gmina Raszyn</t>
  </si>
  <si>
    <t>013269232</t>
  </si>
  <si>
    <t>pl. Tadeusza Kościuszki 2, 05-250 Radzymin</t>
  </si>
  <si>
    <t>Gmina Radzymin</t>
  </si>
  <si>
    <t>013269700</t>
  </si>
  <si>
    <t>ul. Kubickiego 10, 96-325 Radziejowice</t>
  </si>
  <si>
    <t>Gmina Radziejowice</t>
  </si>
  <si>
    <t>750148414</t>
  </si>
  <si>
    <t>Radzanów 92a, 26-807 Radzanów</t>
  </si>
  <si>
    <t>Gmina Radzanów</t>
  </si>
  <si>
    <t>670223942</t>
  </si>
  <si>
    <t>ul. Płocka 32, 09-451 Radzanowo</t>
  </si>
  <si>
    <t>Gmina Radzanowo</t>
  </si>
  <si>
    <t>611016057</t>
  </si>
  <si>
    <t>ul. Kilińskiego 2, 09-140 Raciąż</t>
  </si>
  <si>
    <t>Gmina Raciąż</t>
  </si>
  <si>
    <t>130378048</t>
  </si>
  <si>
    <t>ul. Pułtuska 39, 09-100 Płońsk</t>
  </si>
  <si>
    <t>Gmina Płońsk</t>
  </si>
  <si>
    <t>130378031</t>
  </si>
  <si>
    <t>Płoniawy-Bramura 83A, 06-210 Płoniawy-Bramura</t>
  </si>
  <si>
    <t>Gmina Płoniawy-Bramura</t>
  </si>
  <si>
    <t>550668338</t>
  </si>
  <si>
    <t>ul. Rynek 41, 06-100 Pułtusk</t>
  </si>
  <si>
    <t>Gmina Pułtusk</t>
  </si>
  <si>
    <t>130377907</t>
  </si>
  <si>
    <t>ul. Stanisława Papczyńskiego 1, 96-330 Puszcza Mariańska</t>
  </si>
  <si>
    <t>Gmina Puszcza Mariańska</t>
  </si>
  <si>
    <t>750148390</t>
  </si>
  <si>
    <t>Przyłęk, 26-704 Przyłęk</t>
  </si>
  <si>
    <t>Gmina Przyłęk</t>
  </si>
  <si>
    <t>670223920</t>
  </si>
  <si>
    <t>Gmina Przytyk</t>
  </si>
  <si>
    <t>670223936</t>
  </si>
  <si>
    <t>pl. Plac Kolberga 11, 26-400 Przysucha</t>
  </si>
  <si>
    <t>Gmina Przysucha</t>
  </si>
  <si>
    <t>670223379</t>
  </si>
  <si>
    <t>ul. 11 Listopada 13, 08-109 Przesmyki</t>
  </si>
  <si>
    <t>Gmina Przesmyki</t>
  </si>
  <si>
    <t>711582569</t>
  </si>
  <si>
    <t>Gmina Przasnysz</t>
  </si>
  <si>
    <t>550667830</t>
  </si>
  <si>
    <t>Promna-Kolonia 5, 26-803 Promna</t>
  </si>
  <si>
    <t>Gmina Promna</t>
  </si>
  <si>
    <t>670223913</t>
  </si>
  <si>
    <t>ul. Piotra Czołchańskiego 1, 05-505 Prażmów</t>
  </si>
  <si>
    <t>Gmina Prażmów</t>
  </si>
  <si>
    <t>013271170</t>
  </si>
  <si>
    <t>ul. Krótka 1, 05-326 Poświętne</t>
  </si>
  <si>
    <t>Gmina Poświętne</t>
  </si>
  <si>
    <t>711582693</t>
  </si>
  <si>
    <t>ul. Radomska 2A, 26-414 Potworów</t>
  </si>
  <si>
    <t>Gmina Potworów</t>
  </si>
  <si>
    <t>670223899</t>
  </si>
  <si>
    <t>ul. Szkolna 1A, 05-180 Pomiechówek</t>
  </si>
  <si>
    <t>Gmina Pomiechówek</t>
  </si>
  <si>
    <t>013270531</t>
  </si>
  <si>
    <t>ul. Bolesława Prusa 11, 26-720 Policzna</t>
  </si>
  <si>
    <t>Gmina Policzna</t>
  </si>
  <si>
    <t>670223882</t>
  </si>
  <si>
    <t>ul. Aleja Jana Pawła II 1, 06-121 Pokrzywnica</t>
  </si>
  <si>
    <t>Gmina Pokrzywnica</t>
  </si>
  <si>
    <t>130378367</t>
  </si>
  <si>
    <t>Pniewy 2, 05-652 Pniewy</t>
  </si>
  <si>
    <t>Gmina Pniewy</t>
  </si>
  <si>
    <t>670223876</t>
  </si>
  <si>
    <t>ul. 3 Maja 5, 08-210 Platerów</t>
  </si>
  <si>
    <t>Gmina Platerów</t>
  </si>
  <si>
    <t>030237641</t>
  </si>
  <si>
    <t>ul. Zwycięstwa 6A, 26-670 Pionki</t>
  </si>
  <si>
    <t>Gmina Pionki</t>
  </si>
  <si>
    <t>670224083</t>
  </si>
  <si>
    <t>al. Wyzwolenia 158, 08-440 Pilawa</t>
  </si>
  <si>
    <t>Gmina Pilawa</t>
  </si>
  <si>
    <t>711582345</t>
  </si>
  <si>
    <t>ul. Kościuszki 5, 05-500 Piaseczno</t>
  </si>
  <si>
    <t>Gmina Piaseczno</t>
  </si>
  <si>
    <t>015891289</t>
  </si>
  <si>
    <t>ul. Kościuszki 28, 08-441 Parysów</t>
  </si>
  <si>
    <t>Gmina Parysów</t>
  </si>
  <si>
    <t>711582339</t>
  </si>
  <si>
    <t>ul. 3 Maja 2, 08-107 Paprotnia</t>
  </si>
  <si>
    <t>Gmina Paprotnia</t>
  </si>
  <si>
    <t>711582523</t>
  </si>
  <si>
    <t>ul. Wyzwolenia 7, 09-541 Pacyna</t>
  </si>
  <si>
    <t>Gmina Pacyna</t>
  </si>
  <si>
    <t>611015810</t>
  </si>
  <si>
    <t>ul. Kolejowa 2, 05-850 Ożarów Mazowiecki</t>
  </si>
  <si>
    <t>Gmina Ożarów Mazowiecki</t>
  </si>
  <si>
    <t>013271269</t>
  </si>
  <si>
    <t>ul. gen. Władysława Sikorskiego 5, 07-300 Ostrów Mazowiecka</t>
  </si>
  <si>
    <t>Gmina Ostrów Mazowiecka</t>
  </si>
  <si>
    <t>550667913</t>
  </si>
  <si>
    <t>ul. Rynek 1, 08-445 Osieck</t>
  </si>
  <si>
    <t>Gmina Osieck</t>
  </si>
  <si>
    <t>711582285</t>
  </si>
  <si>
    <t>ul. Szkolna 8, 26-505 Orońsko</t>
  </si>
  <si>
    <t>Gmina Orońsko</t>
  </si>
  <si>
    <t>670223860</t>
  </si>
  <si>
    <t>ul. Zygmunta Krasińskiego 4, 06-406 Opinogóra Górna</t>
  </si>
  <si>
    <t>Gmina Opinogóra Górna</t>
  </si>
  <si>
    <t>130378344</t>
  </si>
  <si>
    <t>ul. Władysława Broniewskiego 13, 07-415 Olszewo-Borki</t>
  </si>
  <si>
    <t>Gmina Olszewo-Borki</t>
  </si>
  <si>
    <t>550667965</t>
  </si>
  <si>
    <t>Olszanka 37, 08-207 Olszanka</t>
  </si>
  <si>
    <t>Gmina Olszanka</t>
  </si>
  <si>
    <t>030237629</t>
  </si>
  <si>
    <t>ul. Ciechanowska 27, 06-456 Ojrzeń</t>
  </si>
  <si>
    <t>Gmina Ojrzeń</t>
  </si>
  <si>
    <t>130378338</t>
  </si>
  <si>
    <t>ul. Warszawska 53, 26-425 Odrzywół</t>
  </si>
  <si>
    <t>Gmina Odrzywół</t>
  </si>
  <si>
    <t>670223853</t>
  </si>
  <si>
    <t>Gmina Obryte</t>
  </si>
  <si>
    <t>550668137</t>
  </si>
  <si>
    <t>ul. Drohiczyńska 2, 07-322 Nur</t>
  </si>
  <si>
    <t>Gmina Nur</t>
  </si>
  <si>
    <t>450670108</t>
  </si>
  <si>
    <t>ul. Osiedlowa 1, 09-505 Nowy Duninów</t>
  </si>
  <si>
    <t>Gmina Nowy Duninów</t>
  </si>
  <si>
    <t>611015796</t>
  </si>
  <si>
    <t>pl. Ojca Honorata Koźmińskiego 1/2, 26-420 Nowe Miasto nad Pilicą</t>
  </si>
  <si>
    <t>Gmina Nowe Miasto Nad Pilicą</t>
  </si>
  <si>
    <t>670223362</t>
  </si>
  <si>
    <t>ul. Apteczna 8, 09-120 Nowe Miasto</t>
  </si>
  <si>
    <t>Gmina Nowe Miasto</t>
  </si>
  <si>
    <t>130378284</t>
  </si>
  <si>
    <t>Nowa Sucha 59 A, 96-513 Nowa Sucha</t>
  </si>
  <si>
    <t>Gmina Nowa Sucha</t>
  </si>
  <si>
    <t>750148377</t>
  </si>
  <si>
    <t>Plac Wolności 1, 05-126 Nieporęt</t>
  </si>
  <si>
    <t>Gmina Nieporęt</t>
  </si>
  <si>
    <t>013270519</t>
  </si>
  <si>
    <t>ul. Elektronowa 3, 05-190 Nasielsk</t>
  </si>
  <si>
    <t>Gmina Nasielsk</t>
  </si>
  <si>
    <t>130377899</t>
  </si>
  <si>
    <t>Naruszewo 19A, 09-152 Naruszewo</t>
  </si>
  <si>
    <t>Gmina Naruszewo</t>
  </si>
  <si>
    <t>130378278</t>
  </si>
  <si>
    <t>ul. Mszczonowska 24, 05-830 Nadarzyn</t>
  </si>
  <si>
    <t>Gmina Nadarzyn</t>
  </si>
  <si>
    <t>013269195</t>
  </si>
  <si>
    <t>ul. Ostrołęcka 7, 06-231 Młynarze</t>
  </si>
  <si>
    <t>Gmina Młynarze</t>
  </si>
  <si>
    <t>550668321</t>
  </si>
  <si>
    <t>ul. Wyszogrodzka 25, 96-512 Młodzieszyn</t>
  </si>
  <si>
    <t>Gmina Młodzieszyn</t>
  </si>
  <si>
    <t>750148354</t>
  </si>
  <si>
    <t>pl. Plac Wolności 60, 07-430 Myszyniec</t>
  </si>
  <si>
    <t>Gmina Myszyniec</t>
  </si>
  <si>
    <t>550668284</t>
  </si>
  <si>
    <t>pl. Józefa Piłsudskiego 1, 96-320 Mszczonów</t>
  </si>
  <si>
    <t>Gmina Mszczonów</t>
  </si>
  <si>
    <t>750148609</t>
  </si>
  <si>
    <t>ul. Adama Mickiewicza 35, 05-320 Mrozy</t>
  </si>
  <si>
    <t>Gmina Mrozy</t>
  </si>
  <si>
    <t>711582776</t>
  </si>
  <si>
    <t>ul. Kilińskiego 9, 08-140 Mordy</t>
  </si>
  <si>
    <t>Gmina Mordy</t>
  </si>
  <si>
    <t>711582457</t>
  </si>
  <si>
    <t>ul. Plac Chreptowicza 25, 08-124 Mokobody</t>
  </si>
  <si>
    <t>Gmina Mokobody</t>
  </si>
  <si>
    <t>711582492</t>
  </si>
  <si>
    <t>ul. Rynek 1, 05-640 Mogielnica</t>
  </si>
  <si>
    <t>Gmina Mogielnica</t>
  </si>
  <si>
    <t>670223445</t>
  </si>
  <si>
    <t>ul. Sierpecka 2, 09-214 Mochowo</t>
  </si>
  <si>
    <t>Gmina Mochowo</t>
  </si>
  <si>
    <t>611015773</t>
  </si>
  <si>
    <t>ul. Józefa Chełmońskiego 14, 05-300 Mińsk Mazowiecki</t>
  </si>
  <si>
    <t>Gmina Mińsk Mazowiecki</t>
  </si>
  <si>
    <t>711582747</t>
  </si>
  <si>
    <t>Mirów Stary 27, 26-503 Mirów Stary</t>
  </si>
  <si>
    <t>Gmina Mirów</t>
  </si>
  <si>
    <t>670223847</t>
  </si>
  <si>
    <t>ul. Kościuszki 45, 05-822 Milanówek</t>
  </si>
  <si>
    <t>013269150</t>
  </si>
  <si>
    <t>ul. marsz. Józefa Piłsudskiego 41, 05-120 Legionowo</t>
  </si>
  <si>
    <t>015891295</t>
  </si>
  <si>
    <t>pl. Plac Jana Pawła II 6, 06-400 Ciechanów</t>
  </si>
  <si>
    <t>130377824</t>
  </si>
  <si>
    <t>ul. 11 Listopada 4, 07-106 Miedzna</t>
  </si>
  <si>
    <t>Gmina Miedzna</t>
  </si>
  <si>
    <t>711582196</t>
  </si>
  <si>
    <t>ul. Aleja Powstańców Warszawy 1, 05-816 Michałowice</t>
  </si>
  <si>
    <t>Gmina Michałowice</t>
  </si>
  <si>
    <t>013269290</t>
  </si>
  <si>
    <t>ul. Piastowska 11A, 09-200 Sierpc</t>
  </si>
  <si>
    <t>611015483</t>
  </si>
  <si>
    <t>Plac Adama Mickiewicza 17, 09-140 Raciąż</t>
  </si>
  <si>
    <t>130377853</t>
  </si>
  <si>
    <t>130377847</t>
  </si>
  <si>
    <t>pl. Stary Rynek 1, 09-400 Płock</t>
  </si>
  <si>
    <t>611016086</t>
  </si>
  <si>
    <t>al. Marszałka Józefa Piłsudskiego 95, 05-270 Marki</t>
  </si>
  <si>
    <t>013269670</t>
  </si>
  <si>
    <t>ul. Rynek 6, 08-420 Miastków Kościelny</t>
  </si>
  <si>
    <t>Gmina Miastków Kościelny</t>
  </si>
  <si>
    <t>711582322</t>
  </si>
  <si>
    <t>ul. Jana Kilińskiego 30, 26-600 Radom</t>
  </si>
  <si>
    <t>670223451</t>
  </si>
  <si>
    <t>ul. Aleja Jana Pawła II 15, 26-670 Pionki</t>
  </si>
  <si>
    <t>670223468</t>
  </si>
  <si>
    <t>ul. Rynek 26, 09-500 Gostynin</t>
  </si>
  <si>
    <t>611015431</t>
  </si>
  <si>
    <t>ul. Przedszkolna 1, 07-320 Małkinia Górna</t>
  </si>
  <si>
    <t>Gmina Małkinia Górna</t>
  </si>
  <si>
    <t>550667920</t>
  </si>
  <si>
    <t>ul. Jana Kochanowskiego 1, 09-460 Mała Wieś</t>
  </si>
  <si>
    <t>Gmina Mała Wieś</t>
  </si>
  <si>
    <t>611015750</t>
  </si>
  <si>
    <t>ul. Saperów 24, 26-910 Magnuszew</t>
  </si>
  <si>
    <t>Gmina Magnuszew</t>
  </si>
  <si>
    <t>670223830</t>
  </si>
  <si>
    <t>ul. Rynek 7, 08-480 Maciejowice</t>
  </si>
  <si>
    <t>Gmina Maciejowice</t>
  </si>
  <si>
    <t>711582291</t>
  </si>
  <si>
    <t>ul. Poniatowskiego 1, 09-317 Lutocin</t>
  </si>
  <si>
    <t>Gmina Lutocin</t>
  </si>
  <si>
    <t>130378261</t>
  </si>
  <si>
    <t>ul. Zielona 10, 09-304 Lubowidz</t>
  </si>
  <si>
    <t>Gmina Lubowidz</t>
  </si>
  <si>
    <t>130378255</t>
  </si>
  <si>
    <t>ul. Adama Mickiewicza 2, 07-100 Węgrów</t>
  </si>
  <si>
    <t>Gmina Liw</t>
  </si>
  <si>
    <t>711582167</t>
  </si>
  <si>
    <t>Gmina Lipsko</t>
  </si>
  <si>
    <t>670223340</t>
  </si>
  <si>
    <t>Lipowiec Kościelny 213, 06-545 Lipowiec Kościelny</t>
  </si>
  <si>
    <t>Gmina Lipowiec Kościelny</t>
  </si>
  <si>
    <t>130378232</t>
  </si>
  <si>
    <t>ul. Gminna 60, 05-506 Lesznowola</t>
  </si>
  <si>
    <t>Gmina Lesznowola</t>
  </si>
  <si>
    <t>013271111</t>
  </si>
  <si>
    <t>ul. Aleja Wojska Polskiego 21, 05-084 Leszno</t>
  </si>
  <si>
    <t>Gmina Leszno</t>
  </si>
  <si>
    <t>013271370</t>
  </si>
  <si>
    <t>ul. Partyzantów 3, 05-155 Leoncin</t>
  </si>
  <si>
    <t>Gmina Leoncin</t>
  </si>
  <si>
    <t>013270471</t>
  </si>
  <si>
    <t>ul. Szkolna 39, 07-402 Lelis</t>
  </si>
  <si>
    <t>Gmina Lelis</t>
  </si>
  <si>
    <t>550668189</t>
  </si>
  <si>
    <t>ul. Rynek 6, 05-334 Latowicz</t>
  </si>
  <si>
    <t>Gmina Latowicz</t>
  </si>
  <si>
    <t>711582730</t>
  </si>
  <si>
    <t>ul. Adama Mickiewicza 7A, 09-310 Kuczbork-Osada</t>
  </si>
  <si>
    <t>Gmina Kuczbork-Osada</t>
  </si>
  <si>
    <t>130378166</t>
  </si>
  <si>
    <t>ul. Kościelna 3, 06-316 Krzynowłoga Mała</t>
  </si>
  <si>
    <t>Gmina Krzynowłoga Mała</t>
  </si>
  <si>
    <t>550667847</t>
  </si>
  <si>
    <t>ul. Rynek 40, 06-212 Krasnosielc</t>
  </si>
  <si>
    <t>Gmina Krasnosielc</t>
  </si>
  <si>
    <t>550668315</t>
  </si>
  <si>
    <t>ul. Adama Mickiewicza 23, 06-408 Krasne</t>
  </si>
  <si>
    <t>Gmina Krasne</t>
  </si>
  <si>
    <t>130378150</t>
  </si>
  <si>
    <t>ul. Szkolna 1, 05-340 Kołbiel</t>
  </si>
  <si>
    <t>Gmina Kołbiel</t>
  </si>
  <si>
    <t>711582687</t>
  </si>
  <si>
    <t>Gmina Kozienice</t>
  </si>
  <si>
    <t>670223333</t>
  </si>
  <si>
    <t>ul. Marii Walewskiej 7, 26-624 Kowala-Stępocina</t>
  </si>
  <si>
    <t>Gmina Kowala</t>
  </si>
  <si>
    <t>670223818</t>
  </si>
  <si>
    <t>ul. Siedlecka 56C, 08-130 Kotuń</t>
  </si>
  <si>
    <t>Gmina Kotuń</t>
  </si>
  <si>
    <t>711582463</t>
  </si>
  <si>
    <t>ul. Kolejowa 2, 08-330 Kosów Lacki</t>
  </si>
  <si>
    <t>Gmina Kosów Lacki</t>
  </si>
  <si>
    <t>711582049</t>
  </si>
  <si>
    <t>ul. Adama Małkowskiego 20, 07-120 Korytnica</t>
  </si>
  <si>
    <t>Gmina Korytnica</t>
  </si>
  <si>
    <t>711582138</t>
  </si>
  <si>
    <t>ul. ks. Stanisława Brzóski 20A, 08-108 Korczew</t>
  </si>
  <si>
    <t>Gmina Korczew</t>
  </si>
  <si>
    <t>711582486</t>
  </si>
  <si>
    <t>ul. Piaseczyńska 77, 05-520 Konstancin-Jeziorna</t>
  </si>
  <si>
    <t>Gmina Konstancin-Jeziorna</t>
  </si>
  <si>
    <t>013271045</t>
  </si>
  <si>
    <t>ul. Opoczyńska 35, 26-415 Klwów</t>
  </si>
  <si>
    <t>Gmina Klwów</t>
  </si>
  <si>
    <t>670223801</t>
  </si>
  <si>
    <t>ul. gen. Franciszka Żymirskiego 38, 05-205 Klembów</t>
  </si>
  <si>
    <t>Gmina Klembów</t>
  </si>
  <si>
    <t>550668150</t>
  </si>
  <si>
    <t>ul. Pocztowa 1, 05-310 Kałuszyn</t>
  </si>
  <si>
    <t>Gmina Kałuszyn</t>
  </si>
  <si>
    <t>711582612</t>
  </si>
  <si>
    <t>pl. Plac Partyzantów 28, 26-713 Kazanów</t>
  </si>
  <si>
    <t>Gmina Kazanów</t>
  </si>
  <si>
    <t>670223793</t>
  </si>
  <si>
    <t>ul. Pułtuska 3, 06-425 Karniewo</t>
  </si>
  <si>
    <t>Gmina Karniewo</t>
  </si>
  <si>
    <t>130378143</t>
  </si>
  <si>
    <t>ul. Warszawska 28, 05-480 Karczew</t>
  </si>
  <si>
    <t>Gmina Karczew</t>
  </si>
  <si>
    <t>013269226</t>
  </si>
  <si>
    <t>ul. Niepokalanowska 3, 05-085 Kampinos</t>
  </si>
  <si>
    <t>Gmina Kampinos</t>
  </si>
  <si>
    <t>013271306</t>
  </si>
  <si>
    <t>ul. Targowa 4, 07-420 Kadzidło</t>
  </si>
  <si>
    <t>Gmina Kadzidło</t>
  </si>
  <si>
    <t>550668195</t>
  </si>
  <si>
    <t>Joniec 29, 09-131 Joniec</t>
  </si>
  <si>
    <t>Gmina Joniec</t>
  </si>
  <si>
    <t>130378137</t>
  </si>
  <si>
    <t>ul. Odrodzenia 14, 06-323 Jednorożec</t>
  </si>
  <si>
    <t>Gmina Jednorożec</t>
  </si>
  <si>
    <t>550667853</t>
  </si>
  <si>
    <t>ul. Radomska 43, 26-630 Jedlnia-Letnisko</t>
  </si>
  <si>
    <t>Gmina Jedlnia-Letnisko</t>
  </si>
  <si>
    <t>670223787</t>
  </si>
  <si>
    <t>ul. Warecka 19, 26-660 Jedlińsk</t>
  </si>
  <si>
    <t>Gmina Jedlińsk</t>
  </si>
  <si>
    <t>670223764</t>
  </si>
  <si>
    <t>Jastrzębia 110, 26-631 Jastrzębia</t>
  </si>
  <si>
    <t>Gmina Jastrzębia</t>
  </si>
  <si>
    <t>670223758</t>
  </si>
  <si>
    <t>Plac Niepodległości 5, 26-502 Jastrząb</t>
  </si>
  <si>
    <t>Gmina Jastrząb</t>
  </si>
  <si>
    <t>670223741</t>
  </si>
  <si>
    <t>ul. Warecka 42, 05-604 Jasieniec</t>
  </si>
  <si>
    <t>Gmina Jasieniec</t>
  </si>
  <si>
    <t>670223729</t>
  </si>
  <si>
    <t>ul. Mińska 15, 05-306 Jakubów</t>
  </si>
  <si>
    <t>Gmina Jakubów</t>
  </si>
  <si>
    <t>711582718</t>
  </si>
  <si>
    <t>ul. Warszawska 33, 96-313 Jaktorów</t>
  </si>
  <si>
    <t>Gmina Jaktorów</t>
  </si>
  <si>
    <t>750148259</t>
  </si>
  <si>
    <t>ul. Jana Pawła II 17, 05-280 Jadów</t>
  </si>
  <si>
    <t>Gmina Jadów</t>
  </si>
  <si>
    <t>711582115</t>
  </si>
  <si>
    <t>ul. Targowa 4, 08-304 Jabłonna Lacka</t>
  </si>
  <si>
    <t>Gmina Jabłonna Lacka</t>
  </si>
  <si>
    <t>711582032</t>
  </si>
  <si>
    <t>ul. Modlińska 152, 05-110 Jabłonna</t>
  </si>
  <si>
    <t>Gmina Jabłonna</t>
  </si>
  <si>
    <t>013270442</t>
  </si>
  <si>
    <t>Gmina Iłża</t>
  </si>
  <si>
    <t>670223327</t>
  </si>
  <si>
    <t>ul. Płocka 2, 96-520 Iłów</t>
  </si>
  <si>
    <t>Gmina Iłów</t>
  </si>
  <si>
    <t>611015661</t>
  </si>
  <si>
    <t>ul. 3 Maja 42, 05-080 Izabelin</t>
  </si>
  <si>
    <t>Gmina Izabelin</t>
  </si>
  <si>
    <t>013271861</t>
  </si>
  <si>
    <t>Huszlew 77, 08-206 Huszlew</t>
  </si>
  <si>
    <t>Gmina Huszlew</t>
  </si>
  <si>
    <t>030237523</t>
  </si>
  <si>
    <t>ul. Spółdzielcza 1, 05-074 Halinów</t>
  </si>
  <si>
    <t>Gmina Halinów</t>
  </si>
  <si>
    <t>013269172</t>
  </si>
  <si>
    <t>ul. Rynek 35, 26-903 Głowaczów</t>
  </si>
  <si>
    <t>Gmina Głowaczów</t>
  </si>
  <si>
    <t>670223646</t>
  </si>
  <si>
    <t>ul. Stary Rynek 16, 09-530 Gąbin</t>
  </si>
  <si>
    <t>Gmina Gąbin</t>
  </si>
  <si>
    <t>611015425</t>
  </si>
  <si>
    <t>ul. Radomska 7, 26-634 Gózd</t>
  </si>
  <si>
    <t>Gmina Gózd</t>
  </si>
  <si>
    <t>670223698</t>
  </si>
  <si>
    <t>ul. Jana Pawła II 10, 08-404 Górzno</t>
  </si>
  <si>
    <t>Gmina Górzno</t>
  </si>
  <si>
    <t>711582279</t>
  </si>
  <si>
    <t>ul. 3 Maja 10, 05-530 Góra Kalwaria</t>
  </si>
  <si>
    <t>Gmina Góra Kalwaria</t>
  </si>
  <si>
    <t>013271134</t>
  </si>
  <si>
    <t>Gzy 9, 06-126 Gzy</t>
  </si>
  <si>
    <t>Gmina Gzy</t>
  </si>
  <si>
    <t>130378114</t>
  </si>
  <si>
    <t>ul. Wspólna 5, 07-110 Grębków</t>
  </si>
  <si>
    <t>Gmina Grębków</t>
  </si>
  <si>
    <t>711582109</t>
  </si>
  <si>
    <t>ul. Józefa Piłsudskiego 47, 05-600 Grójec</t>
  </si>
  <si>
    <t>Gmina Grójec</t>
  </si>
  <si>
    <t>670223310</t>
  </si>
  <si>
    <t>ul. Ciechanowska 54, 06-460 Grudusk</t>
  </si>
  <si>
    <t>Gmina Grudusk</t>
  </si>
  <si>
    <t>130378108</t>
  </si>
  <si>
    <t>ul. T. Kościuszki 12A, 05-825 Grodzisk Mazowiecki</t>
  </si>
  <si>
    <t>Gmina Grodzisk Mazowiecki</t>
  </si>
  <si>
    <t>013269137</t>
  </si>
  <si>
    <t>ul. Kazimierza Pułaskiego 51, 26-902 Grabów nad Pilicą</t>
  </si>
  <si>
    <t>Gmina Grabów Nad Pilicą</t>
  </si>
  <si>
    <t>670223706</t>
  </si>
  <si>
    <t>ul. Szosa Ciechanowska 8, 06-420 Gołymin-Ośrodek</t>
  </si>
  <si>
    <t>Gmina Gołymin-Ośrodek</t>
  </si>
  <si>
    <t>130378090</t>
  </si>
  <si>
    <t>ul. Krystyna Gozdawy 19, 09-213 Gozdowo</t>
  </si>
  <si>
    <t>Gmina Gozdowo</t>
  </si>
  <si>
    <t>611015951</t>
  </si>
  <si>
    <t>ul. Ostrołęcka 21, 07-440 Goworowo</t>
  </si>
  <si>
    <t>Gmina Goworowo</t>
  </si>
  <si>
    <t>550668203</t>
  </si>
  <si>
    <t>ul. Bądkowska 2, 05-610 Goszczyn</t>
  </si>
  <si>
    <t>Gmina Goszczyn</t>
  </si>
  <si>
    <t>670223669</t>
  </si>
  <si>
    <t>Gmina Gostynin</t>
  </si>
  <si>
    <t>611015922</t>
  </si>
  <si>
    <t>ul. Lubelska 16, 26-920 Gniewoszów</t>
  </si>
  <si>
    <t>Gmina Gniewoszów</t>
  </si>
  <si>
    <t>670223652</t>
  </si>
  <si>
    <t>ul. Płocka 12, 06-450 Glinojeck</t>
  </si>
  <si>
    <t>Gmina Glinojeck</t>
  </si>
  <si>
    <t>130377882</t>
  </si>
  <si>
    <t>ul. Plac Wolności 75, 26-434 Gielniów</t>
  </si>
  <si>
    <t>Gmina Gielniów</t>
  </si>
  <si>
    <t>670223630</t>
  </si>
  <si>
    <t>ul. Mazowiecka 16, 08-400 Garwolin</t>
  </si>
  <si>
    <t>Gmina Garwolin</t>
  </si>
  <si>
    <t>711582256</t>
  </si>
  <si>
    <t>ul. Skrzyńskich 1, 26-930 Garbatka-Letnisko</t>
  </si>
  <si>
    <t>Gmina Garbatka-Letnisko</t>
  </si>
  <si>
    <t>670223623</t>
  </si>
  <si>
    <t>ul. Tadeusza Kościuszki 2, 07-210 Długosiodło</t>
  </si>
  <si>
    <t>Gmina Długosiodło</t>
  </si>
  <si>
    <t>550668114</t>
  </si>
  <si>
    <t>ul. Strażacka 3, 05-311 Dębe Wielkie</t>
  </si>
  <si>
    <t>Gmina Dębe Wielkie</t>
  </si>
  <si>
    <t>711582641</t>
  </si>
  <si>
    <t>ul. Tadeusza Kościuszki 14, 05-252 Dąbrówka</t>
  </si>
  <si>
    <t>Gmina Dąbrówka</t>
  </si>
  <si>
    <t>550667971</t>
  </si>
  <si>
    <t>Dzierzążnia 28, 09-164 Dzierzążnia</t>
  </si>
  <si>
    <t>Gmina Dzierzążnia</t>
  </si>
  <si>
    <t>130378077</t>
  </si>
  <si>
    <t>ul. Tadeusza Kościuszki 1, 06-520 Dzierzgowo</t>
  </si>
  <si>
    <t>Gmina Dzierzgowo</t>
  </si>
  <si>
    <t>130378083</t>
  </si>
  <si>
    <t>ul. marsz. Józefa Piłsudskiego 12, 09-210 Drobin</t>
  </si>
  <si>
    <t>Gmina Drobin</t>
  </si>
  <si>
    <t>611015371</t>
  </si>
  <si>
    <t>Domanice 52, 08-113 Domanice</t>
  </si>
  <si>
    <t>Gmina Domanice</t>
  </si>
  <si>
    <t>711582121</t>
  </si>
  <si>
    <t>ul. Tadeusza Kościuszki 1, 05-307 Dobre</t>
  </si>
  <si>
    <t>Gmina Dobre</t>
  </si>
  <si>
    <t>711582658</t>
  </si>
  <si>
    <t>ul. Gminna 6, 05-152 Czosnów</t>
  </si>
  <si>
    <t>Gmina Czosnów</t>
  </si>
  <si>
    <t>013270413</t>
  </si>
  <si>
    <t>Czerwonka Włościańska 38, 06-232 Czerwonka Włościańska</t>
  </si>
  <si>
    <t>Gmina Czerwonka</t>
  </si>
  <si>
    <t>550668404</t>
  </si>
  <si>
    <t>ul. Władysława Jagiełły 16, 09-150 Czerwińsk nad Wisłą</t>
  </si>
  <si>
    <t>Gmina Czerwińsk Nad Wisłą</t>
  </si>
  <si>
    <t>611015715</t>
  </si>
  <si>
    <t>pl. plac Tysiąclecia 1, 07-407 Czerwin</t>
  </si>
  <si>
    <t>Gmina Czerwin</t>
  </si>
  <si>
    <t>550668210</t>
  </si>
  <si>
    <t>ul. Dolna 2, 06-415 Czernice Borowe</t>
  </si>
  <si>
    <t>Gmina Czernice Borowe</t>
  </si>
  <si>
    <t>130378060</t>
  </si>
  <si>
    <t>Czarnia 41, 07-431 Czarnia</t>
  </si>
  <si>
    <t>Gmina Czarnia</t>
  </si>
  <si>
    <t>550668226</t>
  </si>
  <si>
    <t>ul. Czachowskiego 1, 27-310 Ciepielów</t>
  </si>
  <si>
    <t>Gmina Ciepielów</t>
  </si>
  <si>
    <t>670223617</t>
  </si>
  <si>
    <t>ul. Fabryczna 8, 06-400 Ciechanów</t>
  </si>
  <si>
    <t>Gmina Ciechanów</t>
  </si>
  <si>
    <t>130378002</t>
  </si>
  <si>
    <t>ul. Główna 67, 05-650 Chynów</t>
  </si>
  <si>
    <t>Gmina Chynów</t>
  </si>
  <si>
    <t>670223570</t>
  </si>
  <si>
    <t>Chotcza-Józefów 60, 27-312 Chotcza-Józefów</t>
  </si>
  <si>
    <t>Gmina Chotcza</t>
  </si>
  <si>
    <t>670223563</t>
  </si>
  <si>
    <t>ul. Stanisława Komosińskiego 1, 06-330 Chorzele</t>
  </si>
  <si>
    <t>Gmina Chorzele</t>
  </si>
  <si>
    <t>550667882</t>
  </si>
  <si>
    <t>ul. Czachowskiego 49, 26-510 Chlewiska</t>
  </si>
  <si>
    <t>Gmina Chlewiska</t>
  </si>
  <si>
    <t>670223557</t>
  </si>
  <si>
    <t>Ceranów 140, 08-322 Ceranów</t>
  </si>
  <si>
    <t>Gmina Ceranów</t>
  </si>
  <si>
    <t>711582842</t>
  </si>
  <si>
    <t>ul. Regucka 3, 05-430 Celestynów</t>
  </si>
  <si>
    <t>Gmina Celestynów</t>
  </si>
  <si>
    <t>013268965</t>
  </si>
  <si>
    <t>ul. Tadeusza Kościuszki 4, 05-319 Cegłów</t>
  </si>
  <si>
    <t>Gmina Cegłów</t>
  </si>
  <si>
    <t>711582635</t>
  </si>
  <si>
    <t>ul. Sadurkowska 13, 05-620 Błędów</t>
  </si>
  <si>
    <t>Gmina Błędów</t>
  </si>
  <si>
    <t>670223528</t>
  </si>
  <si>
    <t>Rynek 6, 05-870 Błonie</t>
  </si>
  <si>
    <t>Gmina Błonie</t>
  </si>
  <si>
    <t>013271230</t>
  </si>
  <si>
    <t>ul. Szkolna 1, 09-454 Bulkowo</t>
  </si>
  <si>
    <t>Gmina Bulkowo</t>
  </si>
  <si>
    <t>611015709</t>
  </si>
  <si>
    <t>ul. Grodziska 12, 05-840 Brwinów</t>
  </si>
  <si>
    <t>Gmina Brwinów</t>
  </si>
  <si>
    <t>013269203</t>
  </si>
  <si>
    <t>ul. Toruńska 2, 09-414 Brudzeń Duży</t>
  </si>
  <si>
    <t>Gmina Brudzeń Duży</t>
  </si>
  <si>
    <t>611015678</t>
  </si>
  <si>
    <t>pl. Kościelny 6, 07-306 Brok</t>
  </si>
  <si>
    <t>Gmina Brok</t>
  </si>
  <si>
    <t>550667936</t>
  </si>
  <si>
    <t>Brochów 125, 05-088 Brochów</t>
  </si>
  <si>
    <t>Gmina Brochów</t>
  </si>
  <si>
    <t>015891220</t>
  </si>
  <si>
    <t>ul. Jana Pawła II 45, 07-221 Brańszczyk</t>
  </si>
  <si>
    <t>Gmina Brańszczyk</t>
  </si>
  <si>
    <t>550667824</t>
  </si>
  <si>
    <t>ul. Aleksandra Sasimowskiego 2, 08-412 Borowie</t>
  </si>
  <si>
    <t>Gmina Borowie</t>
  </si>
  <si>
    <t>711582227</t>
  </si>
  <si>
    <t>ul. ks. Jana Wiśniewskiego 42, 26-422 Borkowice</t>
  </si>
  <si>
    <t>Gmina Borkowice</t>
  </si>
  <si>
    <t>670223540</t>
  </si>
  <si>
    <t>ul. Aleja Papieża Jana Pawła II 45, 07-325 Boguty-Pianki</t>
  </si>
  <si>
    <t>Gmina Boguty-Pianki</t>
  </si>
  <si>
    <t>450670090</t>
  </si>
  <si>
    <t>ul. Bankowa 7, 09-470 Bodzanów</t>
  </si>
  <si>
    <t>Gmina Bodzanów</t>
  </si>
  <si>
    <t>611015626</t>
  </si>
  <si>
    <t>ul. Warszawska 2, 09-320 Bieżuń</t>
  </si>
  <si>
    <t>Gmina Bieżuń</t>
  </si>
  <si>
    <t>130377913</t>
  </si>
  <si>
    <t>ul. Plac Wolności 3A, 09-230 Bielsk</t>
  </si>
  <si>
    <t>Gmina Bielsk</t>
  </si>
  <si>
    <t>611015566</t>
  </si>
  <si>
    <t>ul. Słoneczna 2, 08-311 Bielany-Żyłaki</t>
  </si>
  <si>
    <t>Gmina Bielany</t>
  </si>
  <si>
    <t>711582820</t>
  </si>
  <si>
    <t>Gmina Białobrzegi</t>
  </si>
  <si>
    <t>670223304</t>
  </si>
  <si>
    <t>ul. Jana Kozietulskiego 4, 05-622 Belsk Duży</t>
  </si>
  <si>
    <t>Gmina Belsk Duży</t>
  </si>
  <si>
    <t>670223505</t>
  </si>
  <si>
    <t>ul. Armii Krajowej 87, 96-314 Baranów</t>
  </si>
  <si>
    <t>Gmina Baranów</t>
  </si>
  <si>
    <t>750147834</t>
  </si>
  <si>
    <t>pl. Rynek 7, 06-320 Baranowo</t>
  </si>
  <si>
    <t>Gmina Baranowo</t>
  </si>
  <si>
    <t>550668380</t>
  </si>
  <si>
    <t>ul. Warszawska 9A, 09-130 Baboszewo</t>
  </si>
  <si>
    <t>Gmina Baboszewo</t>
  </si>
  <si>
    <t>130378054</t>
  </si>
  <si>
    <t>ul. Warszawska 36, 07-305 Andrzejewo</t>
  </si>
  <si>
    <t>Gmina Andrzejewo</t>
  </si>
  <si>
    <t>450670083</t>
  </si>
  <si>
    <t>Adres</t>
  </si>
  <si>
    <t>nazwa</t>
  </si>
  <si>
    <t>regon</t>
  </si>
  <si>
    <t>nip</t>
  </si>
  <si>
    <t>Kod powiatu</t>
  </si>
  <si>
    <t>NIP</t>
  </si>
  <si>
    <t>REGON</t>
  </si>
  <si>
    <t>Osoba kontaktowa</t>
  </si>
  <si>
    <t>Telefon</t>
  </si>
  <si>
    <t>Adres e-mail</t>
  </si>
  <si>
    <t>Nazwa JST</t>
  </si>
  <si>
    <t>(miejscowość)</t>
  </si>
  <si>
    <t>(data)</t>
  </si>
  <si>
    <t>Weryfikacja</t>
  </si>
  <si>
    <t>Przewidywane zapotrzebowanie związane z art. 37e (przewóz osób niepełnosprawnych i powyżej 60 r. życia)</t>
  </si>
  <si>
    <t>Przewidywane zapotrzebowanie związane z art. 37f (bezpłatna komunikacja gminna)</t>
  </si>
  <si>
    <t>Liczba kursów</t>
  </si>
  <si>
    <t>Liczba linii</t>
  </si>
  <si>
    <t>Przewidywany koszt 1 km 
(w zł)*</t>
  </si>
  <si>
    <t>Łączne koszty 
(w zł)</t>
  </si>
  <si>
    <t>Obliczone łączne koszty</t>
  </si>
  <si>
    <t>Zgodność wyliczeń kosztów</t>
  </si>
  <si>
    <t>OK</t>
  </si>
  <si>
    <t>X</t>
  </si>
  <si>
    <t>Przewidywany maksymalny łączny koszt bezpłatnego gminnego przewozu pasażerskiego dla wyborców:</t>
  </si>
  <si>
    <t>miasto stołeczne, na prawach powiatu</t>
  </si>
  <si>
    <t>Warszawa</t>
  </si>
  <si>
    <t>gmina miejska</t>
  </si>
  <si>
    <t>Siedlce</t>
  </si>
  <si>
    <t>Radom</t>
  </si>
  <si>
    <t>Płock</t>
  </si>
  <si>
    <t>Ostrołęka</t>
  </si>
  <si>
    <t>Żyrardów</t>
  </si>
  <si>
    <t>Zielonka</t>
  </si>
  <si>
    <t>Ząbki</t>
  </si>
  <si>
    <t>Marki</t>
  </si>
  <si>
    <t>Kobyłka</t>
  </si>
  <si>
    <t>Węgrów</t>
  </si>
  <si>
    <t>Sokołów Podlaski</t>
  </si>
  <si>
    <t>Sochaczew</t>
  </si>
  <si>
    <t>Sierpc</t>
  </si>
  <si>
    <t>Pionki</t>
  </si>
  <si>
    <t>Przasnysz</t>
  </si>
  <si>
    <t>Pruszków</t>
  </si>
  <si>
    <t>Piastów</t>
  </si>
  <si>
    <t>Raciąż</t>
  </si>
  <si>
    <t>Płońsk</t>
  </si>
  <si>
    <t>Otwock</t>
  </si>
  <si>
    <t>Józefów</t>
  </si>
  <si>
    <t>Ostrów Mazowiecka</t>
  </si>
  <si>
    <t>Nowy Dwór Mazowiecki</t>
  </si>
  <si>
    <t>Mława</t>
  </si>
  <si>
    <t>Sulejówek</t>
  </si>
  <si>
    <t>Mińsk Mazowiecki</t>
  </si>
  <si>
    <t>Maków Mazowiecki</t>
  </si>
  <si>
    <t>Legionowo</t>
  </si>
  <si>
    <t>Podkowa Leśna</t>
  </si>
  <si>
    <t>Milanówek</t>
  </si>
  <si>
    <t>Gostynin</t>
  </si>
  <si>
    <t>Łaskarzew</t>
  </si>
  <si>
    <t>Garwolin</t>
  </si>
  <si>
    <t>Ciechanów</t>
  </si>
  <si>
    <t>STAN_NA</t>
  </si>
  <si>
    <t>NAZWA_DOD</t>
  </si>
  <si>
    <t>NAZWA</t>
  </si>
  <si>
    <t>RODZ</t>
  </si>
  <si>
    <t>GMI</t>
  </si>
  <si>
    <t>POW</t>
  </si>
  <si>
    <t>WOJ</t>
  </si>
  <si>
    <t>Kolumna2</t>
  </si>
  <si>
    <t>00</t>
  </si>
  <si>
    <t>Miasto</t>
  </si>
  <si>
    <t>Miasto na prawach powiatu</t>
  </si>
  <si>
    <t>data, podpis i pieczęć osoby działającej w imieniu gminy (wójt, burmistrz, prezydent) lub podpis elektroniczny</t>
  </si>
  <si>
    <t>1438011</t>
  </si>
  <si>
    <t>1403021</t>
  </si>
  <si>
    <t>1434031</t>
  </si>
  <si>
    <t>1434041</t>
  </si>
  <si>
    <t>1433011</t>
  </si>
  <si>
    <t>1412151</t>
  </si>
  <si>
    <t>1465011</t>
  </si>
  <si>
    <t>1429011</t>
  </si>
  <si>
    <t>1428011</t>
  </si>
  <si>
    <t>1426082</t>
  </si>
  <si>
    <t>1422011</t>
  </si>
  <si>
    <t>1421021</t>
  </si>
  <si>
    <t>1405021</t>
  </si>
  <si>
    <t>1421011</t>
  </si>
  <si>
    <t>1417021</t>
  </si>
  <si>
    <t>1416011</t>
  </si>
  <si>
    <t>1461011</t>
  </si>
  <si>
    <t>1414011</t>
  </si>
  <si>
    <t>1413011</t>
  </si>
  <si>
    <t>1412011</t>
  </si>
  <si>
    <t>1411011</t>
  </si>
  <si>
    <t>1434011</t>
  </si>
  <si>
    <t>1417011</t>
  </si>
  <si>
    <t>1403011</t>
  </si>
  <si>
    <t>1437063</t>
  </si>
  <si>
    <t>1403143</t>
  </si>
  <si>
    <t>1405062</t>
  </si>
  <si>
    <t>1424052</t>
  </si>
  <si>
    <t>1419072</t>
  </si>
  <si>
    <t>1415072</t>
  </si>
  <si>
    <t>1410023</t>
  </si>
  <si>
    <t>1432053</t>
  </si>
  <si>
    <t>1433053</t>
  </si>
  <si>
    <t>1436053</t>
  </si>
  <si>
    <t>1426132</t>
  </si>
  <si>
    <t>1420122</t>
  </si>
  <si>
    <t>1427072</t>
  </si>
  <si>
    <t>1424072</t>
  </si>
  <si>
    <t>1416112</t>
  </si>
  <si>
    <t>1425132</t>
  </si>
  <si>
    <t>1414063</t>
  </si>
  <si>
    <t>1435062</t>
  </si>
  <si>
    <t>1416102</t>
  </si>
  <si>
    <t>1401063</t>
  </si>
  <si>
    <t>1419153</t>
  </si>
  <si>
    <t>1435053</t>
  </si>
  <si>
    <t>Miasto Wyszków</t>
  </si>
  <si>
    <t>1434123</t>
  </si>
  <si>
    <t>1425122</t>
  </si>
  <si>
    <t>1426122</t>
  </si>
  <si>
    <t>1413102</t>
  </si>
  <si>
    <t>1426112</t>
  </si>
  <si>
    <t>1417082</t>
  </si>
  <si>
    <t>1438053</t>
  </si>
  <si>
    <t>1424062</t>
  </si>
  <si>
    <t>1403132</t>
  </si>
  <si>
    <t>1433092</t>
  </si>
  <si>
    <t>1425112</t>
  </si>
  <si>
    <t>1423082</t>
  </si>
  <si>
    <t>1408052</t>
  </si>
  <si>
    <t>1413092</t>
  </si>
  <si>
    <t>1406113</t>
  </si>
  <si>
    <t>1434113</t>
  </si>
  <si>
    <t>1415112</t>
  </si>
  <si>
    <t>1403122</t>
  </si>
  <si>
    <t>1428082</t>
  </si>
  <si>
    <t>1436042</t>
  </si>
  <si>
    <t>1418063</t>
  </si>
  <si>
    <t>1419122</t>
  </si>
  <si>
    <t>1419112</t>
  </si>
  <si>
    <t>1413082</t>
  </si>
  <si>
    <t>1430053</t>
  </si>
  <si>
    <t>1416092</t>
  </si>
  <si>
    <t>1413072</t>
  </si>
  <si>
    <t>1411102</t>
  </si>
  <si>
    <t>1427062</t>
  </si>
  <si>
    <t>1404052</t>
  </si>
  <si>
    <t>1411092</t>
  </si>
  <si>
    <t>1426102</t>
  </si>
  <si>
    <t>1413062</t>
  </si>
  <si>
    <t>1413052</t>
  </si>
  <si>
    <t>1401052</t>
  </si>
  <si>
    <t>1434102</t>
  </si>
  <si>
    <t>1433082</t>
  </si>
  <si>
    <t>1429092</t>
  </si>
  <si>
    <t>1416082</t>
  </si>
  <si>
    <t>1419142</t>
  </si>
  <si>
    <t>1432072</t>
  </si>
  <si>
    <t>1410062</t>
  </si>
  <si>
    <t>1401042</t>
  </si>
  <si>
    <t>1419132</t>
  </si>
  <si>
    <t>1412142</t>
  </si>
  <si>
    <t>1402092</t>
  </si>
  <si>
    <t>1435042</t>
  </si>
  <si>
    <t>1409063</t>
  </si>
  <si>
    <t>1420113</t>
  </si>
  <si>
    <t>1403112</t>
  </si>
  <si>
    <t>1417072</t>
  </si>
  <si>
    <t>1426092</t>
  </si>
  <si>
    <t>1425103</t>
  </si>
  <si>
    <t>1427011</t>
  </si>
  <si>
    <t>1437052</t>
  </si>
  <si>
    <t>1407072</t>
  </si>
  <si>
    <t>1408043</t>
  </si>
  <si>
    <t>1410052</t>
  </si>
  <si>
    <t>1404043</t>
  </si>
  <si>
    <t>1433072</t>
  </si>
  <si>
    <t>1429072</t>
  </si>
  <si>
    <t>1411073</t>
  </si>
  <si>
    <t>1435032</t>
  </si>
  <si>
    <t>1411082</t>
  </si>
  <si>
    <t>1415102</t>
  </si>
  <si>
    <t>1409042</t>
  </si>
  <si>
    <t>1428062</t>
  </si>
  <si>
    <t>1423072</t>
  </si>
  <si>
    <t>1427042</t>
  </si>
  <si>
    <t>1429062</t>
  </si>
  <si>
    <t>1402082</t>
  </si>
  <si>
    <t>1421062</t>
  </si>
  <si>
    <t>1434093</t>
  </si>
  <si>
    <t>1438042</t>
  </si>
  <si>
    <t>1401032</t>
  </si>
  <si>
    <t>1419102</t>
  </si>
  <si>
    <t>1420021</t>
  </si>
  <si>
    <t>1420011</t>
  </si>
  <si>
    <t>1411062</t>
  </si>
  <si>
    <t>1424043</t>
  </si>
  <si>
    <t>1438032</t>
  </si>
  <si>
    <t>1436032</t>
  </si>
  <si>
    <t>1423063</t>
  </si>
  <si>
    <t>1426072</t>
  </si>
  <si>
    <t>1401022</t>
  </si>
  <si>
    <t>1418052</t>
  </si>
  <si>
    <t>1434082</t>
  </si>
  <si>
    <t>1423052</t>
  </si>
  <si>
    <t>1414052</t>
  </si>
  <si>
    <t>1436022</t>
  </si>
  <si>
    <t>1424032</t>
  </si>
  <si>
    <t>1406092</t>
  </si>
  <si>
    <t>1410042</t>
  </si>
  <si>
    <t>1425011</t>
  </si>
  <si>
    <t>1403103</t>
  </si>
  <si>
    <t>1418043</t>
  </si>
  <si>
    <t>1403092</t>
  </si>
  <si>
    <t>1426062</t>
  </si>
  <si>
    <t>1404032</t>
  </si>
  <si>
    <t>1432063</t>
  </si>
  <si>
    <t>1430042</t>
  </si>
  <si>
    <t>1402072</t>
  </si>
  <si>
    <t>1415092</t>
  </si>
  <si>
    <t>1410032</t>
  </si>
  <si>
    <t>1402062</t>
  </si>
  <si>
    <t>1416062</t>
  </si>
  <si>
    <t>1419092</t>
  </si>
  <si>
    <t>1406083</t>
  </si>
  <si>
    <t>1420083</t>
  </si>
  <si>
    <t>1428052</t>
  </si>
  <si>
    <t>1408032</t>
  </si>
  <si>
    <t>1414043</t>
  </si>
  <si>
    <t>1420072</t>
  </si>
  <si>
    <t>1421052</t>
  </si>
  <si>
    <t>1411052</t>
  </si>
  <si>
    <t>1428042</t>
  </si>
  <si>
    <t>1415083</t>
  </si>
  <si>
    <t>1438023</t>
  </si>
  <si>
    <t>1412123</t>
  </si>
  <si>
    <t>1426053</t>
  </si>
  <si>
    <t>1426042</t>
  </si>
  <si>
    <t>1406073</t>
  </si>
  <si>
    <t>1427032</t>
  </si>
  <si>
    <t>1430032</t>
  </si>
  <si>
    <t>1405011</t>
  </si>
  <si>
    <t>Miasto Milanówek</t>
  </si>
  <si>
    <t>1408011</t>
  </si>
  <si>
    <t>Miasto Legionowo</t>
  </si>
  <si>
    <t>1402011</t>
  </si>
  <si>
    <t>Miasto Ciechanów</t>
  </si>
  <si>
    <t>1433062</t>
  </si>
  <si>
    <t>1421042</t>
  </si>
  <si>
    <t>Miasto Sierpc</t>
  </si>
  <si>
    <t>Miasto Raciąż</t>
  </si>
  <si>
    <t>Miasto Płońsk</t>
  </si>
  <si>
    <t>1462011</t>
  </si>
  <si>
    <t>Miasto Płock</t>
  </si>
  <si>
    <t>1434021</t>
  </si>
  <si>
    <t>Miasto Marki</t>
  </si>
  <si>
    <t>1403082</t>
  </si>
  <si>
    <t>1463011</t>
  </si>
  <si>
    <t>Miasto Radom</t>
  </si>
  <si>
    <t>Miasto Pionki</t>
  </si>
  <si>
    <t>1404011</t>
  </si>
  <si>
    <t>Miasto Gostynin</t>
  </si>
  <si>
    <t>1416052</t>
  </si>
  <si>
    <t>1419082</t>
  </si>
  <si>
    <t>1403072</t>
  </si>
  <si>
    <t>1437042</t>
  </si>
  <si>
    <t>1437033</t>
  </si>
  <si>
    <t>1433042</t>
  </si>
  <si>
    <t>1409033</t>
  </si>
  <si>
    <t>1413032</t>
  </si>
  <si>
    <t>1418032</t>
  </si>
  <si>
    <t>1432042</t>
  </si>
  <si>
    <t>1414032</t>
  </si>
  <si>
    <t>1415062</t>
  </si>
  <si>
    <t>1412103</t>
  </si>
  <si>
    <t>1437022</t>
  </si>
  <si>
    <t>1422062</t>
  </si>
  <si>
    <t>1411042</t>
  </si>
  <si>
    <t>1422052</t>
  </si>
  <si>
    <t>1417052</t>
  </si>
  <si>
    <t>1407053</t>
  </si>
  <si>
    <t>1425072</t>
  </si>
  <si>
    <t>1426032</t>
  </si>
  <si>
    <t>1429053</t>
  </si>
  <si>
    <t>1433032</t>
  </si>
  <si>
    <t>1426022</t>
  </si>
  <si>
    <t>1418023</t>
  </si>
  <si>
    <t>1423032</t>
  </si>
  <si>
    <t>1434072</t>
  </si>
  <si>
    <t>1412093</t>
  </si>
  <si>
    <t>1436012</t>
  </si>
  <si>
    <t>1411032</t>
  </si>
  <si>
    <t>1417043</t>
  </si>
  <si>
    <t>1432032</t>
  </si>
  <si>
    <t>1415052</t>
  </si>
  <si>
    <t>1420062</t>
  </si>
  <si>
    <t>1422042</t>
  </si>
  <si>
    <t>1425063</t>
  </si>
  <si>
    <t>1425052</t>
  </si>
  <si>
    <t>1425042</t>
  </si>
  <si>
    <t>1430023</t>
  </si>
  <si>
    <t>1406062</t>
  </si>
  <si>
    <t>1412082</t>
  </si>
  <si>
    <t>1405052</t>
  </si>
  <si>
    <t>1434063</t>
  </si>
  <si>
    <t>1429042</t>
  </si>
  <si>
    <t>1408022</t>
  </si>
  <si>
    <t>1425033</t>
  </si>
  <si>
    <t>1428032</t>
  </si>
  <si>
    <t>1432022</t>
  </si>
  <si>
    <t>1410012</t>
  </si>
  <si>
    <t>1412073</t>
  </si>
  <si>
    <t>1419063</t>
  </si>
  <si>
    <t>1425022</t>
  </si>
  <si>
    <t>1403052</t>
  </si>
  <si>
    <t>1418013</t>
  </si>
  <si>
    <t>1424012</t>
  </si>
  <si>
    <t>1433022</t>
  </si>
  <si>
    <t>1406053</t>
  </si>
  <si>
    <t>1402052</t>
  </si>
  <si>
    <t>1405043</t>
  </si>
  <si>
    <t>1407042</t>
  </si>
  <si>
    <t>1402042</t>
  </si>
  <si>
    <t>1427022</t>
  </si>
  <si>
    <t>1415042</t>
  </si>
  <si>
    <t>1406042</t>
  </si>
  <si>
    <t>1407032</t>
  </si>
  <si>
    <t>1402033</t>
  </si>
  <si>
    <t>1407012</t>
  </si>
  <si>
    <t>1435022</t>
  </si>
  <si>
    <t>1412052</t>
  </si>
  <si>
    <t>1434052</t>
  </si>
  <si>
    <t>1420052</t>
  </si>
  <si>
    <t>1413022</t>
  </si>
  <si>
    <t>1419053</t>
  </si>
  <si>
    <t>1426012</t>
  </si>
  <si>
    <t>1414022</t>
  </si>
  <si>
    <t>1411022</t>
  </si>
  <si>
    <t>1420043</t>
  </si>
  <si>
    <t>1415032</t>
  </si>
  <si>
    <t>1422032</t>
  </si>
  <si>
    <t>1415022</t>
  </si>
  <si>
    <t>1406032</t>
  </si>
  <si>
    <t>1409012</t>
  </si>
  <si>
    <t>1422023</t>
  </si>
  <si>
    <t>1430012</t>
  </si>
  <si>
    <t>1429032</t>
  </si>
  <si>
    <t>1417032</t>
  </si>
  <si>
    <t>1412043</t>
  </si>
  <si>
    <t>1406022</t>
  </si>
  <si>
    <t>1432013</t>
  </si>
  <si>
    <t>1419042</t>
  </si>
  <si>
    <t>1421033</t>
  </si>
  <si>
    <t>1419032</t>
  </si>
  <si>
    <t>1416043</t>
  </si>
  <si>
    <t>1428022</t>
  </si>
  <si>
    <t>1435012</t>
  </si>
  <si>
    <t>1403032</t>
  </si>
  <si>
    <t>1423012</t>
  </si>
  <si>
    <t>1416032</t>
  </si>
  <si>
    <t>1419023</t>
  </si>
  <si>
    <t>1437013</t>
  </si>
  <si>
    <t>1419012</t>
  </si>
  <si>
    <t>1429022</t>
  </si>
  <si>
    <t>1401013</t>
  </si>
  <si>
    <t>1406012</t>
  </si>
  <si>
    <t>1405032</t>
  </si>
  <si>
    <t>1415012</t>
  </si>
  <si>
    <t>1420032</t>
  </si>
  <si>
    <t>Nr dysp.</t>
  </si>
  <si>
    <t>Wojewoda Mazowiecki
Wydział Infrastruktury i Rolnictwa
pl. Bankowy 3/5
00-950 Warszawa</t>
  </si>
  <si>
    <t>Nr dysponenta</t>
  </si>
  <si>
    <t>Zadanie</t>
  </si>
  <si>
    <t/>
  </si>
  <si>
    <t xml:space="preserve">Przedstawiając powyższe, wnoszę o przydzielenie i przekazanie kwoty wynikającej z powyższej kalkulacji na rachanunek bankowy wskazany do obsługi budżetu gminy. </t>
  </si>
  <si>
    <t>Lista 3</t>
  </si>
  <si>
    <t>Kalkulacja kosztów związanych z organizacją bezpłatnych przewozów dla wyborców - wybory uzupełniające lub przedterminowe</t>
  </si>
  <si>
    <t>Rodzaj wyborów</t>
  </si>
  <si>
    <t>Numer i data opublikowania w Dzienniku Urzędowym</t>
  </si>
  <si>
    <t>uzupełniające</t>
  </si>
  <si>
    <t>przedterminowe</t>
  </si>
  <si>
    <t>Organ, którego dotyczą wybory*</t>
  </si>
  <si>
    <t>* Proszę wskazać organ, którego dotyczą wybory, np. rada gminy, wójt, burmistrz, prezydent miasta, Senat RP.</t>
  </si>
  <si>
    <t>Przewidywany koszt 1 km 
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</si>
</sst>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[$-415]d\ mmmm\ yyyy;@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4" borderId="20">
      <alignment horizontal="left" vertical="center" wrapText="1"/>
    </xf>
  </cellStyleXfs>
  <cellXfs count="10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NumberFormat="1"/>
    <xf numFmtId="14" fontId="0" fillId="0" borderId="0" xfId="0" applyNumberFormat="1"/>
    <xf numFmtId="8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0" borderId="0" xfId="0" applyProtection="1">
      <protection hidden="1"/>
    </xf>
    <xf numFmtId="0" fontId="0" fillId="0" borderId="0" xfId="0" applyAlignment="1">
      <alignment wrapText="1"/>
    </xf>
    <xf numFmtId="4" fontId="0" fillId="0" borderId="0" xfId="0" applyNumberFormat="1"/>
    <xf numFmtId="0" fontId="6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8" fontId="6" fillId="0" borderId="0" xfId="0" applyNumberFormat="1" applyFont="1"/>
    <xf numFmtId="0" fontId="2" fillId="5" borderId="13" xfId="0" applyFont="1" applyFill="1" applyBorder="1" applyAlignment="1" applyProtection="1">
      <alignment horizontal="left" vertical="center"/>
      <protection locked="0"/>
    </xf>
    <xf numFmtId="0" fontId="2" fillId="5" borderId="14" xfId="0" applyFont="1" applyFill="1" applyBorder="1" applyAlignment="1" applyProtection="1">
      <alignment horizontal="left" vertical="center"/>
      <protection locked="0"/>
    </xf>
    <xf numFmtId="0" fontId="2" fillId="5" borderId="15" xfId="0" applyFont="1" applyFill="1" applyBorder="1" applyProtection="1">
      <protection locked="0"/>
    </xf>
    <xf numFmtId="8" fontId="4" fillId="5" borderId="1" xfId="0" applyNumberFormat="1" applyFont="1" applyFill="1" applyBorder="1" applyAlignment="1" applyProtection="1">
      <alignment horizontal="centerContinuous" vertical="center"/>
    </xf>
    <xf numFmtId="8" fontId="2" fillId="5" borderId="2" xfId="0" applyNumberFormat="1" applyFont="1" applyFill="1" applyBorder="1" applyAlignment="1" applyProtection="1">
      <alignment horizontal="centerContinuous" vertical="center"/>
    </xf>
    <xf numFmtId="8" fontId="2" fillId="5" borderId="3" xfId="0" applyNumberFormat="1" applyFont="1" applyFill="1" applyBorder="1" applyAlignment="1" applyProtection="1">
      <alignment horizontal="centerContinuous" vertical="center"/>
    </xf>
    <xf numFmtId="4" fontId="2" fillId="5" borderId="21" xfId="0" applyNumberFormat="1" applyFont="1" applyFill="1" applyBorder="1" applyAlignment="1" applyProtection="1">
      <alignment vertical="center"/>
    </xf>
    <xf numFmtId="3" fontId="0" fillId="0" borderId="0" xfId="0" applyNumberFormat="1"/>
    <xf numFmtId="3" fontId="0" fillId="0" borderId="0" xfId="0" quotePrefix="1" applyNumberFormat="1"/>
    <xf numFmtId="0" fontId="2" fillId="5" borderId="13" xfId="0" applyFont="1" applyFill="1" applyBorder="1" applyAlignment="1" applyProtection="1">
      <alignment horizontal="center" vertical="center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5" borderId="18" xfId="0" applyFont="1" applyFill="1" applyBorder="1" applyAlignment="1" applyProtection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center"/>
    </xf>
    <xf numFmtId="0" fontId="12" fillId="0" borderId="0" xfId="0" applyFont="1"/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2" fillId="5" borderId="13" xfId="0" applyNumberFormat="1" applyFont="1" applyFill="1" applyBorder="1" applyAlignment="1" applyProtection="1">
      <alignment horizontal="center" vertical="center"/>
    </xf>
    <xf numFmtId="3" fontId="2" fillId="5" borderId="25" xfId="0" applyNumberFormat="1" applyFont="1" applyFill="1" applyBorder="1" applyAlignment="1" applyProtection="1">
      <alignment horizontal="right" vertical="center"/>
    </xf>
    <xf numFmtId="3" fontId="2" fillId="5" borderId="34" xfId="0" applyNumberFormat="1" applyFont="1" applyFill="1" applyBorder="1" applyAlignment="1" applyProtection="1">
      <alignment vertical="center"/>
      <protection locked="0"/>
    </xf>
    <xf numFmtId="4" fontId="2" fillId="5" borderId="34" xfId="0" applyNumberFormat="1" applyFont="1" applyFill="1" applyBorder="1" applyAlignment="1" applyProtection="1">
      <alignment vertical="center"/>
      <protection locked="0"/>
    </xf>
    <xf numFmtId="3" fontId="2" fillId="5" borderId="35" xfId="0" applyNumberFormat="1" applyFont="1" applyFill="1" applyBorder="1" applyAlignment="1" applyProtection="1">
      <alignment horizontal="right" vertical="center" wrapText="1"/>
      <protection locked="0"/>
    </xf>
    <xf numFmtId="3" fontId="2" fillId="5" borderId="37" xfId="0" applyNumberFormat="1" applyFont="1" applyFill="1" applyBorder="1" applyAlignment="1" applyProtection="1">
      <alignment horizontal="right" vertical="center"/>
      <protection locked="0"/>
    </xf>
    <xf numFmtId="3" fontId="2" fillId="5" borderId="38" xfId="0" applyNumberFormat="1" applyFont="1" applyFill="1" applyBorder="1" applyAlignment="1" applyProtection="1">
      <alignment vertical="center"/>
      <protection locked="0"/>
    </xf>
    <xf numFmtId="4" fontId="2" fillId="5" borderId="38" xfId="0" applyNumberFormat="1" applyFont="1" applyFill="1" applyBorder="1" applyAlignment="1" applyProtection="1">
      <alignment vertical="center"/>
      <protection locked="0"/>
    </xf>
    <xf numFmtId="3" fontId="2" fillId="5" borderId="39" xfId="0" applyNumberFormat="1" applyFont="1" applyFill="1" applyBorder="1" applyAlignment="1" applyProtection="1">
      <alignment horizontal="right" vertical="center"/>
      <protection locked="0"/>
    </xf>
    <xf numFmtId="0" fontId="11" fillId="5" borderId="8" xfId="0" applyFont="1" applyFill="1" applyBorder="1" applyAlignment="1" applyProtection="1">
      <alignment horizontal="centerContinuous" vertical="center"/>
    </xf>
    <xf numFmtId="0" fontId="2" fillId="5" borderId="9" xfId="0" applyFont="1" applyFill="1" applyBorder="1" applyAlignment="1" applyProtection="1">
      <alignment horizontal="centerContinuous" vertical="center"/>
    </xf>
    <xf numFmtId="0" fontId="1" fillId="5" borderId="9" xfId="0" applyFont="1" applyFill="1" applyBorder="1" applyAlignment="1" applyProtection="1">
      <alignment horizontal="centerContinuous"/>
    </xf>
    <xf numFmtId="0" fontId="0" fillId="5" borderId="9" xfId="0" applyFill="1" applyBorder="1" applyAlignment="1" applyProtection="1">
      <alignment horizontal="centerContinuous"/>
    </xf>
    <xf numFmtId="0" fontId="0" fillId="5" borderId="10" xfId="0" applyFill="1" applyBorder="1" applyProtection="1"/>
    <xf numFmtId="0" fontId="2" fillId="5" borderId="26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1" fillId="5" borderId="0" xfId="0" applyFont="1" applyFill="1" applyBorder="1" applyAlignment="1" applyProtection="1"/>
    <xf numFmtId="0" fontId="0" fillId="5" borderId="0" xfId="0" applyFill="1" applyBorder="1" applyProtection="1"/>
    <xf numFmtId="0" fontId="0" fillId="5" borderId="27" xfId="0" applyFill="1" applyBorder="1" applyProtection="1"/>
    <xf numFmtId="0" fontId="2" fillId="5" borderId="26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vertical="center"/>
    </xf>
    <xf numFmtId="0" fontId="2" fillId="5" borderId="0" xfId="0" applyFont="1" applyFill="1" applyBorder="1" applyProtection="1"/>
    <xf numFmtId="0" fontId="1" fillId="5" borderId="0" xfId="0" applyFont="1" applyFill="1" applyBorder="1" applyProtection="1"/>
    <xf numFmtId="0" fontId="2" fillId="5" borderId="16" xfId="0" applyFont="1" applyFill="1" applyBorder="1" applyAlignment="1" applyProtection="1">
      <alignment vertical="center"/>
    </xf>
    <xf numFmtId="0" fontId="2" fillId="5" borderId="17" xfId="0" applyFont="1" applyFill="1" applyBorder="1" applyAlignment="1" applyProtection="1">
      <alignment vertical="center" wrapText="1"/>
    </xf>
    <xf numFmtId="0" fontId="2" fillId="5" borderId="6" xfId="0" applyFont="1" applyFill="1" applyBorder="1" applyAlignment="1" applyProtection="1">
      <alignment vertical="center"/>
    </xf>
    <xf numFmtId="0" fontId="2" fillId="5" borderId="5" xfId="0" applyFont="1" applyFill="1" applyBorder="1" applyAlignment="1" applyProtection="1">
      <alignment vertical="center"/>
    </xf>
    <xf numFmtId="0" fontId="3" fillId="5" borderId="30" xfId="0" applyFont="1" applyFill="1" applyBorder="1" applyAlignment="1" applyProtection="1">
      <alignment horizontal="center" vertical="center"/>
    </xf>
    <xf numFmtId="0" fontId="3" fillId="5" borderId="31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vertical="center" wrapText="1"/>
    </xf>
    <xf numFmtId="0" fontId="0" fillId="5" borderId="27" xfId="0" applyFill="1" applyBorder="1" applyAlignment="1" applyProtection="1">
      <alignment horizontal="left" vertical="center" wrapText="1"/>
    </xf>
    <xf numFmtId="0" fontId="2" fillId="5" borderId="33" xfId="0" applyFont="1" applyFill="1" applyBorder="1" applyAlignment="1" applyProtection="1">
      <alignment horizontal="left" vertical="center" wrapText="1"/>
    </xf>
    <xf numFmtId="0" fontId="2" fillId="5" borderId="36" xfId="0" applyFont="1" applyFill="1" applyBorder="1" applyAlignment="1" applyProtection="1">
      <alignment horizontal="left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3" fontId="2" fillId="5" borderId="22" xfId="0" applyNumberFormat="1" applyFont="1" applyFill="1" applyBorder="1" applyAlignment="1" applyProtection="1">
      <alignment horizontal="right" vertical="center"/>
    </xf>
    <xf numFmtId="4" fontId="2" fillId="5" borderId="23" xfId="0" applyNumberFormat="1" applyFont="1" applyFill="1" applyBorder="1" applyAlignment="1" applyProtection="1">
      <alignment vertical="center"/>
    </xf>
    <xf numFmtId="3" fontId="2" fillId="5" borderId="24" xfId="0" applyNumberFormat="1" applyFont="1" applyFill="1" applyBorder="1" applyAlignment="1" applyProtection="1">
      <alignment vertical="center"/>
    </xf>
    <xf numFmtId="0" fontId="0" fillId="5" borderId="0" xfId="0" applyFill="1" applyBorder="1" applyAlignment="1" applyProtection="1">
      <alignment vertical="center"/>
    </xf>
    <xf numFmtId="0" fontId="0" fillId="5" borderId="27" xfId="0" applyFill="1" applyBorder="1" applyAlignment="1" applyProtection="1">
      <alignment vertical="center"/>
    </xf>
    <xf numFmtId="0" fontId="2" fillId="5" borderId="26" xfId="0" applyFont="1" applyFill="1" applyBorder="1" applyAlignment="1" applyProtection="1">
      <alignment horizontal="centerContinuous" vertical="center" wrapText="1"/>
    </xf>
    <xf numFmtId="0" fontId="2" fillId="5" borderId="0" xfId="0" applyFont="1" applyFill="1" applyBorder="1" applyAlignment="1" applyProtection="1">
      <alignment horizontal="centerContinuous"/>
    </xf>
    <xf numFmtId="4" fontId="2" fillId="5" borderId="0" xfId="0" applyNumberFormat="1" applyFont="1" applyFill="1" applyBorder="1" applyProtection="1"/>
    <xf numFmtId="0" fontId="0" fillId="5" borderId="10" xfId="0" applyFill="1" applyBorder="1" applyAlignment="1" applyProtection="1">
      <alignment horizontal="centerContinuous"/>
    </xf>
    <xf numFmtId="0" fontId="2" fillId="5" borderId="26" xfId="0" applyFont="1" applyFill="1" applyBorder="1" applyProtection="1"/>
    <xf numFmtId="0" fontId="0" fillId="5" borderId="26" xfId="0" applyFill="1" applyBorder="1" applyProtection="1"/>
    <xf numFmtId="0" fontId="9" fillId="5" borderId="27" xfId="0" applyFont="1" applyFill="1" applyBorder="1" applyAlignment="1" applyProtection="1">
      <alignment horizontal="center" wrapText="1"/>
    </xf>
    <xf numFmtId="0" fontId="0" fillId="5" borderId="7" xfId="0" applyFill="1" applyBorder="1" applyProtection="1"/>
    <xf numFmtId="0" fontId="0" fillId="5" borderId="28" xfId="0" applyFill="1" applyBorder="1" applyProtection="1"/>
    <xf numFmtId="165" fontId="2" fillId="6" borderId="34" xfId="0" applyNumberFormat="1" applyFont="1" applyFill="1" applyBorder="1" applyAlignment="1" applyProtection="1">
      <alignment vertical="center"/>
      <protection locked="0"/>
    </xf>
    <xf numFmtId="165" fontId="2" fillId="6" borderId="38" xfId="0" applyNumberFormat="1" applyFont="1" applyFill="1" applyBorder="1" applyAlignment="1" applyProtection="1">
      <alignment vertical="center"/>
      <protection locked="0"/>
    </xf>
    <xf numFmtId="164" fontId="0" fillId="5" borderId="8" xfId="0" applyNumberFormat="1" applyFill="1" applyBorder="1" applyAlignment="1" applyProtection="1">
      <alignment horizontal="center" vertical="center"/>
      <protection locked="0"/>
    </xf>
    <xf numFmtId="164" fontId="0" fillId="5" borderId="10" xfId="0" applyNumberForma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/>
    </xf>
    <xf numFmtId="0" fontId="1" fillId="5" borderId="1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Border="1" applyAlignment="1" applyProtection="1">
      <alignment horizontal="center" vertical="center" wrapText="1"/>
    </xf>
    <xf numFmtId="0" fontId="10" fillId="5" borderId="29" xfId="0" applyFont="1" applyFill="1" applyBorder="1" applyAlignment="1" applyProtection="1">
      <alignment horizontal="center" wrapText="1"/>
    </xf>
    <xf numFmtId="0" fontId="10" fillId="5" borderId="11" xfId="0" applyFont="1" applyFill="1" applyBorder="1" applyAlignment="1" applyProtection="1">
      <alignment horizont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5" fillId="5" borderId="2" xfId="0" applyFont="1" applyFill="1" applyBorder="1" applyAlignment="1" applyProtection="1">
      <alignment horizontal="left" vertical="center" wrapText="1"/>
    </xf>
    <xf numFmtId="0" fontId="5" fillId="5" borderId="19" xfId="0" applyFont="1" applyFill="1" applyBorder="1" applyAlignment="1" applyProtection="1">
      <alignment horizontal="left" vertical="center" wrapText="1"/>
    </xf>
    <xf numFmtId="0" fontId="2" fillId="5" borderId="26" xfId="0" applyFont="1" applyFill="1" applyBorder="1" applyAlignment="1" applyProtection="1">
      <alignment horizontal="left" vertical="center" wrapText="1"/>
    </xf>
    <xf numFmtId="0" fontId="2" fillId="5" borderId="0" xfId="0" applyFont="1" applyFill="1" applyBorder="1" applyAlignment="1" applyProtection="1">
      <alignment horizontal="left" vertical="center" wrapText="1"/>
    </xf>
    <xf numFmtId="0" fontId="5" fillId="5" borderId="8" xfId="0" applyFont="1" applyFill="1" applyBorder="1" applyAlignment="1" applyProtection="1">
      <alignment horizontal="left" vertical="center" wrapText="1"/>
    </xf>
    <xf numFmtId="0" fontId="5" fillId="5" borderId="9" xfId="0" applyFont="1" applyFill="1" applyBorder="1" applyAlignment="1" applyProtection="1">
      <alignment horizontal="left" vertical="center" wrapText="1"/>
    </xf>
    <xf numFmtId="3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9" xfId="0" applyNumberFormat="1" applyFont="1" applyFill="1" applyBorder="1" applyAlignment="1" applyProtection="1">
      <alignment horizontal="center" vertical="center" wrapText="1"/>
      <protection locked="0"/>
    </xf>
    <xf numFmtId="3" fontId="2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0" xfId="0" applyFont="1" applyFill="1" applyBorder="1" applyAlignment="1" applyProtection="1">
      <alignment horizontal="left" vertical="center" wrapText="1"/>
    </xf>
    <xf numFmtId="0" fontId="2" fillId="5" borderId="40" xfId="0" applyFont="1" applyFill="1" applyBorder="1" applyAlignment="1" applyProtection="1">
      <alignment horizontal="left" vertical="center"/>
    </xf>
    <xf numFmtId="0" fontId="2" fillId="5" borderId="41" xfId="0" applyFont="1" applyFill="1" applyBorder="1" applyAlignment="1" applyProtection="1">
      <alignment horizontal="left" vertical="center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42" xfId="0" applyFill="1" applyBorder="1" applyAlignment="1" applyProtection="1">
      <alignment horizontal="center"/>
      <protection locked="0"/>
    </xf>
  </cellXfs>
  <cellStyles count="3">
    <cellStyle name="Kolumna" xfId="2" xr:uid="{11F53AC3-C5DF-4874-A76A-3393AEA8D5A5}"/>
    <cellStyle name="Normalny" xfId="0" builtinId="0"/>
    <cellStyle name="Normalny 2" xfId="1" xr:uid="{073DD3CF-8A86-44AE-9442-CEB3DE1DA7C0}"/>
  </cellStyles>
  <dxfs count="31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numFmt numFmtId="3" formatCode="#,##0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2" connectionId="3" xr16:uid="{B0C6470A-43EB-42AB-8994-416FABDFEE17}" autoFormatId="16" applyNumberFormats="0" applyBorderFormats="0" applyFontFormats="0" applyPatternFormats="0" applyAlignmentFormats="0" applyWidthHeightFormats="0">
  <queryTableRefresh nextId="32" unboundColumnsRight="2">
    <queryTableFields count="8">
      <queryTableField id="1" name="Kod powiatu" tableColumnId="1"/>
      <queryTableField id="3" name="nip" tableColumnId="3"/>
      <queryTableField id="5" name="regon" tableColumnId="5"/>
      <queryTableField id="4" name="nazwa" tableColumnId="4"/>
      <queryTableField id="6" name="Adres" tableColumnId="6"/>
      <queryTableField id="2" name="Kod TERYT" tableColumnId="2"/>
      <queryTableField id="20" dataBound="0" tableColumnId="13"/>
      <queryTableField id="22" dataBound="0" tableColumnId="9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42807D-BA32-4875-9925-811002A10787}" name="Tabela3" displayName="Tabela3" ref="A1:L5" totalsRowShown="0" headerRowDxfId="22" dataDxfId="21">
  <autoFilter ref="A1:L5" xr:uid="{E1E908CF-9326-4158-9017-D3D8E498FC0D}"/>
  <tableColumns count="12">
    <tableColumn id="8" xr3:uid="{DFA142D9-5563-4A2C-9808-5FB864FD123E}" name="Nazwa JST" dataDxfId="20">
      <calculatedColumnFormula>'Kalkulacja kosztów'!$B$6</calculatedColumnFormula>
    </tableColumn>
    <tableColumn id="10" xr3:uid="{94A2BEE5-6D4F-4DFA-A9DB-6B5A3606548E}" name="Nr dysponenta" dataDxfId="19">
      <calculatedColumnFormula>'Kalkulacja kosztów'!B9</calculatedColumnFormula>
    </tableColumn>
    <tableColumn id="1" xr3:uid="{64120634-D591-4F5A-8724-DCE50C34FCC4}" name="Zadanie" dataDxfId="18"/>
    <tableColumn id="2" xr3:uid="{E7457843-35CE-4EB3-AC9A-C5AEC54AE012}" name="Liczba linii" dataDxfId="17">
      <calculatedColumnFormula>'Kalkulacja kosztów'!#REF!</calculatedColumnFormula>
    </tableColumn>
    <tableColumn id="3" xr3:uid="{03EF5D99-BF90-442E-93EC-5D0E928B06DF}" name="Liczba kursów" dataDxfId="16">
      <calculatedColumnFormula>'Kalkulacja kosztów'!#REF!</calculatedColumnFormula>
    </tableColumn>
    <tableColumn id="4" xr3:uid="{EECCFF6A-EDC5-44F1-A67D-6AD8536ED172}" name="Przewidywana praca eksploatacyjna (liczba km)" dataDxfId="15"/>
    <tableColumn id="5" xr3:uid="{B8E8944A-6436-4F96-9205-560E57F801C4}" name="Przewidywany koszt 1 km (w zł)*" dataDxfId="14">
      <calculatedColumnFormula>'Kalkulacja kosztów'!#REF!</calculatedColumnFormula>
    </tableColumn>
    <tableColumn id="6" xr3:uid="{A194073E-4735-449A-819D-9D208E1A4074}" name="Łączne koszty (w zł)" dataDxfId="13">
      <calculatedColumnFormula>'Kalkulacja kosztów'!#REF!</calculatedColumnFormula>
    </tableColumn>
    <tableColumn id="9" xr3:uid="{428AC364-C84F-4FC3-ADB4-222AABCB4729}" name="Liczba osób objętych transportem" dataDxfId="12">
      <calculatedColumnFormula>'Kalkulacja kosztów'!#REF!</calculatedColumnFormula>
    </tableColumn>
    <tableColumn id="7" xr3:uid="{E4CE9AD4-076E-431C-B422-8E2867B37498}" name="Rodzaj wyborów" dataDxfId="11">
      <calculatedColumnFormula>rodzaj</calculatedColumnFormula>
    </tableColumn>
    <tableColumn id="14" xr3:uid="{F05F8763-A440-4826-A8F6-EE9B2CB1A623}" name="Organ, którego dotyczą wybory*" dataDxfId="10">
      <calculatedColumnFormula>organ</calculatedColumnFormula>
    </tableColumn>
    <tableColumn id="15" xr3:uid="{40F7B6A3-A18D-4C3C-A75C-FDA5DB8E40C8}" name="Numer i data opublikowania w Dzienniku Urzędowym" dataDxfId="9">
      <calculatedColumnFormula>DzU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A1E66B-9D7B-418A-B9F6-7D2A2B271A39}" name="Scalanie1" displayName="Scalanie1" ref="A1:H369" tableType="queryTable" totalsRowShown="0">
  <autoFilter ref="A1:H369" xr:uid="{6F1120F3-78C9-428A-B683-47F1E71E9E62}"/>
  <tableColumns count="8">
    <tableColumn id="1" xr3:uid="{C362A585-69E5-4690-ABDD-BD8B9688F556}" uniqueName="1" name="Kod powiatu" queryTableFieldId="1" dataDxfId="5"/>
    <tableColumn id="3" xr3:uid="{C410C2C2-D974-4856-922F-F671C1089C1E}" uniqueName="3" name="nip" queryTableFieldId="3" dataDxfId="4"/>
    <tableColumn id="5" xr3:uid="{C6E38042-AC12-49D0-B5A5-4CB168499FF1}" uniqueName="5" name="regon" queryTableFieldId="5" dataDxfId="3"/>
    <tableColumn id="4" xr3:uid="{7B77DA7E-2EE3-495D-8CB5-F24AD8C8757F}" uniqueName="4" name="nazwa" queryTableFieldId="4" dataDxfId="2"/>
    <tableColumn id="6" xr3:uid="{9BA855E1-6D53-40A3-B6BC-15DEECF248D7}" uniqueName="6" name="Adres" queryTableFieldId="6"/>
    <tableColumn id="2" xr3:uid="{D0476AE3-6ECE-4413-9C46-28C900A76555}" uniqueName="2" name="Kod TERYT" queryTableFieldId="2"/>
    <tableColumn id="13" xr3:uid="{8D6528B4-C143-4DFE-8566-2C6DC3638867}" uniqueName="13" name="Kolumna2" queryTableFieldId="20" dataDxfId="1"/>
    <tableColumn id="9" xr3:uid="{DA515FB0-8D6F-449E-890F-9FFE963E29C7}" uniqueName="9" name="Nr dysp." queryTableFieldId="2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5CE4-8A16-4768-95C6-A3A9D1DE6523}">
  <sheetPr>
    <pageSetUpPr fitToPage="1"/>
  </sheetPr>
  <dimension ref="A1:M32"/>
  <sheetViews>
    <sheetView tabSelected="1" view="pageBreakPreview" zoomScale="70" zoomScaleNormal="100" zoomScaleSheetLayoutView="70" workbookViewId="0">
      <selection activeCell="B13" sqref="B13"/>
    </sheetView>
  </sheetViews>
  <sheetFormatPr defaultRowHeight="15" x14ac:dyDescent="0.25"/>
  <cols>
    <col min="1" max="1" width="26.140625" customWidth="1"/>
    <col min="2" max="2" width="31.140625" customWidth="1"/>
    <col min="3" max="3" width="16.5703125" customWidth="1"/>
    <col min="4" max="4" width="20.85546875" customWidth="1"/>
    <col min="5" max="5" width="18.7109375" customWidth="1"/>
    <col min="6" max="6" width="25.28515625" customWidth="1"/>
    <col min="7" max="7" width="22" customWidth="1"/>
    <col min="8" max="8" width="17.85546875" customWidth="1"/>
    <col min="11" max="11" width="0" hidden="1" customWidth="1"/>
    <col min="12" max="12" width="9.140625" customWidth="1"/>
    <col min="13" max="13" width="2" hidden="1" customWidth="1"/>
  </cols>
  <sheetData>
    <row r="1" spans="1:13" ht="63" customHeight="1" thickBot="1" x14ac:dyDescent="0.3">
      <c r="A1" s="41" t="s">
        <v>1514</v>
      </c>
      <c r="B1" s="42"/>
      <c r="C1" s="42"/>
      <c r="D1" s="42"/>
      <c r="E1" s="42"/>
      <c r="F1" s="43"/>
      <c r="G1" s="43"/>
      <c r="H1" s="44"/>
      <c r="I1" s="45"/>
      <c r="M1" s="10">
        <f>IF(RIGHT(B10,1)="1","Gmina miejska",IF(RIGHT(B10,1)="0","Powiat",0))</f>
        <v>0</v>
      </c>
    </row>
    <row r="2" spans="1:13" ht="15.75" customHeight="1" thickBot="1" x14ac:dyDescent="0.3">
      <c r="A2" s="46"/>
      <c r="B2" s="47"/>
      <c r="C2" s="47"/>
      <c r="D2" s="47"/>
      <c r="E2" s="47"/>
      <c r="F2" s="48"/>
      <c r="G2" s="48"/>
      <c r="H2" s="49"/>
      <c r="I2" s="50"/>
    </row>
    <row r="3" spans="1:13" ht="24" customHeight="1" thickBot="1" x14ac:dyDescent="0.3">
      <c r="A3" s="46"/>
      <c r="B3" s="47"/>
      <c r="C3" s="47"/>
      <c r="D3" s="47"/>
      <c r="E3" s="47"/>
      <c r="F3" s="88"/>
      <c r="G3" s="89"/>
      <c r="H3" s="84"/>
      <c r="I3" s="85"/>
    </row>
    <row r="4" spans="1:13" ht="15.75" customHeight="1" thickBot="1" x14ac:dyDescent="0.3">
      <c r="A4" s="51"/>
      <c r="B4" s="52"/>
      <c r="C4" s="52"/>
      <c r="D4" s="52"/>
      <c r="E4" s="52"/>
      <c r="F4" s="86" t="s">
        <v>1145</v>
      </c>
      <c r="G4" s="87"/>
      <c r="H4" s="86" t="s">
        <v>1146</v>
      </c>
      <c r="I4" s="87"/>
    </row>
    <row r="5" spans="1:13" ht="30" customHeight="1" x14ac:dyDescent="0.25">
      <c r="A5" s="53" t="s">
        <v>1139</v>
      </c>
      <c r="B5" s="30"/>
      <c r="C5" s="54"/>
      <c r="D5" s="54"/>
      <c r="E5" s="54"/>
      <c r="F5" s="55"/>
      <c r="G5" s="55"/>
      <c r="H5" s="49"/>
      <c r="I5" s="50"/>
    </row>
    <row r="6" spans="1:13" ht="46.5" customHeight="1" x14ac:dyDescent="0.25">
      <c r="A6" s="56" t="s">
        <v>0</v>
      </c>
      <c r="B6" s="32" t="str">
        <f>IFERROR(VLOOKUP(B5,Scalanie1[[nip]:[nazwa]],3,0),"")</f>
        <v/>
      </c>
      <c r="C6" s="54"/>
      <c r="D6" s="54"/>
      <c r="E6" s="54"/>
      <c r="F6" s="55"/>
      <c r="G6" s="55"/>
      <c r="H6" s="49"/>
      <c r="I6" s="50"/>
    </row>
    <row r="7" spans="1:13" ht="30" customHeight="1" x14ac:dyDescent="0.25">
      <c r="A7" s="56" t="s">
        <v>1140</v>
      </c>
      <c r="B7" s="25" t="str">
        <f>IFERROR(VLOOKUP(B5,Scalanie1[[nip]:[regon]],2,0),"")</f>
        <v/>
      </c>
      <c r="C7" s="54"/>
      <c r="D7" s="54"/>
      <c r="E7" s="54"/>
      <c r="F7" s="55"/>
      <c r="G7" s="55"/>
      <c r="H7" s="49"/>
      <c r="I7" s="50"/>
    </row>
    <row r="8" spans="1:13" ht="63.75" customHeight="1" x14ac:dyDescent="0.25">
      <c r="A8" s="56" t="s">
        <v>1134</v>
      </c>
      <c r="B8" s="26" t="str">
        <f>IFERROR(VLOOKUP(B5,Scalanie1[[nip]:[Adres]],4,0),"")</f>
        <v/>
      </c>
      <c r="C8" s="54"/>
      <c r="D8" s="54"/>
      <c r="E8" s="54"/>
      <c r="F8" s="90" t="s">
        <v>1508</v>
      </c>
      <c r="G8" s="90"/>
      <c r="H8" s="49"/>
      <c r="I8" s="50"/>
    </row>
    <row r="9" spans="1:13" ht="32.25" customHeight="1" x14ac:dyDescent="0.25">
      <c r="A9" s="57" t="s">
        <v>1509</v>
      </c>
      <c r="B9" s="27" t="str">
        <f>IFERROR(VLOOKUP(B5,Scalanie1[[nip]:[Nr dysp.]],7,0),"")</f>
        <v/>
      </c>
      <c r="C9" s="54"/>
      <c r="D9" s="54"/>
      <c r="E9" s="54"/>
      <c r="F9" s="90"/>
      <c r="G9" s="90"/>
      <c r="H9" s="49"/>
      <c r="I9" s="50"/>
      <c r="K9" s="10" t="str">
        <f>RIGHT(B10,1)</f>
        <v/>
      </c>
    </row>
    <row r="10" spans="1:13" ht="30" customHeight="1" thickBot="1" x14ac:dyDescent="0.3">
      <c r="A10" s="58" t="s">
        <v>8</v>
      </c>
      <c r="B10" s="28" t="str">
        <f>IFERROR(VLOOKUP(B5,Scalanie1[[nip]:[Kod TERYT]],5,0),"")</f>
        <v/>
      </c>
      <c r="C10" s="54"/>
      <c r="D10" s="54"/>
      <c r="E10" s="54"/>
      <c r="F10" s="55"/>
      <c r="G10" s="55"/>
      <c r="H10" s="49"/>
      <c r="I10" s="50"/>
    </row>
    <row r="11" spans="1:13" ht="30" customHeight="1" x14ac:dyDescent="0.25">
      <c r="A11" s="56" t="s">
        <v>1141</v>
      </c>
      <c r="B11" s="16"/>
      <c r="C11" s="54"/>
      <c r="D11" s="54"/>
      <c r="E11" s="54"/>
      <c r="F11" s="55"/>
      <c r="G11" s="55"/>
      <c r="H11" s="49"/>
      <c r="I11" s="50"/>
    </row>
    <row r="12" spans="1:13" ht="30" customHeight="1" x14ac:dyDescent="0.25">
      <c r="A12" s="59" t="s">
        <v>1142</v>
      </c>
      <c r="B12" s="17"/>
      <c r="C12" s="54"/>
      <c r="D12" s="54"/>
      <c r="E12" s="54"/>
      <c r="F12" s="55"/>
      <c r="G12" s="55"/>
      <c r="H12" s="49"/>
      <c r="I12" s="50"/>
    </row>
    <row r="13" spans="1:13" ht="30" customHeight="1" thickBot="1" x14ac:dyDescent="0.3">
      <c r="A13" s="58" t="s">
        <v>1143</v>
      </c>
      <c r="B13" s="18"/>
      <c r="C13" s="54"/>
      <c r="D13" s="54"/>
      <c r="E13" s="54"/>
      <c r="F13" s="55"/>
      <c r="G13" s="55"/>
      <c r="H13" s="49"/>
      <c r="I13" s="50"/>
    </row>
    <row r="14" spans="1:13" ht="30" customHeight="1" thickBot="1" x14ac:dyDescent="0.3">
      <c r="A14" s="46"/>
      <c r="B14" s="54"/>
      <c r="C14" s="54"/>
      <c r="D14" s="54"/>
      <c r="E14" s="54"/>
      <c r="F14" s="55"/>
      <c r="G14" s="55"/>
      <c r="H14" s="49"/>
      <c r="I14" s="50"/>
    </row>
    <row r="15" spans="1:13" ht="48" thickBot="1" x14ac:dyDescent="0.3">
      <c r="A15" s="46"/>
      <c r="B15" s="60" t="s">
        <v>1151</v>
      </c>
      <c r="C15" s="60" t="s">
        <v>1150</v>
      </c>
      <c r="D15" s="61" t="s">
        <v>2</v>
      </c>
      <c r="E15" s="61" t="s">
        <v>1521</v>
      </c>
      <c r="F15" s="61" t="s">
        <v>1153</v>
      </c>
      <c r="G15" s="62" t="s">
        <v>1</v>
      </c>
      <c r="H15" s="63"/>
      <c r="I15" s="64"/>
      <c r="J15" s="2"/>
    </row>
    <row r="16" spans="1:13" ht="78.75" x14ac:dyDescent="0.25">
      <c r="A16" s="65" t="s">
        <v>1148</v>
      </c>
      <c r="B16" s="33"/>
      <c r="C16" s="34"/>
      <c r="D16" s="35"/>
      <c r="E16" s="35"/>
      <c r="F16" s="82"/>
      <c r="G16" s="36"/>
      <c r="H16" s="49"/>
      <c r="I16" s="50"/>
      <c r="J16" s="1"/>
    </row>
    <row r="17" spans="1:9" ht="63.75" thickBot="1" x14ac:dyDescent="0.3">
      <c r="A17" s="66" t="s">
        <v>1149</v>
      </c>
      <c r="B17" s="37"/>
      <c r="C17" s="38"/>
      <c r="D17" s="39"/>
      <c r="E17" s="39"/>
      <c r="F17" s="83"/>
      <c r="G17" s="40"/>
      <c r="H17" s="49"/>
      <c r="I17" s="50"/>
    </row>
    <row r="18" spans="1:9" s="3" customFormat="1" ht="30" customHeight="1" thickBot="1" x14ac:dyDescent="0.3">
      <c r="A18" s="67" t="s">
        <v>5</v>
      </c>
      <c r="B18" s="68">
        <f>IF($K$9="1",B16,SUM(B16:B17))</f>
        <v>0</v>
      </c>
      <c r="C18" s="22"/>
      <c r="D18" s="69">
        <f>IF($K$9="1",D16,SUM(D16:D17))</f>
        <v>0</v>
      </c>
      <c r="E18" s="22"/>
      <c r="F18" s="69">
        <f>IF($K$9="1",F16+#REF!,SUM(F16:F17))</f>
        <v>0</v>
      </c>
      <c r="G18" s="70">
        <f>IF($K$9="1",G16,SUM(G16:G17))</f>
        <v>0</v>
      </c>
      <c r="H18" s="71"/>
      <c r="I18" s="72"/>
    </row>
    <row r="19" spans="1:9" ht="15.75" x14ac:dyDescent="0.25">
      <c r="A19" s="73"/>
      <c r="B19" s="74"/>
      <c r="C19" s="75"/>
      <c r="D19" s="75"/>
      <c r="E19" s="54"/>
      <c r="F19" s="55"/>
      <c r="G19" s="55"/>
      <c r="H19" s="49"/>
      <c r="I19" s="50"/>
    </row>
    <row r="20" spans="1:9" ht="16.5" thickBot="1" x14ac:dyDescent="0.3">
      <c r="A20" s="73"/>
      <c r="B20" s="74"/>
      <c r="C20" s="75"/>
      <c r="D20" s="75"/>
      <c r="E20" s="54"/>
      <c r="F20" s="55"/>
      <c r="G20" s="55"/>
      <c r="H20" s="49"/>
      <c r="I20" s="50"/>
    </row>
    <row r="21" spans="1:9" ht="45" customHeight="1" thickBot="1" x14ac:dyDescent="0.3">
      <c r="A21" s="93" t="s">
        <v>1158</v>
      </c>
      <c r="B21" s="94"/>
      <c r="C21" s="94"/>
      <c r="D21" s="95"/>
      <c r="E21" s="19">
        <f>F18</f>
        <v>0</v>
      </c>
      <c r="F21" s="20"/>
      <c r="G21" s="21"/>
      <c r="H21" s="76"/>
      <c r="I21" s="50"/>
    </row>
    <row r="22" spans="1:9" ht="45" customHeight="1" thickBot="1" x14ac:dyDescent="0.3">
      <c r="A22" s="98" t="s">
        <v>1515</v>
      </c>
      <c r="B22" s="99"/>
      <c r="C22" s="99"/>
      <c r="D22" s="99"/>
      <c r="E22" s="100"/>
      <c r="F22" s="101"/>
      <c r="G22" s="101"/>
      <c r="H22" s="102"/>
      <c r="I22" s="50"/>
    </row>
    <row r="23" spans="1:9" ht="45" customHeight="1" thickBot="1" x14ac:dyDescent="0.3">
      <c r="A23" s="98" t="s">
        <v>1519</v>
      </c>
      <c r="B23" s="99"/>
      <c r="C23" s="99"/>
      <c r="D23" s="103"/>
      <c r="E23" s="100"/>
      <c r="F23" s="101"/>
      <c r="G23" s="101"/>
      <c r="H23" s="102"/>
      <c r="I23" s="50"/>
    </row>
    <row r="24" spans="1:9" ht="45" customHeight="1" thickBot="1" x14ac:dyDescent="0.3">
      <c r="A24" s="98" t="s">
        <v>1516</v>
      </c>
      <c r="B24" s="99"/>
      <c r="C24" s="99"/>
      <c r="D24" s="103"/>
      <c r="E24" s="100"/>
      <c r="F24" s="101"/>
      <c r="G24" s="101"/>
      <c r="H24" s="102"/>
      <c r="I24" s="50"/>
    </row>
    <row r="25" spans="1:9" ht="15.75" x14ac:dyDescent="0.25">
      <c r="A25" s="104" t="s">
        <v>1520</v>
      </c>
      <c r="B25" s="105"/>
      <c r="C25" s="105"/>
      <c r="D25" s="105"/>
      <c r="E25" s="105"/>
      <c r="F25" s="105"/>
      <c r="G25" s="105"/>
      <c r="H25" s="105"/>
      <c r="I25" s="50"/>
    </row>
    <row r="26" spans="1:9" ht="15.75" x14ac:dyDescent="0.25">
      <c r="A26" s="96"/>
      <c r="B26" s="97"/>
      <c r="C26" s="97"/>
      <c r="D26" s="97"/>
      <c r="E26" s="97"/>
      <c r="F26" s="97"/>
      <c r="G26" s="49"/>
      <c r="H26" s="49"/>
      <c r="I26" s="50"/>
    </row>
    <row r="27" spans="1:9" ht="15.75" x14ac:dyDescent="0.25">
      <c r="A27" s="77" t="s">
        <v>1512</v>
      </c>
      <c r="B27" s="49"/>
      <c r="C27" s="49"/>
      <c r="D27" s="49"/>
      <c r="E27" s="49"/>
      <c r="F27" s="49"/>
      <c r="G27" s="49"/>
      <c r="H27" s="49"/>
      <c r="I27" s="50"/>
    </row>
    <row r="28" spans="1:9" x14ac:dyDescent="0.25">
      <c r="A28" s="78"/>
      <c r="B28" s="49"/>
      <c r="C28" s="49"/>
      <c r="D28" s="49"/>
      <c r="E28" s="49"/>
      <c r="F28" s="49"/>
      <c r="G28" s="49"/>
      <c r="H28" s="49"/>
      <c r="I28" s="50"/>
    </row>
    <row r="29" spans="1:9" x14ac:dyDescent="0.25">
      <c r="A29" s="78"/>
      <c r="B29" s="49"/>
      <c r="C29" s="49"/>
      <c r="D29" s="49"/>
      <c r="E29" s="106"/>
      <c r="F29" s="106"/>
      <c r="G29" s="106"/>
      <c r="H29" s="106"/>
      <c r="I29" s="50"/>
    </row>
    <row r="30" spans="1:9" x14ac:dyDescent="0.25">
      <c r="A30" s="78"/>
      <c r="B30" s="49"/>
      <c r="C30" s="49"/>
      <c r="D30" s="49"/>
      <c r="E30" s="106"/>
      <c r="F30" s="106"/>
      <c r="G30" s="106"/>
      <c r="H30" s="106"/>
      <c r="I30" s="50"/>
    </row>
    <row r="31" spans="1:9" x14ac:dyDescent="0.25">
      <c r="A31" s="78"/>
      <c r="B31" s="49"/>
      <c r="C31" s="49"/>
      <c r="D31" s="49"/>
      <c r="E31" s="107"/>
      <c r="F31" s="107"/>
      <c r="G31" s="107"/>
      <c r="H31" s="107"/>
      <c r="I31" s="79"/>
    </row>
    <row r="32" spans="1:9" ht="15.75" thickBot="1" x14ac:dyDescent="0.3">
      <c r="A32" s="80"/>
      <c r="B32" s="81"/>
      <c r="C32" s="81"/>
      <c r="D32" s="81"/>
      <c r="E32" s="91" t="s">
        <v>1207</v>
      </c>
      <c r="F32" s="91"/>
      <c r="G32" s="91"/>
      <c r="H32" s="91"/>
      <c r="I32" s="92"/>
    </row>
  </sheetData>
  <sheetProtection password="D59B" sheet="1" formatCells="0" formatColumns="0" selectLockedCells="1"/>
  <mergeCells count="16">
    <mergeCell ref="E32:I32"/>
    <mergeCell ref="A21:D21"/>
    <mergeCell ref="A26:F26"/>
    <mergeCell ref="A22:D22"/>
    <mergeCell ref="E22:H22"/>
    <mergeCell ref="E24:H24"/>
    <mergeCell ref="A24:D24"/>
    <mergeCell ref="E23:H23"/>
    <mergeCell ref="A23:D23"/>
    <mergeCell ref="A25:H25"/>
    <mergeCell ref="E29:H31"/>
    <mergeCell ref="H3:I3"/>
    <mergeCell ref="H4:I4"/>
    <mergeCell ref="F3:G3"/>
    <mergeCell ref="F4:G4"/>
    <mergeCell ref="F8:G9"/>
  </mergeCells>
  <conditionalFormatting sqref="B5 B11:B13">
    <cfRule type="containsBlanks" dxfId="30" priority="13">
      <formula>LEN(TRIM(B5))=0</formula>
    </cfRule>
  </conditionalFormatting>
  <conditionalFormatting sqref="C16:E16 G16:G17 B17:E17">
    <cfRule type="containsBlanks" dxfId="29" priority="12">
      <formula>LEN(TRIM(B16))=0</formula>
    </cfRule>
  </conditionalFormatting>
  <conditionalFormatting sqref="F3:H3">
    <cfRule type="containsBlanks" dxfId="28" priority="11">
      <formula>LEN(TRIM(F3))=0</formula>
    </cfRule>
  </conditionalFormatting>
  <conditionalFormatting sqref="E24:H24 E22:E23">
    <cfRule type="containsBlanks" dxfId="27" priority="4">
      <formula>LEN(TRIM(E22))=0</formula>
    </cfRule>
  </conditionalFormatting>
  <conditionalFormatting sqref="K9">
    <cfRule type="expression" dxfId="26" priority="2">
      <formula>$K$9="1"</formula>
    </cfRule>
  </conditionalFormatting>
  <conditionalFormatting sqref="A17:G17">
    <cfRule type="expression" dxfId="25" priority="1">
      <formula>$K$9="1"</formula>
    </cfRule>
  </conditionalFormatting>
  <dataValidations xWindow="318" yWindow="391" count="3">
    <dataValidation allowBlank="1" showErrorMessage="1" promptTitle="Dane osoby uprawnionej" prompt="Proszę o wskazanie osoby uprawnionej do zawarcia umowy, np: wójt gminy, burmistrz miasta i gminy, prezydent miasta Jan Kowalski" sqref="B9" xr:uid="{A56380EE-0184-4D7A-95F6-39771E58F92A}"/>
    <dataValidation operator="equal" allowBlank="1" errorTitle="Błędny nr NIP" error="Proszę podać NIP składający się wyłącznie z 10 cyfr." promptTitle="NIP" prompt="Numer NIP proszę wybrać z listy rozwijanej lub wprowadzić - same cyfry." sqref="B6" xr:uid="{C20DF851-B868-489E-B680-282E2A3E5B23}"/>
    <dataValidation allowBlank="1" showErrorMessage="1" promptTitle="Rodzaj wyborów" prompt="Prosze wybrać rodzaj wyborów z listy rozwijanej" sqref="E23:H23" xr:uid="{90B12222-2CF9-4116-911E-22762A7EA4B2}"/>
  </dataValidations>
  <pageMargins left="0.7" right="0.7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318" yWindow="391" count="2">
        <x14:dataValidation type="list" operator="equal" allowBlank="1" showInputMessage="1" showErrorMessage="1" errorTitle="Błędny nr NIP" error="Proszę podać NIP składający się wyłącznie z 10 cyfr." promptTitle="NIP" prompt="Numer NIP proszę wybrać z listy rozwijanej lub wprowadzić - same cyfry." xr:uid="{7D09AF37-566B-43B2-A6C9-9FE187E61787}">
          <x14:formula1>
            <xm:f>'Dane JST'!$B$2:$B$314</xm:f>
          </x14:formula1>
          <xm:sqref>B5</xm:sqref>
        </x14:dataValidation>
        <x14:dataValidation type="list" allowBlank="1" showInputMessage="1" showErrorMessage="1" promptTitle="Rodzaj wyborów" prompt="Prosze wybrać rodzaj wyborów z listy rozwijanej" xr:uid="{A5F289E2-F9F1-4277-B3ED-0E21F3740F4D}">
          <x14:formula1>
            <xm:f>Lista!$A$13:$A$14</xm:f>
          </x14:formula1>
          <xm:sqref>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17CE8-7BBC-486A-8081-5EA0B690684C}">
  <dimension ref="A1:J4"/>
  <sheetViews>
    <sheetView workbookViewId="0">
      <selection activeCell="A2" sqref="A2"/>
    </sheetView>
  </sheetViews>
  <sheetFormatPr defaultRowHeight="15" x14ac:dyDescent="0.25"/>
  <cols>
    <col min="1" max="1" width="16.42578125" bestFit="1" customWidth="1"/>
    <col min="2" max="2" width="57.5703125" bestFit="1" customWidth="1"/>
    <col min="3" max="3" width="16.85546875" customWidth="1"/>
    <col min="4" max="4" width="15" customWidth="1"/>
    <col min="5" max="5" width="18" customWidth="1"/>
    <col min="6" max="6" width="13" customWidth="1"/>
    <col min="7" max="7" width="13.85546875" customWidth="1"/>
  </cols>
  <sheetData>
    <row r="1" spans="1:10" ht="60" x14ac:dyDescent="0.25">
      <c r="A1" s="31" t="str">
        <f>'Kalkulacja kosztów'!$B$6</f>
        <v/>
      </c>
      <c r="B1" s="8" t="s">
        <v>1147</v>
      </c>
      <c r="C1" s="8" t="s">
        <v>2</v>
      </c>
      <c r="D1" s="8" t="s">
        <v>1152</v>
      </c>
      <c r="E1" s="8" t="s">
        <v>1153</v>
      </c>
      <c r="F1" s="8" t="s">
        <v>1154</v>
      </c>
      <c r="G1" s="8" t="s">
        <v>1155</v>
      </c>
      <c r="I1" s="14" t="s">
        <v>1156</v>
      </c>
      <c r="J1" s="13" t="s">
        <v>1157</v>
      </c>
    </row>
    <row r="2" spans="1:10" ht="30" x14ac:dyDescent="0.25">
      <c r="A2" t="str">
        <f>'Kalkulacja kosztów'!B9</f>
        <v/>
      </c>
      <c r="B2" s="11" t="s">
        <v>1148</v>
      </c>
      <c r="C2" s="12">
        <f>'Kalkulacja kosztów'!D16</f>
        <v>0</v>
      </c>
      <c r="D2" s="12">
        <f>'Kalkulacja kosztów'!E16</f>
        <v>0</v>
      </c>
      <c r="E2" s="12">
        <f>'Kalkulacja kosztów'!F16</f>
        <v>0</v>
      </c>
      <c r="F2" s="7">
        <f t="shared" ref="F2:F3" si="0">D2*C2</f>
        <v>0</v>
      </c>
      <c r="G2" s="15">
        <f t="shared" ref="G2:G3" si="1">F2-E2</f>
        <v>0</v>
      </c>
    </row>
    <row r="3" spans="1:10" ht="30" x14ac:dyDescent="0.25">
      <c r="B3" s="11" t="s">
        <v>1149</v>
      </c>
      <c r="C3" s="12">
        <f>'Kalkulacja kosztów'!D17</f>
        <v>0</v>
      </c>
      <c r="D3" s="12">
        <f>'Kalkulacja kosztów'!E17</f>
        <v>0</v>
      </c>
      <c r="E3" s="12">
        <f>'Kalkulacja kosztów'!F17</f>
        <v>0</v>
      </c>
      <c r="F3" s="7">
        <f t="shared" si="0"/>
        <v>0</v>
      </c>
      <c r="G3" s="15">
        <f t="shared" si="1"/>
        <v>0</v>
      </c>
    </row>
    <row r="4" spans="1:10" x14ac:dyDescent="0.25">
      <c r="B4" s="11" t="s">
        <v>5</v>
      </c>
      <c r="C4" s="12">
        <f>'Kalkulacja kosztów'!D18</f>
        <v>0</v>
      </c>
      <c r="D4" s="12"/>
      <c r="E4" s="12">
        <f>'Kalkulacja kosztów'!F18</f>
        <v>0</v>
      </c>
      <c r="F4" s="7"/>
      <c r="G4" s="15"/>
    </row>
  </sheetData>
  <conditionalFormatting sqref="G2:G3">
    <cfRule type="cellIs" dxfId="24" priority="1" operator="notEqual">
      <formula>0</formula>
    </cfRule>
    <cfRule type="cellIs" dxfId="23" priority="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45BE1-7CCD-4748-8F30-A96B6F01D570}">
  <dimension ref="A1:L5"/>
  <sheetViews>
    <sheetView workbookViewId="0">
      <selection activeCell="L5" sqref="L5"/>
    </sheetView>
  </sheetViews>
  <sheetFormatPr defaultRowHeight="15" x14ac:dyDescent="0.25"/>
  <cols>
    <col min="1" max="1" width="10" bestFit="1" customWidth="1"/>
    <col min="2" max="2" width="10" customWidth="1"/>
    <col min="3" max="4" width="15" style="8" customWidth="1"/>
    <col min="5" max="5" width="44.7109375" style="8" customWidth="1"/>
    <col min="6" max="6" width="31.85546875" style="8" customWidth="1"/>
    <col min="7" max="7" width="20.28515625" style="8" customWidth="1"/>
    <col min="8" max="8" width="71.5703125" style="8" customWidth="1"/>
    <col min="10" max="10" width="13.85546875" bestFit="1" customWidth="1"/>
    <col min="11" max="11" width="20.42578125" bestFit="1" customWidth="1"/>
    <col min="12" max="12" width="31.140625" bestFit="1" customWidth="1"/>
  </cols>
  <sheetData>
    <row r="1" spans="1:12" ht="32.25" customHeight="1" x14ac:dyDescent="0.25">
      <c r="A1" s="8" t="s">
        <v>1144</v>
      </c>
      <c r="B1" s="8" t="s">
        <v>1509</v>
      </c>
      <c r="C1" s="8" t="s">
        <v>1510</v>
      </c>
      <c r="D1" s="8" t="s">
        <v>1151</v>
      </c>
      <c r="E1" s="8" t="s">
        <v>1150</v>
      </c>
      <c r="F1" s="8" t="s">
        <v>2</v>
      </c>
      <c r="G1" s="8" t="s">
        <v>7</v>
      </c>
      <c r="H1" s="8" t="s">
        <v>6</v>
      </c>
      <c r="I1" s="8" t="s">
        <v>1</v>
      </c>
      <c r="J1" s="8" t="s">
        <v>1515</v>
      </c>
      <c r="K1" s="8" t="s">
        <v>1519</v>
      </c>
      <c r="L1" s="8" t="s">
        <v>1516</v>
      </c>
    </row>
    <row r="2" spans="1:12" ht="120" x14ac:dyDescent="0.25">
      <c r="A2" s="9" t="str">
        <f>'Kalkulacja kosztów'!$B$6</f>
        <v/>
      </c>
      <c r="B2" s="9" t="str">
        <f>'Kalkulacja kosztów'!B9</f>
        <v/>
      </c>
      <c r="C2" s="8" t="s">
        <v>3</v>
      </c>
      <c r="D2" s="9">
        <f>'Kalkulacja kosztów'!B16</f>
        <v>0</v>
      </c>
      <c r="E2" s="9">
        <f>'Kalkulacja kosztów'!C16</f>
        <v>0</v>
      </c>
      <c r="F2" s="9">
        <f>'Kalkulacja kosztów'!D16</f>
        <v>0</v>
      </c>
      <c r="G2" s="9">
        <f>'Kalkulacja kosztów'!E16</f>
        <v>0</v>
      </c>
      <c r="H2" s="9">
        <f>'Kalkulacja kosztów'!F16</f>
        <v>0</v>
      </c>
      <c r="I2" s="8">
        <f>'Kalkulacja kosztów'!G16</f>
        <v>0</v>
      </c>
      <c r="J2" s="9">
        <f>rodzaj</f>
        <v>0</v>
      </c>
      <c r="K2" s="9">
        <f>organ</f>
        <v>0</v>
      </c>
      <c r="L2" s="9">
        <f>DzU</f>
        <v>0</v>
      </c>
    </row>
    <row r="3" spans="1:12" ht="105" x14ac:dyDescent="0.25">
      <c r="A3" s="9" t="str">
        <f>'Kalkulacja kosztów'!$B$6</f>
        <v/>
      </c>
      <c r="B3" s="9"/>
      <c r="C3" s="8" t="s">
        <v>4</v>
      </c>
      <c r="D3" s="9">
        <f>IF('Kalkulacja kosztów'!$K$9="1",0,'Kalkulacja kosztów'!B17)</f>
        <v>0</v>
      </c>
      <c r="E3" s="9">
        <f>IF('Kalkulacja kosztów'!$K$9="1",0,'Kalkulacja kosztów'!C17)</f>
        <v>0</v>
      </c>
      <c r="F3" s="9">
        <f>IF('Kalkulacja kosztów'!$K$9="1",0,'Kalkulacja kosztów'!D17)</f>
        <v>0</v>
      </c>
      <c r="G3" s="9">
        <f>IF('Kalkulacja kosztów'!$K$9="1",0,'Kalkulacja kosztów'!E17)</f>
        <v>0</v>
      </c>
      <c r="H3" s="9">
        <f>IF('Kalkulacja kosztów'!$K$9="1",0,'Kalkulacja kosztów'!F17)</f>
        <v>0</v>
      </c>
      <c r="I3" s="9">
        <f>IF('Kalkulacja kosztów'!$K$9="1",0,'Kalkulacja kosztów'!G17)</f>
        <v>0</v>
      </c>
      <c r="J3" s="9"/>
      <c r="K3" s="9"/>
      <c r="L3" s="9"/>
    </row>
    <row r="4" spans="1:12" ht="35.25" customHeight="1" x14ac:dyDescent="0.25">
      <c r="A4" s="9" t="str">
        <f>'Kalkulacja kosztów'!$B$6</f>
        <v/>
      </c>
      <c r="B4" s="9"/>
      <c r="C4" s="8" t="s">
        <v>5</v>
      </c>
      <c r="D4" s="9">
        <f>'Kalkulacja kosztów'!B18</f>
        <v>0</v>
      </c>
      <c r="E4" s="9"/>
      <c r="F4" s="9">
        <f>'Kalkulacja kosztów'!D18</f>
        <v>0</v>
      </c>
      <c r="G4" s="9"/>
      <c r="H4" s="9">
        <f>'Kalkulacja kosztów'!F18</f>
        <v>0</v>
      </c>
      <c r="I4" s="8">
        <f>'Kalkulacja kosztów'!G18</f>
        <v>0</v>
      </c>
      <c r="J4" s="9"/>
      <c r="K4" s="9"/>
      <c r="L4" s="9"/>
    </row>
    <row r="5" spans="1:12" x14ac:dyDescent="0.25">
      <c r="A5" s="9"/>
      <c r="B5" s="9"/>
      <c r="D5" s="9"/>
      <c r="E5" s="9"/>
      <c r="F5" s="9"/>
      <c r="G5" s="9"/>
      <c r="I5" s="9"/>
      <c r="J5" s="9"/>
      <c r="K5" s="9"/>
      <c r="L5" s="9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23D74-E2EB-4A6C-B296-8C5308329E0D}">
  <dimension ref="A1:H36"/>
  <sheetViews>
    <sheetView workbookViewId="0">
      <selection activeCell="K1" activeCellId="1" sqref="J1:J1048576 K1:K1048576"/>
    </sheetView>
  </sheetViews>
  <sheetFormatPr defaultRowHeight="15" x14ac:dyDescent="0.25"/>
  <cols>
    <col min="6" max="6" width="24.7109375" customWidth="1"/>
    <col min="7" max="7" width="24" customWidth="1"/>
    <col min="8" max="8" width="19.5703125" customWidth="1"/>
  </cols>
  <sheetData>
    <row r="1" spans="1:8" x14ac:dyDescent="0.25">
      <c r="B1" t="s">
        <v>1202</v>
      </c>
      <c r="C1" t="s">
        <v>1201</v>
      </c>
      <c r="D1" t="s">
        <v>1200</v>
      </c>
      <c r="E1" t="s">
        <v>1199</v>
      </c>
      <c r="F1" t="s">
        <v>1198</v>
      </c>
      <c r="G1" t="s">
        <v>1197</v>
      </c>
      <c r="H1" t="s">
        <v>1196</v>
      </c>
    </row>
    <row r="2" spans="1:8" x14ac:dyDescent="0.25">
      <c r="A2">
        <v>1402011</v>
      </c>
      <c r="B2" s="23">
        <v>14</v>
      </c>
      <c r="C2" s="24" t="s">
        <v>211</v>
      </c>
      <c r="D2" s="24" t="s">
        <v>215</v>
      </c>
      <c r="E2" s="23">
        <v>1</v>
      </c>
      <c r="F2" t="s">
        <v>1195</v>
      </c>
      <c r="G2" t="s">
        <v>1161</v>
      </c>
      <c r="H2" s="6">
        <v>44927</v>
      </c>
    </row>
    <row r="3" spans="1:8" x14ac:dyDescent="0.25">
      <c r="A3">
        <v>1403011</v>
      </c>
      <c r="B3" s="23">
        <v>14</v>
      </c>
      <c r="C3" s="24" t="s">
        <v>207</v>
      </c>
      <c r="D3" s="24" t="s">
        <v>215</v>
      </c>
      <c r="E3" s="23">
        <v>1</v>
      </c>
      <c r="F3" t="s">
        <v>1194</v>
      </c>
      <c r="G3" t="s">
        <v>1161</v>
      </c>
      <c r="H3" s="6">
        <v>44927</v>
      </c>
    </row>
    <row r="4" spans="1:8" x14ac:dyDescent="0.25">
      <c r="A4">
        <v>1403021</v>
      </c>
      <c r="B4" s="23">
        <v>14</v>
      </c>
      <c r="C4" s="24" t="s">
        <v>207</v>
      </c>
      <c r="D4" s="24" t="s">
        <v>211</v>
      </c>
      <c r="E4" s="23">
        <v>1</v>
      </c>
      <c r="F4" t="s">
        <v>1193</v>
      </c>
      <c r="G4" t="s">
        <v>1161</v>
      </c>
      <c r="H4" s="6">
        <v>44927</v>
      </c>
    </row>
    <row r="5" spans="1:8" x14ac:dyDescent="0.25">
      <c r="A5">
        <v>1404011</v>
      </c>
      <c r="B5" s="23">
        <v>14</v>
      </c>
      <c r="C5" s="24" t="s">
        <v>203</v>
      </c>
      <c r="D5" s="24" t="s">
        <v>215</v>
      </c>
      <c r="E5" s="23">
        <v>1</v>
      </c>
      <c r="F5" t="s">
        <v>1192</v>
      </c>
      <c r="G5" t="s">
        <v>1161</v>
      </c>
      <c r="H5" s="6">
        <v>44927</v>
      </c>
    </row>
    <row r="6" spans="1:8" x14ac:dyDescent="0.25">
      <c r="A6">
        <v>1405011</v>
      </c>
      <c r="B6" s="23">
        <v>14</v>
      </c>
      <c r="C6" s="24" t="s">
        <v>23</v>
      </c>
      <c r="D6" s="24" t="s">
        <v>215</v>
      </c>
      <c r="E6" s="23">
        <v>1</v>
      </c>
      <c r="F6" t="s">
        <v>1191</v>
      </c>
      <c r="G6" t="s">
        <v>1161</v>
      </c>
      <c r="H6" s="6">
        <v>44927</v>
      </c>
    </row>
    <row r="7" spans="1:8" x14ac:dyDescent="0.25">
      <c r="A7">
        <v>1405021</v>
      </c>
      <c r="B7" s="23">
        <v>14</v>
      </c>
      <c r="C7" s="24" t="s">
        <v>23</v>
      </c>
      <c r="D7" s="24" t="s">
        <v>211</v>
      </c>
      <c r="E7" s="23">
        <v>1</v>
      </c>
      <c r="F7" t="s">
        <v>1190</v>
      </c>
      <c r="G7" t="s">
        <v>1161</v>
      </c>
      <c r="H7" s="6">
        <v>44927</v>
      </c>
    </row>
    <row r="8" spans="1:8" x14ac:dyDescent="0.25">
      <c r="A8">
        <v>1408011</v>
      </c>
      <c r="B8" s="23">
        <v>14</v>
      </c>
      <c r="C8" s="24" t="s">
        <v>55</v>
      </c>
      <c r="D8" s="24" t="s">
        <v>215</v>
      </c>
      <c r="E8" s="23">
        <v>1</v>
      </c>
      <c r="F8" t="s">
        <v>1189</v>
      </c>
      <c r="G8" t="s">
        <v>1161</v>
      </c>
      <c r="H8" s="6">
        <v>44927</v>
      </c>
    </row>
    <row r="9" spans="1:8" x14ac:dyDescent="0.25">
      <c r="A9">
        <v>1411011</v>
      </c>
      <c r="B9" s="23">
        <v>14</v>
      </c>
      <c r="C9" s="23">
        <v>11</v>
      </c>
      <c r="D9" s="24" t="s">
        <v>215</v>
      </c>
      <c r="E9" s="23">
        <v>1</v>
      </c>
      <c r="F9" t="s">
        <v>1188</v>
      </c>
      <c r="G9" t="s">
        <v>1161</v>
      </c>
      <c r="H9" s="6">
        <v>44927</v>
      </c>
    </row>
    <row r="10" spans="1:8" x14ac:dyDescent="0.25">
      <c r="A10">
        <v>1412011</v>
      </c>
      <c r="B10" s="23">
        <v>14</v>
      </c>
      <c r="C10" s="23">
        <v>12</v>
      </c>
      <c r="D10" s="24" t="s">
        <v>215</v>
      </c>
      <c r="E10" s="23">
        <v>1</v>
      </c>
      <c r="F10" t="s">
        <v>1187</v>
      </c>
      <c r="G10" t="s">
        <v>1161</v>
      </c>
      <c r="H10" s="6">
        <v>44927</v>
      </c>
    </row>
    <row r="11" spans="1:8" x14ac:dyDescent="0.25">
      <c r="A11">
        <v>1412151</v>
      </c>
      <c r="B11" s="23">
        <v>14</v>
      </c>
      <c r="C11" s="23">
        <v>12</v>
      </c>
      <c r="D11" s="23">
        <v>15</v>
      </c>
      <c r="E11" s="23">
        <v>1</v>
      </c>
      <c r="F11" t="s">
        <v>1186</v>
      </c>
      <c r="G11" t="s">
        <v>1161</v>
      </c>
      <c r="H11" s="6">
        <v>44927</v>
      </c>
    </row>
    <row r="12" spans="1:8" x14ac:dyDescent="0.25">
      <c r="A12">
        <v>1413011</v>
      </c>
      <c r="B12" s="23">
        <v>14</v>
      </c>
      <c r="C12" s="23">
        <v>13</v>
      </c>
      <c r="D12" s="24" t="s">
        <v>215</v>
      </c>
      <c r="E12" s="23">
        <v>1</v>
      </c>
      <c r="F12" t="s">
        <v>1185</v>
      </c>
      <c r="G12" t="s">
        <v>1161</v>
      </c>
      <c r="H12" s="6">
        <v>44927</v>
      </c>
    </row>
    <row r="13" spans="1:8" x14ac:dyDescent="0.25">
      <c r="A13">
        <v>1414011</v>
      </c>
      <c r="B13" s="23">
        <v>14</v>
      </c>
      <c r="C13" s="23">
        <v>14</v>
      </c>
      <c r="D13" s="24" t="s">
        <v>215</v>
      </c>
      <c r="E13" s="23">
        <v>1</v>
      </c>
      <c r="F13" t="s">
        <v>1184</v>
      </c>
      <c r="G13" t="s">
        <v>1161</v>
      </c>
      <c r="H13" s="6">
        <v>44927</v>
      </c>
    </row>
    <row r="14" spans="1:8" x14ac:dyDescent="0.25">
      <c r="A14">
        <v>1416011</v>
      </c>
      <c r="B14" s="23">
        <v>14</v>
      </c>
      <c r="C14" s="23">
        <v>16</v>
      </c>
      <c r="D14" s="24" t="s">
        <v>215</v>
      </c>
      <c r="E14" s="23">
        <v>1</v>
      </c>
      <c r="F14" t="s">
        <v>1183</v>
      </c>
      <c r="G14" t="s">
        <v>1161</v>
      </c>
      <c r="H14" s="6">
        <v>44927</v>
      </c>
    </row>
    <row r="15" spans="1:8" x14ac:dyDescent="0.25">
      <c r="A15">
        <v>1417011</v>
      </c>
      <c r="B15" s="23">
        <v>14</v>
      </c>
      <c r="C15" s="23">
        <v>17</v>
      </c>
      <c r="D15" s="24" t="s">
        <v>215</v>
      </c>
      <c r="E15" s="23">
        <v>1</v>
      </c>
      <c r="F15" t="s">
        <v>1182</v>
      </c>
      <c r="G15" t="s">
        <v>1161</v>
      </c>
      <c r="H15" s="6">
        <v>44927</v>
      </c>
    </row>
    <row r="16" spans="1:8" x14ac:dyDescent="0.25">
      <c r="A16">
        <v>1417021</v>
      </c>
      <c r="B16" s="23">
        <v>14</v>
      </c>
      <c r="C16" s="23">
        <v>17</v>
      </c>
      <c r="D16" s="24" t="s">
        <v>211</v>
      </c>
      <c r="E16" s="23">
        <v>1</v>
      </c>
      <c r="F16" t="s">
        <v>1181</v>
      </c>
      <c r="G16" t="s">
        <v>1161</v>
      </c>
      <c r="H16" s="6">
        <v>44927</v>
      </c>
    </row>
    <row r="17" spans="1:8" x14ac:dyDescent="0.25">
      <c r="A17">
        <v>1420011</v>
      </c>
      <c r="B17" s="23">
        <v>14</v>
      </c>
      <c r="C17" s="23">
        <v>20</v>
      </c>
      <c r="D17" s="24" t="s">
        <v>215</v>
      </c>
      <c r="E17" s="23">
        <v>1</v>
      </c>
      <c r="F17" t="s">
        <v>1180</v>
      </c>
      <c r="G17" t="s">
        <v>1161</v>
      </c>
      <c r="H17" s="6">
        <v>44927</v>
      </c>
    </row>
    <row r="18" spans="1:8" x14ac:dyDescent="0.25">
      <c r="A18">
        <v>1420021</v>
      </c>
      <c r="B18" s="23">
        <v>14</v>
      </c>
      <c r="C18" s="23">
        <v>20</v>
      </c>
      <c r="D18" s="24" t="s">
        <v>211</v>
      </c>
      <c r="E18" s="23">
        <v>1</v>
      </c>
      <c r="F18" t="s">
        <v>1179</v>
      </c>
      <c r="G18" t="s">
        <v>1161</v>
      </c>
      <c r="H18" s="6">
        <v>44927</v>
      </c>
    </row>
    <row r="19" spans="1:8" x14ac:dyDescent="0.25">
      <c r="A19">
        <v>1421011</v>
      </c>
      <c r="B19" s="23">
        <v>14</v>
      </c>
      <c r="C19" s="23">
        <v>21</v>
      </c>
      <c r="D19" s="24" t="s">
        <v>215</v>
      </c>
      <c r="E19" s="23">
        <v>1</v>
      </c>
      <c r="F19" t="s">
        <v>1178</v>
      </c>
      <c r="G19" t="s">
        <v>1161</v>
      </c>
      <c r="H19" s="6">
        <v>44927</v>
      </c>
    </row>
    <row r="20" spans="1:8" x14ac:dyDescent="0.25">
      <c r="A20">
        <v>1421021</v>
      </c>
      <c r="B20" s="23">
        <v>14</v>
      </c>
      <c r="C20" s="23">
        <v>21</v>
      </c>
      <c r="D20" s="24" t="s">
        <v>211</v>
      </c>
      <c r="E20" s="23">
        <v>1</v>
      </c>
      <c r="F20" t="s">
        <v>1177</v>
      </c>
      <c r="G20" t="s">
        <v>1161</v>
      </c>
      <c r="H20" s="6">
        <v>44927</v>
      </c>
    </row>
    <row r="21" spans="1:8" x14ac:dyDescent="0.25">
      <c r="A21">
        <v>1422011</v>
      </c>
      <c r="B21" s="23">
        <v>14</v>
      </c>
      <c r="C21" s="23">
        <v>22</v>
      </c>
      <c r="D21" s="24" t="s">
        <v>215</v>
      </c>
      <c r="E21" s="23">
        <v>1</v>
      </c>
      <c r="F21" t="s">
        <v>1176</v>
      </c>
      <c r="G21" t="s">
        <v>1161</v>
      </c>
      <c r="H21" s="6">
        <v>44927</v>
      </c>
    </row>
    <row r="22" spans="1:8" x14ac:dyDescent="0.25">
      <c r="A22">
        <v>1425011</v>
      </c>
      <c r="B22" s="23">
        <v>14</v>
      </c>
      <c r="C22" s="23">
        <v>25</v>
      </c>
      <c r="D22" s="24" t="s">
        <v>215</v>
      </c>
      <c r="E22" s="23">
        <v>1</v>
      </c>
      <c r="F22" t="s">
        <v>1175</v>
      </c>
      <c r="G22" t="s">
        <v>1161</v>
      </c>
      <c r="H22" s="6">
        <v>44927</v>
      </c>
    </row>
    <row r="23" spans="1:8" x14ac:dyDescent="0.25">
      <c r="A23">
        <v>1427011</v>
      </c>
      <c r="B23" s="23">
        <v>14</v>
      </c>
      <c r="C23" s="23">
        <v>27</v>
      </c>
      <c r="D23" s="24" t="s">
        <v>215</v>
      </c>
      <c r="E23" s="23">
        <v>1</v>
      </c>
      <c r="F23" t="s">
        <v>1174</v>
      </c>
      <c r="G23" t="s">
        <v>1161</v>
      </c>
      <c r="H23" s="6">
        <v>44927</v>
      </c>
    </row>
    <row r="24" spans="1:8" x14ac:dyDescent="0.25">
      <c r="A24">
        <v>1428011</v>
      </c>
      <c r="B24" s="23">
        <v>14</v>
      </c>
      <c r="C24" s="23">
        <v>28</v>
      </c>
      <c r="D24" s="24" t="s">
        <v>215</v>
      </c>
      <c r="E24" s="23">
        <v>1</v>
      </c>
      <c r="F24" t="s">
        <v>1173</v>
      </c>
      <c r="G24" t="s">
        <v>1161</v>
      </c>
      <c r="H24" s="6">
        <v>44927</v>
      </c>
    </row>
    <row r="25" spans="1:8" x14ac:dyDescent="0.25">
      <c r="A25">
        <v>1429011</v>
      </c>
      <c r="B25" s="23">
        <v>14</v>
      </c>
      <c r="C25" s="23">
        <v>29</v>
      </c>
      <c r="D25" s="24" t="s">
        <v>215</v>
      </c>
      <c r="E25" s="23">
        <v>1</v>
      </c>
      <c r="F25" t="s">
        <v>1172</v>
      </c>
      <c r="G25" t="s">
        <v>1161</v>
      </c>
      <c r="H25" s="6">
        <v>44927</v>
      </c>
    </row>
    <row r="26" spans="1:8" x14ac:dyDescent="0.25">
      <c r="A26">
        <v>1433011</v>
      </c>
      <c r="B26" s="23">
        <v>14</v>
      </c>
      <c r="C26" s="23">
        <v>33</v>
      </c>
      <c r="D26" s="24" t="s">
        <v>215</v>
      </c>
      <c r="E26" s="23">
        <v>1</v>
      </c>
      <c r="F26" t="s">
        <v>1171</v>
      </c>
      <c r="G26" t="s">
        <v>1161</v>
      </c>
      <c r="H26" s="6">
        <v>44927</v>
      </c>
    </row>
    <row r="27" spans="1:8" x14ac:dyDescent="0.25">
      <c r="A27">
        <v>1434011</v>
      </c>
      <c r="B27" s="23">
        <v>14</v>
      </c>
      <c r="C27" s="23">
        <v>34</v>
      </c>
      <c r="D27" s="24" t="s">
        <v>215</v>
      </c>
      <c r="E27" s="23">
        <v>1</v>
      </c>
      <c r="F27" t="s">
        <v>1170</v>
      </c>
      <c r="G27" t="s">
        <v>1161</v>
      </c>
      <c r="H27" s="6">
        <v>44927</v>
      </c>
    </row>
    <row r="28" spans="1:8" x14ac:dyDescent="0.25">
      <c r="A28">
        <v>1434021</v>
      </c>
      <c r="B28" s="23">
        <v>14</v>
      </c>
      <c r="C28" s="23">
        <v>34</v>
      </c>
      <c r="D28" s="24" t="s">
        <v>211</v>
      </c>
      <c r="E28" s="23">
        <v>1</v>
      </c>
      <c r="F28" t="s">
        <v>1169</v>
      </c>
      <c r="G28" t="s">
        <v>1161</v>
      </c>
      <c r="H28" s="6">
        <v>44927</v>
      </c>
    </row>
    <row r="29" spans="1:8" x14ac:dyDescent="0.25">
      <c r="A29">
        <v>1434031</v>
      </c>
      <c r="B29" s="23">
        <v>14</v>
      </c>
      <c r="C29" s="23">
        <v>34</v>
      </c>
      <c r="D29" s="24" t="s">
        <v>207</v>
      </c>
      <c r="E29" s="23">
        <v>1</v>
      </c>
      <c r="F29" t="s">
        <v>1168</v>
      </c>
      <c r="G29" t="s">
        <v>1161</v>
      </c>
      <c r="H29" s="6">
        <v>44927</v>
      </c>
    </row>
    <row r="30" spans="1:8" x14ac:dyDescent="0.25">
      <c r="A30">
        <v>1434041</v>
      </c>
      <c r="B30" s="23">
        <v>14</v>
      </c>
      <c r="C30" s="23">
        <v>34</v>
      </c>
      <c r="D30" s="24" t="s">
        <v>203</v>
      </c>
      <c r="E30" s="23">
        <v>1</v>
      </c>
      <c r="F30" t="s">
        <v>1167</v>
      </c>
      <c r="G30" t="s">
        <v>1161</v>
      </c>
      <c r="H30" s="6">
        <v>44927</v>
      </c>
    </row>
    <row r="31" spans="1:8" x14ac:dyDescent="0.25">
      <c r="A31">
        <v>1438011</v>
      </c>
      <c r="B31" s="23">
        <v>14</v>
      </c>
      <c r="C31" s="23">
        <v>38</v>
      </c>
      <c r="D31" s="24" t="s">
        <v>215</v>
      </c>
      <c r="E31" s="23">
        <v>1</v>
      </c>
      <c r="F31" t="s">
        <v>1166</v>
      </c>
      <c r="G31" t="s">
        <v>1161</v>
      </c>
      <c r="H31" s="6">
        <v>44927</v>
      </c>
    </row>
    <row r="32" spans="1:8" x14ac:dyDescent="0.25">
      <c r="A32">
        <v>1461011</v>
      </c>
      <c r="B32" s="23">
        <v>14</v>
      </c>
      <c r="C32" s="23">
        <v>61</v>
      </c>
      <c r="D32" s="24" t="s">
        <v>215</v>
      </c>
      <c r="E32" s="23">
        <v>1</v>
      </c>
      <c r="F32" t="s">
        <v>1165</v>
      </c>
      <c r="G32" t="s">
        <v>1161</v>
      </c>
      <c r="H32" s="6">
        <v>44927</v>
      </c>
    </row>
    <row r="33" spans="1:8" x14ac:dyDescent="0.25">
      <c r="A33">
        <v>1462011</v>
      </c>
      <c r="B33" s="23">
        <v>14</v>
      </c>
      <c r="C33" s="23">
        <v>62</v>
      </c>
      <c r="D33" s="24" t="s">
        <v>215</v>
      </c>
      <c r="E33" s="23">
        <v>1</v>
      </c>
      <c r="F33" t="s">
        <v>1164</v>
      </c>
      <c r="G33" t="s">
        <v>1161</v>
      </c>
      <c r="H33" s="6">
        <v>44927</v>
      </c>
    </row>
    <row r="34" spans="1:8" x14ac:dyDescent="0.25">
      <c r="A34">
        <v>1463011</v>
      </c>
      <c r="B34" s="23">
        <v>14</v>
      </c>
      <c r="C34" s="23">
        <v>63</v>
      </c>
      <c r="D34" s="24" t="s">
        <v>215</v>
      </c>
      <c r="E34" s="23">
        <v>1</v>
      </c>
      <c r="F34" t="s">
        <v>1163</v>
      </c>
      <c r="G34" t="s">
        <v>1161</v>
      </c>
      <c r="H34" s="6">
        <v>44927</v>
      </c>
    </row>
    <row r="35" spans="1:8" x14ac:dyDescent="0.25">
      <c r="A35">
        <v>1464011</v>
      </c>
      <c r="B35" s="23">
        <v>14</v>
      </c>
      <c r="C35" s="23">
        <v>64</v>
      </c>
      <c r="D35" s="24" t="s">
        <v>215</v>
      </c>
      <c r="E35" s="23">
        <v>1</v>
      </c>
      <c r="F35" t="s">
        <v>1162</v>
      </c>
      <c r="G35" t="s">
        <v>1161</v>
      </c>
      <c r="H35" s="6">
        <v>44927</v>
      </c>
    </row>
    <row r="36" spans="1:8" x14ac:dyDescent="0.25">
      <c r="A36">
        <v>1465000</v>
      </c>
      <c r="B36" s="23">
        <v>14</v>
      </c>
      <c r="C36" s="23">
        <v>65</v>
      </c>
      <c r="D36" s="24" t="s">
        <v>1204</v>
      </c>
      <c r="E36" s="23">
        <v>0</v>
      </c>
      <c r="F36" t="s">
        <v>1160</v>
      </c>
      <c r="G36" t="s">
        <v>1159</v>
      </c>
      <c r="H36" s="6">
        <v>44927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8417-65E8-40DB-825E-80DEA6B89D06}">
  <dimension ref="A1:H369"/>
  <sheetViews>
    <sheetView topLeftCell="C1" workbookViewId="0">
      <selection activeCell="H192" sqref="H192"/>
    </sheetView>
  </sheetViews>
  <sheetFormatPr defaultRowHeight="15" x14ac:dyDescent="0.25"/>
  <cols>
    <col min="1" max="1" width="14.42578125" bestFit="1" customWidth="1"/>
    <col min="2" max="2" width="11" bestFit="1" customWidth="1"/>
    <col min="3" max="3" width="10" bestFit="1" customWidth="1"/>
    <col min="4" max="4" width="65.5703125" bestFit="1" customWidth="1"/>
    <col min="5" max="5" width="61.5703125" bestFit="1" customWidth="1"/>
    <col min="6" max="6" width="12.42578125" bestFit="1" customWidth="1"/>
    <col min="7" max="7" width="22.5703125" bestFit="1" customWidth="1"/>
    <col min="8" max="8" width="11.42578125" bestFit="1" customWidth="1"/>
  </cols>
  <sheetData>
    <row r="1" spans="1:8" x14ac:dyDescent="0.25">
      <c r="A1" t="s">
        <v>1138</v>
      </c>
      <c r="B1" t="s">
        <v>1137</v>
      </c>
      <c r="C1" t="s">
        <v>1136</v>
      </c>
      <c r="D1" t="s">
        <v>1135</v>
      </c>
      <c r="E1" t="s">
        <v>1134</v>
      </c>
      <c r="F1" t="s">
        <v>8</v>
      </c>
      <c r="G1" t="s">
        <v>1203</v>
      </c>
      <c r="H1" t="s">
        <v>1507</v>
      </c>
    </row>
    <row r="2" spans="1:8" x14ac:dyDescent="0.25">
      <c r="A2" s="5" t="s">
        <v>170</v>
      </c>
      <c r="B2" s="5">
        <v>7591624947</v>
      </c>
      <c r="C2" s="5" t="s">
        <v>1133</v>
      </c>
      <c r="D2" s="5" t="s">
        <v>1132</v>
      </c>
      <c r="E2" t="s">
        <v>1131</v>
      </c>
      <c r="F2">
        <v>1403073</v>
      </c>
      <c r="G2" s="5" t="s">
        <v>1511</v>
      </c>
      <c r="H2" s="5">
        <v>327</v>
      </c>
    </row>
    <row r="3" spans="1:8" x14ac:dyDescent="0.25">
      <c r="A3" s="5" t="s">
        <v>138</v>
      </c>
      <c r="B3" s="5">
        <v>5671790440</v>
      </c>
      <c r="C3" s="5" t="s">
        <v>1130</v>
      </c>
      <c r="D3" s="5" t="s">
        <v>1129</v>
      </c>
      <c r="E3" t="s">
        <v>1128</v>
      </c>
      <c r="F3" t="s">
        <v>1506</v>
      </c>
      <c r="G3" s="5" t="s">
        <v>1511</v>
      </c>
      <c r="H3" s="5">
        <v>369</v>
      </c>
    </row>
    <row r="4" spans="1:8" x14ac:dyDescent="0.25">
      <c r="A4" s="5" t="s">
        <v>308</v>
      </c>
      <c r="B4" s="5">
        <v>7582164133</v>
      </c>
      <c r="C4" s="5" t="s">
        <v>1127</v>
      </c>
      <c r="D4" s="5" t="s">
        <v>1126</v>
      </c>
      <c r="E4" t="s">
        <v>1125</v>
      </c>
      <c r="F4" t="s">
        <v>1505</v>
      </c>
      <c r="G4" s="5" t="s">
        <v>1511</v>
      </c>
      <c r="H4" s="5">
        <v>315</v>
      </c>
    </row>
    <row r="5" spans="1:8" x14ac:dyDescent="0.25">
      <c r="A5" s="5" t="s">
        <v>23</v>
      </c>
      <c r="B5" s="5">
        <v>8381426489</v>
      </c>
      <c r="C5" s="5" t="s">
        <v>1124</v>
      </c>
      <c r="D5" s="5" t="s">
        <v>1123</v>
      </c>
      <c r="E5" t="s">
        <v>1122</v>
      </c>
      <c r="F5" t="s">
        <v>1504</v>
      </c>
      <c r="G5" s="5" t="s">
        <v>1511</v>
      </c>
      <c r="H5" s="5">
        <v>235</v>
      </c>
    </row>
    <row r="6" spans="1:8" x14ac:dyDescent="0.25">
      <c r="A6" s="5" t="s">
        <v>74</v>
      </c>
      <c r="B6" s="5">
        <v>7971930946</v>
      </c>
      <c r="C6" s="5" t="s">
        <v>1121</v>
      </c>
      <c r="D6" s="5" t="s">
        <v>1120</v>
      </c>
      <c r="E6" t="s">
        <v>1119</v>
      </c>
      <c r="F6" t="s">
        <v>1503</v>
      </c>
      <c r="G6" s="5" t="s">
        <v>1511</v>
      </c>
      <c r="H6" s="5">
        <v>241</v>
      </c>
    </row>
    <row r="7" spans="1:8" x14ac:dyDescent="0.25">
      <c r="A7" s="5" t="s">
        <v>215</v>
      </c>
      <c r="B7" s="5">
        <v>7981458304</v>
      </c>
      <c r="C7" s="5" t="s">
        <v>1118</v>
      </c>
      <c r="D7" s="5" t="s">
        <v>1117</v>
      </c>
      <c r="E7" t="s">
        <v>212</v>
      </c>
      <c r="F7" t="s">
        <v>1502</v>
      </c>
      <c r="G7" s="5" t="s">
        <v>1511</v>
      </c>
      <c r="H7" s="5">
        <v>201</v>
      </c>
    </row>
    <row r="8" spans="1:8" x14ac:dyDescent="0.25">
      <c r="A8" s="5" t="s">
        <v>120</v>
      </c>
      <c r="B8" s="5">
        <v>8231561524</v>
      </c>
      <c r="C8" s="5" t="s">
        <v>1116</v>
      </c>
      <c r="D8" s="5" t="s">
        <v>1115</v>
      </c>
      <c r="E8" t="s">
        <v>1114</v>
      </c>
      <c r="F8" t="s">
        <v>1501</v>
      </c>
      <c r="G8" s="5" t="s">
        <v>1511</v>
      </c>
      <c r="H8" s="5">
        <v>451</v>
      </c>
    </row>
    <row r="9" spans="1:8" x14ac:dyDescent="0.25">
      <c r="A9" s="5" t="s">
        <v>304</v>
      </c>
      <c r="B9" s="5">
        <v>7743223907</v>
      </c>
      <c r="C9" s="5" t="s">
        <v>1113</v>
      </c>
      <c r="D9" s="5" t="s">
        <v>1112</v>
      </c>
      <c r="E9" t="s">
        <v>1111</v>
      </c>
      <c r="F9" t="s">
        <v>1500</v>
      </c>
      <c r="G9" s="5" t="s">
        <v>1511</v>
      </c>
      <c r="H9" s="5">
        <v>352</v>
      </c>
    </row>
    <row r="10" spans="1:8" x14ac:dyDescent="0.25">
      <c r="A10" s="5" t="s">
        <v>89</v>
      </c>
      <c r="B10" s="5">
        <v>5110265245</v>
      </c>
      <c r="C10" s="5" t="s">
        <v>1110</v>
      </c>
      <c r="D10" s="5" t="s">
        <v>1109</v>
      </c>
      <c r="E10" t="s">
        <v>1108</v>
      </c>
      <c r="F10" t="s">
        <v>1499</v>
      </c>
      <c r="G10" s="5" t="s">
        <v>1511</v>
      </c>
      <c r="H10" s="5">
        <v>504</v>
      </c>
    </row>
    <row r="11" spans="1:8" x14ac:dyDescent="0.25">
      <c r="A11" s="5" t="s">
        <v>304</v>
      </c>
      <c r="B11" s="5">
        <v>7743211034</v>
      </c>
      <c r="C11" s="5" t="s">
        <v>1107</v>
      </c>
      <c r="D11" s="5" t="s">
        <v>1106</v>
      </c>
      <c r="E11" t="s">
        <v>1105</v>
      </c>
      <c r="F11" t="s">
        <v>1498</v>
      </c>
      <c r="G11" s="5" t="s">
        <v>1511</v>
      </c>
      <c r="H11" s="5">
        <v>353</v>
      </c>
    </row>
    <row r="12" spans="1:8" x14ac:dyDescent="0.25">
      <c r="A12" s="5" t="s">
        <v>170</v>
      </c>
      <c r="B12" s="5">
        <v>7591625622</v>
      </c>
      <c r="C12" s="5" t="s">
        <v>1104</v>
      </c>
      <c r="D12" s="5" t="s">
        <v>1103</v>
      </c>
      <c r="E12" t="s">
        <v>1102</v>
      </c>
      <c r="F12" t="s">
        <v>1497</v>
      </c>
      <c r="G12" s="5" t="s">
        <v>1511</v>
      </c>
      <c r="H12" s="5">
        <v>328</v>
      </c>
    </row>
    <row r="13" spans="1:8" x14ac:dyDescent="0.25">
      <c r="A13" s="5" t="s">
        <v>148</v>
      </c>
      <c r="B13" s="5">
        <v>6010085857</v>
      </c>
      <c r="C13" s="5" t="s">
        <v>1101</v>
      </c>
      <c r="D13" s="5" t="s">
        <v>1100</v>
      </c>
      <c r="E13" t="s">
        <v>1099</v>
      </c>
      <c r="F13" t="s">
        <v>1496</v>
      </c>
      <c r="G13" s="5" t="s">
        <v>1511</v>
      </c>
      <c r="H13" s="5">
        <v>392</v>
      </c>
    </row>
    <row r="14" spans="1:8" x14ac:dyDescent="0.25">
      <c r="A14" s="5" t="s">
        <v>207</v>
      </c>
      <c r="B14" s="5">
        <v>8262037310</v>
      </c>
      <c r="C14" s="5" t="s">
        <v>1098</v>
      </c>
      <c r="D14" s="5" t="s">
        <v>1097</v>
      </c>
      <c r="E14" t="s">
        <v>1096</v>
      </c>
      <c r="F14" t="s">
        <v>1495</v>
      </c>
      <c r="G14" s="5" t="s">
        <v>1511</v>
      </c>
      <c r="H14" s="5">
        <v>218</v>
      </c>
    </row>
    <row r="15" spans="1:8" x14ac:dyDescent="0.25">
      <c r="A15" s="5" t="s">
        <v>104</v>
      </c>
      <c r="B15" s="5">
        <v>7621901387</v>
      </c>
      <c r="C15" s="5" t="s">
        <v>1095</v>
      </c>
      <c r="D15" s="5" t="s">
        <v>1094</v>
      </c>
      <c r="E15" t="s">
        <v>1093</v>
      </c>
      <c r="F15" t="s">
        <v>1494</v>
      </c>
      <c r="G15" s="5" t="s">
        <v>1511</v>
      </c>
      <c r="H15" s="5">
        <v>493</v>
      </c>
    </row>
    <row r="16" spans="1:8" x14ac:dyDescent="0.25">
      <c r="A16" s="5" t="s">
        <v>124</v>
      </c>
      <c r="B16" s="5">
        <v>8371692723</v>
      </c>
      <c r="C16" s="5" t="s">
        <v>1092</v>
      </c>
      <c r="D16" s="5" t="s">
        <v>1091</v>
      </c>
      <c r="E16" t="s">
        <v>1090</v>
      </c>
      <c r="F16" t="s">
        <v>1493</v>
      </c>
      <c r="G16" s="5" t="s">
        <v>1511</v>
      </c>
      <c r="H16" s="5">
        <v>443</v>
      </c>
    </row>
    <row r="17" spans="1:8" x14ac:dyDescent="0.25">
      <c r="A17" s="5" t="s">
        <v>170</v>
      </c>
      <c r="B17" s="5">
        <v>7591624976</v>
      </c>
      <c r="C17" s="5" t="s">
        <v>1089</v>
      </c>
      <c r="D17" s="5" t="s">
        <v>1088</v>
      </c>
      <c r="E17" t="s">
        <v>1087</v>
      </c>
      <c r="F17" t="s">
        <v>1492</v>
      </c>
      <c r="G17" s="5" t="s">
        <v>1511</v>
      </c>
      <c r="H17" s="5">
        <v>329</v>
      </c>
    </row>
    <row r="18" spans="1:8" x14ac:dyDescent="0.25">
      <c r="A18" s="5" t="s">
        <v>304</v>
      </c>
      <c r="B18" s="5">
        <v>7743188737</v>
      </c>
      <c r="C18" s="5" t="s">
        <v>1086</v>
      </c>
      <c r="D18" s="5" t="s">
        <v>1085</v>
      </c>
      <c r="E18" t="s">
        <v>1084</v>
      </c>
      <c r="F18" t="s">
        <v>1491</v>
      </c>
      <c r="G18" s="5" t="s">
        <v>1511</v>
      </c>
      <c r="H18" s="5">
        <v>354</v>
      </c>
    </row>
    <row r="19" spans="1:8" x14ac:dyDescent="0.25">
      <c r="A19" s="5" t="s">
        <v>31</v>
      </c>
      <c r="B19" s="5">
        <v>5342254858</v>
      </c>
      <c r="C19" s="5" t="s">
        <v>1083</v>
      </c>
      <c r="D19" s="5" t="s">
        <v>1082</v>
      </c>
      <c r="E19" t="s">
        <v>1081</v>
      </c>
      <c r="F19" t="s">
        <v>1490</v>
      </c>
      <c r="G19" s="5" t="s">
        <v>1511</v>
      </c>
      <c r="H19" s="5">
        <v>381</v>
      </c>
    </row>
    <row r="20" spans="1:8" x14ac:dyDescent="0.25">
      <c r="A20" s="5" t="s">
        <v>304</v>
      </c>
      <c r="B20" s="5">
        <v>7743138099</v>
      </c>
      <c r="C20" s="5" t="s">
        <v>1080</v>
      </c>
      <c r="D20" s="5" t="s">
        <v>1079</v>
      </c>
      <c r="E20" t="s">
        <v>1078</v>
      </c>
      <c r="F20" t="s">
        <v>1489</v>
      </c>
      <c r="G20" s="5" t="s">
        <v>1511</v>
      </c>
      <c r="H20" s="5">
        <v>355</v>
      </c>
    </row>
    <row r="21" spans="1:8" x14ac:dyDescent="0.25">
      <c r="A21" s="5" t="s">
        <v>112</v>
      </c>
      <c r="B21" s="5">
        <v>1181788623</v>
      </c>
      <c r="C21" s="5" t="s">
        <v>1077</v>
      </c>
      <c r="D21" s="5" t="s">
        <v>1076</v>
      </c>
      <c r="E21" t="s">
        <v>1075</v>
      </c>
      <c r="F21" t="s">
        <v>1488</v>
      </c>
      <c r="G21" s="5" t="s">
        <v>1511</v>
      </c>
      <c r="H21" s="5">
        <v>465</v>
      </c>
    </row>
    <row r="22" spans="1:8" x14ac:dyDescent="0.25">
      <c r="A22" s="5" t="s">
        <v>74</v>
      </c>
      <c r="B22" s="5">
        <v>7971903240</v>
      </c>
      <c r="C22" s="5" t="s">
        <v>1074</v>
      </c>
      <c r="D22" s="5" t="s">
        <v>1073</v>
      </c>
      <c r="E22" t="s">
        <v>1072</v>
      </c>
      <c r="F22" t="s">
        <v>1487</v>
      </c>
      <c r="G22" s="5" t="s">
        <v>1511</v>
      </c>
      <c r="H22" s="5">
        <v>242</v>
      </c>
    </row>
    <row r="23" spans="1:8" x14ac:dyDescent="0.25">
      <c r="A23" s="5" t="s">
        <v>182</v>
      </c>
      <c r="B23" s="5">
        <v>8222158823</v>
      </c>
      <c r="C23" s="5" t="s">
        <v>1071</v>
      </c>
      <c r="D23" s="5" t="s">
        <v>1070</v>
      </c>
      <c r="E23" t="s">
        <v>1069</v>
      </c>
      <c r="F23" t="s">
        <v>1486</v>
      </c>
      <c r="G23" s="5" t="s">
        <v>1511</v>
      </c>
      <c r="H23" s="5">
        <v>287</v>
      </c>
    </row>
    <row r="24" spans="1:8" x14ac:dyDescent="0.25">
      <c r="A24" s="5" t="s">
        <v>19</v>
      </c>
      <c r="B24" s="5">
        <v>5321057650</v>
      </c>
      <c r="C24" s="5" t="s">
        <v>1068</v>
      </c>
      <c r="D24" s="5" t="s">
        <v>1067</v>
      </c>
      <c r="E24" t="s">
        <v>1066</v>
      </c>
      <c r="F24" t="s">
        <v>1485</v>
      </c>
      <c r="G24" s="5" t="s">
        <v>1511</v>
      </c>
      <c r="H24" s="5">
        <v>339</v>
      </c>
    </row>
    <row r="25" spans="1:8" x14ac:dyDescent="0.25">
      <c r="A25" s="5" t="s">
        <v>120</v>
      </c>
      <c r="B25" s="5">
        <v>8231597203</v>
      </c>
      <c r="C25" s="5" t="s">
        <v>1065</v>
      </c>
      <c r="D25" s="5" t="s">
        <v>1064</v>
      </c>
      <c r="E25" t="s">
        <v>1063</v>
      </c>
      <c r="F25" t="s">
        <v>1484</v>
      </c>
      <c r="G25" s="5" t="s">
        <v>1511</v>
      </c>
      <c r="H25" s="5">
        <v>452</v>
      </c>
    </row>
    <row r="26" spans="1:8" x14ac:dyDescent="0.25">
      <c r="A26" s="5" t="s">
        <v>116</v>
      </c>
      <c r="B26" s="5">
        <v>7991966835</v>
      </c>
      <c r="C26" s="5" t="s">
        <v>1062</v>
      </c>
      <c r="D26" s="5" t="s">
        <v>1061</v>
      </c>
      <c r="E26" t="s">
        <v>1060</v>
      </c>
      <c r="F26" t="s">
        <v>1483</v>
      </c>
      <c r="G26" s="5" t="s">
        <v>1511</v>
      </c>
      <c r="H26" s="5">
        <v>459</v>
      </c>
    </row>
    <row r="27" spans="1:8" x14ac:dyDescent="0.25">
      <c r="A27" s="5" t="s">
        <v>152</v>
      </c>
      <c r="B27" s="5">
        <v>7611504561</v>
      </c>
      <c r="C27" s="5" t="s">
        <v>1059</v>
      </c>
      <c r="D27" s="5" t="s">
        <v>1058</v>
      </c>
      <c r="E27" t="s">
        <v>1057</v>
      </c>
      <c r="F27" t="s">
        <v>1482</v>
      </c>
      <c r="G27" s="5" t="s">
        <v>1511</v>
      </c>
      <c r="H27" s="5">
        <v>386</v>
      </c>
    </row>
    <row r="28" spans="1:8" x14ac:dyDescent="0.25">
      <c r="A28" s="5" t="s">
        <v>39</v>
      </c>
      <c r="B28" s="5">
        <v>5090066518</v>
      </c>
      <c r="C28" s="5" t="s">
        <v>1056</v>
      </c>
      <c r="D28" s="5" t="s">
        <v>1055</v>
      </c>
      <c r="E28" t="s">
        <v>1054</v>
      </c>
      <c r="F28" t="s">
        <v>1481</v>
      </c>
      <c r="G28" s="5" t="s">
        <v>1511</v>
      </c>
      <c r="H28" s="5">
        <v>263</v>
      </c>
    </row>
    <row r="29" spans="1:8" x14ac:dyDescent="0.25">
      <c r="A29" s="5" t="s">
        <v>74</v>
      </c>
      <c r="B29" s="5">
        <v>7971903234</v>
      </c>
      <c r="C29" s="5" t="s">
        <v>1053</v>
      </c>
      <c r="D29" s="5" t="s">
        <v>1052</v>
      </c>
      <c r="E29" t="s">
        <v>1051</v>
      </c>
      <c r="F29" t="s">
        <v>1480</v>
      </c>
      <c r="G29" s="5" t="s">
        <v>1511</v>
      </c>
      <c r="H29" s="5">
        <v>243</v>
      </c>
    </row>
    <row r="30" spans="1:8" x14ac:dyDescent="0.25">
      <c r="A30" s="5" t="s">
        <v>211</v>
      </c>
      <c r="B30" s="5">
        <v>5661892908</v>
      </c>
      <c r="C30" s="5" t="s">
        <v>1050</v>
      </c>
      <c r="D30" s="5" t="s">
        <v>1049</v>
      </c>
      <c r="E30" t="s">
        <v>1048</v>
      </c>
      <c r="F30">
        <v>1402022</v>
      </c>
      <c r="G30" s="5" t="s">
        <v>1511</v>
      </c>
      <c r="H30" s="5">
        <v>208</v>
      </c>
    </row>
    <row r="31" spans="1:8" x14ac:dyDescent="0.25">
      <c r="A31" s="5" t="s">
        <v>39</v>
      </c>
      <c r="B31" s="5">
        <v>5090066702</v>
      </c>
      <c r="C31" s="5" t="s">
        <v>1047</v>
      </c>
      <c r="D31" s="5" t="s">
        <v>1046</v>
      </c>
      <c r="E31" t="s">
        <v>1045</v>
      </c>
      <c r="F31">
        <v>1409023</v>
      </c>
      <c r="G31" s="5" t="s">
        <v>1511</v>
      </c>
      <c r="H31" s="5">
        <v>264</v>
      </c>
    </row>
    <row r="32" spans="1:8" x14ac:dyDescent="0.25">
      <c r="A32" s="5" t="s">
        <v>308</v>
      </c>
      <c r="B32" s="5">
        <v>7582157593</v>
      </c>
      <c r="C32" s="5" t="s">
        <v>1044</v>
      </c>
      <c r="D32" s="5" t="s">
        <v>1043</v>
      </c>
      <c r="E32" t="s">
        <v>1042</v>
      </c>
      <c r="F32" t="s">
        <v>1479</v>
      </c>
      <c r="G32" s="5" t="s">
        <v>1511</v>
      </c>
      <c r="H32" s="5">
        <v>316</v>
      </c>
    </row>
    <row r="33" spans="1:8" x14ac:dyDescent="0.25">
      <c r="A33" s="5" t="s">
        <v>152</v>
      </c>
      <c r="B33" s="5">
        <v>7611485906</v>
      </c>
      <c r="C33" s="5" t="s">
        <v>1041</v>
      </c>
      <c r="D33" s="5" t="s">
        <v>1040</v>
      </c>
      <c r="E33" t="s">
        <v>1039</v>
      </c>
      <c r="F33" t="s">
        <v>1478</v>
      </c>
      <c r="G33" s="5" t="s">
        <v>1511</v>
      </c>
      <c r="H33" s="5">
        <v>387</v>
      </c>
    </row>
    <row r="34" spans="1:8" x14ac:dyDescent="0.25">
      <c r="A34" s="5" t="s">
        <v>308</v>
      </c>
      <c r="B34" s="5">
        <v>7582349619</v>
      </c>
      <c r="C34" s="5" t="s">
        <v>1038</v>
      </c>
      <c r="D34" s="5" t="s">
        <v>1037</v>
      </c>
      <c r="E34" t="s">
        <v>1036</v>
      </c>
      <c r="F34" t="s">
        <v>1477</v>
      </c>
      <c r="G34" s="5" t="s">
        <v>1511</v>
      </c>
      <c r="H34" s="5">
        <v>317</v>
      </c>
    </row>
    <row r="35" spans="1:8" x14ac:dyDescent="0.25">
      <c r="A35" s="5" t="s">
        <v>138</v>
      </c>
      <c r="B35" s="5">
        <v>5671851791</v>
      </c>
      <c r="C35" s="5" t="s">
        <v>1035</v>
      </c>
      <c r="D35" s="5" t="s">
        <v>1034</v>
      </c>
      <c r="E35" t="s">
        <v>1033</v>
      </c>
      <c r="F35" t="s">
        <v>1476</v>
      </c>
      <c r="G35" s="5" t="s">
        <v>1511</v>
      </c>
      <c r="H35" s="5">
        <v>370</v>
      </c>
    </row>
    <row r="36" spans="1:8" x14ac:dyDescent="0.25">
      <c r="A36" s="5" t="s">
        <v>47</v>
      </c>
      <c r="B36" s="5">
        <v>7571477236</v>
      </c>
      <c r="C36" s="5" t="s">
        <v>1032</v>
      </c>
      <c r="D36" s="5" t="s">
        <v>1031</v>
      </c>
      <c r="E36" t="s">
        <v>1030</v>
      </c>
      <c r="F36" t="s">
        <v>1475</v>
      </c>
      <c r="G36" s="5" t="s">
        <v>1511</v>
      </c>
      <c r="H36" s="5">
        <v>276</v>
      </c>
    </row>
    <row r="37" spans="1:8" x14ac:dyDescent="0.25">
      <c r="A37" s="5" t="s">
        <v>174</v>
      </c>
      <c r="B37" s="5">
        <v>5311664650</v>
      </c>
      <c r="C37" s="5" t="s">
        <v>1029</v>
      </c>
      <c r="D37" s="5" t="s">
        <v>1028</v>
      </c>
      <c r="E37" t="s">
        <v>1027</v>
      </c>
      <c r="F37" t="s">
        <v>1474</v>
      </c>
      <c r="G37" s="5" t="s">
        <v>1511</v>
      </c>
      <c r="H37" s="5">
        <v>309</v>
      </c>
    </row>
    <row r="38" spans="1:8" x14ac:dyDescent="0.25">
      <c r="A38" s="5" t="s">
        <v>182</v>
      </c>
      <c r="B38" s="5">
        <v>8222146613</v>
      </c>
      <c r="C38" s="5" t="s">
        <v>1026</v>
      </c>
      <c r="D38" s="5" t="s">
        <v>1025</v>
      </c>
      <c r="E38" t="s">
        <v>1024</v>
      </c>
      <c r="F38" s="29">
        <v>1412063</v>
      </c>
      <c r="G38" s="5" t="s">
        <v>1511</v>
      </c>
      <c r="H38" s="5">
        <v>289</v>
      </c>
    </row>
    <row r="39" spans="1:8" x14ac:dyDescent="0.25">
      <c r="A39" s="5" t="s">
        <v>326</v>
      </c>
      <c r="B39" s="5">
        <v>8212551571</v>
      </c>
      <c r="C39" s="5" t="s">
        <v>1023</v>
      </c>
      <c r="D39" s="5" t="s">
        <v>1022</v>
      </c>
      <c r="E39" t="s">
        <v>1021</v>
      </c>
      <c r="F39" t="s">
        <v>1473</v>
      </c>
      <c r="G39" s="5" t="s">
        <v>1511</v>
      </c>
      <c r="H39" s="5">
        <v>422</v>
      </c>
    </row>
    <row r="40" spans="1:8" x14ac:dyDescent="0.25">
      <c r="A40" s="5" t="s">
        <v>304</v>
      </c>
      <c r="B40" s="5">
        <v>7743211442</v>
      </c>
      <c r="C40" s="5" t="s">
        <v>1020</v>
      </c>
      <c r="D40" s="5" t="s">
        <v>1019</v>
      </c>
      <c r="E40" t="s">
        <v>1018</v>
      </c>
      <c r="F40" t="s">
        <v>1472</v>
      </c>
      <c r="G40" s="5" t="s">
        <v>1511</v>
      </c>
      <c r="H40" s="5">
        <v>356</v>
      </c>
    </row>
    <row r="41" spans="1:8" x14ac:dyDescent="0.25">
      <c r="A41" s="5" t="s">
        <v>178</v>
      </c>
      <c r="B41" s="5">
        <v>5691760005</v>
      </c>
      <c r="C41" s="5" t="s">
        <v>1017</v>
      </c>
      <c r="D41" s="5" t="s">
        <v>1016</v>
      </c>
      <c r="E41" t="s">
        <v>1015</v>
      </c>
      <c r="F41" t="s">
        <v>1471</v>
      </c>
      <c r="G41" s="5" t="s">
        <v>1511</v>
      </c>
      <c r="H41" s="5">
        <v>299</v>
      </c>
    </row>
    <row r="42" spans="1:8" x14ac:dyDescent="0.25">
      <c r="A42" s="5" t="s">
        <v>138</v>
      </c>
      <c r="B42" s="5">
        <v>5671851785</v>
      </c>
      <c r="C42" s="5" t="s">
        <v>1014</v>
      </c>
      <c r="D42" s="5" t="s">
        <v>1013</v>
      </c>
      <c r="E42" t="s">
        <v>1012</v>
      </c>
      <c r="F42" t="s">
        <v>1470</v>
      </c>
      <c r="G42" s="5" t="s">
        <v>1511</v>
      </c>
      <c r="H42" s="5">
        <v>371</v>
      </c>
    </row>
    <row r="43" spans="1:8" x14ac:dyDescent="0.25">
      <c r="A43" s="5" t="s">
        <v>108</v>
      </c>
      <c r="B43" s="5">
        <v>1251334785</v>
      </c>
      <c r="C43" s="5" t="s">
        <v>1011</v>
      </c>
      <c r="D43" s="5" t="s">
        <v>1010</v>
      </c>
      <c r="E43" t="s">
        <v>1009</v>
      </c>
      <c r="F43" t="s">
        <v>1469</v>
      </c>
      <c r="G43" s="5" t="s">
        <v>1511</v>
      </c>
      <c r="H43" s="5">
        <v>485</v>
      </c>
    </row>
    <row r="44" spans="1:8" x14ac:dyDescent="0.25">
      <c r="A44" s="5" t="s">
        <v>182</v>
      </c>
      <c r="B44" s="5">
        <v>8222146636</v>
      </c>
      <c r="C44" s="5" t="s">
        <v>1008</v>
      </c>
      <c r="D44" s="5" t="s">
        <v>1007</v>
      </c>
      <c r="E44" t="s">
        <v>1006</v>
      </c>
      <c r="F44" t="s">
        <v>1468</v>
      </c>
      <c r="G44" s="5" t="s">
        <v>1511</v>
      </c>
      <c r="H44" s="5">
        <v>288</v>
      </c>
    </row>
    <row r="45" spans="1:8" x14ac:dyDescent="0.25">
      <c r="A45" s="5" t="s">
        <v>104</v>
      </c>
      <c r="B45" s="5">
        <v>7621918666</v>
      </c>
      <c r="C45" s="5" t="s">
        <v>1005</v>
      </c>
      <c r="D45" s="5" t="s">
        <v>1004</v>
      </c>
      <c r="E45" t="s">
        <v>1003</v>
      </c>
      <c r="F45" t="s">
        <v>1467</v>
      </c>
      <c r="G45" s="5" t="s">
        <v>1511</v>
      </c>
      <c r="H45" s="5">
        <v>494</v>
      </c>
    </row>
    <row r="46" spans="1:8" x14ac:dyDescent="0.25">
      <c r="A46" s="5" t="s">
        <v>51</v>
      </c>
      <c r="B46" s="5">
        <v>8121844959</v>
      </c>
      <c r="C46" s="5" t="s">
        <v>1002</v>
      </c>
      <c r="D46" s="5" t="s">
        <v>1001</v>
      </c>
      <c r="E46" t="s">
        <v>1000</v>
      </c>
      <c r="F46" t="s">
        <v>1466</v>
      </c>
      <c r="G46" s="5" t="s">
        <v>1511</v>
      </c>
      <c r="H46" s="5">
        <v>251</v>
      </c>
    </row>
    <row r="47" spans="1:8" x14ac:dyDescent="0.25">
      <c r="A47" s="5" t="s">
        <v>207</v>
      </c>
      <c r="B47" s="5">
        <v>8262044712</v>
      </c>
      <c r="C47" s="5" t="s">
        <v>999</v>
      </c>
      <c r="D47" s="5" t="s">
        <v>998</v>
      </c>
      <c r="E47" t="s">
        <v>997</v>
      </c>
      <c r="F47">
        <v>1403042</v>
      </c>
      <c r="G47" s="5" t="s">
        <v>1511</v>
      </c>
      <c r="H47" s="5">
        <v>219</v>
      </c>
    </row>
    <row r="48" spans="1:8" x14ac:dyDescent="0.25">
      <c r="A48" s="5" t="s">
        <v>148</v>
      </c>
      <c r="B48" s="5">
        <v>6010073788</v>
      </c>
      <c r="C48" s="5" t="s">
        <v>996</v>
      </c>
      <c r="D48" s="5" t="s">
        <v>995</v>
      </c>
      <c r="E48" t="s">
        <v>994</v>
      </c>
      <c r="F48">
        <v>1423023</v>
      </c>
      <c r="G48" s="5" t="s">
        <v>1511</v>
      </c>
      <c r="H48" s="5">
        <v>393</v>
      </c>
    </row>
    <row r="49" spans="1:8" x14ac:dyDescent="0.25">
      <c r="A49" s="5" t="s">
        <v>211</v>
      </c>
      <c r="B49" s="5">
        <v>5661881129</v>
      </c>
      <c r="C49" s="5" t="s">
        <v>993</v>
      </c>
      <c r="D49" s="5" t="s">
        <v>992</v>
      </c>
      <c r="E49" t="s">
        <v>991</v>
      </c>
      <c r="F49" t="s">
        <v>1465</v>
      </c>
      <c r="G49" s="5" t="s">
        <v>1511</v>
      </c>
      <c r="H49" s="5">
        <v>209</v>
      </c>
    </row>
    <row r="50" spans="1:8" x14ac:dyDescent="0.25">
      <c r="A50" s="5" t="s">
        <v>51</v>
      </c>
      <c r="B50" s="5">
        <v>8121903455</v>
      </c>
      <c r="C50" s="5" t="s">
        <v>990</v>
      </c>
      <c r="D50" s="5" t="s">
        <v>989</v>
      </c>
      <c r="E50" t="s">
        <v>988</v>
      </c>
      <c r="F50" t="s">
        <v>1464</v>
      </c>
      <c r="G50" s="5" t="s">
        <v>1511</v>
      </c>
      <c r="H50" s="5">
        <v>253</v>
      </c>
    </row>
    <row r="51" spans="1:8" x14ac:dyDescent="0.25">
      <c r="A51" s="5" t="s">
        <v>203</v>
      </c>
      <c r="B51" s="5">
        <v>9710659440</v>
      </c>
      <c r="C51" s="5" t="s">
        <v>987</v>
      </c>
      <c r="D51" s="5" t="s">
        <v>986</v>
      </c>
      <c r="E51" t="s">
        <v>789</v>
      </c>
      <c r="F51">
        <v>1404022</v>
      </c>
      <c r="G51" s="5" t="s">
        <v>1511</v>
      </c>
      <c r="H51" s="5">
        <v>231</v>
      </c>
    </row>
    <row r="52" spans="1:8" x14ac:dyDescent="0.25">
      <c r="A52" s="5" t="s">
        <v>74</v>
      </c>
      <c r="B52" s="5">
        <v>7971904280</v>
      </c>
      <c r="C52" s="5" t="s">
        <v>985</v>
      </c>
      <c r="D52" s="5" t="s">
        <v>984</v>
      </c>
      <c r="E52" t="s">
        <v>983</v>
      </c>
      <c r="F52" t="s">
        <v>1463</v>
      </c>
      <c r="G52" s="5" t="s">
        <v>1511</v>
      </c>
      <c r="H52" s="5">
        <v>244</v>
      </c>
    </row>
    <row r="53" spans="1:8" x14ac:dyDescent="0.25">
      <c r="A53" s="5" t="s">
        <v>308</v>
      </c>
      <c r="B53" s="5">
        <v>7582352751</v>
      </c>
      <c r="C53" s="5" t="s">
        <v>982</v>
      </c>
      <c r="D53" s="5" t="s">
        <v>981</v>
      </c>
      <c r="E53" t="s">
        <v>980</v>
      </c>
      <c r="F53" t="s">
        <v>1462</v>
      </c>
      <c r="G53" s="5" t="s">
        <v>1511</v>
      </c>
      <c r="H53" s="5">
        <v>318</v>
      </c>
    </row>
    <row r="54" spans="1:8" x14ac:dyDescent="0.25">
      <c r="A54" s="5" t="s">
        <v>128</v>
      </c>
      <c r="B54" s="5">
        <v>7761615061</v>
      </c>
      <c r="C54" s="5" t="s">
        <v>979</v>
      </c>
      <c r="D54" s="5" t="s">
        <v>978</v>
      </c>
      <c r="E54" t="s">
        <v>977</v>
      </c>
      <c r="F54" t="s">
        <v>1461</v>
      </c>
      <c r="G54" s="5" t="s">
        <v>1511</v>
      </c>
      <c r="H54" s="5">
        <v>436</v>
      </c>
    </row>
    <row r="55" spans="1:8" x14ac:dyDescent="0.25">
      <c r="A55" s="5" t="s">
        <v>211</v>
      </c>
      <c r="B55" s="5">
        <v>5661886687</v>
      </c>
      <c r="C55" s="5" t="s">
        <v>976</v>
      </c>
      <c r="D55" s="5" t="s">
        <v>975</v>
      </c>
      <c r="E55" t="s">
        <v>974</v>
      </c>
      <c r="F55" t="s">
        <v>1460</v>
      </c>
      <c r="G55" s="5" t="s">
        <v>1511</v>
      </c>
      <c r="H55" s="5">
        <v>210</v>
      </c>
    </row>
    <row r="56" spans="1:8" x14ac:dyDescent="0.25">
      <c r="A56" s="5" t="s">
        <v>51</v>
      </c>
      <c r="B56" s="5">
        <v>8121882003</v>
      </c>
      <c r="C56" s="5" t="s">
        <v>973</v>
      </c>
      <c r="D56" s="5" t="s">
        <v>972</v>
      </c>
      <c r="E56" t="s">
        <v>971</v>
      </c>
      <c r="F56" t="s">
        <v>1459</v>
      </c>
      <c r="G56" s="5" t="s">
        <v>1511</v>
      </c>
      <c r="H56" s="5">
        <v>254</v>
      </c>
    </row>
    <row r="57" spans="1:8" x14ac:dyDescent="0.25">
      <c r="A57" s="5" t="s">
        <v>23</v>
      </c>
      <c r="B57" s="5">
        <v>5291745901</v>
      </c>
      <c r="C57" s="5" t="s">
        <v>970</v>
      </c>
      <c r="D57" s="5" t="s">
        <v>969</v>
      </c>
      <c r="E57" t="s">
        <v>968</v>
      </c>
      <c r="F57" t="s">
        <v>1458</v>
      </c>
      <c r="G57" s="5" t="s">
        <v>1511</v>
      </c>
      <c r="H57" s="5">
        <v>236</v>
      </c>
    </row>
    <row r="58" spans="1:8" x14ac:dyDescent="0.25">
      <c r="A58" s="5" t="s">
        <v>211</v>
      </c>
      <c r="B58" s="5">
        <v>5661861629</v>
      </c>
      <c r="C58" s="5" t="s">
        <v>967</v>
      </c>
      <c r="D58" s="5" t="s">
        <v>966</v>
      </c>
      <c r="E58" t="s">
        <v>965</v>
      </c>
      <c r="F58" t="s">
        <v>1457</v>
      </c>
      <c r="G58" s="5" t="s">
        <v>1511</v>
      </c>
      <c r="H58" s="5">
        <v>211</v>
      </c>
    </row>
    <row r="59" spans="1:8" x14ac:dyDescent="0.25">
      <c r="A59" s="5" t="s">
        <v>74</v>
      </c>
      <c r="B59" s="5">
        <v>7972011265</v>
      </c>
      <c r="C59" s="5" t="s">
        <v>964</v>
      </c>
      <c r="D59" s="5" t="s">
        <v>963</v>
      </c>
      <c r="E59" t="s">
        <v>962</v>
      </c>
      <c r="F59" t="s">
        <v>1456</v>
      </c>
      <c r="G59" s="5" t="s">
        <v>1511</v>
      </c>
      <c r="H59" s="5">
        <v>245</v>
      </c>
    </row>
    <row r="60" spans="1:8" x14ac:dyDescent="0.25">
      <c r="A60" s="5" t="s">
        <v>100</v>
      </c>
      <c r="B60" s="5">
        <v>8241709230</v>
      </c>
      <c r="C60" s="5" t="s">
        <v>961</v>
      </c>
      <c r="D60" s="5" t="s">
        <v>960</v>
      </c>
      <c r="E60" t="s">
        <v>959</v>
      </c>
      <c r="F60" t="s">
        <v>1455</v>
      </c>
      <c r="G60" s="5" t="s">
        <v>1511</v>
      </c>
      <c r="H60" s="5">
        <v>473</v>
      </c>
    </row>
    <row r="61" spans="1:8" x14ac:dyDescent="0.25">
      <c r="A61" s="5" t="s">
        <v>78</v>
      </c>
      <c r="B61" s="5">
        <v>5681545506</v>
      </c>
      <c r="C61" s="5" t="s">
        <v>958</v>
      </c>
      <c r="D61" s="5" t="s">
        <v>957</v>
      </c>
      <c r="E61" t="s">
        <v>956</v>
      </c>
      <c r="F61" t="s">
        <v>1454</v>
      </c>
      <c r="G61" s="5" t="s">
        <v>1511</v>
      </c>
      <c r="H61" s="5">
        <v>400</v>
      </c>
    </row>
    <row r="62" spans="1:8" x14ac:dyDescent="0.25">
      <c r="A62" s="5" t="s">
        <v>159</v>
      </c>
      <c r="B62" s="5">
        <v>1231216723</v>
      </c>
      <c r="C62" s="5" t="s">
        <v>955</v>
      </c>
      <c r="D62" s="5" t="s">
        <v>954</v>
      </c>
      <c r="E62" t="s">
        <v>953</v>
      </c>
      <c r="F62" t="s">
        <v>1453</v>
      </c>
      <c r="G62" s="5" t="s">
        <v>1511</v>
      </c>
      <c r="H62" s="5">
        <v>345</v>
      </c>
    </row>
    <row r="63" spans="1:8" x14ac:dyDescent="0.25">
      <c r="A63" s="5" t="s">
        <v>207</v>
      </c>
      <c r="B63" s="5">
        <v>8262036670</v>
      </c>
      <c r="C63" s="5" t="s">
        <v>952</v>
      </c>
      <c r="D63" s="5" t="s">
        <v>951</v>
      </c>
      <c r="E63" t="s">
        <v>950</v>
      </c>
      <c r="F63" t="s">
        <v>1452</v>
      </c>
      <c r="G63" s="5" t="s">
        <v>1511</v>
      </c>
      <c r="H63" s="5">
        <v>220</v>
      </c>
    </row>
    <row r="64" spans="1:8" x14ac:dyDescent="0.25">
      <c r="A64" s="5" t="s">
        <v>63</v>
      </c>
      <c r="B64" s="5">
        <v>7962929257</v>
      </c>
      <c r="C64" s="5" t="s">
        <v>949</v>
      </c>
      <c r="D64" s="5" t="s">
        <v>948</v>
      </c>
      <c r="E64" t="s">
        <v>947</v>
      </c>
      <c r="F64" t="s">
        <v>1451</v>
      </c>
      <c r="G64" s="5" t="s">
        <v>1511</v>
      </c>
      <c r="H64" s="5">
        <v>409</v>
      </c>
    </row>
    <row r="65" spans="1:8" x14ac:dyDescent="0.25">
      <c r="A65" s="5" t="s">
        <v>304</v>
      </c>
      <c r="B65" s="5">
        <v>7743211258</v>
      </c>
      <c r="C65" s="5" t="s">
        <v>946</v>
      </c>
      <c r="D65" s="5" t="s">
        <v>945</v>
      </c>
      <c r="E65" t="s">
        <v>944</v>
      </c>
      <c r="F65" t="s">
        <v>1450</v>
      </c>
      <c r="G65" s="5" t="s">
        <v>1511</v>
      </c>
      <c r="H65" s="5">
        <v>357</v>
      </c>
    </row>
    <row r="66" spans="1:8" x14ac:dyDescent="0.25">
      <c r="A66" s="5" t="s">
        <v>51</v>
      </c>
      <c r="B66" s="5">
        <v>8121839384</v>
      </c>
      <c r="C66" s="5" t="s">
        <v>943</v>
      </c>
      <c r="D66" s="5" t="s">
        <v>942</v>
      </c>
      <c r="E66" t="s">
        <v>941</v>
      </c>
      <c r="F66" s="29">
        <v>1407023</v>
      </c>
      <c r="G66" s="5" t="s">
        <v>1511</v>
      </c>
      <c r="H66" s="5">
        <v>252</v>
      </c>
    </row>
    <row r="67" spans="1:8" x14ac:dyDescent="0.25">
      <c r="A67" s="5" t="s">
        <v>182</v>
      </c>
      <c r="B67" s="5">
        <v>8222160292</v>
      </c>
      <c r="C67" s="5" t="s">
        <v>940</v>
      </c>
      <c r="D67" s="5" t="s">
        <v>939</v>
      </c>
      <c r="E67" t="s">
        <v>938</v>
      </c>
      <c r="F67" t="s">
        <v>1449</v>
      </c>
      <c r="G67" s="5" t="s">
        <v>1511</v>
      </c>
      <c r="H67" s="5">
        <v>290</v>
      </c>
    </row>
    <row r="68" spans="1:8" x14ac:dyDescent="0.25">
      <c r="A68" s="5" t="s">
        <v>43</v>
      </c>
      <c r="B68" s="5">
        <v>4960241880</v>
      </c>
      <c r="C68" s="5" t="s">
        <v>937</v>
      </c>
      <c r="D68" s="5" t="s">
        <v>936</v>
      </c>
      <c r="E68" t="s">
        <v>935</v>
      </c>
      <c r="F68" t="s">
        <v>1448</v>
      </c>
      <c r="G68" s="5" t="s">
        <v>1511</v>
      </c>
      <c r="H68" s="5">
        <v>269</v>
      </c>
    </row>
    <row r="69" spans="1:8" x14ac:dyDescent="0.25">
      <c r="A69" s="5" t="s">
        <v>112</v>
      </c>
      <c r="B69" s="5">
        <v>1181762339</v>
      </c>
      <c r="C69" s="5" t="s">
        <v>934</v>
      </c>
      <c r="D69" s="5" t="s">
        <v>933</v>
      </c>
      <c r="E69" t="s">
        <v>932</v>
      </c>
      <c r="F69" t="s">
        <v>1447</v>
      </c>
      <c r="G69" s="5" t="s">
        <v>1511</v>
      </c>
      <c r="H69" s="5">
        <v>466</v>
      </c>
    </row>
    <row r="70" spans="1:8" x14ac:dyDescent="0.25">
      <c r="A70" s="5" t="s">
        <v>124</v>
      </c>
      <c r="B70" s="5">
        <v>8371692427</v>
      </c>
      <c r="C70" s="5" t="s">
        <v>931</v>
      </c>
      <c r="D70" s="5" t="s">
        <v>930</v>
      </c>
      <c r="E70" t="s">
        <v>929</v>
      </c>
      <c r="F70" t="s">
        <v>1446</v>
      </c>
      <c r="G70" s="5" t="s">
        <v>1511</v>
      </c>
      <c r="H70" s="5">
        <v>444</v>
      </c>
    </row>
    <row r="71" spans="1:8" x14ac:dyDescent="0.25">
      <c r="A71" s="5" t="s">
        <v>63</v>
      </c>
      <c r="B71" s="5">
        <v>7962963277</v>
      </c>
      <c r="C71" s="5" t="s">
        <v>928</v>
      </c>
      <c r="D71" s="5" t="s">
        <v>927</v>
      </c>
      <c r="E71" t="s">
        <v>60</v>
      </c>
      <c r="F71" t="s">
        <v>1445</v>
      </c>
      <c r="G71" s="5" t="s">
        <v>1511</v>
      </c>
      <c r="H71" s="5">
        <v>410</v>
      </c>
    </row>
    <row r="72" spans="1:8" x14ac:dyDescent="0.25">
      <c r="A72" s="5" t="s">
        <v>55</v>
      </c>
      <c r="B72" s="5">
        <v>5361771514</v>
      </c>
      <c r="C72" s="5" t="s">
        <v>926</v>
      </c>
      <c r="D72" s="5" t="s">
        <v>925</v>
      </c>
      <c r="E72" t="s">
        <v>924</v>
      </c>
      <c r="F72" t="s">
        <v>1444</v>
      </c>
      <c r="G72" s="5" t="s">
        <v>1511</v>
      </c>
      <c r="H72" s="5">
        <v>259</v>
      </c>
    </row>
    <row r="73" spans="1:8" x14ac:dyDescent="0.25">
      <c r="A73" s="5" t="s">
        <v>120</v>
      </c>
      <c r="B73" s="5">
        <v>8231559906</v>
      </c>
      <c r="C73" s="5" t="s">
        <v>923</v>
      </c>
      <c r="D73" s="5" t="s">
        <v>922</v>
      </c>
      <c r="E73" t="s">
        <v>921</v>
      </c>
      <c r="F73" t="s">
        <v>1443</v>
      </c>
      <c r="G73" s="5" t="s">
        <v>1511</v>
      </c>
      <c r="H73" s="5">
        <v>453</v>
      </c>
    </row>
    <row r="74" spans="1:8" x14ac:dyDescent="0.25">
      <c r="A74" s="5" t="s">
        <v>108</v>
      </c>
      <c r="B74" s="5">
        <v>1251334791</v>
      </c>
      <c r="C74" s="5" t="s">
        <v>920</v>
      </c>
      <c r="D74" s="5" t="s">
        <v>919</v>
      </c>
      <c r="E74" t="s">
        <v>918</v>
      </c>
      <c r="F74" t="s">
        <v>1442</v>
      </c>
      <c r="G74" s="5" t="s">
        <v>1511</v>
      </c>
      <c r="H74" s="5">
        <v>486</v>
      </c>
    </row>
    <row r="75" spans="1:8" x14ac:dyDescent="0.25">
      <c r="A75" s="5" t="s">
        <v>23</v>
      </c>
      <c r="B75" s="5">
        <v>8381426443</v>
      </c>
      <c r="C75" s="5" t="s">
        <v>917</v>
      </c>
      <c r="D75" s="5" t="s">
        <v>916</v>
      </c>
      <c r="E75" t="s">
        <v>915</v>
      </c>
      <c r="F75" t="s">
        <v>1441</v>
      </c>
      <c r="G75" s="5" t="s">
        <v>1511</v>
      </c>
      <c r="H75" s="5">
        <v>237</v>
      </c>
    </row>
    <row r="76" spans="1:8" x14ac:dyDescent="0.25">
      <c r="A76" s="5" t="s">
        <v>182</v>
      </c>
      <c r="B76" s="5">
        <v>8222146582</v>
      </c>
      <c r="C76" s="5" t="s">
        <v>914</v>
      </c>
      <c r="D76" s="5" t="s">
        <v>913</v>
      </c>
      <c r="E76" t="s">
        <v>912</v>
      </c>
      <c r="F76" t="s">
        <v>1440</v>
      </c>
      <c r="G76" s="5" t="s">
        <v>1511</v>
      </c>
      <c r="H76" s="5">
        <v>291</v>
      </c>
    </row>
    <row r="77" spans="1:8" x14ac:dyDescent="0.25">
      <c r="A77" s="5" t="s">
        <v>74</v>
      </c>
      <c r="B77" s="5">
        <v>7971945741</v>
      </c>
      <c r="C77" s="5" t="s">
        <v>911</v>
      </c>
      <c r="D77" s="5" t="s">
        <v>910</v>
      </c>
      <c r="E77" t="s">
        <v>909</v>
      </c>
      <c r="F77" t="s">
        <v>1439</v>
      </c>
      <c r="G77" s="5" t="s">
        <v>1511</v>
      </c>
      <c r="H77" s="5">
        <v>246</v>
      </c>
    </row>
    <row r="78" spans="1:8" x14ac:dyDescent="0.25">
      <c r="A78" s="5" t="s">
        <v>116</v>
      </c>
      <c r="B78" s="5">
        <v>7991965356</v>
      </c>
      <c r="C78" s="5" t="s">
        <v>908</v>
      </c>
      <c r="D78" s="5" t="s">
        <v>907</v>
      </c>
      <c r="E78" t="s">
        <v>906</v>
      </c>
      <c r="F78" t="s">
        <v>1438</v>
      </c>
      <c r="G78" s="5" t="s">
        <v>1511</v>
      </c>
      <c r="H78" s="5">
        <v>460</v>
      </c>
    </row>
    <row r="79" spans="1:8" x14ac:dyDescent="0.25">
      <c r="A79" s="5" t="s">
        <v>63</v>
      </c>
      <c r="B79" s="5">
        <v>7962942660</v>
      </c>
      <c r="C79" s="5" t="s">
        <v>905</v>
      </c>
      <c r="D79" s="5" t="s">
        <v>904</v>
      </c>
      <c r="E79" t="s">
        <v>903</v>
      </c>
      <c r="F79" t="s">
        <v>1437</v>
      </c>
      <c r="G79" s="5" t="s">
        <v>1511</v>
      </c>
      <c r="H79" s="5">
        <v>411</v>
      </c>
    </row>
    <row r="80" spans="1:8" x14ac:dyDescent="0.25">
      <c r="A80" s="5" t="s">
        <v>63</v>
      </c>
      <c r="B80" s="5">
        <v>7962896026</v>
      </c>
      <c r="C80" s="5" t="s">
        <v>902</v>
      </c>
      <c r="D80" s="5" t="s">
        <v>901</v>
      </c>
      <c r="E80" t="s">
        <v>900</v>
      </c>
      <c r="F80" t="s">
        <v>1436</v>
      </c>
      <c r="G80" s="5" t="s">
        <v>1511</v>
      </c>
      <c r="H80" s="5">
        <v>412</v>
      </c>
    </row>
    <row r="81" spans="1:8" x14ac:dyDescent="0.25">
      <c r="A81" s="5" t="s">
        <v>63</v>
      </c>
      <c r="B81" s="5">
        <v>7962908568</v>
      </c>
      <c r="C81" s="5" t="s">
        <v>899</v>
      </c>
      <c r="D81" s="5" t="s">
        <v>898</v>
      </c>
      <c r="E81" t="s">
        <v>897</v>
      </c>
      <c r="F81" t="s">
        <v>1435</v>
      </c>
      <c r="G81" s="5" t="s">
        <v>1511</v>
      </c>
      <c r="H81" s="5">
        <v>413</v>
      </c>
    </row>
    <row r="82" spans="1:8" x14ac:dyDescent="0.25">
      <c r="A82" s="5" t="s">
        <v>152</v>
      </c>
      <c r="B82" s="5">
        <v>7611485912</v>
      </c>
      <c r="C82" s="5" t="s">
        <v>896</v>
      </c>
      <c r="D82" s="5" t="s">
        <v>895</v>
      </c>
      <c r="E82" t="s">
        <v>894</v>
      </c>
      <c r="F82" t="s">
        <v>1434</v>
      </c>
      <c r="G82" s="5" t="s">
        <v>1511</v>
      </c>
      <c r="H82" s="5">
        <v>388</v>
      </c>
    </row>
    <row r="83" spans="1:8" x14ac:dyDescent="0.25">
      <c r="A83" s="5" t="s">
        <v>138</v>
      </c>
      <c r="B83" s="5">
        <v>5671846695</v>
      </c>
      <c r="C83" s="5" t="s">
        <v>893</v>
      </c>
      <c r="D83" s="5" t="s">
        <v>892</v>
      </c>
      <c r="E83" t="s">
        <v>891</v>
      </c>
      <c r="F83" t="s">
        <v>1433</v>
      </c>
      <c r="G83" s="5" t="s">
        <v>1511</v>
      </c>
      <c r="H83" s="5">
        <v>372</v>
      </c>
    </row>
    <row r="84" spans="1:8" x14ac:dyDescent="0.25">
      <c r="A84" s="5" t="s">
        <v>308</v>
      </c>
      <c r="B84" s="5">
        <v>7582157110</v>
      </c>
      <c r="C84" s="5" t="s">
        <v>890</v>
      </c>
      <c r="D84" s="5" t="s">
        <v>889</v>
      </c>
      <c r="E84" t="s">
        <v>888</v>
      </c>
      <c r="F84" t="s">
        <v>1432</v>
      </c>
      <c r="G84" s="5" t="s">
        <v>1511</v>
      </c>
      <c r="H84" s="5">
        <v>319</v>
      </c>
    </row>
    <row r="85" spans="1:8" x14ac:dyDescent="0.25">
      <c r="A85" s="5" t="s">
        <v>112</v>
      </c>
      <c r="B85" s="5">
        <v>1182004380</v>
      </c>
      <c r="C85" s="5" t="s">
        <v>887</v>
      </c>
      <c r="D85" s="5" t="s">
        <v>886</v>
      </c>
      <c r="E85" t="s">
        <v>885</v>
      </c>
      <c r="F85" t="s">
        <v>1431</v>
      </c>
      <c r="G85" s="5" t="s">
        <v>1511</v>
      </c>
      <c r="H85" s="5">
        <v>467</v>
      </c>
    </row>
    <row r="86" spans="1:8" x14ac:dyDescent="0.25">
      <c r="A86" s="5" t="s">
        <v>19</v>
      </c>
      <c r="B86" s="5">
        <v>5321962030</v>
      </c>
      <c r="C86" s="5" t="s">
        <v>884</v>
      </c>
      <c r="D86" s="5" t="s">
        <v>883</v>
      </c>
      <c r="E86" t="s">
        <v>882</v>
      </c>
      <c r="F86" t="s">
        <v>1430</v>
      </c>
      <c r="G86" s="5" t="s">
        <v>1511</v>
      </c>
      <c r="H86" s="5">
        <v>340</v>
      </c>
    </row>
    <row r="87" spans="1:8" x14ac:dyDescent="0.25">
      <c r="A87" s="5" t="s">
        <v>47</v>
      </c>
      <c r="B87" s="5">
        <v>7571449122</v>
      </c>
      <c r="C87" s="5" t="s">
        <v>881</v>
      </c>
      <c r="D87" s="5" t="s">
        <v>880</v>
      </c>
      <c r="E87" t="s">
        <v>879</v>
      </c>
      <c r="F87" t="s">
        <v>1429</v>
      </c>
      <c r="G87" s="5" t="s">
        <v>1511</v>
      </c>
      <c r="H87" s="5">
        <v>277</v>
      </c>
    </row>
    <row r="88" spans="1:8" x14ac:dyDescent="0.25">
      <c r="A88" s="5" t="s">
        <v>96</v>
      </c>
      <c r="B88" s="5">
        <v>8111715870</v>
      </c>
      <c r="C88" s="5" t="s">
        <v>878</v>
      </c>
      <c r="D88" s="5" t="s">
        <v>877</v>
      </c>
      <c r="E88" t="s">
        <v>876</v>
      </c>
      <c r="F88" t="s">
        <v>1428</v>
      </c>
      <c r="G88" s="5" t="s">
        <v>1511</v>
      </c>
      <c r="H88" s="5">
        <v>499</v>
      </c>
    </row>
    <row r="89" spans="1:8" x14ac:dyDescent="0.25">
      <c r="A89" s="5" t="s">
        <v>182</v>
      </c>
      <c r="B89" s="5">
        <v>8222158817</v>
      </c>
      <c r="C89" s="5" t="s">
        <v>875</v>
      </c>
      <c r="D89" s="5" t="s">
        <v>874</v>
      </c>
      <c r="E89" t="s">
        <v>873</v>
      </c>
      <c r="F89" t="s">
        <v>1427</v>
      </c>
      <c r="G89" s="5" t="s">
        <v>1511</v>
      </c>
      <c r="H89" s="5">
        <v>292</v>
      </c>
    </row>
    <row r="90" spans="1:8" x14ac:dyDescent="0.25">
      <c r="A90" s="5" t="s">
        <v>108</v>
      </c>
      <c r="B90" s="5">
        <v>1251333656</v>
      </c>
      <c r="C90" s="5" t="s">
        <v>872</v>
      </c>
      <c r="D90" s="5" t="s">
        <v>871</v>
      </c>
      <c r="E90" t="s">
        <v>870</v>
      </c>
      <c r="F90" t="s">
        <v>1426</v>
      </c>
      <c r="G90" s="5" t="s">
        <v>1511</v>
      </c>
      <c r="H90" s="5">
        <v>487</v>
      </c>
    </row>
    <row r="91" spans="1:8" x14ac:dyDescent="0.25">
      <c r="A91" s="5" t="s">
        <v>148</v>
      </c>
      <c r="B91" s="5">
        <v>6010085981</v>
      </c>
      <c r="C91" s="5" t="s">
        <v>869</v>
      </c>
      <c r="D91" s="5" t="s">
        <v>868</v>
      </c>
      <c r="E91" t="s">
        <v>867</v>
      </c>
      <c r="F91" t="s">
        <v>1425</v>
      </c>
      <c r="G91" s="5" t="s">
        <v>1511</v>
      </c>
      <c r="H91" s="5">
        <v>394</v>
      </c>
    </row>
    <row r="92" spans="1:8" x14ac:dyDescent="0.25">
      <c r="A92" s="5" t="s">
        <v>159</v>
      </c>
      <c r="B92" s="5">
        <v>1231217438</v>
      </c>
      <c r="C92" s="5" t="s">
        <v>866</v>
      </c>
      <c r="D92" s="5" t="s">
        <v>865</v>
      </c>
      <c r="E92" t="s">
        <v>864</v>
      </c>
      <c r="F92" t="s">
        <v>1424</v>
      </c>
      <c r="G92" s="5" t="s">
        <v>1511</v>
      </c>
      <c r="H92" s="5">
        <v>346</v>
      </c>
    </row>
    <row r="93" spans="1:8" x14ac:dyDescent="0.25">
      <c r="A93" s="5" t="s">
        <v>326</v>
      </c>
      <c r="B93" s="5">
        <v>8212392351</v>
      </c>
      <c r="C93" s="5" t="s">
        <v>863</v>
      </c>
      <c r="D93" s="5" t="s">
        <v>862</v>
      </c>
      <c r="E93" t="s">
        <v>861</v>
      </c>
      <c r="F93" t="s">
        <v>1423</v>
      </c>
      <c r="G93" s="5" t="s">
        <v>1511</v>
      </c>
      <c r="H93" s="5">
        <v>423</v>
      </c>
    </row>
    <row r="94" spans="1:8" x14ac:dyDescent="0.25">
      <c r="A94" s="5" t="s">
        <v>100</v>
      </c>
      <c r="B94" s="5">
        <v>8241727162</v>
      </c>
      <c r="C94" s="5" t="s">
        <v>860</v>
      </c>
      <c r="D94" s="5" t="s">
        <v>859</v>
      </c>
      <c r="E94" t="s">
        <v>858</v>
      </c>
      <c r="F94" t="s">
        <v>1422</v>
      </c>
      <c r="G94" s="5" t="s">
        <v>1511</v>
      </c>
      <c r="H94" s="5">
        <v>474</v>
      </c>
    </row>
    <row r="95" spans="1:8" x14ac:dyDescent="0.25">
      <c r="A95" s="5" t="s">
        <v>120</v>
      </c>
      <c r="B95" s="5">
        <v>8231560217</v>
      </c>
      <c r="C95" s="5" t="s">
        <v>857</v>
      </c>
      <c r="D95" s="5" t="s">
        <v>856</v>
      </c>
      <c r="E95" t="s">
        <v>855</v>
      </c>
      <c r="F95" t="s">
        <v>1421</v>
      </c>
      <c r="G95" s="5" t="s">
        <v>1511</v>
      </c>
      <c r="H95" s="5">
        <v>454</v>
      </c>
    </row>
    <row r="96" spans="1:8" x14ac:dyDescent="0.25">
      <c r="A96" s="5" t="s">
        <v>326</v>
      </c>
      <c r="B96" s="5">
        <v>8212394019</v>
      </c>
      <c r="C96" s="5" t="s">
        <v>854</v>
      </c>
      <c r="D96" s="5" t="s">
        <v>853</v>
      </c>
      <c r="E96" t="s">
        <v>852</v>
      </c>
      <c r="F96" t="s">
        <v>1420</v>
      </c>
      <c r="G96" s="5" t="s">
        <v>1511</v>
      </c>
      <c r="H96" s="5">
        <v>424</v>
      </c>
    </row>
    <row r="97" spans="1:8" x14ac:dyDescent="0.25">
      <c r="A97" s="5" t="s">
        <v>63</v>
      </c>
      <c r="B97" s="5">
        <v>9482371307</v>
      </c>
      <c r="C97" s="5" t="s">
        <v>851</v>
      </c>
      <c r="D97" s="5" t="s">
        <v>850</v>
      </c>
      <c r="E97" t="s">
        <v>849</v>
      </c>
      <c r="F97" t="s">
        <v>1419</v>
      </c>
      <c r="G97" s="5" t="s">
        <v>1511</v>
      </c>
      <c r="H97" s="5">
        <v>414</v>
      </c>
    </row>
    <row r="98" spans="1:8" x14ac:dyDescent="0.25">
      <c r="A98" s="5" t="s">
        <v>51</v>
      </c>
      <c r="B98" s="5">
        <v>8121828216</v>
      </c>
      <c r="C98" s="5" t="s">
        <v>848</v>
      </c>
      <c r="D98" s="5" t="s">
        <v>847</v>
      </c>
      <c r="E98" t="s">
        <v>48</v>
      </c>
      <c r="F98" t="s">
        <v>1418</v>
      </c>
      <c r="G98" s="5" t="s">
        <v>1511</v>
      </c>
      <c r="H98" s="5">
        <v>255</v>
      </c>
    </row>
    <row r="99" spans="1:8" x14ac:dyDescent="0.25">
      <c r="A99" s="5" t="s">
        <v>19</v>
      </c>
      <c r="B99" s="5">
        <v>8221020459</v>
      </c>
      <c r="C99" s="5" t="s">
        <v>846</v>
      </c>
      <c r="D99" s="5" t="s">
        <v>845</v>
      </c>
      <c r="E99" t="s">
        <v>844</v>
      </c>
      <c r="F99" t="s">
        <v>1417</v>
      </c>
      <c r="G99" s="5" t="s">
        <v>1511</v>
      </c>
      <c r="H99" s="5">
        <v>341</v>
      </c>
    </row>
    <row r="100" spans="1:8" x14ac:dyDescent="0.25">
      <c r="A100" s="5" t="s">
        <v>152</v>
      </c>
      <c r="B100" s="5">
        <v>7611542308</v>
      </c>
      <c r="C100" s="5" t="s">
        <v>843</v>
      </c>
      <c r="D100" s="5" t="s">
        <v>842</v>
      </c>
      <c r="E100" t="s">
        <v>841</v>
      </c>
      <c r="F100" t="s">
        <v>1416</v>
      </c>
      <c r="G100" s="5" t="s">
        <v>1511</v>
      </c>
      <c r="H100" s="5">
        <v>389</v>
      </c>
    </row>
    <row r="101" spans="1:8" x14ac:dyDescent="0.25">
      <c r="A101" s="5" t="s">
        <v>47</v>
      </c>
      <c r="B101" s="5">
        <v>7571420383</v>
      </c>
      <c r="C101" s="5" t="s">
        <v>840</v>
      </c>
      <c r="D101" s="5" t="s">
        <v>839</v>
      </c>
      <c r="E101" t="s">
        <v>838</v>
      </c>
      <c r="F101" t="s">
        <v>1415</v>
      </c>
      <c r="G101" s="5" t="s">
        <v>1511</v>
      </c>
      <c r="H101" s="5">
        <v>278</v>
      </c>
    </row>
    <row r="102" spans="1:8" x14ac:dyDescent="0.25">
      <c r="A102" s="5" t="s">
        <v>152</v>
      </c>
      <c r="B102" s="5">
        <v>7611524960</v>
      </c>
      <c r="C102" s="5" t="s">
        <v>837</v>
      </c>
      <c r="D102" s="5" t="s">
        <v>836</v>
      </c>
      <c r="E102" t="s">
        <v>835</v>
      </c>
      <c r="F102" t="s">
        <v>1414</v>
      </c>
      <c r="G102" s="5" t="s">
        <v>1511</v>
      </c>
      <c r="H102" s="5">
        <v>390</v>
      </c>
    </row>
    <row r="103" spans="1:8" x14ac:dyDescent="0.25">
      <c r="A103" s="5" t="s">
        <v>89</v>
      </c>
      <c r="B103" s="5">
        <v>5110268025</v>
      </c>
      <c r="C103" s="5" t="s">
        <v>834</v>
      </c>
      <c r="D103" s="5" t="s">
        <v>833</v>
      </c>
      <c r="E103" t="s">
        <v>832</v>
      </c>
      <c r="F103" t="s">
        <v>1413</v>
      </c>
      <c r="G103" s="5" t="s">
        <v>1511</v>
      </c>
      <c r="H103" s="5">
        <v>505</v>
      </c>
    </row>
    <row r="104" spans="1:8" x14ac:dyDescent="0.25">
      <c r="A104" s="5" t="s">
        <v>182</v>
      </c>
      <c r="B104" s="5">
        <v>8222148747</v>
      </c>
      <c r="C104" s="5" t="s">
        <v>831</v>
      </c>
      <c r="D104" s="5" t="s">
        <v>830</v>
      </c>
      <c r="E104" t="s">
        <v>829</v>
      </c>
      <c r="F104" t="s">
        <v>1412</v>
      </c>
      <c r="G104" s="5" t="s">
        <v>1511</v>
      </c>
      <c r="H104" s="5">
        <v>293</v>
      </c>
    </row>
    <row r="105" spans="1:8" x14ac:dyDescent="0.25">
      <c r="A105" s="5" t="s">
        <v>308</v>
      </c>
      <c r="B105" s="5">
        <v>7582123571</v>
      </c>
      <c r="C105" s="5" t="s">
        <v>828</v>
      </c>
      <c r="D105" s="5" t="s">
        <v>827</v>
      </c>
      <c r="E105" t="s">
        <v>826</v>
      </c>
      <c r="F105" t="s">
        <v>1411</v>
      </c>
      <c r="G105" s="5" t="s">
        <v>1511</v>
      </c>
      <c r="H105" s="5">
        <v>320</v>
      </c>
    </row>
    <row r="106" spans="1:8" x14ac:dyDescent="0.25">
      <c r="A106" s="5" t="s">
        <v>174</v>
      </c>
      <c r="B106" s="5">
        <v>5311666399</v>
      </c>
      <c r="C106" s="5" t="s">
        <v>825</v>
      </c>
      <c r="D106" s="5" t="s">
        <v>824</v>
      </c>
      <c r="E106" t="s">
        <v>823</v>
      </c>
      <c r="F106" t="s">
        <v>1410</v>
      </c>
      <c r="G106" s="5" t="s">
        <v>1511</v>
      </c>
      <c r="H106" s="5">
        <v>310</v>
      </c>
    </row>
    <row r="107" spans="1:8" x14ac:dyDescent="0.25">
      <c r="A107" s="5" t="s">
        <v>112</v>
      </c>
      <c r="B107" s="5">
        <v>1181789539</v>
      </c>
      <c r="C107" s="5" t="s">
        <v>822</v>
      </c>
      <c r="D107" s="5" t="s">
        <v>821</v>
      </c>
      <c r="E107" t="s">
        <v>820</v>
      </c>
      <c r="F107" t="s">
        <v>1409</v>
      </c>
      <c r="G107" s="5" t="s">
        <v>1511</v>
      </c>
      <c r="H107" s="5">
        <v>468</v>
      </c>
    </row>
    <row r="108" spans="1:8" x14ac:dyDescent="0.25">
      <c r="A108" s="5" t="s">
        <v>159</v>
      </c>
      <c r="B108" s="5">
        <v>1231220334</v>
      </c>
      <c r="C108" s="5" t="s">
        <v>819</v>
      </c>
      <c r="D108" s="5" t="s">
        <v>818</v>
      </c>
      <c r="E108" t="s">
        <v>817</v>
      </c>
      <c r="F108" t="s">
        <v>1408</v>
      </c>
      <c r="G108" s="5" t="s">
        <v>1511</v>
      </c>
      <c r="H108" s="5">
        <v>347</v>
      </c>
    </row>
    <row r="109" spans="1:8" x14ac:dyDescent="0.25">
      <c r="A109" s="5" t="s">
        <v>178</v>
      </c>
      <c r="B109" s="5">
        <v>5691760028</v>
      </c>
      <c r="C109" s="5" t="s">
        <v>816</v>
      </c>
      <c r="D109" s="5" t="s">
        <v>815</v>
      </c>
      <c r="E109" t="s">
        <v>814</v>
      </c>
      <c r="F109" t="s">
        <v>1407</v>
      </c>
      <c r="G109" s="5" t="s">
        <v>1511</v>
      </c>
      <c r="H109" s="5">
        <v>300</v>
      </c>
    </row>
    <row r="110" spans="1:8" x14ac:dyDescent="0.25">
      <c r="A110" s="5" t="s">
        <v>39</v>
      </c>
      <c r="B110" s="5">
        <v>5090066174</v>
      </c>
      <c r="C110" s="5" t="s">
        <v>813</v>
      </c>
      <c r="D110" s="5" t="s">
        <v>812</v>
      </c>
      <c r="E110" t="s">
        <v>36</v>
      </c>
      <c r="F110" t="s">
        <v>1406</v>
      </c>
      <c r="G110" s="5" t="s">
        <v>1511</v>
      </c>
      <c r="H110" s="5">
        <v>265</v>
      </c>
    </row>
    <row r="111" spans="1:8" x14ac:dyDescent="0.25">
      <c r="A111" s="5" t="s">
        <v>100</v>
      </c>
      <c r="B111" s="5">
        <v>8241709709</v>
      </c>
      <c r="C111" s="5" t="s">
        <v>811</v>
      </c>
      <c r="D111" s="5" t="s">
        <v>810</v>
      </c>
      <c r="E111" t="s">
        <v>809</v>
      </c>
      <c r="F111" t="s">
        <v>1405</v>
      </c>
      <c r="G111" s="5" t="s">
        <v>1511</v>
      </c>
      <c r="H111" s="5">
        <v>475</v>
      </c>
    </row>
    <row r="112" spans="1:8" x14ac:dyDescent="0.25">
      <c r="A112" s="5" t="s">
        <v>89</v>
      </c>
      <c r="B112" s="5">
        <v>5110263855</v>
      </c>
      <c r="C112" s="5" t="s">
        <v>808</v>
      </c>
      <c r="D112" s="5" t="s">
        <v>807</v>
      </c>
      <c r="E112" t="s">
        <v>806</v>
      </c>
      <c r="F112" t="s">
        <v>1404</v>
      </c>
      <c r="G112" s="5" t="s">
        <v>1511</v>
      </c>
      <c r="H112" s="5">
        <v>506</v>
      </c>
    </row>
    <row r="113" spans="1:8" x14ac:dyDescent="0.25">
      <c r="A113" s="5" t="s">
        <v>89</v>
      </c>
      <c r="B113" s="5">
        <v>5110271300</v>
      </c>
      <c r="C113" s="5" t="s">
        <v>805</v>
      </c>
      <c r="D113" s="5" t="s">
        <v>804</v>
      </c>
      <c r="E113" t="s">
        <v>803</v>
      </c>
      <c r="F113" t="s">
        <v>1403</v>
      </c>
      <c r="G113" s="5" t="s">
        <v>1511</v>
      </c>
      <c r="H113" s="5">
        <v>507</v>
      </c>
    </row>
    <row r="114" spans="1:8" x14ac:dyDescent="0.25">
      <c r="A114" s="5" t="s">
        <v>207</v>
      </c>
      <c r="B114" s="5">
        <v>8262066487</v>
      </c>
      <c r="C114" s="5" t="s">
        <v>802</v>
      </c>
      <c r="D114" s="5" t="s">
        <v>801</v>
      </c>
      <c r="E114" t="s">
        <v>800</v>
      </c>
      <c r="F114" t="s">
        <v>1402</v>
      </c>
      <c r="G114" s="5" t="s">
        <v>1511</v>
      </c>
      <c r="H114" s="5">
        <v>222</v>
      </c>
    </row>
    <row r="115" spans="1:8" x14ac:dyDescent="0.25">
      <c r="A115" s="5" t="s">
        <v>51</v>
      </c>
      <c r="B115" s="5">
        <v>8121914938</v>
      </c>
      <c r="C115" s="5" t="s">
        <v>799</v>
      </c>
      <c r="D115" s="5" t="s">
        <v>798</v>
      </c>
      <c r="E115" t="s">
        <v>797</v>
      </c>
      <c r="F115">
        <v>1407063</v>
      </c>
      <c r="G115" s="5" t="s">
        <v>1511</v>
      </c>
      <c r="H115" s="5">
        <v>256</v>
      </c>
    </row>
    <row r="116" spans="1:8" x14ac:dyDescent="0.25">
      <c r="A116" s="5" t="s">
        <v>304</v>
      </c>
      <c r="B116" s="5">
        <v>7743211086</v>
      </c>
      <c r="C116" s="5" t="s">
        <v>796</v>
      </c>
      <c r="D116" s="5" t="s">
        <v>795</v>
      </c>
      <c r="E116" t="s">
        <v>794</v>
      </c>
      <c r="F116" t="s">
        <v>1401</v>
      </c>
      <c r="G116" s="5" t="s">
        <v>1511</v>
      </c>
      <c r="H116" s="5">
        <v>359</v>
      </c>
    </row>
    <row r="117" spans="1:8" x14ac:dyDescent="0.25">
      <c r="A117" s="5" t="s">
        <v>170</v>
      </c>
      <c r="B117" s="5">
        <v>7591624930</v>
      </c>
      <c r="C117" s="5" t="s">
        <v>793</v>
      </c>
      <c r="D117" s="5" t="s">
        <v>792</v>
      </c>
      <c r="E117" t="s">
        <v>791</v>
      </c>
      <c r="F117" t="s">
        <v>1400</v>
      </c>
      <c r="G117" s="5" t="s">
        <v>1511</v>
      </c>
      <c r="H117" s="5">
        <v>330</v>
      </c>
    </row>
    <row r="118" spans="1:8" x14ac:dyDescent="0.25">
      <c r="A118" s="5" t="s">
        <v>203</v>
      </c>
      <c r="B118" s="5">
        <v>9710664961</v>
      </c>
      <c r="C118" s="5" t="s">
        <v>790</v>
      </c>
      <c r="D118" s="5" t="s">
        <v>1399</v>
      </c>
      <c r="E118" t="s">
        <v>789</v>
      </c>
      <c r="F118" t="s">
        <v>1398</v>
      </c>
      <c r="G118" s="5" t="s">
        <v>1511</v>
      </c>
      <c r="H118" s="5">
        <v>230</v>
      </c>
    </row>
    <row r="119" spans="1:8" x14ac:dyDescent="0.25">
      <c r="A119" s="5" t="s">
        <v>63</v>
      </c>
      <c r="B119" s="5">
        <v>7962958767</v>
      </c>
      <c r="C119" s="5" t="s">
        <v>788</v>
      </c>
      <c r="D119" s="5" t="s">
        <v>1397</v>
      </c>
      <c r="E119" t="s">
        <v>787</v>
      </c>
      <c r="F119" t="s">
        <v>1348</v>
      </c>
      <c r="G119" s="5" t="s">
        <v>1511</v>
      </c>
      <c r="H119" s="5">
        <v>408</v>
      </c>
    </row>
    <row r="120" spans="1:8" x14ac:dyDescent="0.25">
      <c r="A120" s="5" t="s">
        <v>70</v>
      </c>
      <c r="B120" s="5">
        <v>7962817529</v>
      </c>
      <c r="C120" s="5" t="s">
        <v>786</v>
      </c>
      <c r="D120" s="5" t="s">
        <v>1396</v>
      </c>
      <c r="E120" t="s">
        <v>785</v>
      </c>
      <c r="F120" t="s">
        <v>1395</v>
      </c>
      <c r="G120" s="5" t="s">
        <v>1511</v>
      </c>
      <c r="H120" s="5">
        <v>407</v>
      </c>
    </row>
    <row r="121" spans="1:8" x14ac:dyDescent="0.25">
      <c r="A121" s="5" t="s">
        <v>207</v>
      </c>
      <c r="B121" s="5">
        <v>8262037296</v>
      </c>
      <c r="C121" s="5" t="s">
        <v>784</v>
      </c>
      <c r="D121" s="5" t="s">
        <v>783</v>
      </c>
      <c r="E121" t="s">
        <v>782</v>
      </c>
      <c r="F121" t="s">
        <v>1394</v>
      </c>
      <c r="G121" s="5" t="s">
        <v>1511</v>
      </c>
      <c r="H121" s="5">
        <v>223</v>
      </c>
    </row>
    <row r="122" spans="1:8" x14ac:dyDescent="0.25">
      <c r="A122" s="5" t="s">
        <v>108</v>
      </c>
      <c r="B122" s="5">
        <v>1251622308</v>
      </c>
      <c r="C122" s="5" t="s">
        <v>781</v>
      </c>
      <c r="D122" s="5" t="s">
        <v>1393</v>
      </c>
      <c r="E122" t="s">
        <v>780</v>
      </c>
      <c r="F122" t="s">
        <v>1392</v>
      </c>
      <c r="G122" s="5" t="s">
        <v>1511</v>
      </c>
      <c r="H122" s="5">
        <v>482</v>
      </c>
    </row>
    <row r="123" spans="1:8" x14ac:dyDescent="0.25">
      <c r="A123" s="5" t="s">
        <v>59</v>
      </c>
      <c r="B123" s="5">
        <v>7743135712</v>
      </c>
      <c r="C123" s="5" t="s">
        <v>779</v>
      </c>
      <c r="D123" s="5" t="s">
        <v>1391</v>
      </c>
      <c r="E123" t="s">
        <v>778</v>
      </c>
      <c r="F123" t="s">
        <v>1390</v>
      </c>
      <c r="G123" s="5" t="s">
        <v>1511</v>
      </c>
      <c r="H123" s="5">
        <v>351</v>
      </c>
    </row>
    <row r="124" spans="1:8" x14ac:dyDescent="0.25">
      <c r="A124" s="5" t="s">
        <v>138</v>
      </c>
      <c r="B124" s="5">
        <v>5671783718</v>
      </c>
      <c r="C124" s="5" t="s">
        <v>777</v>
      </c>
      <c r="D124" s="5" t="s">
        <v>1389</v>
      </c>
      <c r="E124" t="s">
        <v>135</v>
      </c>
      <c r="F124" t="s">
        <v>1332</v>
      </c>
      <c r="G124" s="5" t="s">
        <v>1511</v>
      </c>
      <c r="H124" s="5">
        <v>367</v>
      </c>
    </row>
    <row r="125" spans="1:8" x14ac:dyDescent="0.25">
      <c r="A125" s="5" t="s">
        <v>138</v>
      </c>
      <c r="B125" s="5">
        <v>5671905245</v>
      </c>
      <c r="C125" s="5" t="s">
        <v>776</v>
      </c>
      <c r="D125" s="5" t="s">
        <v>1388</v>
      </c>
      <c r="E125" t="s">
        <v>775</v>
      </c>
      <c r="F125" t="s">
        <v>1331</v>
      </c>
      <c r="G125" s="5" t="s">
        <v>1511</v>
      </c>
      <c r="H125" s="5">
        <v>368</v>
      </c>
    </row>
    <row r="126" spans="1:8" x14ac:dyDescent="0.25">
      <c r="A126" s="5" t="s">
        <v>128</v>
      </c>
      <c r="B126" s="5">
        <v>7761679049</v>
      </c>
      <c r="C126" s="5" t="s">
        <v>774</v>
      </c>
      <c r="D126" s="5" t="s">
        <v>1387</v>
      </c>
      <c r="E126" t="s">
        <v>773</v>
      </c>
      <c r="F126" t="s">
        <v>1308</v>
      </c>
      <c r="G126" s="5" t="s">
        <v>1511</v>
      </c>
      <c r="H126" s="5">
        <v>435</v>
      </c>
    </row>
    <row r="127" spans="1:8" x14ac:dyDescent="0.25">
      <c r="A127" s="5" t="s">
        <v>31</v>
      </c>
      <c r="B127" s="5">
        <v>5342480595</v>
      </c>
      <c r="C127" s="5" t="s">
        <v>772</v>
      </c>
      <c r="D127" s="5" t="s">
        <v>771</v>
      </c>
      <c r="E127" t="s">
        <v>770</v>
      </c>
      <c r="F127" t="s">
        <v>1386</v>
      </c>
      <c r="G127" s="5" t="s">
        <v>1511</v>
      </c>
      <c r="H127" s="5">
        <v>382</v>
      </c>
    </row>
    <row r="128" spans="1:8" x14ac:dyDescent="0.25">
      <c r="A128" s="5" t="s">
        <v>100</v>
      </c>
      <c r="B128" s="5">
        <v>8241723514</v>
      </c>
      <c r="C128" s="5" t="s">
        <v>769</v>
      </c>
      <c r="D128" s="5" t="s">
        <v>768</v>
      </c>
      <c r="E128" t="s">
        <v>767</v>
      </c>
      <c r="F128" t="s">
        <v>1385</v>
      </c>
      <c r="G128" s="5" t="s">
        <v>1511</v>
      </c>
      <c r="H128" s="5">
        <v>477</v>
      </c>
    </row>
    <row r="129" spans="1:8" x14ac:dyDescent="0.25">
      <c r="A129" s="5" t="s">
        <v>211</v>
      </c>
      <c r="B129" s="5">
        <v>5661876536</v>
      </c>
      <c r="C129" s="5" t="s">
        <v>766</v>
      </c>
      <c r="D129" s="5" t="s">
        <v>1384</v>
      </c>
      <c r="E129" t="s">
        <v>765</v>
      </c>
      <c r="F129" t="s">
        <v>1383</v>
      </c>
      <c r="G129" s="5" t="s">
        <v>1511</v>
      </c>
      <c r="H129" s="5">
        <v>207</v>
      </c>
    </row>
    <row r="130" spans="1:8" x14ac:dyDescent="0.25">
      <c r="A130" s="5" t="s">
        <v>55</v>
      </c>
      <c r="B130" s="5">
        <v>5361923243</v>
      </c>
      <c r="C130" s="5" t="s">
        <v>764</v>
      </c>
      <c r="D130" s="5" t="s">
        <v>1382</v>
      </c>
      <c r="E130" t="s">
        <v>763</v>
      </c>
      <c r="F130" t="s">
        <v>1381</v>
      </c>
      <c r="G130" s="5" t="s">
        <v>1511</v>
      </c>
      <c r="H130" s="5">
        <v>258</v>
      </c>
    </row>
    <row r="131" spans="1:8" x14ac:dyDescent="0.25">
      <c r="A131" s="5" t="s">
        <v>23</v>
      </c>
      <c r="B131" s="5">
        <v>5291799245</v>
      </c>
      <c r="C131" s="5" t="s">
        <v>762</v>
      </c>
      <c r="D131" s="5" t="s">
        <v>1380</v>
      </c>
      <c r="E131" t="s">
        <v>761</v>
      </c>
      <c r="F131" t="s">
        <v>1379</v>
      </c>
      <c r="G131" s="5" t="s">
        <v>1511</v>
      </c>
      <c r="H131" s="5">
        <v>238</v>
      </c>
    </row>
    <row r="132" spans="1:8" x14ac:dyDescent="0.25">
      <c r="A132" s="5" t="s">
        <v>116</v>
      </c>
      <c r="B132" s="5">
        <v>7991958971</v>
      </c>
      <c r="C132" s="5" t="s">
        <v>760</v>
      </c>
      <c r="D132" s="5" t="s">
        <v>759</v>
      </c>
      <c r="E132" t="s">
        <v>758</v>
      </c>
      <c r="F132" t="s">
        <v>1378</v>
      </c>
      <c r="G132" s="5" t="s">
        <v>1511</v>
      </c>
      <c r="H132" s="5">
        <v>461</v>
      </c>
    </row>
    <row r="133" spans="1:8" x14ac:dyDescent="0.25">
      <c r="A133" s="5" t="s">
        <v>182</v>
      </c>
      <c r="B133" s="5">
        <v>8222146576</v>
      </c>
      <c r="C133" s="5" t="s">
        <v>757</v>
      </c>
      <c r="D133" s="5" t="s">
        <v>756</v>
      </c>
      <c r="E133" t="s">
        <v>755</v>
      </c>
      <c r="F133">
        <v>1412112</v>
      </c>
      <c r="G133" s="5" t="s">
        <v>1511</v>
      </c>
      <c r="H133" s="5">
        <v>294</v>
      </c>
    </row>
    <row r="134" spans="1:8" x14ac:dyDescent="0.25">
      <c r="A134" s="5" t="s">
        <v>128</v>
      </c>
      <c r="B134" s="5">
        <v>7761615078</v>
      </c>
      <c r="C134" s="5" t="s">
        <v>754</v>
      </c>
      <c r="D134" s="5" t="s">
        <v>753</v>
      </c>
      <c r="E134" t="s">
        <v>752</v>
      </c>
      <c r="F134" t="s">
        <v>1377</v>
      </c>
      <c r="G134" s="5" t="s">
        <v>1511</v>
      </c>
      <c r="H134" s="5">
        <v>437</v>
      </c>
    </row>
    <row r="135" spans="1:8" x14ac:dyDescent="0.25">
      <c r="A135" s="5" t="s">
        <v>74</v>
      </c>
      <c r="B135" s="5">
        <v>7971893228</v>
      </c>
      <c r="C135" s="5" t="s">
        <v>751</v>
      </c>
      <c r="D135" s="5" t="s">
        <v>750</v>
      </c>
      <c r="E135" t="s">
        <v>749</v>
      </c>
      <c r="F135" t="s">
        <v>1376</v>
      </c>
      <c r="G135" s="5" t="s">
        <v>1511</v>
      </c>
      <c r="H135" s="5">
        <v>247</v>
      </c>
    </row>
    <row r="136" spans="1:8" x14ac:dyDescent="0.25">
      <c r="A136" s="5" t="s">
        <v>326</v>
      </c>
      <c r="B136" s="5">
        <v>8212529494</v>
      </c>
      <c r="C136" s="5" t="s">
        <v>748</v>
      </c>
      <c r="D136" s="5" t="s">
        <v>747</v>
      </c>
      <c r="E136" t="s">
        <v>746</v>
      </c>
      <c r="F136" t="s">
        <v>1375</v>
      </c>
      <c r="G136" s="5" t="s">
        <v>1511</v>
      </c>
      <c r="H136" s="5">
        <v>425</v>
      </c>
    </row>
    <row r="137" spans="1:8" x14ac:dyDescent="0.25">
      <c r="A137" s="5" t="s">
        <v>326</v>
      </c>
      <c r="B137" s="5">
        <v>8212364231</v>
      </c>
      <c r="C137" s="5" t="s">
        <v>745</v>
      </c>
      <c r="D137" s="5" t="s">
        <v>744</v>
      </c>
      <c r="E137" t="s">
        <v>743</v>
      </c>
      <c r="F137" t="s">
        <v>1374</v>
      </c>
      <c r="G137" s="5" t="s">
        <v>1511</v>
      </c>
      <c r="H137" s="5">
        <v>426</v>
      </c>
    </row>
    <row r="138" spans="1:8" x14ac:dyDescent="0.25">
      <c r="A138" s="5" t="s">
        <v>182</v>
      </c>
      <c r="B138" s="5">
        <v>8222147185</v>
      </c>
      <c r="C138" s="5" t="s">
        <v>742</v>
      </c>
      <c r="D138" s="5" t="s">
        <v>741</v>
      </c>
      <c r="E138" t="s">
        <v>740</v>
      </c>
      <c r="F138" t="s">
        <v>1373</v>
      </c>
      <c r="G138" s="5" t="s">
        <v>1511</v>
      </c>
      <c r="H138" s="5">
        <v>295</v>
      </c>
    </row>
    <row r="139" spans="1:8" x14ac:dyDescent="0.25">
      <c r="A139" s="5" t="s">
        <v>35</v>
      </c>
      <c r="B139" s="5">
        <v>8381426420</v>
      </c>
      <c r="C139" s="5" t="s">
        <v>739</v>
      </c>
      <c r="D139" s="5" t="s">
        <v>738</v>
      </c>
      <c r="E139" t="s">
        <v>737</v>
      </c>
      <c r="F139" t="s">
        <v>1372</v>
      </c>
      <c r="G139" s="5" t="s">
        <v>1511</v>
      </c>
      <c r="H139" s="5">
        <v>511</v>
      </c>
    </row>
    <row r="140" spans="1:8" x14ac:dyDescent="0.25">
      <c r="A140" s="5" t="s">
        <v>308</v>
      </c>
      <c r="B140" s="5">
        <v>7582153537</v>
      </c>
      <c r="C140" s="5" t="s">
        <v>736</v>
      </c>
      <c r="D140" s="5" t="s">
        <v>735</v>
      </c>
      <c r="E140" t="s">
        <v>734</v>
      </c>
      <c r="F140" t="s">
        <v>1371</v>
      </c>
      <c r="G140" s="5" t="s">
        <v>1511</v>
      </c>
      <c r="H140" s="5">
        <v>322</v>
      </c>
    </row>
    <row r="141" spans="1:8" x14ac:dyDescent="0.25">
      <c r="A141" s="5" t="s">
        <v>124</v>
      </c>
      <c r="B141" s="5">
        <v>8371692019</v>
      </c>
      <c r="C141" s="5" t="s">
        <v>733</v>
      </c>
      <c r="D141" s="5" t="s">
        <v>732</v>
      </c>
      <c r="E141" t="s">
        <v>731</v>
      </c>
      <c r="F141" t="s">
        <v>1370</v>
      </c>
      <c r="G141" s="5" t="s">
        <v>1511</v>
      </c>
      <c r="H141" s="5">
        <v>445</v>
      </c>
    </row>
    <row r="142" spans="1:8" x14ac:dyDescent="0.25">
      <c r="A142" s="5" t="s">
        <v>47</v>
      </c>
      <c r="B142" s="5">
        <v>7571480899</v>
      </c>
      <c r="C142" s="5" t="s">
        <v>730</v>
      </c>
      <c r="D142" s="5" t="s">
        <v>729</v>
      </c>
      <c r="E142" t="s">
        <v>728</v>
      </c>
      <c r="F142" t="s">
        <v>1369</v>
      </c>
      <c r="G142" s="5" t="s">
        <v>1511</v>
      </c>
      <c r="H142" s="5">
        <v>279</v>
      </c>
    </row>
    <row r="143" spans="1:8" x14ac:dyDescent="0.25">
      <c r="A143" s="5" t="s">
        <v>31</v>
      </c>
      <c r="B143" s="5">
        <v>5342254841</v>
      </c>
      <c r="C143" s="5" t="s">
        <v>727</v>
      </c>
      <c r="D143" s="5" t="s">
        <v>726</v>
      </c>
      <c r="E143" t="s">
        <v>725</v>
      </c>
      <c r="F143" t="s">
        <v>1368</v>
      </c>
      <c r="G143" s="5" t="s">
        <v>1511</v>
      </c>
      <c r="H143" s="5">
        <v>383</v>
      </c>
    </row>
    <row r="144" spans="1:8" x14ac:dyDescent="0.25">
      <c r="A144" s="5" t="s">
        <v>138</v>
      </c>
      <c r="B144" s="5">
        <v>5671789052</v>
      </c>
      <c r="C144" s="5" t="s">
        <v>724</v>
      </c>
      <c r="D144" s="5" t="s">
        <v>723</v>
      </c>
      <c r="E144" t="s">
        <v>722</v>
      </c>
      <c r="F144" t="s">
        <v>1367</v>
      </c>
      <c r="G144" s="5" t="s">
        <v>1511</v>
      </c>
      <c r="H144" s="5">
        <v>373</v>
      </c>
    </row>
    <row r="145" spans="1:8" x14ac:dyDescent="0.25">
      <c r="A145" s="5" t="s">
        <v>174</v>
      </c>
      <c r="B145" s="5">
        <v>5311607468</v>
      </c>
      <c r="C145" s="5" t="s">
        <v>721</v>
      </c>
      <c r="D145" s="5" t="s">
        <v>720</v>
      </c>
      <c r="E145" t="s">
        <v>719</v>
      </c>
      <c r="F145" t="s">
        <v>1366</v>
      </c>
      <c r="G145" s="5" t="s">
        <v>1511</v>
      </c>
      <c r="H145" s="5">
        <v>311</v>
      </c>
    </row>
    <row r="146" spans="1:8" x14ac:dyDescent="0.25">
      <c r="A146" s="5" t="s">
        <v>55</v>
      </c>
      <c r="B146" s="5">
        <v>5361765293</v>
      </c>
      <c r="C146" s="5" t="s">
        <v>718</v>
      </c>
      <c r="D146" s="5" t="s">
        <v>717</v>
      </c>
      <c r="E146" t="s">
        <v>716</v>
      </c>
      <c r="F146" t="s">
        <v>1365</v>
      </c>
      <c r="G146" s="5" t="s">
        <v>1511</v>
      </c>
      <c r="H146" s="5">
        <v>260</v>
      </c>
    </row>
    <row r="147" spans="1:8" x14ac:dyDescent="0.25">
      <c r="A147" s="5" t="s">
        <v>124</v>
      </c>
      <c r="B147" s="5">
        <v>8371693792</v>
      </c>
      <c r="C147" s="5" t="s">
        <v>715</v>
      </c>
      <c r="D147" s="5" t="s">
        <v>714</v>
      </c>
      <c r="E147" t="s">
        <v>713</v>
      </c>
      <c r="F147" t="s">
        <v>1364</v>
      </c>
      <c r="G147" s="5" t="s">
        <v>1511</v>
      </c>
      <c r="H147" s="5">
        <v>446</v>
      </c>
    </row>
    <row r="148" spans="1:8" x14ac:dyDescent="0.25">
      <c r="A148" s="5" t="s">
        <v>138</v>
      </c>
      <c r="B148" s="5">
        <v>5671786697</v>
      </c>
      <c r="C148" s="5" t="s">
        <v>712</v>
      </c>
      <c r="D148" s="5" t="s">
        <v>711</v>
      </c>
      <c r="E148" t="s">
        <v>710</v>
      </c>
      <c r="F148" t="s">
        <v>1363</v>
      </c>
      <c r="G148" s="5" t="s">
        <v>1511</v>
      </c>
      <c r="H148" s="5">
        <v>374</v>
      </c>
    </row>
    <row r="149" spans="1:8" x14ac:dyDescent="0.25">
      <c r="A149" s="5" t="s">
        <v>74</v>
      </c>
      <c r="B149" s="5">
        <v>7971881633</v>
      </c>
      <c r="C149" s="5" t="s">
        <v>709</v>
      </c>
      <c r="D149" s="5" t="s">
        <v>708</v>
      </c>
      <c r="E149" t="s">
        <v>707</v>
      </c>
      <c r="F149" t="s">
        <v>1362</v>
      </c>
      <c r="G149" s="5" t="s">
        <v>1511</v>
      </c>
      <c r="H149" s="5">
        <v>248</v>
      </c>
    </row>
    <row r="150" spans="1:8" x14ac:dyDescent="0.25">
      <c r="A150" s="5" t="s">
        <v>304</v>
      </c>
      <c r="B150" s="5">
        <v>7743211324</v>
      </c>
      <c r="C150" s="5" t="s">
        <v>706</v>
      </c>
      <c r="D150" s="5" t="s">
        <v>705</v>
      </c>
      <c r="E150" t="s">
        <v>704</v>
      </c>
      <c r="F150" t="s">
        <v>1361</v>
      </c>
      <c r="G150" s="5" t="s">
        <v>1511</v>
      </c>
      <c r="H150" s="5">
        <v>360</v>
      </c>
    </row>
    <row r="151" spans="1:8" x14ac:dyDescent="0.25">
      <c r="A151" s="5" t="s">
        <v>170</v>
      </c>
      <c r="B151" s="5">
        <v>7591624953</v>
      </c>
      <c r="C151" s="5" t="s">
        <v>703</v>
      </c>
      <c r="D151" s="5" t="s">
        <v>702</v>
      </c>
      <c r="E151" t="s">
        <v>701</v>
      </c>
      <c r="F151" t="s">
        <v>1360</v>
      </c>
      <c r="G151" s="5" t="s">
        <v>1511</v>
      </c>
      <c r="H151" s="5">
        <v>331</v>
      </c>
    </row>
    <row r="152" spans="1:8" x14ac:dyDescent="0.25">
      <c r="A152" s="5" t="s">
        <v>78</v>
      </c>
      <c r="B152" s="5">
        <v>5681546196</v>
      </c>
      <c r="C152" s="5" t="s">
        <v>700</v>
      </c>
      <c r="D152" s="5" t="s">
        <v>699</v>
      </c>
      <c r="E152" t="s">
        <v>75</v>
      </c>
      <c r="F152">
        <v>1424022</v>
      </c>
      <c r="G152" s="5" t="s">
        <v>1511</v>
      </c>
      <c r="H152" s="5">
        <v>401</v>
      </c>
    </row>
    <row r="153" spans="1:8" x14ac:dyDescent="0.25">
      <c r="A153" s="5" t="s">
        <v>148</v>
      </c>
      <c r="B153" s="5">
        <v>6010086182</v>
      </c>
      <c r="C153" s="5" t="s">
        <v>698</v>
      </c>
      <c r="D153" s="5" t="s">
        <v>697</v>
      </c>
      <c r="E153" t="s">
        <v>696</v>
      </c>
      <c r="F153" s="29">
        <v>1423043</v>
      </c>
      <c r="G153" s="5" t="s">
        <v>1511</v>
      </c>
      <c r="H153" s="5">
        <v>395</v>
      </c>
    </row>
    <row r="154" spans="1:8" x14ac:dyDescent="0.25">
      <c r="A154" s="5" t="s">
        <v>211</v>
      </c>
      <c r="B154" s="5">
        <v>5661874365</v>
      </c>
      <c r="C154" s="5" t="s">
        <v>695</v>
      </c>
      <c r="D154" s="5" t="s">
        <v>694</v>
      </c>
      <c r="E154" t="s">
        <v>693</v>
      </c>
      <c r="F154" t="s">
        <v>1359</v>
      </c>
      <c r="G154" s="5" t="s">
        <v>1511</v>
      </c>
      <c r="H154" s="5">
        <v>212</v>
      </c>
    </row>
    <row r="155" spans="1:8" x14ac:dyDescent="0.25">
      <c r="A155" s="5" t="s">
        <v>43</v>
      </c>
      <c r="B155" s="5">
        <v>4960248273</v>
      </c>
      <c r="C155" s="5" t="s">
        <v>692</v>
      </c>
      <c r="D155" s="5" t="s">
        <v>691</v>
      </c>
      <c r="E155" t="s">
        <v>690</v>
      </c>
      <c r="F155" t="s">
        <v>1358</v>
      </c>
      <c r="G155" s="5" t="s">
        <v>1511</v>
      </c>
      <c r="H155" s="5">
        <v>271</v>
      </c>
    </row>
    <row r="156" spans="1:8" x14ac:dyDescent="0.25">
      <c r="A156" s="5" t="s">
        <v>308</v>
      </c>
      <c r="B156" s="5">
        <v>7582123565</v>
      </c>
      <c r="C156" s="5" t="s">
        <v>689</v>
      </c>
      <c r="D156" s="5" t="s">
        <v>688</v>
      </c>
      <c r="E156" t="s">
        <v>687</v>
      </c>
      <c r="F156" t="s">
        <v>1357</v>
      </c>
      <c r="G156" s="5" t="s">
        <v>1511</v>
      </c>
      <c r="H156" s="5">
        <v>323</v>
      </c>
    </row>
    <row r="157" spans="1:8" x14ac:dyDescent="0.25">
      <c r="A157" s="5" t="s">
        <v>211</v>
      </c>
      <c r="B157" s="5">
        <v>5661868809</v>
      </c>
      <c r="C157" s="5" t="s">
        <v>686</v>
      </c>
      <c r="D157" s="5" t="s">
        <v>685</v>
      </c>
      <c r="E157" t="s">
        <v>684</v>
      </c>
      <c r="F157" t="s">
        <v>1356</v>
      </c>
      <c r="G157" s="5" t="s">
        <v>1511</v>
      </c>
      <c r="H157" s="5">
        <v>213</v>
      </c>
    </row>
    <row r="158" spans="1:8" x14ac:dyDescent="0.25">
      <c r="A158" s="5" t="s">
        <v>116</v>
      </c>
      <c r="B158" s="5">
        <v>7991922134</v>
      </c>
      <c r="C158" s="5" t="s">
        <v>683</v>
      </c>
      <c r="D158" s="5" t="s">
        <v>682</v>
      </c>
      <c r="E158" t="s">
        <v>681</v>
      </c>
      <c r="F158" t="s">
        <v>1355</v>
      </c>
      <c r="G158" s="5" t="s">
        <v>1511</v>
      </c>
      <c r="H158" s="5">
        <v>462</v>
      </c>
    </row>
    <row r="159" spans="1:8" x14ac:dyDescent="0.25">
      <c r="A159" s="5" t="s">
        <v>19</v>
      </c>
      <c r="B159" s="5">
        <v>8261170716</v>
      </c>
      <c r="C159" s="5" t="s">
        <v>680</v>
      </c>
      <c r="D159" s="5" t="s">
        <v>679</v>
      </c>
      <c r="E159" t="s">
        <v>678</v>
      </c>
      <c r="F159" s="29">
        <v>1417063</v>
      </c>
      <c r="G159" s="5" t="s">
        <v>1511</v>
      </c>
      <c r="H159" s="5">
        <v>342</v>
      </c>
    </row>
    <row r="160" spans="1:8" x14ac:dyDescent="0.25">
      <c r="A160" s="5" t="s">
        <v>170</v>
      </c>
      <c r="B160" s="5">
        <v>7591622397</v>
      </c>
      <c r="C160" s="5" t="s">
        <v>677</v>
      </c>
      <c r="D160" s="5" t="s">
        <v>676</v>
      </c>
      <c r="E160" t="s">
        <v>675</v>
      </c>
      <c r="F160">
        <v>1416072</v>
      </c>
      <c r="G160" s="5" t="s">
        <v>1511</v>
      </c>
      <c r="H160" s="5">
        <v>332</v>
      </c>
    </row>
    <row r="161" spans="1:8" x14ac:dyDescent="0.25">
      <c r="A161" s="5" t="s">
        <v>112</v>
      </c>
      <c r="B161" s="5">
        <v>1181766202</v>
      </c>
      <c r="C161" s="5" t="s">
        <v>674</v>
      </c>
      <c r="D161" s="5" t="s">
        <v>673</v>
      </c>
      <c r="E161" t="s">
        <v>672</v>
      </c>
      <c r="F161" t="s">
        <v>1354</v>
      </c>
      <c r="G161" s="5" t="s">
        <v>1511</v>
      </c>
      <c r="H161" s="5">
        <v>470</v>
      </c>
    </row>
    <row r="162" spans="1:8" x14ac:dyDescent="0.25">
      <c r="A162" s="5" t="s">
        <v>203</v>
      </c>
      <c r="B162" s="5">
        <v>9710664197</v>
      </c>
      <c r="C162" s="5" t="s">
        <v>671</v>
      </c>
      <c r="D162" s="5" t="s">
        <v>670</v>
      </c>
      <c r="E162" t="s">
        <v>669</v>
      </c>
      <c r="F162" t="s">
        <v>1353</v>
      </c>
      <c r="G162" s="5" t="s">
        <v>1511</v>
      </c>
      <c r="H162" s="5">
        <v>232</v>
      </c>
    </row>
    <row r="163" spans="1:8" x14ac:dyDescent="0.25">
      <c r="A163" s="5" t="s">
        <v>326</v>
      </c>
      <c r="B163" s="5">
        <v>8212433653</v>
      </c>
      <c r="C163" s="5" t="s">
        <v>668</v>
      </c>
      <c r="D163" s="5" t="s">
        <v>667</v>
      </c>
      <c r="E163" t="s">
        <v>666</v>
      </c>
      <c r="F163" t="s">
        <v>1352</v>
      </c>
      <c r="G163" s="5" t="s">
        <v>1511</v>
      </c>
      <c r="H163" s="5">
        <v>427</v>
      </c>
    </row>
    <row r="164" spans="1:8" x14ac:dyDescent="0.25">
      <c r="A164" s="5" t="s">
        <v>207</v>
      </c>
      <c r="B164" s="5">
        <v>8262064241</v>
      </c>
      <c r="C164" s="5" t="s">
        <v>665</v>
      </c>
      <c r="D164" s="5" t="s">
        <v>664</v>
      </c>
      <c r="E164" t="s">
        <v>663</v>
      </c>
      <c r="F164" t="s">
        <v>1351</v>
      </c>
      <c r="G164" s="5" t="s">
        <v>1511</v>
      </c>
      <c r="H164" s="5">
        <v>224</v>
      </c>
    </row>
    <row r="165" spans="1:8" x14ac:dyDescent="0.25">
      <c r="A165" s="5" t="s">
        <v>159</v>
      </c>
      <c r="B165" s="5">
        <v>1231210962</v>
      </c>
      <c r="C165" s="5" t="s">
        <v>662</v>
      </c>
      <c r="D165" s="5" t="s">
        <v>661</v>
      </c>
      <c r="E165" t="s">
        <v>660</v>
      </c>
      <c r="F165" t="s">
        <v>1350</v>
      </c>
      <c r="G165" s="5" t="s">
        <v>1511</v>
      </c>
      <c r="H165" s="5">
        <v>348</v>
      </c>
    </row>
    <row r="166" spans="1:8" x14ac:dyDescent="0.25">
      <c r="A166" s="5" t="s">
        <v>207</v>
      </c>
      <c r="B166" s="5">
        <v>8262037244</v>
      </c>
      <c r="C166" s="5" t="s">
        <v>659</v>
      </c>
      <c r="D166" s="5" t="s">
        <v>658</v>
      </c>
      <c r="E166" t="s">
        <v>657</v>
      </c>
      <c r="F166" t="s">
        <v>1349</v>
      </c>
      <c r="G166" s="5" t="s">
        <v>1511</v>
      </c>
      <c r="H166" s="5">
        <v>225</v>
      </c>
    </row>
    <row r="167" spans="1:8" x14ac:dyDescent="0.25">
      <c r="A167" s="5" t="s">
        <v>63</v>
      </c>
      <c r="B167" s="5">
        <v>7962876911</v>
      </c>
      <c r="C167" s="5" t="s">
        <v>656</v>
      </c>
      <c r="D167" s="5" t="s">
        <v>655</v>
      </c>
      <c r="E167" t="s">
        <v>654</v>
      </c>
      <c r="F167">
        <v>1425082</v>
      </c>
      <c r="G167" s="5" t="s">
        <v>1511</v>
      </c>
      <c r="H167" s="5">
        <v>415</v>
      </c>
    </row>
    <row r="168" spans="1:8" x14ac:dyDescent="0.25">
      <c r="A168" s="5" t="s">
        <v>43</v>
      </c>
      <c r="B168" s="5">
        <v>4960249522</v>
      </c>
      <c r="C168" s="5" t="s">
        <v>653</v>
      </c>
      <c r="D168" s="5" t="s">
        <v>652</v>
      </c>
      <c r="E168" t="s">
        <v>651</v>
      </c>
      <c r="F168" t="s">
        <v>1347</v>
      </c>
      <c r="G168" s="5" t="s">
        <v>1511</v>
      </c>
      <c r="H168" s="5">
        <v>272</v>
      </c>
    </row>
    <row r="169" spans="1:8" x14ac:dyDescent="0.25">
      <c r="A169" s="5" t="s">
        <v>74</v>
      </c>
      <c r="B169" s="5">
        <v>7972056581</v>
      </c>
      <c r="C169" s="5" t="s">
        <v>650</v>
      </c>
      <c r="D169" s="5" t="s">
        <v>649</v>
      </c>
      <c r="E169" t="s">
        <v>648</v>
      </c>
      <c r="F169" t="s">
        <v>1346</v>
      </c>
      <c r="G169" s="5" t="s">
        <v>1511</v>
      </c>
      <c r="H169" s="5">
        <v>249</v>
      </c>
    </row>
    <row r="170" spans="1:8" x14ac:dyDescent="0.25">
      <c r="A170" s="5" t="s">
        <v>78</v>
      </c>
      <c r="B170" s="5">
        <v>5681524651</v>
      </c>
      <c r="C170" s="5" t="s">
        <v>647</v>
      </c>
      <c r="D170" s="5" t="s">
        <v>646</v>
      </c>
      <c r="E170" t="s">
        <v>645</v>
      </c>
      <c r="F170" t="s">
        <v>1345</v>
      </c>
      <c r="G170" s="5" t="s">
        <v>1511</v>
      </c>
      <c r="H170" s="5">
        <v>402</v>
      </c>
    </row>
    <row r="171" spans="1:8" x14ac:dyDescent="0.25">
      <c r="A171" s="5" t="s">
        <v>96</v>
      </c>
      <c r="B171" s="5">
        <v>8111715769</v>
      </c>
      <c r="C171" s="5" t="s">
        <v>644</v>
      </c>
      <c r="D171" s="5" t="s">
        <v>643</v>
      </c>
      <c r="E171" t="s">
        <v>642</v>
      </c>
      <c r="F171" t="s">
        <v>1344</v>
      </c>
      <c r="G171" s="5" t="s">
        <v>1511</v>
      </c>
      <c r="H171" s="5">
        <v>500</v>
      </c>
    </row>
    <row r="172" spans="1:8" x14ac:dyDescent="0.25">
      <c r="A172" s="5" t="s">
        <v>174</v>
      </c>
      <c r="B172" s="5">
        <v>5311688219</v>
      </c>
      <c r="C172" s="5" t="s">
        <v>641</v>
      </c>
      <c r="D172" s="5" t="s">
        <v>640</v>
      </c>
      <c r="E172" t="s">
        <v>639</v>
      </c>
      <c r="F172" t="s">
        <v>1343</v>
      </c>
      <c r="G172" s="5" t="s">
        <v>1511</v>
      </c>
      <c r="H172" s="5">
        <v>312</v>
      </c>
    </row>
    <row r="173" spans="1:8" x14ac:dyDescent="0.25">
      <c r="A173" s="5" t="s">
        <v>148</v>
      </c>
      <c r="B173" s="5">
        <v>6010085604</v>
      </c>
      <c r="C173" s="5" t="s">
        <v>638</v>
      </c>
      <c r="D173" s="5" t="s">
        <v>637</v>
      </c>
      <c r="E173" t="s">
        <v>636</v>
      </c>
      <c r="F173" t="s">
        <v>1342</v>
      </c>
      <c r="G173" s="5" t="s">
        <v>1511</v>
      </c>
      <c r="H173" s="5">
        <v>396</v>
      </c>
    </row>
    <row r="174" spans="1:8" x14ac:dyDescent="0.25">
      <c r="A174" s="5" t="s">
        <v>108</v>
      </c>
      <c r="B174" s="5">
        <v>1251627895</v>
      </c>
      <c r="C174" s="5" t="s">
        <v>635</v>
      </c>
      <c r="D174" s="5" t="s">
        <v>634</v>
      </c>
      <c r="E174" t="s">
        <v>633</v>
      </c>
      <c r="F174" t="s">
        <v>1341</v>
      </c>
      <c r="G174" s="5" t="s">
        <v>1511</v>
      </c>
      <c r="H174" s="5">
        <v>488</v>
      </c>
    </row>
    <row r="175" spans="1:8" x14ac:dyDescent="0.25">
      <c r="A175" s="5" t="s">
        <v>159</v>
      </c>
      <c r="B175" s="5">
        <v>1231050091</v>
      </c>
      <c r="C175" s="5" t="s">
        <v>632</v>
      </c>
      <c r="D175" s="5" t="s">
        <v>631</v>
      </c>
      <c r="E175" t="s">
        <v>630</v>
      </c>
      <c r="F175" t="s">
        <v>1340</v>
      </c>
      <c r="G175" s="5" t="s">
        <v>1511</v>
      </c>
      <c r="H175" s="5">
        <v>349</v>
      </c>
    </row>
    <row r="176" spans="1:8" x14ac:dyDescent="0.25">
      <c r="A176" s="5" t="s">
        <v>215</v>
      </c>
      <c r="B176" s="5">
        <v>7981437673</v>
      </c>
      <c r="C176" s="5" t="s">
        <v>629</v>
      </c>
      <c r="D176" s="5" t="s">
        <v>628</v>
      </c>
      <c r="E176" t="s">
        <v>627</v>
      </c>
      <c r="F176" t="s">
        <v>1339</v>
      </c>
      <c r="G176" s="5" t="s">
        <v>1511</v>
      </c>
      <c r="H176" s="5">
        <v>202</v>
      </c>
    </row>
    <row r="177" spans="1:8" x14ac:dyDescent="0.25">
      <c r="A177" s="5" t="s">
        <v>152</v>
      </c>
      <c r="B177" s="5">
        <v>7611535277</v>
      </c>
      <c r="C177" s="5" t="s">
        <v>626</v>
      </c>
      <c r="D177" s="5" t="s">
        <v>625</v>
      </c>
      <c r="E177" t="s">
        <v>149</v>
      </c>
      <c r="F177">
        <v>1422072</v>
      </c>
      <c r="G177" s="5" t="s">
        <v>1511</v>
      </c>
      <c r="H177" s="5">
        <v>391</v>
      </c>
    </row>
    <row r="178" spans="1:8" x14ac:dyDescent="0.25">
      <c r="A178" s="5" t="s">
        <v>326</v>
      </c>
      <c r="B178" s="5">
        <v>8212389633</v>
      </c>
      <c r="C178" s="5" t="s">
        <v>624</v>
      </c>
      <c r="D178" s="5" t="s">
        <v>623</v>
      </c>
      <c r="E178" t="s">
        <v>622</v>
      </c>
      <c r="F178" t="s">
        <v>1338</v>
      </c>
      <c r="G178" s="5" t="s">
        <v>1511</v>
      </c>
      <c r="H178" s="5">
        <v>428</v>
      </c>
    </row>
    <row r="179" spans="1:8" x14ac:dyDescent="0.25">
      <c r="A179" s="5" t="s">
        <v>148</v>
      </c>
      <c r="B179" s="5">
        <v>6010085828</v>
      </c>
      <c r="C179" s="5" t="s">
        <v>621</v>
      </c>
      <c r="D179" s="5" t="s">
        <v>620</v>
      </c>
      <c r="E179" t="s">
        <v>619</v>
      </c>
      <c r="F179" t="s">
        <v>1337</v>
      </c>
      <c r="G179" s="5" t="s">
        <v>1511</v>
      </c>
      <c r="H179" s="5">
        <v>397</v>
      </c>
    </row>
    <row r="180" spans="1:8" x14ac:dyDescent="0.25">
      <c r="A180" s="5" t="s">
        <v>63</v>
      </c>
      <c r="B180" s="5">
        <v>9482380424</v>
      </c>
      <c r="C180" s="5" t="s">
        <v>618</v>
      </c>
      <c r="D180" s="5" t="s">
        <v>617</v>
      </c>
      <c r="E180" t="s">
        <v>64</v>
      </c>
      <c r="F180">
        <v>1425093</v>
      </c>
      <c r="G180" s="5" t="s">
        <v>1511</v>
      </c>
      <c r="H180" s="5">
        <v>416</v>
      </c>
    </row>
    <row r="181" spans="1:8" x14ac:dyDescent="0.25">
      <c r="A181" s="5" t="s">
        <v>96</v>
      </c>
      <c r="B181" s="5">
        <v>8111757928</v>
      </c>
      <c r="C181" s="5" t="s">
        <v>616</v>
      </c>
      <c r="D181" s="5" t="s">
        <v>615</v>
      </c>
      <c r="E181" t="s">
        <v>614</v>
      </c>
      <c r="F181" t="s">
        <v>1336</v>
      </c>
      <c r="G181" s="5" t="s">
        <v>1511</v>
      </c>
      <c r="H181" s="5">
        <v>501</v>
      </c>
    </row>
    <row r="182" spans="1:8" x14ac:dyDescent="0.25">
      <c r="A182" s="5" t="s">
        <v>35</v>
      </c>
      <c r="B182" s="5">
        <v>8361514865</v>
      </c>
      <c r="C182" s="5" t="s">
        <v>613</v>
      </c>
      <c r="D182" s="5" t="s">
        <v>612</v>
      </c>
      <c r="E182" t="s">
        <v>611</v>
      </c>
      <c r="F182" t="s">
        <v>1335</v>
      </c>
      <c r="G182" s="5" t="s">
        <v>1511</v>
      </c>
      <c r="H182" s="5">
        <v>512</v>
      </c>
    </row>
    <row r="183" spans="1:8" x14ac:dyDescent="0.25">
      <c r="A183" s="5" t="s">
        <v>78</v>
      </c>
      <c r="B183" s="5">
        <v>5681540236</v>
      </c>
      <c r="C183" s="5" t="s">
        <v>610</v>
      </c>
      <c r="D183" s="5" t="s">
        <v>609</v>
      </c>
      <c r="E183" t="s">
        <v>608</v>
      </c>
      <c r="F183" t="s">
        <v>1334</v>
      </c>
      <c r="G183" s="5" t="s">
        <v>1511</v>
      </c>
      <c r="H183" s="5">
        <v>403</v>
      </c>
    </row>
    <row r="184" spans="1:8" x14ac:dyDescent="0.25">
      <c r="A184" s="5" t="s">
        <v>47</v>
      </c>
      <c r="B184" s="5">
        <v>7571412314</v>
      </c>
      <c r="C184" s="5" t="s">
        <v>607</v>
      </c>
      <c r="D184" s="5" t="s">
        <v>606</v>
      </c>
      <c r="E184" t="s">
        <v>605</v>
      </c>
      <c r="F184" t="s">
        <v>1333</v>
      </c>
      <c r="G184" s="5" t="s">
        <v>1511</v>
      </c>
      <c r="H184" s="5">
        <v>280</v>
      </c>
    </row>
    <row r="185" spans="1:8" x14ac:dyDescent="0.25">
      <c r="A185" s="5" t="s">
        <v>138</v>
      </c>
      <c r="B185" s="5">
        <v>5671810266</v>
      </c>
      <c r="C185" s="5" t="s">
        <v>604</v>
      </c>
      <c r="D185" s="5" t="s">
        <v>603</v>
      </c>
      <c r="E185" t="s">
        <v>602</v>
      </c>
      <c r="F185">
        <v>1420092</v>
      </c>
      <c r="G185" s="5" t="s">
        <v>1511</v>
      </c>
      <c r="H185" s="5">
        <v>375</v>
      </c>
    </row>
    <row r="186" spans="1:8" x14ac:dyDescent="0.25">
      <c r="A186" s="5" t="s">
        <v>138</v>
      </c>
      <c r="B186" s="5">
        <v>5671785545</v>
      </c>
      <c r="C186" s="5" t="s">
        <v>601</v>
      </c>
      <c r="D186" s="5" t="s">
        <v>600</v>
      </c>
      <c r="E186" t="s">
        <v>599</v>
      </c>
      <c r="F186">
        <v>1420102</v>
      </c>
      <c r="G186" s="5" t="s">
        <v>1511</v>
      </c>
      <c r="H186" s="5">
        <v>376</v>
      </c>
    </row>
    <row r="187" spans="1:8" x14ac:dyDescent="0.25">
      <c r="A187" s="5" t="s">
        <v>304</v>
      </c>
      <c r="B187" s="5">
        <v>7743128020</v>
      </c>
      <c r="C187" s="5" t="s">
        <v>598</v>
      </c>
      <c r="D187" s="5" t="s">
        <v>597</v>
      </c>
      <c r="E187" t="s">
        <v>596</v>
      </c>
      <c r="F187" t="s">
        <v>1330</v>
      </c>
      <c r="G187" s="5" t="s">
        <v>1511</v>
      </c>
      <c r="H187" s="5">
        <v>361</v>
      </c>
    </row>
    <row r="188" spans="1:8" x14ac:dyDescent="0.25">
      <c r="A188" s="5" t="s">
        <v>215</v>
      </c>
      <c r="B188" s="5">
        <v>7981435208</v>
      </c>
      <c r="C188" s="5" t="s">
        <v>595</v>
      </c>
      <c r="D188" s="5" t="s">
        <v>594</v>
      </c>
      <c r="E188" t="s">
        <v>593</v>
      </c>
      <c r="F188" t="s">
        <v>1329</v>
      </c>
      <c r="G188" s="5" t="s">
        <v>1511</v>
      </c>
      <c r="H188" s="5">
        <v>203</v>
      </c>
    </row>
    <row r="189" spans="1:8" x14ac:dyDescent="0.25">
      <c r="A189" s="5" t="s">
        <v>35</v>
      </c>
      <c r="B189" s="5">
        <v>8381426414</v>
      </c>
      <c r="C189" s="5" t="s">
        <v>592</v>
      </c>
      <c r="D189" s="5" t="s">
        <v>591</v>
      </c>
      <c r="E189" t="s">
        <v>590</v>
      </c>
      <c r="F189" t="s">
        <v>1328</v>
      </c>
      <c r="G189" s="5" t="s">
        <v>1511</v>
      </c>
      <c r="H189" s="5">
        <v>513</v>
      </c>
    </row>
    <row r="190" spans="1:8" x14ac:dyDescent="0.25">
      <c r="A190" s="5" t="s">
        <v>108</v>
      </c>
      <c r="B190" s="5">
        <v>1251333745</v>
      </c>
      <c r="C190" s="5" t="s">
        <v>589</v>
      </c>
      <c r="D190" s="5" t="s">
        <v>588</v>
      </c>
      <c r="E190" t="s">
        <v>587</v>
      </c>
      <c r="F190" t="s">
        <v>1327</v>
      </c>
      <c r="G190" s="5" t="s">
        <v>1511</v>
      </c>
      <c r="H190" s="5">
        <v>489</v>
      </c>
    </row>
    <row r="191" spans="1:8" x14ac:dyDescent="0.25">
      <c r="A191" s="5" t="s">
        <v>31</v>
      </c>
      <c r="B191" s="5">
        <v>5342488243</v>
      </c>
      <c r="C191" s="5" t="s">
        <v>586</v>
      </c>
      <c r="D191" s="5" t="s">
        <v>585</v>
      </c>
      <c r="E191" t="s">
        <v>584</v>
      </c>
      <c r="F191" t="s">
        <v>1326</v>
      </c>
      <c r="G191" s="5" t="s">
        <v>1511</v>
      </c>
      <c r="H191" s="5">
        <v>384</v>
      </c>
    </row>
    <row r="192" spans="1:8" x14ac:dyDescent="0.25">
      <c r="A192" s="5" t="s">
        <v>211</v>
      </c>
      <c r="B192" s="5">
        <v>5661875784</v>
      </c>
      <c r="C192" s="5" t="s">
        <v>583</v>
      </c>
      <c r="D192" s="5" t="s">
        <v>582</v>
      </c>
      <c r="E192" t="s">
        <v>581</v>
      </c>
      <c r="F192" t="s">
        <v>1325</v>
      </c>
      <c r="G192" s="5" t="s">
        <v>1511</v>
      </c>
      <c r="H192" s="5">
        <v>214</v>
      </c>
    </row>
    <row r="193" spans="1:8" x14ac:dyDescent="0.25">
      <c r="A193" s="5" t="s">
        <v>120</v>
      </c>
      <c r="B193" s="5">
        <v>8231559680</v>
      </c>
      <c r="C193" s="5" t="s">
        <v>580</v>
      </c>
      <c r="D193" s="5" t="s">
        <v>579</v>
      </c>
      <c r="E193" t="s">
        <v>578</v>
      </c>
      <c r="F193" t="s">
        <v>1324</v>
      </c>
      <c r="G193" s="5" t="s">
        <v>1511</v>
      </c>
      <c r="H193" s="5">
        <v>455</v>
      </c>
    </row>
    <row r="194" spans="1:8" x14ac:dyDescent="0.25">
      <c r="A194" s="5" t="s">
        <v>128</v>
      </c>
      <c r="B194" s="5">
        <v>7761617545</v>
      </c>
      <c r="C194" s="5" t="s">
        <v>577</v>
      </c>
      <c r="D194" s="5" t="s">
        <v>576</v>
      </c>
      <c r="E194" t="s">
        <v>575</v>
      </c>
      <c r="F194" t="s">
        <v>1323</v>
      </c>
      <c r="G194" s="5" t="s">
        <v>1511</v>
      </c>
      <c r="H194" s="5">
        <v>438</v>
      </c>
    </row>
    <row r="195" spans="1:8" x14ac:dyDescent="0.25">
      <c r="A195" s="5" t="s">
        <v>148</v>
      </c>
      <c r="B195" s="5">
        <v>6010085662</v>
      </c>
      <c r="C195" s="5" t="s">
        <v>574</v>
      </c>
      <c r="D195" s="5" t="s">
        <v>573</v>
      </c>
      <c r="E195" t="s">
        <v>572</v>
      </c>
      <c r="F195" t="s">
        <v>1322</v>
      </c>
      <c r="G195" s="5" t="s">
        <v>1511</v>
      </c>
      <c r="H195" s="5">
        <v>398</v>
      </c>
    </row>
    <row r="196" spans="1:8" x14ac:dyDescent="0.25">
      <c r="A196" s="5" t="s">
        <v>124</v>
      </c>
      <c r="B196" s="5">
        <v>8371692261</v>
      </c>
      <c r="C196" s="5" t="s">
        <v>571</v>
      </c>
      <c r="D196" s="5" t="s">
        <v>570</v>
      </c>
      <c r="E196" t="s">
        <v>569</v>
      </c>
      <c r="F196" t="s">
        <v>1321</v>
      </c>
      <c r="G196" s="5" t="s">
        <v>1511</v>
      </c>
      <c r="H196" s="5">
        <v>447</v>
      </c>
    </row>
    <row r="197" spans="1:8" x14ac:dyDescent="0.25">
      <c r="A197" s="5" t="s">
        <v>39</v>
      </c>
      <c r="B197" s="5">
        <v>5090013568</v>
      </c>
      <c r="C197" s="5" t="s">
        <v>568</v>
      </c>
      <c r="D197" s="5" t="s">
        <v>567</v>
      </c>
      <c r="E197" t="s">
        <v>566</v>
      </c>
      <c r="F197" t="s">
        <v>1320</v>
      </c>
      <c r="G197" s="5" t="s">
        <v>1511</v>
      </c>
      <c r="H197" s="5">
        <v>266</v>
      </c>
    </row>
    <row r="198" spans="1:8" x14ac:dyDescent="0.25">
      <c r="A198" s="5" t="s">
        <v>308</v>
      </c>
      <c r="B198" s="5">
        <v>7582141729</v>
      </c>
      <c r="C198" s="5" t="s">
        <v>565</v>
      </c>
      <c r="D198" s="5" t="s">
        <v>564</v>
      </c>
      <c r="E198" t="s">
        <v>563</v>
      </c>
      <c r="F198" t="s">
        <v>1319</v>
      </c>
      <c r="G198" s="5" t="s">
        <v>1511</v>
      </c>
      <c r="H198" s="5">
        <v>324</v>
      </c>
    </row>
    <row r="199" spans="1:8" x14ac:dyDescent="0.25">
      <c r="A199" s="5" t="s">
        <v>47</v>
      </c>
      <c r="B199" s="5">
        <v>7571450042</v>
      </c>
      <c r="C199" s="5" t="s">
        <v>562</v>
      </c>
      <c r="D199" s="5" t="s">
        <v>561</v>
      </c>
      <c r="E199" t="s">
        <v>560</v>
      </c>
      <c r="F199" t="s">
        <v>1318</v>
      </c>
      <c r="G199" s="5" t="s">
        <v>1511</v>
      </c>
      <c r="H199" s="5">
        <v>282</v>
      </c>
    </row>
    <row r="200" spans="1:8" x14ac:dyDescent="0.25">
      <c r="A200" s="5" t="s">
        <v>104</v>
      </c>
      <c r="B200" s="5">
        <v>7621901370</v>
      </c>
      <c r="C200" s="5" t="s">
        <v>559</v>
      </c>
      <c r="D200" s="5" t="s">
        <v>558</v>
      </c>
      <c r="E200" t="s">
        <v>557</v>
      </c>
      <c r="F200" t="s">
        <v>1317</v>
      </c>
      <c r="G200" s="5" t="s">
        <v>1511</v>
      </c>
      <c r="H200" s="5">
        <v>495</v>
      </c>
    </row>
    <row r="201" spans="1:8" x14ac:dyDescent="0.25">
      <c r="A201" s="5" t="s">
        <v>47</v>
      </c>
      <c r="B201" s="5">
        <v>7571479991</v>
      </c>
      <c r="C201" s="5" t="s">
        <v>556</v>
      </c>
      <c r="D201" s="5" t="s">
        <v>555</v>
      </c>
      <c r="E201" t="s">
        <v>554</v>
      </c>
      <c r="F201" t="s">
        <v>1316</v>
      </c>
      <c r="G201" s="5" t="s">
        <v>1511</v>
      </c>
      <c r="H201" s="5">
        <v>281</v>
      </c>
    </row>
    <row r="202" spans="1:8" x14ac:dyDescent="0.25">
      <c r="A202" s="5" t="s">
        <v>120</v>
      </c>
      <c r="B202" s="5">
        <v>8231560068</v>
      </c>
      <c r="C202" s="5" t="s">
        <v>553</v>
      </c>
      <c r="D202" s="5" t="s">
        <v>552</v>
      </c>
      <c r="E202" t="s">
        <v>551</v>
      </c>
      <c r="F202" t="s">
        <v>1315</v>
      </c>
      <c r="G202" s="5" t="s">
        <v>1511</v>
      </c>
      <c r="H202" s="5">
        <v>456</v>
      </c>
    </row>
    <row r="203" spans="1:8" x14ac:dyDescent="0.25">
      <c r="A203" s="5" t="s">
        <v>100</v>
      </c>
      <c r="B203" s="5">
        <v>8241708503</v>
      </c>
      <c r="C203" s="5" t="s">
        <v>550</v>
      </c>
      <c r="D203" s="5" t="s">
        <v>549</v>
      </c>
      <c r="E203" t="s">
        <v>548</v>
      </c>
      <c r="F203" t="s">
        <v>1314</v>
      </c>
      <c r="G203" s="5" t="s">
        <v>1511</v>
      </c>
      <c r="H203" s="5">
        <v>478</v>
      </c>
    </row>
    <row r="204" spans="1:8" x14ac:dyDescent="0.25">
      <c r="A204" s="5" t="s">
        <v>203</v>
      </c>
      <c r="B204" s="5">
        <v>9710659463</v>
      </c>
      <c r="C204" s="5" t="s">
        <v>547</v>
      </c>
      <c r="D204" s="5" t="s">
        <v>546</v>
      </c>
      <c r="E204" t="s">
        <v>545</v>
      </c>
      <c r="F204" t="s">
        <v>1313</v>
      </c>
      <c r="G204" s="5" t="s">
        <v>1511</v>
      </c>
      <c r="H204" s="5">
        <v>233</v>
      </c>
    </row>
    <row r="205" spans="1:8" x14ac:dyDescent="0.25">
      <c r="A205" s="5" t="s">
        <v>43</v>
      </c>
      <c r="B205" s="5">
        <v>4960206961</v>
      </c>
      <c r="C205" s="5" t="s">
        <v>544</v>
      </c>
      <c r="D205" s="5" t="s">
        <v>543</v>
      </c>
      <c r="E205" t="s">
        <v>542</v>
      </c>
      <c r="F205" t="s">
        <v>1312</v>
      </c>
      <c r="G205" s="5" t="s">
        <v>1511</v>
      </c>
      <c r="H205" s="5">
        <v>273</v>
      </c>
    </row>
    <row r="206" spans="1:8" x14ac:dyDescent="0.25">
      <c r="A206" s="5" t="s">
        <v>55</v>
      </c>
      <c r="B206" s="5">
        <v>5361739574</v>
      </c>
      <c r="C206" s="5" t="s">
        <v>541</v>
      </c>
      <c r="D206" s="5" t="s">
        <v>540</v>
      </c>
      <c r="E206" t="s">
        <v>539</v>
      </c>
      <c r="F206" t="s">
        <v>1311</v>
      </c>
      <c r="G206" s="5" t="s">
        <v>1511</v>
      </c>
      <c r="H206" s="5">
        <v>261</v>
      </c>
    </row>
    <row r="207" spans="1:8" x14ac:dyDescent="0.25">
      <c r="A207" s="5" t="s">
        <v>51</v>
      </c>
      <c r="B207" s="5">
        <v>8121843836</v>
      </c>
      <c r="C207" s="5" t="s">
        <v>538</v>
      </c>
      <c r="D207" s="5" t="s">
        <v>537</v>
      </c>
      <c r="E207" t="s">
        <v>536</v>
      </c>
      <c r="F207" t="s">
        <v>1310</v>
      </c>
      <c r="G207" s="5" t="s">
        <v>1511</v>
      </c>
      <c r="H207" s="5">
        <v>257</v>
      </c>
    </row>
    <row r="208" spans="1:8" x14ac:dyDescent="0.25">
      <c r="A208" s="5" t="s">
        <v>27</v>
      </c>
      <c r="B208" s="5">
        <v>8212443829</v>
      </c>
      <c r="C208" s="5" t="s">
        <v>535</v>
      </c>
      <c r="D208" s="5" t="s">
        <v>534</v>
      </c>
      <c r="E208" t="s">
        <v>24</v>
      </c>
      <c r="F208" t="s">
        <v>1217</v>
      </c>
      <c r="G208" s="5" t="s">
        <v>1511</v>
      </c>
      <c r="H208" s="5">
        <v>429</v>
      </c>
    </row>
    <row r="209" spans="1:8" x14ac:dyDescent="0.25">
      <c r="A209" s="5" t="s">
        <v>89</v>
      </c>
      <c r="B209" s="5">
        <v>5110268723</v>
      </c>
      <c r="C209" s="5" t="s">
        <v>533</v>
      </c>
      <c r="D209" s="5" t="s">
        <v>532</v>
      </c>
      <c r="E209" t="s">
        <v>531</v>
      </c>
      <c r="F209" t="s">
        <v>1309</v>
      </c>
      <c r="G209" s="5" t="s">
        <v>1511</v>
      </c>
      <c r="H209" s="5">
        <v>508</v>
      </c>
    </row>
    <row r="210" spans="1:8" x14ac:dyDescent="0.25">
      <c r="A210" s="5" t="s">
        <v>182</v>
      </c>
      <c r="B210" s="5">
        <v>8222147162</v>
      </c>
      <c r="C210" s="5" t="s">
        <v>530</v>
      </c>
      <c r="D210" s="5" t="s">
        <v>529</v>
      </c>
      <c r="E210" t="s">
        <v>528</v>
      </c>
      <c r="F210" s="29">
        <v>1412133</v>
      </c>
      <c r="G210" s="5" t="s">
        <v>1511</v>
      </c>
      <c r="H210" s="5">
        <v>296</v>
      </c>
    </row>
    <row r="211" spans="1:8" x14ac:dyDescent="0.25">
      <c r="A211" s="5" t="s">
        <v>39</v>
      </c>
      <c r="B211" s="5">
        <v>5090066636</v>
      </c>
      <c r="C211" s="5" t="s">
        <v>527</v>
      </c>
      <c r="D211" s="5" t="s">
        <v>526</v>
      </c>
      <c r="E211" t="s">
        <v>525</v>
      </c>
      <c r="F211" s="29">
        <v>1409053</v>
      </c>
      <c r="G211" s="5" t="s">
        <v>1511</v>
      </c>
      <c r="H211" s="5">
        <v>267</v>
      </c>
    </row>
    <row r="212" spans="1:8" x14ac:dyDescent="0.25">
      <c r="A212" s="5" t="s">
        <v>128</v>
      </c>
      <c r="B212" s="5">
        <v>7761624491</v>
      </c>
      <c r="C212" s="5" t="s">
        <v>524</v>
      </c>
      <c r="D212" s="5" t="s">
        <v>523</v>
      </c>
      <c r="E212" t="s">
        <v>522</v>
      </c>
      <c r="F212">
        <v>1427052</v>
      </c>
      <c r="G212" s="5" t="s">
        <v>1511</v>
      </c>
      <c r="H212" s="5">
        <v>439</v>
      </c>
    </row>
    <row r="213" spans="1:8" x14ac:dyDescent="0.25">
      <c r="A213" s="5" t="s">
        <v>63</v>
      </c>
      <c r="B213" s="5">
        <v>7962867409</v>
      </c>
      <c r="C213" s="5" t="s">
        <v>521</v>
      </c>
      <c r="D213" s="5" t="s">
        <v>520</v>
      </c>
      <c r="E213" t="s">
        <v>519</v>
      </c>
      <c r="F213" t="s">
        <v>1307</v>
      </c>
      <c r="G213" s="5" t="s">
        <v>1511</v>
      </c>
      <c r="H213" s="5">
        <v>417</v>
      </c>
    </row>
    <row r="214" spans="1:8" x14ac:dyDescent="0.25">
      <c r="A214" s="5" t="s">
        <v>326</v>
      </c>
      <c r="B214" s="5">
        <v>8212393379</v>
      </c>
      <c r="C214" s="5" t="s">
        <v>518</v>
      </c>
      <c r="D214" s="5" t="s">
        <v>517</v>
      </c>
      <c r="E214" t="s">
        <v>516</v>
      </c>
      <c r="F214" t="s">
        <v>1306</v>
      </c>
      <c r="G214" s="5" t="s">
        <v>1511</v>
      </c>
      <c r="H214" s="5">
        <v>430</v>
      </c>
    </row>
    <row r="215" spans="1:8" x14ac:dyDescent="0.25">
      <c r="A215" s="5" t="s">
        <v>19</v>
      </c>
      <c r="B215" s="5">
        <v>8261144044</v>
      </c>
      <c r="C215" s="5" t="s">
        <v>515</v>
      </c>
      <c r="D215" s="5" t="s">
        <v>514</v>
      </c>
      <c r="E215" t="s">
        <v>513</v>
      </c>
      <c r="F215" t="s">
        <v>1305</v>
      </c>
      <c r="G215" s="5" t="s">
        <v>1511</v>
      </c>
      <c r="H215" s="5">
        <v>343</v>
      </c>
    </row>
    <row r="216" spans="1:8" x14ac:dyDescent="0.25">
      <c r="A216" s="5" t="s">
        <v>207</v>
      </c>
      <c r="B216" s="5">
        <v>8262044209</v>
      </c>
      <c r="C216" s="5" t="s">
        <v>512</v>
      </c>
      <c r="D216" s="5" t="s">
        <v>511</v>
      </c>
      <c r="E216" t="s">
        <v>510</v>
      </c>
      <c r="F216" t="s">
        <v>1304</v>
      </c>
      <c r="G216" s="5" t="s">
        <v>1511</v>
      </c>
      <c r="H216" s="5">
        <v>226</v>
      </c>
    </row>
    <row r="217" spans="1:8" x14ac:dyDescent="0.25">
      <c r="A217" s="5" t="s">
        <v>124</v>
      </c>
      <c r="B217" s="5">
        <v>8371692031</v>
      </c>
      <c r="C217" s="5" t="s">
        <v>509</v>
      </c>
      <c r="D217" s="5" t="s">
        <v>508</v>
      </c>
      <c r="E217" t="s">
        <v>507</v>
      </c>
      <c r="F217">
        <v>1428072</v>
      </c>
      <c r="G217" s="5" t="s">
        <v>1511</v>
      </c>
      <c r="H217" s="5">
        <v>448</v>
      </c>
    </row>
    <row r="218" spans="1:8" x14ac:dyDescent="0.25">
      <c r="A218" s="5" t="s">
        <v>138</v>
      </c>
      <c r="B218" s="5">
        <v>5671858729</v>
      </c>
      <c r="C218" s="5" t="s">
        <v>506</v>
      </c>
      <c r="D218" s="5" t="s">
        <v>505</v>
      </c>
      <c r="E218" t="s">
        <v>504</v>
      </c>
      <c r="F218" t="s">
        <v>1303</v>
      </c>
      <c r="G218" s="5" t="s">
        <v>1511</v>
      </c>
      <c r="H218" s="5">
        <v>377</v>
      </c>
    </row>
    <row r="219" spans="1:8" x14ac:dyDescent="0.25">
      <c r="A219" s="5" t="s">
        <v>120</v>
      </c>
      <c r="B219" s="5">
        <v>8231559697</v>
      </c>
      <c r="C219" s="5" t="s">
        <v>503</v>
      </c>
      <c r="D219" s="5" t="s">
        <v>502</v>
      </c>
      <c r="E219" t="s">
        <v>501</v>
      </c>
      <c r="F219">
        <v>1429082</v>
      </c>
      <c r="G219" s="5" t="s">
        <v>1511</v>
      </c>
      <c r="H219" s="5">
        <v>457</v>
      </c>
    </row>
    <row r="220" spans="1:8" x14ac:dyDescent="0.25">
      <c r="A220" s="5" t="s">
        <v>39</v>
      </c>
      <c r="B220" s="5">
        <v>5090066613</v>
      </c>
      <c r="C220" s="5" t="s">
        <v>500</v>
      </c>
      <c r="D220" s="5" t="s">
        <v>499</v>
      </c>
      <c r="E220" t="s">
        <v>498</v>
      </c>
      <c r="F220" t="s">
        <v>1302</v>
      </c>
      <c r="G220" s="5" t="s">
        <v>1511</v>
      </c>
      <c r="H220" s="5">
        <v>268</v>
      </c>
    </row>
    <row r="221" spans="1:8" x14ac:dyDescent="0.25">
      <c r="A221" s="5" t="s">
        <v>104</v>
      </c>
      <c r="B221" s="5">
        <v>7621901571</v>
      </c>
      <c r="C221" s="5" t="s">
        <v>497</v>
      </c>
      <c r="D221" s="5" t="s">
        <v>496</v>
      </c>
      <c r="E221" t="s">
        <v>495</v>
      </c>
      <c r="F221" t="s">
        <v>1301</v>
      </c>
      <c r="G221" s="5" t="s">
        <v>1511</v>
      </c>
      <c r="H221" s="5">
        <v>496</v>
      </c>
    </row>
    <row r="222" spans="1:8" x14ac:dyDescent="0.25">
      <c r="A222" s="5" t="s">
        <v>211</v>
      </c>
      <c r="B222" s="5">
        <v>5661887238</v>
      </c>
      <c r="C222" s="5" t="s">
        <v>494</v>
      </c>
      <c r="D222" s="5" t="s">
        <v>493</v>
      </c>
      <c r="E222" t="s">
        <v>492</v>
      </c>
      <c r="F222" t="s">
        <v>1300</v>
      </c>
      <c r="G222" s="5" t="s">
        <v>1511</v>
      </c>
      <c r="H222" s="5">
        <v>215</v>
      </c>
    </row>
    <row r="223" spans="1:8" x14ac:dyDescent="0.25">
      <c r="A223" s="5" t="s">
        <v>182</v>
      </c>
      <c r="B223" s="5">
        <v>8222147156</v>
      </c>
      <c r="C223" s="5" t="s">
        <v>491</v>
      </c>
      <c r="D223" s="5" t="s">
        <v>490</v>
      </c>
      <c r="E223" t="s">
        <v>489</v>
      </c>
      <c r="F223" t="s">
        <v>1299</v>
      </c>
      <c r="G223" s="5" t="s">
        <v>1511</v>
      </c>
      <c r="H223" s="5">
        <v>297</v>
      </c>
    </row>
    <row r="224" spans="1:8" x14ac:dyDescent="0.25">
      <c r="A224" s="5" t="s">
        <v>304</v>
      </c>
      <c r="B224" s="5">
        <v>7742945231</v>
      </c>
      <c r="C224" s="5" t="s">
        <v>488</v>
      </c>
      <c r="D224" s="5" t="s">
        <v>487</v>
      </c>
      <c r="E224" t="s">
        <v>486</v>
      </c>
      <c r="F224" t="s">
        <v>1298</v>
      </c>
      <c r="G224" s="5" t="s">
        <v>1511</v>
      </c>
      <c r="H224" s="5">
        <v>364</v>
      </c>
    </row>
    <row r="225" spans="1:8" x14ac:dyDescent="0.25">
      <c r="A225" s="5" t="s">
        <v>215</v>
      </c>
      <c r="B225" s="5">
        <v>7981458221</v>
      </c>
      <c r="C225" s="5" t="s">
        <v>485</v>
      </c>
      <c r="D225" s="5" t="s">
        <v>484</v>
      </c>
      <c r="E225" t="s">
        <v>483</v>
      </c>
      <c r="F225" t="s">
        <v>1297</v>
      </c>
      <c r="G225" s="5" t="s">
        <v>1511</v>
      </c>
      <c r="H225" s="5">
        <v>204</v>
      </c>
    </row>
    <row r="226" spans="1:8" x14ac:dyDescent="0.25">
      <c r="A226" s="5" t="s">
        <v>43</v>
      </c>
      <c r="B226" s="5">
        <v>4960213725</v>
      </c>
      <c r="C226" s="5" t="s">
        <v>482</v>
      </c>
      <c r="D226" s="5" t="s">
        <v>481</v>
      </c>
      <c r="E226" t="s">
        <v>480</v>
      </c>
      <c r="F226" t="s">
        <v>1296</v>
      </c>
      <c r="G226" s="5" t="s">
        <v>1511</v>
      </c>
      <c r="H226" s="5">
        <v>274</v>
      </c>
    </row>
    <row r="227" spans="1:8" x14ac:dyDescent="0.25">
      <c r="A227" s="5" t="s">
        <v>112</v>
      </c>
      <c r="B227" s="5">
        <v>1182025548</v>
      </c>
      <c r="C227" s="5" t="s">
        <v>479</v>
      </c>
      <c r="D227" s="5" t="s">
        <v>478</v>
      </c>
      <c r="E227" t="s">
        <v>477</v>
      </c>
      <c r="F227" t="s">
        <v>1295</v>
      </c>
      <c r="G227" s="5" t="s">
        <v>1511</v>
      </c>
      <c r="H227" s="5">
        <v>471</v>
      </c>
    </row>
    <row r="228" spans="1:8" x14ac:dyDescent="0.25">
      <c r="A228" s="5" t="s">
        <v>304</v>
      </c>
      <c r="B228" s="5">
        <v>7743186342</v>
      </c>
      <c r="C228" s="5" t="s">
        <v>476</v>
      </c>
      <c r="D228" s="5" t="s">
        <v>475</v>
      </c>
      <c r="E228" t="s">
        <v>474</v>
      </c>
      <c r="F228" t="s">
        <v>1294</v>
      </c>
      <c r="G228" s="5" t="s">
        <v>1511</v>
      </c>
      <c r="H228" s="5">
        <v>365</v>
      </c>
    </row>
    <row r="229" spans="1:8" x14ac:dyDescent="0.25">
      <c r="A229" s="5" t="s">
        <v>170</v>
      </c>
      <c r="B229" s="5">
        <v>7591624568</v>
      </c>
      <c r="C229" s="5" t="s">
        <v>473</v>
      </c>
      <c r="D229" s="5" t="s">
        <v>472</v>
      </c>
      <c r="E229" t="s">
        <v>471</v>
      </c>
      <c r="F229" t="s">
        <v>1293</v>
      </c>
      <c r="G229" s="5" t="s">
        <v>1511</v>
      </c>
      <c r="H229" s="5">
        <v>333</v>
      </c>
    </row>
    <row r="230" spans="1:8" x14ac:dyDescent="0.25">
      <c r="A230" s="5" t="s">
        <v>120</v>
      </c>
      <c r="B230" s="5">
        <v>8231559823</v>
      </c>
      <c r="C230" s="5" t="s">
        <v>470</v>
      </c>
      <c r="D230" s="5" t="s">
        <v>469</v>
      </c>
      <c r="E230" t="s">
        <v>468</v>
      </c>
      <c r="F230" t="s">
        <v>1292</v>
      </c>
      <c r="G230" s="5" t="s">
        <v>1511</v>
      </c>
      <c r="H230" s="5">
        <v>458</v>
      </c>
    </row>
    <row r="231" spans="1:8" x14ac:dyDescent="0.25">
      <c r="A231" s="5" t="s">
        <v>100</v>
      </c>
      <c r="B231" s="5">
        <v>8241710167</v>
      </c>
      <c r="C231" s="5" t="s">
        <v>467</v>
      </c>
      <c r="D231" s="5" t="s">
        <v>466</v>
      </c>
      <c r="E231" t="s">
        <v>465</v>
      </c>
      <c r="F231" t="s">
        <v>1291</v>
      </c>
      <c r="G231" s="5" t="s">
        <v>1511</v>
      </c>
      <c r="H231" s="5">
        <v>479</v>
      </c>
    </row>
    <row r="232" spans="1:8" x14ac:dyDescent="0.25">
      <c r="A232" s="5" t="s">
        <v>108</v>
      </c>
      <c r="B232" s="5">
        <v>1251333679</v>
      </c>
      <c r="C232" s="5" t="s">
        <v>464</v>
      </c>
      <c r="D232" s="5" t="s">
        <v>463</v>
      </c>
      <c r="E232" t="s">
        <v>462</v>
      </c>
      <c r="F232" t="s">
        <v>1290</v>
      </c>
      <c r="G232" s="5" t="s">
        <v>1511</v>
      </c>
      <c r="H232" s="5">
        <v>490</v>
      </c>
    </row>
    <row r="233" spans="1:8" x14ac:dyDescent="0.25">
      <c r="A233" s="5" t="s">
        <v>215</v>
      </c>
      <c r="B233" s="5">
        <v>7981426072</v>
      </c>
      <c r="C233" s="5" t="s">
        <v>461</v>
      </c>
      <c r="D233" s="5" t="s">
        <v>460</v>
      </c>
      <c r="E233" t="s">
        <v>459</v>
      </c>
      <c r="F233" t="s">
        <v>1289</v>
      </c>
      <c r="G233" s="5" t="s">
        <v>1511</v>
      </c>
      <c r="H233" s="5">
        <v>205</v>
      </c>
    </row>
    <row r="234" spans="1:8" x14ac:dyDescent="0.25">
      <c r="A234" s="5" t="s">
        <v>178</v>
      </c>
      <c r="B234" s="5">
        <v>5691759048</v>
      </c>
      <c r="C234" s="5" t="s">
        <v>458</v>
      </c>
      <c r="D234" s="5" t="s">
        <v>457</v>
      </c>
      <c r="E234" t="s">
        <v>456</v>
      </c>
      <c r="F234" t="s">
        <v>1288</v>
      </c>
      <c r="G234" s="5" t="s">
        <v>1511</v>
      </c>
      <c r="H234" s="5">
        <v>302</v>
      </c>
    </row>
    <row r="235" spans="1:8" x14ac:dyDescent="0.25">
      <c r="A235" s="5" t="s">
        <v>178</v>
      </c>
      <c r="B235" s="5">
        <v>5691747045</v>
      </c>
      <c r="C235" s="5" t="s">
        <v>455</v>
      </c>
      <c r="D235" s="5" t="s">
        <v>454</v>
      </c>
      <c r="E235" t="s">
        <v>453</v>
      </c>
      <c r="F235" t="s">
        <v>1287</v>
      </c>
      <c r="G235" s="5" t="s">
        <v>1511</v>
      </c>
      <c r="H235" s="5">
        <v>303</v>
      </c>
    </row>
    <row r="236" spans="1:8" x14ac:dyDescent="0.25">
      <c r="A236" s="5" t="s">
        <v>326</v>
      </c>
      <c r="B236" s="5">
        <v>8212536471</v>
      </c>
      <c r="C236" s="5" t="s">
        <v>452</v>
      </c>
      <c r="D236" s="5" t="s">
        <v>451</v>
      </c>
      <c r="E236" t="s">
        <v>450</v>
      </c>
      <c r="F236" t="s">
        <v>1286</v>
      </c>
      <c r="G236" s="5" t="s">
        <v>1511</v>
      </c>
      <c r="H236" s="5">
        <v>431</v>
      </c>
    </row>
    <row r="237" spans="1:8" x14ac:dyDescent="0.25">
      <c r="A237" s="5" t="s">
        <v>47</v>
      </c>
      <c r="B237" s="5">
        <v>7571413360</v>
      </c>
      <c r="C237" s="5" t="s">
        <v>449</v>
      </c>
      <c r="D237" s="5" t="s">
        <v>448</v>
      </c>
      <c r="E237" t="s">
        <v>447</v>
      </c>
      <c r="F237" t="s">
        <v>1285</v>
      </c>
      <c r="G237" s="5" t="s">
        <v>1511</v>
      </c>
      <c r="H237" s="5">
        <v>283</v>
      </c>
    </row>
    <row r="238" spans="1:8" x14ac:dyDescent="0.25">
      <c r="A238" s="5" t="s">
        <v>203</v>
      </c>
      <c r="B238" s="5">
        <v>9710662755</v>
      </c>
      <c r="C238" s="5" t="s">
        <v>446</v>
      </c>
      <c r="D238" s="5" t="s">
        <v>445</v>
      </c>
      <c r="E238" t="s">
        <v>444</v>
      </c>
      <c r="F238" t="s">
        <v>1284</v>
      </c>
      <c r="G238" s="5" t="s">
        <v>1511</v>
      </c>
      <c r="H238" s="5">
        <v>234</v>
      </c>
    </row>
    <row r="239" spans="1:8" x14ac:dyDescent="0.25">
      <c r="A239" s="5" t="s">
        <v>128</v>
      </c>
      <c r="B239" s="5">
        <v>7761619685</v>
      </c>
      <c r="C239" s="5" t="s">
        <v>443</v>
      </c>
      <c r="D239" s="5" t="s">
        <v>442</v>
      </c>
      <c r="E239" t="s">
        <v>441</v>
      </c>
      <c r="F239" t="s">
        <v>1283</v>
      </c>
      <c r="G239" s="5" t="s">
        <v>1511</v>
      </c>
      <c r="H239" s="5">
        <v>440</v>
      </c>
    </row>
    <row r="240" spans="1:8" x14ac:dyDescent="0.25">
      <c r="A240" s="5" t="s">
        <v>47</v>
      </c>
      <c r="B240" s="5">
        <v>7571416453</v>
      </c>
      <c r="C240" s="5" t="s">
        <v>440</v>
      </c>
      <c r="D240" s="5" t="s">
        <v>439</v>
      </c>
      <c r="E240" t="s">
        <v>438</v>
      </c>
      <c r="F240" t="s">
        <v>1282</v>
      </c>
      <c r="G240" s="5" t="s">
        <v>1511</v>
      </c>
      <c r="H240" s="5">
        <v>284</v>
      </c>
    </row>
    <row r="241" spans="1:8" x14ac:dyDescent="0.25">
      <c r="A241" s="5" t="s">
        <v>178</v>
      </c>
      <c r="B241" s="5">
        <v>5691820486</v>
      </c>
      <c r="C241" s="5" t="s">
        <v>437</v>
      </c>
      <c r="D241" s="5" t="s">
        <v>436</v>
      </c>
      <c r="E241" t="s">
        <v>435</v>
      </c>
      <c r="F241" t="s">
        <v>1281</v>
      </c>
      <c r="G241" s="5" t="s">
        <v>1511</v>
      </c>
      <c r="H241" s="5">
        <v>304</v>
      </c>
    </row>
    <row r="242" spans="1:8" x14ac:dyDescent="0.25">
      <c r="A242" s="5" t="s">
        <v>170</v>
      </c>
      <c r="B242" s="5">
        <v>7591743066</v>
      </c>
      <c r="C242" s="5" t="s">
        <v>434</v>
      </c>
      <c r="D242" s="5" t="s">
        <v>433</v>
      </c>
      <c r="E242" t="s">
        <v>432</v>
      </c>
      <c r="F242" t="s">
        <v>1280</v>
      </c>
      <c r="G242" s="5" t="s">
        <v>1511</v>
      </c>
      <c r="H242" s="5">
        <v>334</v>
      </c>
    </row>
    <row r="243" spans="1:8" x14ac:dyDescent="0.25">
      <c r="A243" s="5" t="s">
        <v>116</v>
      </c>
      <c r="B243" s="5">
        <v>7991913158</v>
      </c>
      <c r="C243" s="5" t="s">
        <v>431</v>
      </c>
      <c r="D243" s="5" t="s">
        <v>430</v>
      </c>
      <c r="E243" t="s">
        <v>429</v>
      </c>
      <c r="F243" t="s">
        <v>1279</v>
      </c>
      <c r="G243" s="5" t="s">
        <v>1511</v>
      </c>
      <c r="H243" s="5">
        <v>463</v>
      </c>
    </row>
    <row r="244" spans="1:8" x14ac:dyDescent="0.25">
      <c r="A244" s="5" t="s">
        <v>178</v>
      </c>
      <c r="B244" s="5">
        <v>5691749854</v>
      </c>
      <c r="C244" s="5" t="s">
        <v>428</v>
      </c>
      <c r="D244" s="5" t="s">
        <v>427</v>
      </c>
      <c r="E244" t="s">
        <v>426</v>
      </c>
      <c r="F244" t="s">
        <v>1278</v>
      </c>
      <c r="G244" s="5" t="s">
        <v>1511</v>
      </c>
      <c r="H244" s="5">
        <v>305</v>
      </c>
    </row>
    <row r="245" spans="1:8" x14ac:dyDescent="0.25">
      <c r="A245" s="5" t="s">
        <v>304</v>
      </c>
      <c r="B245" s="5">
        <v>7743210626</v>
      </c>
      <c r="C245" s="5" t="s">
        <v>425</v>
      </c>
      <c r="D245" s="5" t="s">
        <v>424</v>
      </c>
      <c r="E245" t="s">
        <v>423</v>
      </c>
      <c r="F245" t="s">
        <v>1277</v>
      </c>
      <c r="G245" s="5" t="s">
        <v>1511</v>
      </c>
      <c r="H245" s="5">
        <v>362</v>
      </c>
    </row>
    <row r="246" spans="1:8" x14ac:dyDescent="0.25">
      <c r="A246" s="5" t="s">
        <v>304</v>
      </c>
      <c r="B246" s="5">
        <v>7743213464</v>
      </c>
      <c r="C246" s="5" t="s">
        <v>422</v>
      </c>
      <c r="D246" s="5" t="s">
        <v>421</v>
      </c>
      <c r="E246" t="s">
        <v>420</v>
      </c>
      <c r="F246" t="s">
        <v>1276</v>
      </c>
      <c r="G246" s="5" t="s">
        <v>1511</v>
      </c>
      <c r="H246" s="5">
        <v>363</v>
      </c>
    </row>
    <row r="247" spans="1:8" x14ac:dyDescent="0.25">
      <c r="A247" s="5" t="s">
        <v>159</v>
      </c>
      <c r="B247" s="5">
        <v>1231233414</v>
      </c>
      <c r="C247" s="5" t="s">
        <v>419</v>
      </c>
      <c r="D247" s="5" t="s">
        <v>15</v>
      </c>
      <c r="E247" t="s">
        <v>418</v>
      </c>
      <c r="F247" t="s">
        <v>1275</v>
      </c>
      <c r="G247" s="5" t="s">
        <v>1511</v>
      </c>
      <c r="H247" s="5">
        <v>350</v>
      </c>
    </row>
    <row r="248" spans="1:8" x14ac:dyDescent="0.25">
      <c r="A248" s="5" t="s">
        <v>96</v>
      </c>
      <c r="B248" s="5">
        <v>8111714505</v>
      </c>
      <c r="C248" s="5" t="s">
        <v>417</v>
      </c>
      <c r="D248" s="5" t="s">
        <v>416</v>
      </c>
      <c r="E248" t="s">
        <v>415</v>
      </c>
      <c r="F248" t="s">
        <v>1274</v>
      </c>
      <c r="G248" s="5" t="s">
        <v>1511</v>
      </c>
      <c r="H248" s="5">
        <v>502</v>
      </c>
    </row>
    <row r="249" spans="1:8" x14ac:dyDescent="0.25">
      <c r="A249" s="5" t="s">
        <v>124</v>
      </c>
      <c r="B249" s="5">
        <v>8371695437</v>
      </c>
      <c r="C249" s="5" t="s">
        <v>414</v>
      </c>
      <c r="D249" s="5" t="s">
        <v>413</v>
      </c>
      <c r="E249" t="s">
        <v>412</v>
      </c>
      <c r="F249" t="s">
        <v>1273</v>
      </c>
      <c r="G249" s="5" t="s">
        <v>1511</v>
      </c>
      <c r="H249" s="5">
        <v>449</v>
      </c>
    </row>
    <row r="250" spans="1:8" x14ac:dyDescent="0.25">
      <c r="A250" s="5" t="s">
        <v>207</v>
      </c>
      <c r="B250" s="5">
        <v>8262037304</v>
      </c>
      <c r="C250" s="5" t="s">
        <v>411</v>
      </c>
      <c r="D250" s="5" t="s">
        <v>410</v>
      </c>
      <c r="E250" t="s">
        <v>409</v>
      </c>
      <c r="F250" t="s">
        <v>1272</v>
      </c>
      <c r="G250" s="5" t="s">
        <v>1511</v>
      </c>
      <c r="H250" s="5">
        <v>227</v>
      </c>
    </row>
    <row r="251" spans="1:8" x14ac:dyDescent="0.25">
      <c r="A251" s="5" t="s">
        <v>308</v>
      </c>
      <c r="B251" s="5">
        <v>7582165888</v>
      </c>
      <c r="C251" s="5" t="s">
        <v>408</v>
      </c>
      <c r="D251" s="5" t="s">
        <v>407</v>
      </c>
      <c r="E251" t="s">
        <v>406</v>
      </c>
      <c r="F251" t="s">
        <v>1271</v>
      </c>
      <c r="G251" s="5" t="s">
        <v>1511</v>
      </c>
      <c r="H251" s="5">
        <v>325</v>
      </c>
    </row>
    <row r="252" spans="1:8" x14ac:dyDescent="0.25">
      <c r="A252" s="5" t="s">
        <v>108</v>
      </c>
      <c r="B252" s="5">
        <v>1251334845</v>
      </c>
      <c r="C252" s="5" t="s">
        <v>405</v>
      </c>
      <c r="D252" s="5" t="s">
        <v>404</v>
      </c>
      <c r="E252" t="s">
        <v>403</v>
      </c>
      <c r="F252" t="s">
        <v>1270</v>
      </c>
      <c r="G252" s="5" t="s">
        <v>1511</v>
      </c>
      <c r="H252" s="5">
        <v>491</v>
      </c>
    </row>
    <row r="253" spans="1:8" x14ac:dyDescent="0.25">
      <c r="A253" s="5" t="s">
        <v>74</v>
      </c>
      <c r="B253" s="5">
        <v>7972016015</v>
      </c>
      <c r="C253" s="5" t="s">
        <v>402</v>
      </c>
      <c r="D253" s="5" t="s">
        <v>401</v>
      </c>
      <c r="E253" t="s">
        <v>400</v>
      </c>
      <c r="F253" t="s">
        <v>1269</v>
      </c>
      <c r="G253" s="5" t="s">
        <v>1511</v>
      </c>
      <c r="H253" s="5">
        <v>250</v>
      </c>
    </row>
    <row r="254" spans="1:8" x14ac:dyDescent="0.25">
      <c r="A254" s="5" t="s">
        <v>178</v>
      </c>
      <c r="B254" s="5">
        <v>5691760011</v>
      </c>
      <c r="C254" s="5" t="s">
        <v>399</v>
      </c>
      <c r="D254" s="5" t="s">
        <v>398</v>
      </c>
      <c r="E254" t="s">
        <v>397</v>
      </c>
      <c r="F254" t="s">
        <v>1268</v>
      </c>
      <c r="G254" s="5" t="s">
        <v>1511</v>
      </c>
      <c r="H254" s="5">
        <v>306</v>
      </c>
    </row>
    <row r="255" spans="1:8" x14ac:dyDescent="0.25">
      <c r="A255" s="5" t="s">
        <v>55</v>
      </c>
      <c r="B255" s="5">
        <v>5361758264</v>
      </c>
      <c r="C255" s="5" t="s">
        <v>396</v>
      </c>
      <c r="D255" s="5" t="s">
        <v>395</v>
      </c>
      <c r="E255" t="s">
        <v>394</v>
      </c>
      <c r="F255" t="s">
        <v>1267</v>
      </c>
      <c r="G255" s="5" t="s">
        <v>1511</v>
      </c>
      <c r="H255" s="5">
        <v>262</v>
      </c>
    </row>
    <row r="256" spans="1:8" x14ac:dyDescent="0.25">
      <c r="A256" s="5" t="s">
        <v>148</v>
      </c>
      <c r="B256" s="5">
        <v>6010081434</v>
      </c>
      <c r="C256" s="5" t="s">
        <v>393</v>
      </c>
      <c r="D256" s="5" t="s">
        <v>392</v>
      </c>
      <c r="E256" t="s">
        <v>391</v>
      </c>
      <c r="F256" t="s">
        <v>1266</v>
      </c>
      <c r="G256" s="5" t="s">
        <v>1511</v>
      </c>
      <c r="H256" s="5">
        <v>399</v>
      </c>
    </row>
    <row r="257" spans="1:8" x14ac:dyDescent="0.25">
      <c r="A257" s="5" t="s">
        <v>63</v>
      </c>
      <c r="B257" s="5">
        <v>9482382481</v>
      </c>
      <c r="C257" s="5" t="s">
        <v>390</v>
      </c>
      <c r="D257" s="5" t="s">
        <v>389</v>
      </c>
      <c r="E257" t="s">
        <v>388</v>
      </c>
      <c r="F257" t="s">
        <v>1265</v>
      </c>
      <c r="G257" s="5" t="s">
        <v>1511</v>
      </c>
      <c r="H257" s="5">
        <v>418</v>
      </c>
    </row>
    <row r="258" spans="1:8" x14ac:dyDescent="0.25">
      <c r="A258" s="5" t="s">
        <v>100</v>
      </c>
      <c r="B258" s="5">
        <v>8241803704</v>
      </c>
      <c r="C258" s="5" t="s">
        <v>387</v>
      </c>
      <c r="D258" s="5" t="s">
        <v>386</v>
      </c>
      <c r="E258" t="s">
        <v>385</v>
      </c>
      <c r="F258" t="s">
        <v>1264</v>
      </c>
      <c r="G258" s="5" t="s">
        <v>1511</v>
      </c>
      <c r="H258" s="5">
        <v>480</v>
      </c>
    </row>
    <row r="259" spans="1:8" x14ac:dyDescent="0.25">
      <c r="A259" s="5" t="s">
        <v>207</v>
      </c>
      <c r="B259" s="5">
        <v>8262134562</v>
      </c>
      <c r="C259" s="5" t="s">
        <v>384</v>
      </c>
      <c r="D259" s="5" t="s">
        <v>383</v>
      </c>
      <c r="E259" t="s">
        <v>382</v>
      </c>
      <c r="F259" t="s">
        <v>1263</v>
      </c>
      <c r="G259" s="5" t="s">
        <v>1511</v>
      </c>
      <c r="H259" s="5">
        <v>228</v>
      </c>
    </row>
    <row r="260" spans="1:8" x14ac:dyDescent="0.25">
      <c r="A260" s="5" t="s">
        <v>78</v>
      </c>
      <c r="B260" s="5">
        <v>5681545340</v>
      </c>
      <c r="C260" s="5" t="s">
        <v>381</v>
      </c>
      <c r="D260" s="5" t="s">
        <v>380</v>
      </c>
      <c r="E260" t="s">
        <v>379</v>
      </c>
      <c r="F260" t="s">
        <v>1262</v>
      </c>
      <c r="G260" s="5" t="s">
        <v>1511</v>
      </c>
      <c r="H260" s="5">
        <v>405</v>
      </c>
    </row>
    <row r="261" spans="1:8" x14ac:dyDescent="0.25">
      <c r="A261" s="5" t="s">
        <v>35</v>
      </c>
      <c r="B261" s="5">
        <v>8381426466</v>
      </c>
      <c r="C261" s="5" t="s">
        <v>378</v>
      </c>
      <c r="D261" s="5" t="s">
        <v>377</v>
      </c>
      <c r="E261" t="s">
        <v>376</v>
      </c>
      <c r="F261" t="s">
        <v>1261</v>
      </c>
      <c r="G261" s="5" t="s">
        <v>1511</v>
      </c>
      <c r="H261" s="5">
        <v>514</v>
      </c>
    </row>
    <row r="262" spans="1:8" x14ac:dyDescent="0.25">
      <c r="A262" s="5" t="s">
        <v>19</v>
      </c>
      <c r="B262" s="5">
        <v>5320000234</v>
      </c>
      <c r="C262" s="5" t="s">
        <v>375</v>
      </c>
      <c r="D262" s="5" t="s">
        <v>374</v>
      </c>
      <c r="E262" t="s">
        <v>373</v>
      </c>
      <c r="F262" t="s">
        <v>1260</v>
      </c>
      <c r="G262" s="5" t="s">
        <v>1511</v>
      </c>
      <c r="H262" s="5">
        <v>344</v>
      </c>
    </row>
    <row r="263" spans="1:8" x14ac:dyDescent="0.25">
      <c r="A263" s="5" t="s">
        <v>326</v>
      </c>
      <c r="B263" s="5">
        <v>8212406047</v>
      </c>
      <c r="C263" s="5" t="s">
        <v>372</v>
      </c>
      <c r="D263" s="5" t="s">
        <v>371</v>
      </c>
      <c r="E263" t="s">
        <v>370</v>
      </c>
      <c r="F263" t="s">
        <v>1259</v>
      </c>
      <c r="G263" s="5" t="s">
        <v>1511</v>
      </c>
      <c r="H263" s="5">
        <v>432</v>
      </c>
    </row>
    <row r="264" spans="1:8" x14ac:dyDescent="0.25">
      <c r="A264" s="5" t="s">
        <v>178</v>
      </c>
      <c r="B264" s="5">
        <v>5691753672</v>
      </c>
      <c r="C264" s="5" t="s">
        <v>369</v>
      </c>
      <c r="D264" s="5" t="s">
        <v>368</v>
      </c>
      <c r="E264" t="s">
        <v>367</v>
      </c>
      <c r="F264" t="s">
        <v>1258</v>
      </c>
      <c r="G264" s="5" t="s">
        <v>1511</v>
      </c>
      <c r="H264" s="5">
        <v>307</v>
      </c>
    </row>
    <row r="265" spans="1:8" x14ac:dyDescent="0.25">
      <c r="A265" s="5" t="s">
        <v>326</v>
      </c>
      <c r="B265" s="5">
        <v>8212393356</v>
      </c>
      <c r="C265" s="5" t="s">
        <v>366</v>
      </c>
      <c r="D265" s="5" t="s">
        <v>365</v>
      </c>
      <c r="E265" t="s">
        <v>364</v>
      </c>
      <c r="F265" t="s">
        <v>1257</v>
      </c>
      <c r="G265" s="5" t="s">
        <v>1511</v>
      </c>
      <c r="H265" s="5">
        <v>433</v>
      </c>
    </row>
    <row r="266" spans="1:8" x14ac:dyDescent="0.25">
      <c r="A266" s="5" t="s">
        <v>63</v>
      </c>
      <c r="B266" s="5">
        <v>9482391296</v>
      </c>
      <c r="C266" s="5" t="s">
        <v>363</v>
      </c>
      <c r="D266" s="5" t="s">
        <v>362</v>
      </c>
      <c r="E266" t="s">
        <v>361</v>
      </c>
      <c r="F266" t="s">
        <v>1256</v>
      </c>
      <c r="G266" s="5" t="s">
        <v>1511</v>
      </c>
      <c r="H266" s="5">
        <v>419</v>
      </c>
    </row>
    <row r="267" spans="1:8" x14ac:dyDescent="0.25">
      <c r="A267" s="5" t="s">
        <v>108</v>
      </c>
      <c r="B267" s="5">
        <v>1251333722</v>
      </c>
      <c r="C267" s="5" t="s">
        <v>360</v>
      </c>
      <c r="D267" s="5" t="s">
        <v>359</v>
      </c>
      <c r="E267" t="s">
        <v>358</v>
      </c>
      <c r="F267" t="s">
        <v>1255</v>
      </c>
      <c r="G267" s="5" t="s">
        <v>1511</v>
      </c>
      <c r="H267" s="5">
        <v>492</v>
      </c>
    </row>
    <row r="268" spans="1:8" x14ac:dyDescent="0.25">
      <c r="A268" s="5" t="s">
        <v>104</v>
      </c>
      <c r="B268" s="5">
        <v>7621888505</v>
      </c>
      <c r="C268" s="5" t="s">
        <v>357</v>
      </c>
      <c r="D268" s="5" t="s">
        <v>1254</v>
      </c>
      <c r="E268" t="s">
        <v>101</v>
      </c>
      <c r="F268" t="s">
        <v>1253</v>
      </c>
      <c r="G268" s="5" t="s">
        <v>1511</v>
      </c>
      <c r="H268" s="5">
        <v>497</v>
      </c>
    </row>
    <row r="269" spans="1:8" x14ac:dyDescent="0.25">
      <c r="A269" s="5" t="s">
        <v>304</v>
      </c>
      <c r="B269" s="5">
        <v>7743211407</v>
      </c>
      <c r="C269" s="5" t="s">
        <v>356</v>
      </c>
      <c r="D269" s="5" t="s">
        <v>355</v>
      </c>
      <c r="E269" t="s">
        <v>354</v>
      </c>
      <c r="F269" t="s">
        <v>1252</v>
      </c>
      <c r="G269" s="5" t="s">
        <v>1511</v>
      </c>
      <c r="H269" s="5">
        <v>366</v>
      </c>
    </row>
    <row r="270" spans="1:8" x14ac:dyDescent="0.25">
      <c r="A270" s="5" t="s">
        <v>215</v>
      </c>
      <c r="B270" s="5">
        <v>7981457693</v>
      </c>
      <c r="C270" s="5" t="s">
        <v>353</v>
      </c>
      <c r="D270" s="5" t="s">
        <v>352</v>
      </c>
      <c r="E270" t="s">
        <v>351</v>
      </c>
      <c r="F270" t="s">
        <v>1251</v>
      </c>
      <c r="G270" s="5" t="s">
        <v>1511</v>
      </c>
      <c r="H270" s="5">
        <v>206</v>
      </c>
    </row>
    <row r="271" spans="1:8" x14ac:dyDescent="0.25">
      <c r="A271" s="5" t="s">
        <v>170</v>
      </c>
      <c r="B271" s="5">
        <v>7591630959</v>
      </c>
      <c r="C271" s="5" t="s">
        <v>350</v>
      </c>
      <c r="D271" s="5" t="s">
        <v>349</v>
      </c>
      <c r="E271" t="s">
        <v>348</v>
      </c>
      <c r="F271" t="s">
        <v>1250</v>
      </c>
      <c r="G271" s="5" t="s">
        <v>1511</v>
      </c>
      <c r="H271" s="5">
        <v>335</v>
      </c>
    </row>
    <row r="272" spans="1:8" x14ac:dyDescent="0.25">
      <c r="A272" s="5" t="s">
        <v>104</v>
      </c>
      <c r="B272" s="5">
        <v>7621901022</v>
      </c>
      <c r="C272" s="5" t="s">
        <v>347</v>
      </c>
      <c r="D272" s="5" t="s">
        <v>346</v>
      </c>
      <c r="E272" t="s">
        <v>345</v>
      </c>
      <c r="F272" t="s">
        <v>1249</v>
      </c>
      <c r="G272" s="5" t="s">
        <v>1511</v>
      </c>
      <c r="H272" s="5">
        <v>498</v>
      </c>
    </row>
    <row r="273" spans="1:8" x14ac:dyDescent="0.25">
      <c r="A273" s="5" t="s">
        <v>174</v>
      </c>
      <c r="B273" s="5">
        <v>5311664696</v>
      </c>
      <c r="C273" s="5" t="s">
        <v>344</v>
      </c>
      <c r="D273" s="5" t="s">
        <v>343</v>
      </c>
      <c r="E273" t="s">
        <v>342</v>
      </c>
      <c r="F273" t="s">
        <v>1248</v>
      </c>
      <c r="G273" s="5" t="s">
        <v>1511</v>
      </c>
      <c r="H273" s="5">
        <v>313</v>
      </c>
    </row>
    <row r="274" spans="1:8" x14ac:dyDescent="0.25">
      <c r="A274" s="5" t="s">
        <v>63</v>
      </c>
      <c r="B274" s="5">
        <v>7962959318</v>
      </c>
      <c r="C274" s="5" t="s">
        <v>341</v>
      </c>
      <c r="D274" s="5" t="s">
        <v>340</v>
      </c>
      <c r="E274" t="s">
        <v>339</v>
      </c>
      <c r="F274" t="s">
        <v>1247</v>
      </c>
      <c r="G274" s="5" t="s">
        <v>1511</v>
      </c>
      <c r="H274" s="5">
        <v>420</v>
      </c>
    </row>
    <row r="275" spans="1:8" x14ac:dyDescent="0.25">
      <c r="A275" s="5" t="s">
        <v>170</v>
      </c>
      <c r="B275" s="5">
        <v>7591624924</v>
      </c>
      <c r="C275" s="5" t="s">
        <v>338</v>
      </c>
      <c r="D275" s="5" t="s">
        <v>337</v>
      </c>
      <c r="E275" t="s">
        <v>336</v>
      </c>
      <c r="F275" t="s">
        <v>1246</v>
      </c>
      <c r="G275" s="5" t="s">
        <v>1511</v>
      </c>
      <c r="H275" s="5">
        <v>336</v>
      </c>
    </row>
    <row r="276" spans="1:8" x14ac:dyDescent="0.25">
      <c r="A276" s="5" t="s">
        <v>78</v>
      </c>
      <c r="B276" s="5">
        <v>5681541632</v>
      </c>
      <c r="C276" s="5" t="s">
        <v>335</v>
      </c>
      <c r="D276" s="5" t="s">
        <v>334</v>
      </c>
      <c r="E276" t="s">
        <v>333</v>
      </c>
      <c r="F276" t="s">
        <v>1245</v>
      </c>
      <c r="G276" s="5" t="s">
        <v>1511</v>
      </c>
      <c r="H276" s="5">
        <v>406</v>
      </c>
    </row>
    <row r="277" spans="1:8" x14ac:dyDescent="0.25">
      <c r="A277" s="5" t="s">
        <v>128</v>
      </c>
      <c r="B277" s="5">
        <v>7761698845</v>
      </c>
      <c r="C277" s="5" t="s">
        <v>332</v>
      </c>
      <c r="D277" s="5" t="s">
        <v>331</v>
      </c>
      <c r="E277" t="s">
        <v>330</v>
      </c>
      <c r="F277" t="s">
        <v>1244</v>
      </c>
      <c r="G277" s="5" t="s">
        <v>1511</v>
      </c>
      <c r="H277" s="5">
        <v>441</v>
      </c>
    </row>
    <row r="278" spans="1:8" x14ac:dyDescent="0.25">
      <c r="A278" s="5" t="s">
        <v>138</v>
      </c>
      <c r="B278" s="5">
        <v>5671783457</v>
      </c>
      <c r="C278" s="5" t="s">
        <v>329</v>
      </c>
      <c r="D278" s="5" t="s">
        <v>328</v>
      </c>
      <c r="E278" t="s">
        <v>327</v>
      </c>
      <c r="F278" t="s">
        <v>1243</v>
      </c>
      <c r="G278" s="5" t="s">
        <v>1511</v>
      </c>
      <c r="H278" s="5">
        <v>378</v>
      </c>
    </row>
    <row r="279" spans="1:8" x14ac:dyDescent="0.25">
      <c r="A279" s="5" t="s">
        <v>326</v>
      </c>
      <c r="B279" s="5">
        <v>8212392687</v>
      </c>
      <c r="C279" s="5" t="s">
        <v>325</v>
      </c>
      <c r="D279" s="5" t="s">
        <v>324</v>
      </c>
      <c r="E279" t="s">
        <v>323</v>
      </c>
      <c r="F279" t="s">
        <v>1242</v>
      </c>
      <c r="G279" s="5" t="s">
        <v>1511</v>
      </c>
      <c r="H279" s="5">
        <v>434</v>
      </c>
    </row>
    <row r="280" spans="1:8" x14ac:dyDescent="0.25">
      <c r="A280" s="5" t="s">
        <v>96</v>
      </c>
      <c r="B280" s="5">
        <v>8111764762</v>
      </c>
      <c r="C280" s="5" t="s">
        <v>322</v>
      </c>
      <c r="D280" s="5" t="s">
        <v>321</v>
      </c>
      <c r="E280" t="s">
        <v>320</v>
      </c>
      <c r="F280" t="s">
        <v>1241</v>
      </c>
      <c r="G280" s="5" t="s">
        <v>1511</v>
      </c>
      <c r="H280" s="5">
        <v>503</v>
      </c>
    </row>
    <row r="281" spans="1:8" x14ac:dyDescent="0.25">
      <c r="A281" s="5" t="s">
        <v>207</v>
      </c>
      <c r="B281" s="5">
        <v>8262117380</v>
      </c>
      <c r="C281" s="5" t="s">
        <v>319</v>
      </c>
      <c r="D281" s="5" t="s">
        <v>318</v>
      </c>
      <c r="E281" t="s">
        <v>222</v>
      </c>
      <c r="F281">
        <v>1403062</v>
      </c>
      <c r="G281" s="5" t="s">
        <v>1511</v>
      </c>
      <c r="H281" s="5">
        <v>221</v>
      </c>
    </row>
    <row r="282" spans="1:8" x14ac:dyDescent="0.25">
      <c r="A282" s="5" t="s">
        <v>100</v>
      </c>
      <c r="B282" s="5">
        <v>8241707277</v>
      </c>
      <c r="C282" s="5" t="s">
        <v>317</v>
      </c>
      <c r="D282" s="5" t="s">
        <v>316</v>
      </c>
      <c r="E282" t="s">
        <v>315</v>
      </c>
      <c r="F282" t="s">
        <v>1240</v>
      </c>
      <c r="G282" s="5" t="s">
        <v>1511</v>
      </c>
      <c r="H282" s="5">
        <v>476</v>
      </c>
    </row>
    <row r="283" spans="1:8" x14ac:dyDescent="0.25">
      <c r="A283" s="5" t="s">
        <v>112</v>
      </c>
      <c r="B283" s="5">
        <v>1181768394</v>
      </c>
      <c r="C283" s="5" t="s">
        <v>314</v>
      </c>
      <c r="D283" s="5" t="s">
        <v>313</v>
      </c>
      <c r="E283" t="s">
        <v>312</v>
      </c>
      <c r="F283" t="s">
        <v>1239</v>
      </c>
      <c r="G283" s="5" t="s">
        <v>1511</v>
      </c>
      <c r="H283" s="5">
        <v>469</v>
      </c>
    </row>
    <row r="284" spans="1:8" x14ac:dyDescent="0.25">
      <c r="A284" s="5" t="s">
        <v>43</v>
      </c>
      <c r="B284" s="5">
        <v>4960249189</v>
      </c>
      <c r="C284" s="5" t="s">
        <v>311</v>
      </c>
      <c r="D284" s="5" t="s">
        <v>310</v>
      </c>
      <c r="E284" t="s">
        <v>309</v>
      </c>
      <c r="F284" t="s">
        <v>1238</v>
      </c>
      <c r="G284" s="5" t="s">
        <v>1511</v>
      </c>
      <c r="H284" s="5">
        <v>270</v>
      </c>
    </row>
    <row r="285" spans="1:8" x14ac:dyDescent="0.25">
      <c r="A285" s="5" t="s">
        <v>308</v>
      </c>
      <c r="B285" s="5">
        <v>7582196624</v>
      </c>
      <c r="C285" s="5" t="s">
        <v>307</v>
      </c>
      <c r="D285" s="5" t="s">
        <v>306</v>
      </c>
      <c r="E285" t="s">
        <v>305</v>
      </c>
      <c r="F285" t="s">
        <v>1237</v>
      </c>
      <c r="G285" s="5" t="s">
        <v>1511</v>
      </c>
      <c r="H285" s="5">
        <v>321</v>
      </c>
    </row>
    <row r="286" spans="1:8" x14ac:dyDescent="0.25">
      <c r="A286" s="5" t="s">
        <v>304</v>
      </c>
      <c r="B286" s="5">
        <v>7742935675</v>
      </c>
      <c r="C286" s="5" t="s">
        <v>303</v>
      </c>
      <c r="D286" s="5" t="s">
        <v>302</v>
      </c>
      <c r="E286" t="s">
        <v>301</v>
      </c>
      <c r="F286" t="s">
        <v>1236</v>
      </c>
      <c r="G286" s="5" t="s">
        <v>1511</v>
      </c>
      <c r="H286" s="5">
        <v>358</v>
      </c>
    </row>
    <row r="287" spans="1:8" x14ac:dyDescent="0.25">
      <c r="A287" s="5" t="s">
        <v>78</v>
      </c>
      <c r="B287" s="5">
        <v>5681541543</v>
      </c>
      <c r="C287" s="5" t="s">
        <v>300</v>
      </c>
      <c r="D287" s="5" t="s">
        <v>299</v>
      </c>
      <c r="E287" t="s">
        <v>298</v>
      </c>
      <c r="F287" t="s">
        <v>1235</v>
      </c>
      <c r="G287" s="5" t="s">
        <v>1511</v>
      </c>
      <c r="H287" s="5">
        <v>404</v>
      </c>
    </row>
    <row r="288" spans="1:8" x14ac:dyDescent="0.25">
      <c r="A288" s="5" t="s">
        <v>23</v>
      </c>
      <c r="B288" s="5">
        <v>8381426472</v>
      </c>
      <c r="C288" s="5" t="s">
        <v>297</v>
      </c>
      <c r="D288" s="5" t="s">
        <v>296</v>
      </c>
      <c r="E288" t="s">
        <v>295</v>
      </c>
      <c r="F288" t="s">
        <v>1234</v>
      </c>
      <c r="G288" s="5" t="s">
        <v>1511</v>
      </c>
      <c r="H288" s="5">
        <v>240</v>
      </c>
    </row>
    <row r="289" spans="1:8" x14ac:dyDescent="0.25">
      <c r="A289" s="5" t="s">
        <v>207</v>
      </c>
      <c r="B289" s="5">
        <v>8262037238</v>
      </c>
      <c r="C289" s="5" t="s">
        <v>294</v>
      </c>
      <c r="D289" s="5" t="s">
        <v>293</v>
      </c>
      <c r="E289" t="s">
        <v>292</v>
      </c>
      <c r="F289" t="s">
        <v>1233</v>
      </c>
      <c r="G289" s="5" t="s">
        <v>1511</v>
      </c>
      <c r="H289" s="5">
        <v>229</v>
      </c>
    </row>
    <row r="290" spans="1:8" x14ac:dyDescent="0.25">
      <c r="A290" s="5" t="s">
        <v>89</v>
      </c>
      <c r="B290" s="5">
        <v>5110270269</v>
      </c>
      <c r="C290" s="5" t="s">
        <v>291</v>
      </c>
      <c r="D290" s="5" t="s">
        <v>290</v>
      </c>
      <c r="E290" t="s">
        <v>289</v>
      </c>
      <c r="F290" t="s">
        <v>1232</v>
      </c>
      <c r="G290" s="5" t="s">
        <v>1511</v>
      </c>
      <c r="H290" s="5">
        <v>509</v>
      </c>
    </row>
    <row r="291" spans="1:8" x14ac:dyDescent="0.25">
      <c r="A291" s="5" t="s">
        <v>207</v>
      </c>
      <c r="B291" s="5">
        <v>8262197798</v>
      </c>
      <c r="C291" s="5" t="s">
        <v>288</v>
      </c>
      <c r="D291" s="5" t="s">
        <v>287</v>
      </c>
      <c r="E291" t="s">
        <v>286</v>
      </c>
      <c r="F291" t="s">
        <v>1231</v>
      </c>
      <c r="G291" s="5" t="s">
        <v>1511</v>
      </c>
      <c r="H291" s="5">
        <v>216</v>
      </c>
    </row>
    <row r="292" spans="1:8" x14ac:dyDescent="0.25">
      <c r="A292" s="5" t="s">
        <v>19</v>
      </c>
      <c r="B292" s="5">
        <v>5320016896</v>
      </c>
      <c r="C292" s="5" t="s">
        <v>285</v>
      </c>
      <c r="D292" s="5" t="s">
        <v>284</v>
      </c>
      <c r="E292" t="s">
        <v>283</v>
      </c>
      <c r="F292" t="s">
        <v>1230</v>
      </c>
      <c r="G292" s="5" t="s">
        <v>1511</v>
      </c>
      <c r="H292" s="5">
        <v>337</v>
      </c>
    </row>
    <row r="293" spans="1:8" x14ac:dyDescent="0.25">
      <c r="A293" s="5" t="s">
        <v>108</v>
      </c>
      <c r="B293" s="5">
        <v>1251332390</v>
      </c>
      <c r="C293" s="5" t="s">
        <v>282</v>
      </c>
      <c r="D293" s="5" t="s">
        <v>281</v>
      </c>
      <c r="E293" t="s">
        <v>280</v>
      </c>
      <c r="F293" t="s">
        <v>1229</v>
      </c>
      <c r="G293" s="5" t="s">
        <v>1511</v>
      </c>
      <c r="H293" s="5">
        <v>481</v>
      </c>
    </row>
    <row r="294" spans="1:8" x14ac:dyDescent="0.25">
      <c r="A294" s="5" t="s">
        <v>47</v>
      </c>
      <c r="B294" s="5">
        <v>7571420377</v>
      </c>
      <c r="C294" s="5" t="s">
        <v>279</v>
      </c>
      <c r="D294" s="5" t="s">
        <v>278</v>
      </c>
      <c r="E294" t="s">
        <v>44</v>
      </c>
      <c r="F294" t="s">
        <v>1228</v>
      </c>
      <c r="G294" s="5" t="s">
        <v>1511</v>
      </c>
      <c r="H294" s="5">
        <v>275</v>
      </c>
    </row>
    <row r="295" spans="1:8" x14ac:dyDescent="0.25">
      <c r="A295" s="5" t="s">
        <v>182</v>
      </c>
      <c r="B295" s="5">
        <v>8222146599</v>
      </c>
      <c r="C295" s="5" t="s">
        <v>277</v>
      </c>
      <c r="D295" s="5" t="s">
        <v>276</v>
      </c>
      <c r="E295" t="s">
        <v>275</v>
      </c>
      <c r="F295" t="s">
        <v>1227</v>
      </c>
      <c r="G295" s="5" t="s">
        <v>1511</v>
      </c>
      <c r="H295" s="5">
        <v>285</v>
      </c>
    </row>
    <row r="296" spans="1:8" x14ac:dyDescent="0.25">
      <c r="A296" s="5" t="s">
        <v>178</v>
      </c>
      <c r="B296" s="5">
        <v>5691760034</v>
      </c>
      <c r="C296" s="5" t="s">
        <v>274</v>
      </c>
      <c r="D296" s="5" t="s">
        <v>273</v>
      </c>
      <c r="E296" t="s">
        <v>272</v>
      </c>
      <c r="F296" t="s">
        <v>1226</v>
      </c>
      <c r="G296" s="5" t="s">
        <v>1511</v>
      </c>
      <c r="H296" s="5">
        <v>298</v>
      </c>
    </row>
    <row r="297" spans="1:8" x14ac:dyDescent="0.25">
      <c r="A297" s="5" t="s">
        <v>174</v>
      </c>
      <c r="B297" s="5">
        <v>5311000938</v>
      </c>
      <c r="C297" s="5" t="s">
        <v>271</v>
      </c>
      <c r="D297" s="5" t="s">
        <v>270</v>
      </c>
      <c r="E297" t="s">
        <v>269</v>
      </c>
      <c r="F297" t="s">
        <v>1225</v>
      </c>
      <c r="G297" s="5" t="s">
        <v>1511</v>
      </c>
      <c r="H297" s="5">
        <v>308</v>
      </c>
    </row>
    <row r="298" spans="1:8" x14ac:dyDescent="0.25">
      <c r="A298" s="5" t="s">
        <v>166</v>
      </c>
      <c r="B298" s="5">
        <v>7582142002</v>
      </c>
      <c r="C298" s="5" t="s">
        <v>268</v>
      </c>
      <c r="D298" s="5" t="s">
        <v>267</v>
      </c>
      <c r="E298" t="s">
        <v>266</v>
      </c>
      <c r="F298" t="s">
        <v>1224</v>
      </c>
      <c r="G298" s="5" t="s">
        <v>1511</v>
      </c>
      <c r="H298" s="5">
        <v>314</v>
      </c>
    </row>
    <row r="299" spans="1:8" x14ac:dyDescent="0.25">
      <c r="A299" s="5" t="s">
        <v>170</v>
      </c>
      <c r="B299" s="5">
        <v>7591625088</v>
      </c>
      <c r="C299" s="5" t="s">
        <v>265</v>
      </c>
      <c r="D299" s="5" t="s">
        <v>264</v>
      </c>
      <c r="E299" t="s">
        <v>216</v>
      </c>
      <c r="F299" t="s">
        <v>1223</v>
      </c>
      <c r="G299" s="5" t="s">
        <v>1511</v>
      </c>
      <c r="H299" s="5">
        <v>326</v>
      </c>
    </row>
    <row r="300" spans="1:8" x14ac:dyDescent="0.25">
      <c r="A300" s="5" t="s">
        <v>19</v>
      </c>
      <c r="B300" s="5">
        <v>5321007014</v>
      </c>
      <c r="C300" s="5" t="s">
        <v>263</v>
      </c>
      <c r="D300" s="5" t="s">
        <v>262</v>
      </c>
      <c r="E300" t="s">
        <v>261</v>
      </c>
      <c r="F300" t="s">
        <v>1222</v>
      </c>
      <c r="G300" s="5" t="s">
        <v>1511</v>
      </c>
      <c r="H300" s="5">
        <v>338</v>
      </c>
    </row>
    <row r="301" spans="1:8" x14ac:dyDescent="0.25">
      <c r="A301" s="5" t="s">
        <v>31</v>
      </c>
      <c r="B301" s="5">
        <v>5342283759</v>
      </c>
      <c r="C301" s="5" t="s">
        <v>260</v>
      </c>
      <c r="D301" s="5" t="s">
        <v>259</v>
      </c>
      <c r="E301" t="s">
        <v>258</v>
      </c>
      <c r="F301" t="s">
        <v>1221</v>
      </c>
      <c r="G301" s="5" t="s">
        <v>1511</v>
      </c>
      <c r="H301" s="5">
        <v>379</v>
      </c>
    </row>
    <row r="302" spans="1:8" x14ac:dyDescent="0.25">
      <c r="A302" s="5" t="s">
        <v>23</v>
      </c>
      <c r="B302" s="5">
        <v>5291809280</v>
      </c>
      <c r="C302" s="5" t="s">
        <v>257</v>
      </c>
      <c r="D302" s="5" t="s">
        <v>256</v>
      </c>
      <c r="E302" t="s">
        <v>255</v>
      </c>
      <c r="F302" t="s">
        <v>1220</v>
      </c>
      <c r="G302" s="5" t="s">
        <v>1511</v>
      </c>
      <c r="H302" s="5">
        <v>239</v>
      </c>
    </row>
    <row r="303" spans="1:8" x14ac:dyDescent="0.25">
      <c r="A303" s="5" t="s">
        <v>31</v>
      </c>
      <c r="B303" s="5">
        <v>5342406015</v>
      </c>
      <c r="C303" s="5" t="s">
        <v>254</v>
      </c>
      <c r="D303" s="5" t="s">
        <v>253</v>
      </c>
      <c r="E303" t="s">
        <v>252</v>
      </c>
      <c r="F303" t="s">
        <v>1219</v>
      </c>
      <c r="G303" s="5" t="s">
        <v>1511</v>
      </c>
      <c r="H303" s="5">
        <v>380</v>
      </c>
    </row>
    <row r="304" spans="1:8" x14ac:dyDescent="0.25">
      <c r="A304" s="5" t="s">
        <v>152</v>
      </c>
      <c r="B304" s="5">
        <v>7611525385</v>
      </c>
      <c r="C304" s="5" t="s">
        <v>251</v>
      </c>
      <c r="D304" s="5" t="s">
        <v>250</v>
      </c>
      <c r="E304" t="s">
        <v>249</v>
      </c>
      <c r="F304" t="s">
        <v>1218</v>
      </c>
      <c r="G304" s="5" t="s">
        <v>1511</v>
      </c>
      <c r="H304" s="5">
        <v>385</v>
      </c>
    </row>
    <row r="305" spans="1:8" x14ac:dyDescent="0.25">
      <c r="A305" s="5" t="s">
        <v>27</v>
      </c>
      <c r="B305" s="5">
        <v>8212525409</v>
      </c>
      <c r="C305" s="5" t="s">
        <v>248</v>
      </c>
      <c r="D305" s="5" t="s">
        <v>247</v>
      </c>
      <c r="E305" t="s">
        <v>246</v>
      </c>
      <c r="F305">
        <v>1464011</v>
      </c>
      <c r="G305" s="5" t="s">
        <v>1511</v>
      </c>
      <c r="H305" s="5">
        <v>421</v>
      </c>
    </row>
    <row r="306" spans="1:8" x14ac:dyDescent="0.25">
      <c r="A306" s="5" t="s">
        <v>124</v>
      </c>
      <c r="B306" s="5">
        <v>8371691451</v>
      </c>
      <c r="C306" s="5" t="s">
        <v>245</v>
      </c>
      <c r="D306" s="5" t="s">
        <v>244</v>
      </c>
      <c r="E306" t="s">
        <v>243</v>
      </c>
      <c r="F306" t="s">
        <v>1216</v>
      </c>
      <c r="G306" s="5" t="s">
        <v>1511</v>
      </c>
      <c r="H306" s="5">
        <v>442</v>
      </c>
    </row>
    <row r="307" spans="1:8" x14ac:dyDescent="0.25">
      <c r="A307" s="5" t="s">
        <v>120</v>
      </c>
      <c r="B307" s="5">
        <v>8231544856</v>
      </c>
      <c r="C307" s="5" t="s">
        <v>242</v>
      </c>
      <c r="D307" s="5" t="s">
        <v>241</v>
      </c>
      <c r="E307" t="s">
        <v>240</v>
      </c>
      <c r="F307" t="s">
        <v>1215</v>
      </c>
      <c r="G307" s="5" t="s">
        <v>1511</v>
      </c>
      <c r="H307" s="5">
        <v>450</v>
      </c>
    </row>
    <row r="308" spans="1:8" x14ac:dyDescent="0.25">
      <c r="A308" s="5" t="s">
        <v>82</v>
      </c>
      <c r="B308" s="5">
        <v>5252248481</v>
      </c>
      <c r="C308" s="5" t="s">
        <v>239</v>
      </c>
      <c r="D308" s="5" t="s">
        <v>238</v>
      </c>
      <c r="E308" t="s">
        <v>237</v>
      </c>
      <c r="F308" t="s">
        <v>1214</v>
      </c>
      <c r="G308" s="5" t="s">
        <v>1511</v>
      </c>
      <c r="H308" s="5">
        <v>464</v>
      </c>
    </row>
    <row r="309" spans="1:8" x14ac:dyDescent="0.25">
      <c r="A309" s="5" t="s">
        <v>182</v>
      </c>
      <c r="B309" s="5">
        <v>8222146607</v>
      </c>
      <c r="C309" s="5" t="s">
        <v>236</v>
      </c>
      <c r="D309" s="5" t="s">
        <v>235</v>
      </c>
      <c r="E309" t="s">
        <v>234</v>
      </c>
      <c r="F309" t="s">
        <v>1213</v>
      </c>
      <c r="G309" s="5" t="s">
        <v>1511</v>
      </c>
      <c r="H309" s="5">
        <v>286</v>
      </c>
    </row>
    <row r="310" spans="1:8" x14ac:dyDescent="0.25">
      <c r="A310" s="5" t="s">
        <v>100</v>
      </c>
      <c r="B310" s="5">
        <v>8241694882</v>
      </c>
      <c r="C310" s="5" t="s">
        <v>233</v>
      </c>
      <c r="D310" s="5" t="s">
        <v>232</v>
      </c>
      <c r="E310" t="s">
        <v>231</v>
      </c>
      <c r="F310" t="s">
        <v>1212</v>
      </c>
      <c r="G310" s="5" t="s">
        <v>1511</v>
      </c>
      <c r="H310" s="5">
        <v>472</v>
      </c>
    </row>
    <row r="311" spans="1:8" x14ac:dyDescent="0.25">
      <c r="A311" s="5" t="s">
        <v>108</v>
      </c>
      <c r="B311" s="5">
        <v>1251334816</v>
      </c>
      <c r="C311" s="5" t="s">
        <v>230</v>
      </c>
      <c r="D311" s="5" t="s">
        <v>229</v>
      </c>
      <c r="E311" t="s">
        <v>228</v>
      </c>
      <c r="F311" t="s">
        <v>1211</v>
      </c>
      <c r="G311" s="5" t="s">
        <v>1511</v>
      </c>
      <c r="H311" s="5">
        <v>484</v>
      </c>
    </row>
    <row r="312" spans="1:8" x14ac:dyDescent="0.25">
      <c r="A312" s="5" t="s">
        <v>108</v>
      </c>
      <c r="B312" s="5">
        <v>1251332295</v>
      </c>
      <c r="C312" s="5" t="s">
        <v>227</v>
      </c>
      <c r="D312" s="5" t="s">
        <v>226</v>
      </c>
      <c r="E312" t="s">
        <v>225</v>
      </c>
      <c r="F312" t="s">
        <v>1210</v>
      </c>
      <c r="G312" s="5" t="s">
        <v>1511</v>
      </c>
      <c r="H312" s="5">
        <v>483</v>
      </c>
    </row>
    <row r="313" spans="1:8" x14ac:dyDescent="0.25">
      <c r="A313" s="5" t="s">
        <v>207</v>
      </c>
      <c r="B313" s="5">
        <v>8262189095</v>
      </c>
      <c r="C313" s="5" t="s">
        <v>224</v>
      </c>
      <c r="D313" s="5" t="s">
        <v>223</v>
      </c>
      <c r="E313" t="s">
        <v>222</v>
      </c>
      <c r="F313" t="s">
        <v>1209</v>
      </c>
      <c r="G313" s="5" t="s">
        <v>1511</v>
      </c>
      <c r="H313" s="5">
        <v>217</v>
      </c>
    </row>
    <row r="314" spans="1:8" x14ac:dyDescent="0.25">
      <c r="A314" s="5" t="s">
        <v>35</v>
      </c>
      <c r="B314" s="5">
        <v>8381464722</v>
      </c>
      <c r="C314" s="5" t="s">
        <v>221</v>
      </c>
      <c r="D314" s="5" t="s">
        <v>220</v>
      </c>
      <c r="E314" t="s">
        <v>219</v>
      </c>
      <c r="F314" t="s">
        <v>1208</v>
      </c>
      <c r="G314" s="5" t="s">
        <v>1511</v>
      </c>
      <c r="H314" s="5">
        <v>510</v>
      </c>
    </row>
    <row r="315" spans="1:8" x14ac:dyDescent="0.25">
      <c r="A315" s="5" t="s">
        <v>170</v>
      </c>
      <c r="B315" s="5">
        <v>7590004964</v>
      </c>
      <c r="C315" s="5" t="s">
        <v>218</v>
      </c>
      <c r="D315" s="5" t="s">
        <v>217</v>
      </c>
      <c r="E315" t="s">
        <v>216</v>
      </c>
      <c r="G315" s="5" t="s">
        <v>1183</v>
      </c>
      <c r="H315" s="5">
        <v>326</v>
      </c>
    </row>
    <row r="316" spans="1:8" x14ac:dyDescent="0.25">
      <c r="A316" s="5" t="s">
        <v>215</v>
      </c>
      <c r="B316" s="5">
        <v>7981464078</v>
      </c>
      <c r="C316" s="5" t="s">
        <v>214</v>
      </c>
      <c r="D316" s="5" t="s">
        <v>213</v>
      </c>
      <c r="E316" t="s">
        <v>212</v>
      </c>
      <c r="F316">
        <v>1401000</v>
      </c>
      <c r="G316" s="5" t="s">
        <v>1511</v>
      </c>
      <c r="H316" s="5">
        <v>101</v>
      </c>
    </row>
    <row r="317" spans="1:8" x14ac:dyDescent="0.25">
      <c r="A317" s="5" t="s">
        <v>211</v>
      </c>
      <c r="B317" s="5">
        <v>5661889579</v>
      </c>
      <c r="C317" s="5" t="s">
        <v>210</v>
      </c>
      <c r="D317" s="5" t="s">
        <v>209</v>
      </c>
      <c r="E317" t="s">
        <v>208</v>
      </c>
      <c r="F317">
        <v>1402000</v>
      </c>
      <c r="G317" s="5" t="s">
        <v>1511</v>
      </c>
      <c r="H317" s="5">
        <v>102</v>
      </c>
    </row>
    <row r="318" spans="1:8" x14ac:dyDescent="0.25">
      <c r="A318" s="5" t="s">
        <v>207</v>
      </c>
      <c r="B318" s="5">
        <v>8262189646</v>
      </c>
      <c r="C318" s="5" t="s">
        <v>206</v>
      </c>
      <c r="D318" s="5" t="s">
        <v>205</v>
      </c>
      <c r="E318" t="s">
        <v>204</v>
      </c>
      <c r="F318">
        <v>1403000</v>
      </c>
      <c r="G318" s="5" t="s">
        <v>1511</v>
      </c>
      <c r="H318" s="5">
        <v>103</v>
      </c>
    </row>
    <row r="319" spans="1:8" x14ac:dyDescent="0.25">
      <c r="A319" s="5" t="s">
        <v>203</v>
      </c>
      <c r="B319" s="5">
        <v>9710658050</v>
      </c>
      <c r="C319" s="5" t="s">
        <v>202</v>
      </c>
      <c r="D319" s="5" t="s">
        <v>201</v>
      </c>
      <c r="E319" t="s">
        <v>200</v>
      </c>
      <c r="F319">
        <v>1404000</v>
      </c>
      <c r="G319" s="5" t="s">
        <v>1511</v>
      </c>
      <c r="H319" s="5">
        <v>104</v>
      </c>
    </row>
    <row r="320" spans="1:8" x14ac:dyDescent="0.25">
      <c r="A320" s="5" t="s">
        <v>23</v>
      </c>
      <c r="B320" s="5">
        <v>5291798895</v>
      </c>
      <c r="C320" s="5" t="s">
        <v>199</v>
      </c>
      <c r="D320" s="5" t="s">
        <v>198</v>
      </c>
      <c r="E320" t="s">
        <v>197</v>
      </c>
      <c r="F320">
        <v>1405000</v>
      </c>
      <c r="G320" s="5" t="s">
        <v>1511</v>
      </c>
      <c r="H320" s="5">
        <v>105</v>
      </c>
    </row>
    <row r="321" spans="1:8" x14ac:dyDescent="0.25">
      <c r="A321" s="5" t="s">
        <v>74</v>
      </c>
      <c r="B321" s="5">
        <v>7972052212</v>
      </c>
      <c r="C321" s="5" t="s">
        <v>196</v>
      </c>
      <c r="D321" s="5" t="s">
        <v>195</v>
      </c>
      <c r="E321" t="s">
        <v>194</v>
      </c>
      <c r="F321">
        <v>1406000</v>
      </c>
      <c r="G321" s="5" t="s">
        <v>1511</v>
      </c>
      <c r="H321" s="5">
        <v>106</v>
      </c>
    </row>
    <row r="322" spans="1:8" x14ac:dyDescent="0.25">
      <c r="A322" s="5" t="s">
        <v>51</v>
      </c>
      <c r="B322" s="5">
        <v>8121907683</v>
      </c>
      <c r="C322" s="5" t="s">
        <v>193</v>
      </c>
      <c r="D322" s="5" t="s">
        <v>192</v>
      </c>
      <c r="E322" t="s">
        <v>191</v>
      </c>
      <c r="F322">
        <v>1407000</v>
      </c>
      <c r="G322" s="5" t="s">
        <v>1511</v>
      </c>
      <c r="H322" s="5">
        <v>107</v>
      </c>
    </row>
    <row r="323" spans="1:8" x14ac:dyDescent="0.25">
      <c r="A323" s="5" t="s">
        <v>55</v>
      </c>
      <c r="B323" s="5">
        <v>5361597016</v>
      </c>
      <c r="C323" s="5" t="s">
        <v>190</v>
      </c>
      <c r="D323" s="5" t="s">
        <v>189</v>
      </c>
      <c r="E323" t="s">
        <v>52</v>
      </c>
      <c r="F323">
        <v>1408000</v>
      </c>
      <c r="G323" s="5" t="s">
        <v>1511</v>
      </c>
      <c r="H323" s="5">
        <v>108</v>
      </c>
    </row>
    <row r="324" spans="1:8" x14ac:dyDescent="0.25">
      <c r="A324" s="5" t="s">
        <v>39</v>
      </c>
      <c r="B324" s="5">
        <v>5090054952</v>
      </c>
      <c r="C324" s="5" t="s">
        <v>188</v>
      </c>
      <c r="D324" s="5" t="s">
        <v>187</v>
      </c>
      <c r="E324" t="s">
        <v>186</v>
      </c>
      <c r="F324">
        <v>1409000</v>
      </c>
      <c r="G324" s="5" t="s">
        <v>1511</v>
      </c>
      <c r="H324" s="5">
        <v>109</v>
      </c>
    </row>
    <row r="325" spans="1:8" x14ac:dyDescent="0.25">
      <c r="A325" s="5" t="s">
        <v>47</v>
      </c>
      <c r="B325" s="5">
        <v>7571452124</v>
      </c>
      <c r="C325" s="5" t="s">
        <v>185</v>
      </c>
      <c r="D325" s="5" t="s">
        <v>184</v>
      </c>
      <c r="E325" t="s">
        <v>183</v>
      </c>
      <c r="F325">
        <v>1411000</v>
      </c>
      <c r="G325" s="5" t="s">
        <v>1511</v>
      </c>
      <c r="H325" s="5">
        <v>111</v>
      </c>
    </row>
    <row r="326" spans="1:8" x14ac:dyDescent="0.25">
      <c r="A326" s="5" t="s">
        <v>182</v>
      </c>
      <c r="B326" s="5">
        <v>8222342426</v>
      </c>
      <c r="C326" s="5" t="s">
        <v>181</v>
      </c>
      <c r="D326" s="5" t="s">
        <v>180</v>
      </c>
      <c r="E326" t="s">
        <v>179</v>
      </c>
      <c r="F326">
        <v>1412000</v>
      </c>
      <c r="G326" s="5" t="s">
        <v>1511</v>
      </c>
      <c r="H326" s="5">
        <v>112</v>
      </c>
    </row>
    <row r="327" spans="1:8" x14ac:dyDescent="0.25">
      <c r="A327" s="5" t="s">
        <v>178</v>
      </c>
      <c r="B327" s="5">
        <v>5691760040</v>
      </c>
      <c r="C327" s="5" t="s">
        <v>177</v>
      </c>
      <c r="D327" s="5" t="s">
        <v>176</v>
      </c>
      <c r="E327" t="s">
        <v>175</v>
      </c>
      <c r="F327">
        <v>1413000</v>
      </c>
      <c r="G327" s="5" t="s">
        <v>1511</v>
      </c>
      <c r="H327" s="5">
        <v>113</v>
      </c>
    </row>
    <row r="328" spans="1:8" x14ac:dyDescent="0.25">
      <c r="A328" s="5" t="s">
        <v>174</v>
      </c>
      <c r="B328" s="5">
        <v>5311688975</v>
      </c>
      <c r="C328" s="5" t="s">
        <v>173</v>
      </c>
      <c r="D328" s="5" t="s">
        <v>172</v>
      </c>
      <c r="E328" t="s">
        <v>171</v>
      </c>
      <c r="F328">
        <v>1414000</v>
      </c>
      <c r="G328" s="5" t="s">
        <v>1511</v>
      </c>
      <c r="H328" s="5">
        <v>114</v>
      </c>
    </row>
    <row r="329" spans="1:8" x14ac:dyDescent="0.25">
      <c r="A329" s="5" t="s">
        <v>170</v>
      </c>
      <c r="B329" s="5">
        <v>7591613174</v>
      </c>
      <c r="C329" s="5" t="s">
        <v>169</v>
      </c>
      <c r="D329" s="5" t="s">
        <v>168</v>
      </c>
      <c r="E329" t="s">
        <v>167</v>
      </c>
      <c r="F329">
        <v>1416000</v>
      </c>
      <c r="G329" s="5" t="s">
        <v>1511</v>
      </c>
      <c r="H329" s="5">
        <v>117</v>
      </c>
    </row>
    <row r="330" spans="1:8" x14ac:dyDescent="0.25">
      <c r="A330" s="5" t="s">
        <v>166</v>
      </c>
      <c r="B330" s="5">
        <v>7582359776</v>
      </c>
      <c r="C330" s="5" t="s">
        <v>165</v>
      </c>
      <c r="D330" s="5" t="s">
        <v>164</v>
      </c>
      <c r="E330" t="s">
        <v>163</v>
      </c>
      <c r="F330">
        <v>1415000</v>
      </c>
      <c r="G330" s="5" t="s">
        <v>1511</v>
      </c>
      <c r="H330" s="5">
        <v>115</v>
      </c>
    </row>
    <row r="331" spans="1:8" x14ac:dyDescent="0.25">
      <c r="A331" s="5" t="s">
        <v>19</v>
      </c>
      <c r="B331" s="5">
        <v>5322008671</v>
      </c>
      <c r="C331" s="5" t="s">
        <v>162</v>
      </c>
      <c r="D331" s="5" t="s">
        <v>161</v>
      </c>
      <c r="E331" t="s">
        <v>160</v>
      </c>
      <c r="F331">
        <v>1417000</v>
      </c>
      <c r="G331" s="5" t="s">
        <v>1511</v>
      </c>
      <c r="H331" s="5">
        <v>118</v>
      </c>
    </row>
    <row r="332" spans="1:8" x14ac:dyDescent="0.25">
      <c r="A332" s="5" t="s">
        <v>159</v>
      </c>
      <c r="B332" s="5">
        <v>1231268996</v>
      </c>
      <c r="C332" s="5" t="s">
        <v>158</v>
      </c>
      <c r="D332" s="5" t="s">
        <v>157</v>
      </c>
      <c r="E332" t="s">
        <v>156</v>
      </c>
      <c r="F332">
        <v>1418000</v>
      </c>
      <c r="G332" s="5" t="s">
        <v>1511</v>
      </c>
      <c r="H332" s="5">
        <v>119</v>
      </c>
    </row>
    <row r="333" spans="1:8" x14ac:dyDescent="0.25">
      <c r="A333" s="5" t="s">
        <v>31</v>
      </c>
      <c r="B333" s="5">
        <v>5342405501</v>
      </c>
      <c r="C333" s="5" t="s">
        <v>155</v>
      </c>
      <c r="D333" s="5" t="s">
        <v>154</v>
      </c>
      <c r="E333" t="s">
        <v>153</v>
      </c>
      <c r="F333">
        <v>1421000</v>
      </c>
      <c r="G333" s="5" t="s">
        <v>1511</v>
      </c>
      <c r="H333" s="5">
        <v>123</v>
      </c>
    </row>
    <row r="334" spans="1:8" x14ac:dyDescent="0.25">
      <c r="A334" s="5" t="s">
        <v>152</v>
      </c>
      <c r="B334" s="5">
        <v>7611527332</v>
      </c>
      <c r="C334" s="5" t="s">
        <v>151</v>
      </c>
      <c r="D334" s="5" t="s">
        <v>150</v>
      </c>
      <c r="E334" t="s">
        <v>149</v>
      </c>
      <c r="F334">
        <v>1422000</v>
      </c>
      <c r="G334" s="5" t="s">
        <v>1511</v>
      </c>
      <c r="H334" s="5">
        <v>124</v>
      </c>
    </row>
    <row r="335" spans="1:8" x14ac:dyDescent="0.25">
      <c r="A335" s="5" t="s">
        <v>148</v>
      </c>
      <c r="B335" s="5">
        <v>6010078283</v>
      </c>
      <c r="C335" s="5" t="s">
        <v>147</v>
      </c>
      <c r="D335" s="5" t="s">
        <v>146</v>
      </c>
      <c r="E335" t="s">
        <v>145</v>
      </c>
      <c r="F335">
        <v>1423000</v>
      </c>
      <c r="G335" s="5" t="s">
        <v>1511</v>
      </c>
      <c r="H335" s="5">
        <v>125</v>
      </c>
    </row>
    <row r="336" spans="1:8" x14ac:dyDescent="0.25">
      <c r="A336" s="5" t="s">
        <v>78</v>
      </c>
      <c r="B336" s="5">
        <v>5681618062</v>
      </c>
      <c r="C336" s="5" t="s">
        <v>144</v>
      </c>
      <c r="D336" s="5" t="s">
        <v>143</v>
      </c>
      <c r="E336" t="s">
        <v>142</v>
      </c>
      <c r="F336">
        <v>1424000</v>
      </c>
      <c r="G336" s="5" t="s">
        <v>1511</v>
      </c>
      <c r="H336" s="5">
        <v>126</v>
      </c>
    </row>
    <row r="337" spans="1:8" x14ac:dyDescent="0.25">
      <c r="A337" s="5" t="s">
        <v>59</v>
      </c>
      <c r="B337" s="5">
        <v>7743227414</v>
      </c>
      <c r="C337" s="5" t="s">
        <v>141</v>
      </c>
      <c r="D337" s="5" t="s">
        <v>140</v>
      </c>
      <c r="E337" t="s">
        <v>139</v>
      </c>
      <c r="F337">
        <v>1419000</v>
      </c>
      <c r="G337" s="5" t="s">
        <v>1511</v>
      </c>
      <c r="H337" s="5">
        <v>120</v>
      </c>
    </row>
    <row r="338" spans="1:8" x14ac:dyDescent="0.25">
      <c r="A338" s="5" t="s">
        <v>138</v>
      </c>
      <c r="B338" s="5">
        <v>5671788408</v>
      </c>
      <c r="C338" s="5" t="s">
        <v>137</v>
      </c>
      <c r="D338" s="5" t="s">
        <v>136</v>
      </c>
      <c r="E338" t="s">
        <v>135</v>
      </c>
      <c r="F338">
        <v>1420000</v>
      </c>
      <c r="G338" s="5" t="s">
        <v>1511</v>
      </c>
      <c r="H338" s="5">
        <v>122</v>
      </c>
    </row>
    <row r="339" spans="1:8" x14ac:dyDescent="0.25">
      <c r="A339" s="5" t="s">
        <v>70</v>
      </c>
      <c r="B339" s="5">
        <v>9482604208</v>
      </c>
      <c r="C339" s="5" t="s">
        <v>134</v>
      </c>
      <c r="D339" s="5" t="s">
        <v>133</v>
      </c>
      <c r="E339" t="s">
        <v>132</v>
      </c>
      <c r="F339">
        <v>1425000</v>
      </c>
      <c r="G339" s="5" t="s">
        <v>1511</v>
      </c>
      <c r="H339" s="5">
        <v>127</v>
      </c>
    </row>
    <row r="340" spans="1:8" x14ac:dyDescent="0.25">
      <c r="A340" s="5" t="s">
        <v>27</v>
      </c>
      <c r="B340" s="5">
        <v>8212546021</v>
      </c>
      <c r="C340" s="5" t="s">
        <v>131</v>
      </c>
      <c r="D340" s="5" t="s">
        <v>130</v>
      </c>
      <c r="E340" t="s">
        <v>129</v>
      </c>
      <c r="F340">
        <v>1426000</v>
      </c>
      <c r="G340" s="5" t="s">
        <v>1511</v>
      </c>
      <c r="H340" s="5">
        <v>129</v>
      </c>
    </row>
    <row r="341" spans="1:8" x14ac:dyDescent="0.25">
      <c r="A341" s="5" t="s">
        <v>128</v>
      </c>
      <c r="B341" s="5">
        <v>7761676252</v>
      </c>
      <c r="C341" s="5" t="s">
        <v>127</v>
      </c>
      <c r="D341" s="5" t="s">
        <v>126</v>
      </c>
      <c r="E341" t="s">
        <v>125</v>
      </c>
      <c r="F341">
        <v>1427000</v>
      </c>
      <c r="G341" s="5" t="s">
        <v>1511</v>
      </c>
      <c r="H341" s="5">
        <v>131</v>
      </c>
    </row>
    <row r="342" spans="1:8" x14ac:dyDescent="0.25">
      <c r="A342" s="5" t="s">
        <v>124</v>
      </c>
      <c r="B342" s="5">
        <v>8371511868</v>
      </c>
      <c r="C342" s="5" t="s">
        <v>123</v>
      </c>
      <c r="D342" s="5" t="s">
        <v>122</v>
      </c>
      <c r="E342" t="s">
        <v>121</v>
      </c>
      <c r="F342">
        <v>1428000</v>
      </c>
      <c r="G342" s="5" t="s">
        <v>1511</v>
      </c>
      <c r="H342" s="5">
        <v>132</v>
      </c>
    </row>
    <row r="343" spans="1:8" x14ac:dyDescent="0.25">
      <c r="A343" s="5" t="s">
        <v>120</v>
      </c>
      <c r="B343" s="5">
        <v>8231627536</v>
      </c>
      <c r="C343" s="5" t="s">
        <v>119</v>
      </c>
      <c r="D343" s="5" t="s">
        <v>118</v>
      </c>
      <c r="E343" t="s">
        <v>117</v>
      </c>
      <c r="F343">
        <v>1429000</v>
      </c>
      <c r="G343" s="5" t="s">
        <v>1511</v>
      </c>
      <c r="H343" s="5">
        <v>133</v>
      </c>
    </row>
    <row r="344" spans="1:8" x14ac:dyDescent="0.25">
      <c r="A344" s="5" t="s">
        <v>116</v>
      </c>
      <c r="B344" s="5">
        <v>7991963340</v>
      </c>
      <c r="C344" s="5" t="s">
        <v>115</v>
      </c>
      <c r="D344" s="5" t="s">
        <v>114</v>
      </c>
      <c r="E344" t="s">
        <v>113</v>
      </c>
      <c r="F344">
        <v>1430000</v>
      </c>
      <c r="G344" s="5" t="s">
        <v>1511</v>
      </c>
      <c r="H344" s="5">
        <v>134</v>
      </c>
    </row>
    <row r="345" spans="1:8" x14ac:dyDescent="0.25">
      <c r="A345" s="5" t="s">
        <v>112</v>
      </c>
      <c r="B345" s="5">
        <v>5272185341</v>
      </c>
      <c r="C345" s="5" t="s">
        <v>111</v>
      </c>
      <c r="D345" s="5" t="s">
        <v>110</v>
      </c>
      <c r="E345" t="s">
        <v>109</v>
      </c>
      <c r="F345">
        <v>1432000</v>
      </c>
      <c r="G345" s="5" t="s">
        <v>1511</v>
      </c>
      <c r="H345" s="5">
        <v>136</v>
      </c>
    </row>
    <row r="346" spans="1:8" x14ac:dyDescent="0.25">
      <c r="A346" s="5" t="s">
        <v>108</v>
      </c>
      <c r="B346" s="5">
        <v>1250940609</v>
      </c>
      <c r="C346" s="5" t="s">
        <v>107</v>
      </c>
      <c r="D346" s="5" t="s">
        <v>106</v>
      </c>
      <c r="E346" t="s">
        <v>105</v>
      </c>
      <c r="F346">
        <v>1434000</v>
      </c>
      <c r="G346" s="5" t="s">
        <v>1511</v>
      </c>
      <c r="H346" s="5">
        <v>138</v>
      </c>
    </row>
    <row r="347" spans="1:8" x14ac:dyDescent="0.25">
      <c r="A347" s="5" t="s">
        <v>104</v>
      </c>
      <c r="B347" s="5">
        <v>7621886920</v>
      </c>
      <c r="C347" s="5" t="s">
        <v>103</v>
      </c>
      <c r="D347" s="5" t="s">
        <v>102</v>
      </c>
      <c r="E347" t="s">
        <v>101</v>
      </c>
      <c r="F347">
        <v>1435000</v>
      </c>
      <c r="G347" s="5" t="s">
        <v>1511</v>
      </c>
      <c r="H347" s="5">
        <v>139</v>
      </c>
    </row>
    <row r="348" spans="1:8" x14ac:dyDescent="0.25">
      <c r="A348" s="5" t="s">
        <v>100</v>
      </c>
      <c r="B348" s="5">
        <v>8241765263</v>
      </c>
      <c r="C348" s="5" t="s">
        <v>99</v>
      </c>
      <c r="D348" s="5" t="s">
        <v>98</v>
      </c>
      <c r="E348" t="s">
        <v>97</v>
      </c>
      <c r="F348">
        <v>1433000</v>
      </c>
      <c r="G348" s="5" t="s">
        <v>1511</v>
      </c>
      <c r="H348" s="5">
        <v>137</v>
      </c>
    </row>
    <row r="349" spans="1:8" x14ac:dyDescent="0.25">
      <c r="A349" s="5" t="s">
        <v>96</v>
      </c>
      <c r="B349" s="5">
        <v>8111766100</v>
      </c>
      <c r="C349" s="5" t="s">
        <v>95</v>
      </c>
      <c r="D349" s="5" t="s">
        <v>94</v>
      </c>
      <c r="E349" t="s">
        <v>93</v>
      </c>
      <c r="F349">
        <v>1436000</v>
      </c>
      <c r="G349" s="5" t="s">
        <v>1511</v>
      </c>
      <c r="H349" s="5">
        <v>140</v>
      </c>
    </row>
    <row r="350" spans="1:8" x14ac:dyDescent="0.25">
      <c r="A350" s="5" t="s">
        <v>43</v>
      </c>
      <c r="B350" s="5">
        <v>4960249456</v>
      </c>
      <c r="C350" s="5" t="s">
        <v>92</v>
      </c>
      <c r="D350" s="5" t="s">
        <v>91</v>
      </c>
      <c r="E350" t="s">
        <v>90</v>
      </c>
      <c r="F350">
        <v>1410000</v>
      </c>
      <c r="G350" s="5" t="s">
        <v>1511</v>
      </c>
      <c r="H350" s="5">
        <v>110</v>
      </c>
    </row>
    <row r="351" spans="1:8" x14ac:dyDescent="0.25">
      <c r="A351" s="5" t="s">
        <v>89</v>
      </c>
      <c r="B351" s="5">
        <v>5110290993</v>
      </c>
      <c r="C351" s="5" t="s">
        <v>88</v>
      </c>
      <c r="D351" s="5" t="s">
        <v>87</v>
      </c>
      <c r="E351" t="s">
        <v>86</v>
      </c>
      <c r="F351">
        <v>1437000</v>
      </c>
      <c r="G351" s="5" t="s">
        <v>1511</v>
      </c>
      <c r="H351" s="5">
        <v>141</v>
      </c>
    </row>
    <row r="352" spans="1:8" x14ac:dyDescent="0.25">
      <c r="A352" s="5" t="s">
        <v>35</v>
      </c>
      <c r="B352" s="5">
        <v>8381610589</v>
      </c>
      <c r="C352" s="5" t="s">
        <v>85</v>
      </c>
      <c r="D352" s="5" t="s">
        <v>84</v>
      </c>
      <c r="E352" t="s">
        <v>83</v>
      </c>
      <c r="F352">
        <v>1438000</v>
      </c>
      <c r="G352" s="5" t="s">
        <v>1511</v>
      </c>
      <c r="H352" s="5">
        <v>142</v>
      </c>
    </row>
    <row r="353" spans="1:8" x14ac:dyDescent="0.25">
      <c r="A353" s="5" t="s">
        <v>82</v>
      </c>
      <c r="B353" s="5">
        <v>1132453940</v>
      </c>
      <c r="C353" s="5" t="s">
        <v>81</v>
      </c>
      <c r="D353" s="5" t="s">
        <v>80</v>
      </c>
      <c r="E353" t="s">
        <v>79</v>
      </c>
      <c r="F353">
        <v>1465088</v>
      </c>
      <c r="G353" s="5" t="s">
        <v>1511</v>
      </c>
      <c r="H353" s="5" t="e">
        <v>#N/A</v>
      </c>
    </row>
    <row r="354" spans="1:8" x14ac:dyDescent="0.25">
      <c r="A354" s="5" t="s">
        <v>78</v>
      </c>
      <c r="B354" s="5">
        <v>7621733978</v>
      </c>
      <c r="C354" s="5" t="s">
        <v>77</v>
      </c>
      <c r="D354" s="5" t="s">
        <v>76</v>
      </c>
      <c r="E354" t="s">
        <v>75</v>
      </c>
      <c r="G354" s="5" t="s">
        <v>1511</v>
      </c>
      <c r="H354" s="5" t="e">
        <v>#N/A</v>
      </c>
    </row>
    <row r="355" spans="1:8" x14ac:dyDescent="0.25">
      <c r="A355" s="5" t="s">
        <v>74</v>
      </c>
      <c r="B355" s="5">
        <v>1</v>
      </c>
      <c r="C355" s="5" t="s">
        <v>73</v>
      </c>
      <c r="D355" s="5" t="s">
        <v>72</v>
      </c>
      <c r="E355" t="s">
        <v>71</v>
      </c>
      <c r="F355">
        <v>1406084</v>
      </c>
      <c r="G355" s="5" t="s">
        <v>1511</v>
      </c>
      <c r="H355" s="5" t="e">
        <v>#N/A</v>
      </c>
    </row>
    <row r="356" spans="1:8" x14ac:dyDescent="0.25">
      <c r="A356" s="5" t="s">
        <v>70</v>
      </c>
      <c r="B356" s="5">
        <v>9482594912</v>
      </c>
      <c r="C356" s="5" t="s">
        <v>69</v>
      </c>
      <c r="D356" s="5" t="s">
        <v>68</v>
      </c>
      <c r="E356" t="s">
        <v>67</v>
      </c>
      <c r="G356" s="5" t="s">
        <v>1163</v>
      </c>
      <c r="H356" s="5" t="e">
        <v>#N/A</v>
      </c>
    </row>
    <row r="357" spans="1:8" x14ac:dyDescent="0.25">
      <c r="A357" s="5" t="s">
        <v>63</v>
      </c>
      <c r="B357" s="5">
        <v>7981300520</v>
      </c>
      <c r="C357" s="5" t="s">
        <v>66</v>
      </c>
      <c r="D357" s="5" t="s">
        <v>65</v>
      </c>
      <c r="E357" t="s">
        <v>64</v>
      </c>
      <c r="F357">
        <v>1425092</v>
      </c>
      <c r="G357" s="5" t="s">
        <v>1511</v>
      </c>
      <c r="H357" s="5" t="e">
        <v>#N/A</v>
      </c>
    </row>
    <row r="358" spans="1:8" x14ac:dyDescent="0.25">
      <c r="A358" s="5" t="s">
        <v>63</v>
      </c>
      <c r="B358" s="5">
        <v>7962146733</v>
      </c>
      <c r="C358" s="5" t="s">
        <v>62</v>
      </c>
      <c r="D358" s="5" t="s">
        <v>61</v>
      </c>
      <c r="E358" t="s">
        <v>60</v>
      </c>
      <c r="F358">
        <v>1425034</v>
      </c>
      <c r="G358" s="5" t="s">
        <v>1511</v>
      </c>
      <c r="H358" s="5" t="e">
        <v>#N/A</v>
      </c>
    </row>
    <row r="359" spans="1:8" x14ac:dyDescent="0.25">
      <c r="A359" s="5" t="s">
        <v>59</v>
      </c>
      <c r="B359" s="5">
        <v>7741977335</v>
      </c>
      <c r="C359" s="5" t="s">
        <v>58</v>
      </c>
      <c r="D359" s="5" t="s">
        <v>57</v>
      </c>
      <c r="E359" t="s">
        <v>56</v>
      </c>
      <c r="G359" s="5" t="s">
        <v>1164</v>
      </c>
      <c r="H359" s="5" t="e">
        <v>#N/A</v>
      </c>
    </row>
    <row r="360" spans="1:8" x14ac:dyDescent="0.25">
      <c r="A360" s="5" t="s">
        <v>55</v>
      </c>
      <c r="B360" s="5">
        <v>5361765287</v>
      </c>
      <c r="C360" s="5" t="s">
        <v>54</v>
      </c>
      <c r="D360" s="5" t="s">
        <v>53</v>
      </c>
      <c r="E360" t="s">
        <v>52</v>
      </c>
      <c r="G360" s="5" t="s">
        <v>1189</v>
      </c>
      <c r="H360" s="5" t="e">
        <v>#N/A</v>
      </c>
    </row>
    <row r="361" spans="1:8" x14ac:dyDescent="0.25">
      <c r="A361" s="5" t="s">
        <v>51</v>
      </c>
      <c r="B361" s="5">
        <v>8121785949</v>
      </c>
      <c r="C361" s="5" t="s">
        <v>50</v>
      </c>
      <c r="D361" s="5" t="s">
        <v>49</v>
      </c>
      <c r="E361" t="s">
        <v>48</v>
      </c>
      <c r="F361">
        <v>1407054</v>
      </c>
      <c r="G361" s="5" t="s">
        <v>1511</v>
      </c>
      <c r="H361" s="5" t="e">
        <v>#N/A</v>
      </c>
    </row>
    <row r="362" spans="1:8" x14ac:dyDescent="0.25">
      <c r="A362" s="5" t="s">
        <v>47</v>
      </c>
      <c r="B362" s="5">
        <v>7571259723</v>
      </c>
      <c r="C362" s="5" t="s">
        <v>46</v>
      </c>
      <c r="D362" s="5" t="s">
        <v>45</v>
      </c>
      <c r="E362" t="s">
        <v>44</v>
      </c>
      <c r="G362" s="5" t="s">
        <v>1188</v>
      </c>
      <c r="H362" s="5" t="e">
        <v>#N/A</v>
      </c>
    </row>
    <row r="363" spans="1:8" x14ac:dyDescent="0.25">
      <c r="A363" s="5" t="s">
        <v>43</v>
      </c>
      <c r="B363" s="5">
        <v>4960062462</v>
      </c>
      <c r="C363" s="5" t="s">
        <v>42</v>
      </c>
      <c r="D363" s="5" t="s">
        <v>41</v>
      </c>
      <c r="E363" t="s">
        <v>40</v>
      </c>
      <c r="F363">
        <v>1410024</v>
      </c>
      <c r="G363" s="5" t="s">
        <v>1511</v>
      </c>
      <c r="H363" s="5" t="e">
        <v>#N/A</v>
      </c>
    </row>
    <row r="364" spans="1:8" x14ac:dyDescent="0.25">
      <c r="A364" s="5" t="s">
        <v>39</v>
      </c>
      <c r="B364" s="5">
        <v>8111536995</v>
      </c>
      <c r="C364" s="5" t="s">
        <v>38</v>
      </c>
      <c r="D364" s="5" t="s">
        <v>37</v>
      </c>
      <c r="E364" t="s">
        <v>36</v>
      </c>
      <c r="F364">
        <v>1409034</v>
      </c>
      <c r="G364" s="5" t="s">
        <v>1511</v>
      </c>
      <c r="H364" s="5" t="e">
        <v>#N/A</v>
      </c>
    </row>
    <row r="365" spans="1:8" x14ac:dyDescent="0.25">
      <c r="A365" s="5" t="s">
        <v>35</v>
      </c>
      <c r="B365" s="5">
        <v>8381727742</v>
      </c>
      <c r="C365" s="5" t="s">
        <v>34</v>
      </c>
      <c r="D365" s="5" t="s">
        <v>33</v>
      </c>
      <c r="E365" t="s">
        <v>32</v>
      </c>
      <c r="F365">
        <v>1438024</v>
      </c>
      <c r="G365" s="5" t="s">
        <v>1511</v>
      </c>
      <c r="H365" s="5" t="e">
        <v>#N/A</v>
      </c>
    </row>
    <row r="366" spans="1:8" x14ac:dyDescent="0.25">
      <c r="A366" s="5" t="s">
        <v>31</v>
      </c>
      <c r="B366" s="5">
        <v>5341995825</v>
      </c>
      <c r="C366" s="5" t="s">
        <v>30</v>
      </c>
      <c r="D366" s="5" t="s">
        <v>29</v>
      </c>
      <c r="E366" t="s">
        <v>28</v>
      </c>
      <c r="G366" s="5" t="s">
        <v>1177</v>
      </c>
      <c r="H366" s="5" t="e">
        <v>#N/A</v>
      </c>
    </row>
    <row r="367" spans="1:8" x14ac:dyDescent="0.25">
      <c r="A367" s="5" t="s">
        <v>27</v>
      </c>
      <c r="B367" s="5">
        <v>8212679822</v>
      </c>
      <c r="C367" s="5" t="s">
        <v>26</v>
      </c>
      <c r="D367" s="5" t="s">
        <v>25</v>
      </c>
      <c r="E367" t="s">
        <v>24</v>
      </c>
      <c r="G367" s="5" t="s">
        <v>1162</v>
      </c>
      <c r="H367" s="5" t="e">
        <v>#N/A</v>
      </c>
    </row>
    <row r="368" spans="1:8" x14ac:dyDescent="0.25">
      <c r="A368" s="5" t="s">
        <v>23</v>
      </c>
      <c r="B368" s="5">
        <v>5291836443</v>
      </c>
      <c r="C368" s="5" t="s">
        <v>22</v>
      </c>
      <c r="D368" s="5" t="s">
        <v>21</v>
      </c>
      <c r="E368" t="s">
        <v>20</v>
      </c>
      <c r="F368">
        <v>1405</v>
      </c>
      <c r="G368" s="5" t="s">
        <v>1511</v>
      </c>
      <c r="H368" s="5">
        <v>25938</v>
      </c>
    </row>
    <row r="369" spans="1:8" x14ac:dyDescent="0.25">
      <c r="A369" s="5" t="s">
        <v>19</v>
      </c>
      <c r="B369" s="5">
        <v>5322102832</v>
      </c>
      <c r="C369" s="5" t="s">
        <v>18</v>
      </c>
      <c r="D369" s="5" t="s">
        <v>17</v>
      </c>
      <c r="E369" t="s">
        <v>16</v>
      </c>
      <c r="F369">
        <v>1417</v>
      </c>
      <c r="G369" s="5" t="s">
        <v>1511</v>
      </c>
      <c r="H369" s="5">
        <v>93665</v>
      </c>
    </row>
  </sheetData>
  <conditionalFormatting sqref="F212:F369 F2:F37 F67:F152 F39:F65 F160:F209 F154:F158">
    <cfRule type="duplicateValues" dxfId="8" priority="3"/>
  </conditionalFormatting>
  <conditionalFormatting sqref="F212:F314 F2:F37 F67:F152 F39:F65 F160:F209 F154:F158">
    <cfRule type="duplicateValues" dxfId="7" priority="2"/>
  </conditionalFormatting>
  <conditionalFormatting sqref="H2:H369">
    <cfRule type="duplicateValues" dxfId="6" priority="26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CCA3-AC05-4307-B6C5-AA055A33AE31}">
  <dimension ref="A1:A14"/>
  <sheetViews>
    <sheetView workbookViewId="0">
      <selection activeCell="A13" sqref="A13:A14"/>
    </sheetView>
  </sheetViews>
  <sheetFormatPr defaultRowHeight="15" x14ac:dyDescent="0.25"/>
  <cols>
    <col min="1" max="1" width="24.7109375" bestFit="1" customWidth="1"/>
  </cols>
  <sheetData>
    <row r="1" spans="1:1" x14ac:dyDescent="0.25">
      <c r="A1" s="4" t="s">
        <v>9</v>
      </c>
    </row>
    <row r="2" spans="1:1" x14ac:dyDescent="0.25">
      <c r="A2" s="4" t="s">
        <v>12</v>
      </c>
    </row>
    <row r="3" spans="1:1" x14ac:dyDescent="0.25">
      <c r="A3" s="4" t="s">
        <v>13</v>
      </c>
    </row>
    <row r="4" spans="1:1" x14ac:dyDescent="0.25">
      <c r="A4" s="4" t="s">
        <v>1205</v>
      </c>
    </row>
    <row r="5" spans="1:1" x14ac:dyDescent="0.25">
      <c r="A5" s="4" t="s">
        <v>1206</v>
      </c>
    </row>
    <row r="6" spans="1:1" x14ac:dyDescent="0.25">
      <c r="A6" s="4"/>
    </row>
    <row r="7" spans="1:1" x14ac:dyDescent="0.25">
      <c r="A7" s="4" t="s">
        <v>14</v>
      </c>
    </row>
    <row r="8" spans="1:1" x14ac:dyDescent="0.25">
      <c r="A8" s="4" t="s">
        <v>10</v>
      </c>
    </row>
    <row r="9" spans="1:1" x14ac:dyDescent="0.25">
      <c r="A9" s="4" t="s">
        <v>11</v>
      </c>
    </row>
    <row r="12" spans="1:1" x14ac:dyDescent="0.25">
      <c r="A12" s="4" t="s">
        <v>1513</v>
      </c>
    </row>
    <row r="13" spans="1:1" x14ac:dyDescent="0.25">
      <c r="A13" s="4" t="s">
        <v>1517</v>
      </c>
    </row>
    <row r="14" spans="1:1" x14ac:dyDescent="0.25">
      <c r="A14" s="4" t="s">
        <v>1518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A K A A B Q S w M E F A A C A A g A t m h T W B N x A 8 q n A A A A + Q A A A B I A H A B D b 2 5 m a W c v U G F j a 2 F n Z S 5 4 b W w g o h g A K K A U A A A A A A A A A A A A A A A A A A A A A A A A A A A A h c 8 x D o I w G A X g q 5 D u t L U a I + S n D K 6 Q k J g Y 1 6 Z U a I R C a L H c z c E j e Q V J F H V z f C / f 8 N 7 j d o d 0 a p v g q g a r O 5 O g F a Y o U E Z 2 p T Z V g k Z 3 D n c o 5 V A I e R G V C m Z s b D z Z M k G 1 c 3 1 M i P c e + z X u h o o w S l f k l G c H W a t W o A / W / 3 G o j X X C S I U 4 H F 9 j O M P R B m 8 Z i z C d L Z C l h 1 y b r 2 H z Z E y B / J S w H x s 3 D o r 3 T V h k Q J Y I 5 H 2 D P w F Q S w M E F A A C A A g A t m h T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Z o U 1 j 0 v v D l B w c A A D h X A A A T A B w A R m 9 y b X V s Y X M v U 2 V j d G l v b j E u b S C i G A A o o B Q A A A A A A A A A A A A A A A A A A A A A A A A A A A D t W 9 1 u 2 z Y U v g + Q d y B U o H A G 1 Z v t / g 1 F L 4 I 0 H d q k a d B 4 K 7 Y g C G i J a W V L o k B R U y Q j w F Y g 2 A v s J t h j 9 G r A 7 m q / y J 5 k 1 I / 1 S 0 p O F g x 2 x t 4 0 I U X y 8 P B 8 H w / P h 7 h I o w a 2 w V H y f + / Z 5 s b m h v s R E q S D e 8 o Q j p A J + 6 A z 2 F L A c 2 A i u r k B 2 L / 5 n + T L Z 3 3 + C b P G 3 X M N m d 0 d j x B k 0 / e Y T E Y Y T z p b 0 + M D a K H n i y m U k 4 v j H W x T 9 s 2 J m k x y T / n J M p D N V s W A B k 6 0 A P v Y R N 0 h g b Z 7 h o m 1 g 0 3 P s o e B g 9 x O t q Q 6 n S o E f c C 2 o k b D E K D o n F 6 o Y K r Y M P R h v d V w W N s r m z 5 + 2 I 2 m i h u d M 0 6 j y 2 t 0 J n p t S h + P k Y / 1 k P r 4 d I J 1 z i D s G 5 D y + z 5 Y h g 3 5 X a z x l C I S U H 6 X g 7 W Q 1 o y J W + v b j g Y w 9 4 5 d D f v Y 1 Z L B Q X 3 i w j d t c 9 Q H e 6 a h c T x O T m 0 D E U / 7 i C 0 2 z O B 9 Y O I J N L 1 F D 7 S D u C N u N U K o j W G 1 i y I T n c W H X r E h 7 T i 1 P Q u R U x / 5 N q I k t D l b P Y P n 9 U Z k Q c O s W W i w S C V s o l L H x V Y W u e 8 D r J P Z 1 S i K 3 g C E c E K Q y z 6 a u N Q T x r H b q U Y 8 W y m P Z Q S 1 j 2 D I 1 u m + M X T d R J 1 T F X y j g m + 3 B C b k U z n M 2 b 4 b z i 6 B a T C z Z 1 d g A u d / 6 W x e 4 A c E h h 6 w I f A N Z E 5 m l 4 3 W N e 0 q g t 0 C Y L G V h w Q 7 i L Q a N 8 E m G t t 4 / s f s t + h n t l J u w j u E i Y 4 I z z 3 X 2 p O a m 5 b C P f N q i v Q U 2 y m a O Q A u Q 7 Y E 0 h I s S 0 D M s S e G W w V g H E x l K O I B p 4 S V C j 4 K m G h C Q R r 3 W a T n w V 0 8 M N 1 z T G O C f Z i c G T u Q 2 V V + U i + i X g 1 S l J x V p + W E e U 6 L f w F / / / I 7 + 8 g x o J K v / b 3 r 2 c b s i i 4 W D o o R Y u G f U S F A u G a q 0 9 s 9 5 o J f X m C 9 u B R g 5 + N S a O u Q 6 N g v w m l b 1 z P f 1 D f E p j 8 o j k Q l w O 9 g a 2 T Y q D O N f z u i k N D O c R Z o J y r o M x J Q H i y Q l / J D 5 Y u L I l E s h 8 R e A x T b N t 6 E u d p W 7 y p q a g f d a w j d x o N Q i 1 c 8 l 0 g j b w c c C r V Z m p W v w r E o Y u 7 6 i e x h H c S r Y T 9 Q L p r 2 1 F 9 m T y X r 1 I b 0 Y 4 m T / Y 8 O r y X C e 0 t i u y 8 G 9 3 E c o y f 3 F a D c P 6 6 G 6 U l u y S E J A y 2 a N E h u 2 8 Z L u t V s 7 n n H x D E k h i W 4 s G v b G o h P v W a u O m 1 A Y 2 G R Q + x i Q h P y Z n c 3 c U O U r 3 L E u n j + H Z R S j 7 c R S 3 W 3 X Q 3 Z u m F / K O U c M I t G n z F o j K / i J h w T a u g H F l a o w z d F V b 6 L 7 g P w C r w x o E v x o k F R 0 8 F k M U v k z Y w A m z f Y q + 2 Q a + e y e 2 w g k X 4 D m 3 M N U 6 f c i z k n 9 I z g M 2 Y v s U a J y i s R 1 0 p h P T G H N W 8 y 8 p T A 7 O H u u x + H S p z A 1 w l v W 2 f Z b L 9 E d S 1 Q 6 v M Z Q L Q f M Q 0 U v Z a y Q e K 4 k w Y A P h Q D s N V u d r K C k 1 r u D d N r Z C C O q f F L J n E / 5 y U T / / y S Y C t 6 0 y i O + e B w n 6 V / o J 8 k N i 0 P i K K T + + K g a d y N W r A u 9 U y U B n o K f 0 l m k d g D S T l C b G G M 5 B g / 5 S d l L T a 4 + 2 4 5 2 k F b S M a m 1 y K x 2 8 t i M Y E B i 0 I 1 C s P y Z 0 3 h + O j G 4 R g R + A J 9 z U T B I c a e k M E 5 F q p K Q t y M w V P i v g U C 7 y 9 F 4 L 3 r M 3 g x b A b i w O a a V L / j 4 y N O 3 B x F 9 e a G Y b c t K a j 1 P V z N W l + l b v N / K f b V F l u X a t + i c L f + x b 7 r 1 C f K 9 b 3 p r d e h 7 u A j + p r 3 L q e 4 w r l x R Q w Y L 1 E k v i M N m p B t v S f i v M S Y A 8 a 1 S H + N j e i 6 L c o i C 9 Z h k V T m 0 E J H p T 2 a Z c + w 9 e 4 + O q N v P e a R 3 B n v c O g b d v K 4 Y n 6 1 G I e C C j M n B u 2 e O 4 z 7 4 5 / T N C B n z e q C R b K J I 7 7 Q 3 e W W v W 5 Y v 2 2 z P s t L k + y r b G i 3 y I j i J 0 h 6 x d 2 8 R N J c u Z y K v J N m j u k b Q x S / N 0 w b 4 3 X z 6 U v E t e S x N B X z a r R U O Y V q A S / z e u L s 8 t Y F y O J Z J M g w H q 1 m h i H V x H X K L 6 S a K N V E q S a u a E o n 1 U S p J k o 1 U a q J U k 2 U a q J U E 6 W a y H / K S z V R q o l S T Z R q o l Q T 7 6 6 a + H g 1 a 3 1 S T V y v a p 9 U E 6 W a u A Z q 4 j 0 l 1 x M 7 f T H 1 N Y m K j 0 S i 4 m M p K k p R U Y q K R b w l X h 3 8 q w x j c L s Z x k G 0 T f D 6 q O L w C C F 7 8 R j Y q 9 0 Z + 4 Y W j m B 9 w C E J k W / o A U v X I H A I 1 C B g b x D H x J B C L R i z x o 4 Z D w U T a 6 t x e B Q T b k h B j 3 0 J O j 4 I 5 5 + 2 v q q P m P 8 6 u 9 R C G y V f B 4 s v 6 x / u M 0 Q i g E d j B k s E d O z M P 0 E 6 u w Q h e O n Z u u e G H i A M t 3 j s M b u Z F T j 8 8 t k H 0 K N 4 5 L n s E c k e D 5 3 h 9 t 7 X B 6 9 2 u b P H m 8 L u l 8 + j d J F o B I 2 c 7 7 D 8 F V n V a B b y s y g v f b K a e a n U o N c p K 5 U a t N S g p Q a 9 o g 8 B q U F L D V p q 0 F K D l h q 0 1 K C l B i 0 1 a H 7 l R 2 r Q U o O W G r T U o K U G f X c 1 6 K e r W e u T G v R 6 V f u k B i 0 1 6 H X T o B v + m L 9 J g 3 4 i 0 q C f S g 1 a a t B S g 3 7 2 D 1 B L A Q I t A B Q A A g A I A L Z o U 1 g T c Q P K p w A A A P k A A A A S A A A A A A A A A A A A A A A A A A A A A A B D b 2 5 m a W c v U G F j a 2 F n Z S 5 4 b W x Q S w E C L Q A U A A I A C A C 2 a F N Y D 8 r p q 6 Q A A A D p A A A A E w A A A A A A A A A A A A A A A A D z A A A A W 0 N v b n R l b n R f V H l w Z X N d L n h t b F B L A Q I t A B Q A A g A I A L Z o U 1 j 0 v v D l B w c A A D h X A A A T A A A A A A A A A A A A A A A A A O Q B A A B G b 3 J t d W x h c y 9 T Z W N 0 a W 9 u M S 5 t U E s F B g A A A A A D A A M A w g A A A D g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e e A A A A A A A A t Z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Y T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x h c 3 R V c G R h d G V k I i B W Y W x 1 Z T 0 i Z D I w M j M t M D c t M D N U M T I 6 M D M 6 M T M u M T A 0 N j c 1 N V o i I C 8 + P E V u d H J 5 I F R 5 c G U 9 I k 5 h d m l n Y X R p b 2 5 T d G V w T m F t Z S I g V m F s d W U 9 I n N O Y X d p Z 2 F j a m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y I C g z K S 9 X e W 9 k c s S Z Y m 5 p b 2 5 5 I H p h a 3 J l c y B 0 Z W t z d H U x L n t U R V J Z V C w w f S Z x d W 9 0 O y w m c X V v d D t T Z W N 0 a W 9 u M S 9 U Y W J l b G E y I C g z K S 9 a b W l l b m l v b m 8 g d H l w M S 5 7 b m l w L D F 9 J n F 1 b 3 Q 7 L C Z x d W 9 0 O 1 N l Y 3 R p b 2 4 x L 1 R h Y m V s Y T I g K D M p L 1 p h b W l l b m l v b m 8 g d 2 F y d G / F m 8 S H M S 5 7 b m F 6 d 2 E s M n 0 m c X V v d D s s J n F 1 b 3 Q 7 U 2 V j d G l v b j E v V G F i Z W x h M i A o M y k v V 3 l v Z H L E m W J u a W 9 u e S B 6 Y W t y Z X M g d G V r c 3 R 1 L n t y Z W d v b i w w f S Z x d W 9 0 O y w m c X V v d D t T Z W N 0 a W 9 u M S 9 U Y W J l b G E y I C g z K S 9 E b 2 R h b m 8 g a 2 9 s d W 1 u x J k g b m l l c 3 R h b m R h c m R v d 8 S F M y 5 7 T m l l c 3 R h b m R h c m R v d 2 U u M S w 2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l b G E y I C g z K S 9 X e W 9 k c s S Z Y m 5 p b 2 5 5 I H p h a 3 J l c y B 0 Z W t z d H U x L n t U R V J Z V C w w f S Z x d W 9 0 O y w m c X V v d D t T Z W N 0 a W 9 u M S 9 U Y W J l b G E y I C g z K S 9 a b W l l b m l v b m 8 g d H l w M S 5 7 b m l w L D F 9 J n F 1 b 3 Q 7 L C Z x d W 9 0 O 1 N l Y 3 R p b 2 4 x L 1 R h Y m V s Y T I g K D M p L 1 p h b W l l b m l v b m 8 g d 2 F y d G / F m 8 S H M S 5 7 b m F 6 d 2 E s M n 0 m c X V v d D s s J n F 1 b 3 Q 7 U 2 V j d G l v b j E v V G F i Z W x h M i A o M y k v V 3 l v Z H L E m W J u a W 9 u e S B 6 Y W t y Z X M g d G V r c 3 R 1 L n t y Z W d v b i w w f S Z x d W 9 0 O y w m c X V v d D t T Z W N 0 a W 9 u M S 9 U Y W J l b G E y I C g z K S 9 E b 2 R h b m 8 g a 2 9 s d W 1 u x J k g b m l l c 3 R h b m R h c m R v d 8 S F M y 5 7 T m l l c 3 R h b m R h c m R v d 2 U u M S w 2 f S Z x d W 9 0 O 1 0 s J n F 1 b 3 Q 7 U m V s Y X R p b 2 5 z a G l w S W 5 m b y Z x d W 9 0 O z p b X X 0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R d W V y e U l E I i B W Y W x 1 Z T 0 i c z k 5 Z W Z j M z A x L W N m Z T c t N D k y N C 0 4 Z m N j L T k w M G M 2 N D Y 2 M j d l M i I g L z 4 8 R W 5 0 c n k g V H l w Z T 0 i R m l s b E 9 i a m V j d F R 5 c G U i I F Z h b H V l P S J z Q 2 9 u b m V j d G l v b k 9 u b H k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V s Y T I l M j A o M y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z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M p L 1 d 5 b 2 R y J U M 0 J T k 5 Y m 5 p b 2 5 5 J T I w e m F r c m V z J T I w d G V r c 3 R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z K S 9 a b W l l b m l v b m 8 l M j B w a W V y d 3 N 6 J U M 0 J T g 1 J T I w b G l 0 Z X I l Q z Q l O T k l M j B r Y S V D N S V C Q 2 R l Z 2 8 l M j B 3 e X J h e n U l M j B u Y S U y M H d p Z W x r J U M 0 J T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z K S 9 a b W l l b m l v b m 8 l M j B r b 2 x l a m 5 v J U M 1 J T l C J U M 0 J T g 3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z K S 9 a Z H V w b G l r b 3 d h b m 8 l M j B r b 2 x 1 b W 4 l Q z Q l O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M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z K S 9 E b 2 R h b m 8 l M j B r b 2 x 1 b W 4 l Q z Q l O T k l M j B u a W V z d G F u Z G F y Z G 9 3 J U M 0 J T g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z K S 9 a b W l l b m l v b m 8 l M j B r b 2 x l a m 5 v J U M 1 J T l C J U M 0 J T g 3 J T I w a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M y k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z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M y k v V X N 1 b m k l Q z Q l O T l 0 b y U y M G t v b H V t b n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z K S 9 E b 2 R h b m 8 l M j B r b 2 x 1 b W 4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M y k v U H J 6 e W N p J U M 0 J T k 5 d H k l M j B 0 Z W t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M y k v V X N 1 b m k l Q z Q l O T l 0 b y U y M G t v b H V t b n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z K S 9 Q b 3 N v c n R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M p L 1 p h b W l l b m l v b m 8 l M j B 3 Y X J 0 b y V D N S U 5 Q i V D N C U 4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M y k v U G 9 z b 3 J 0 b 3 d h b m 8 l M j B 3 a W V y c 3 p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M y k v W m 1 p Z W 5 p b 2 5 v J T I w a 2 9 s Z W p u b y V D N S U 5 Q i V D N C U 4 N y U y M G t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M p L 1 p t a W V u a W 9 u b y U y M G 5 h e n d 5 J T I w a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M y k v R G 9 k Y W 5 v J T I w a 2 9 s d W 1 u J U M 0 J T k 5 J T I w b m l l c 3 R h b m R h c m R v d y V D N C U 4 N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M p L 1 V z d W 5 p J U M 0 J T k 5 d G 8 l M j B r b 2 x 1 b W 5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M y k v V 3 l v Z H I l Q z Q l O T l i b m l v b n k l M j B 6 Y W t y Z X M l M j B 0 Z W t z d H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z K S 9 a b W l l b m l v b m 8 l M j B u Y X p 3 e S U y M G t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M p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M p L 0 R v Z G F u b y U y M G t v b H V t b i V D N C U 5 O S U y M G 5 p Z X N 0 Y W 5 k Y X J k b 3 c l Q z Q l O D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z K S 9 V c 3 V u a S V D N C U 5 O X R v J T I w a 2 9 s d W 1 u e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M p L 1 p h b W l l b m l v b m 8 l M j B 3 Y X J 0 b y V D N S U 5 Q i V D N C U 4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M p L 1 B v c 2 9 y d G 9 3 Y W 5 v J T I w d 2 l l c n N 6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M p L 1 p t a W V u a W 9 u b y U y M G 5 h e n d 5 J T I w a 2 9 s d W 1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M Y X N 0 V X B k Y X R l Z C I g V m F s d W U 9 I m Q y M D I z L T A 3 L T A z V D E y O j A z O j E z L j E w N T Y 3 M j l a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y I C g 0 K S 9 a b W l l b m l v b m 8 g d H l w L n t u Y X p 3 Y S w x f S Z x d W 9 0 O y w m c X V v d D t T Z W N 0 a W 9 u M S 9 U Y W J l b G E y I C g 0 K S 9 a b W l l b m l v b m 8 g d H l w M S 5 7 b m l w L D F 9 J n F 1 b 3 Q 7 L C Z x d W 9 0 O 1 N l Y 3 R p b 2 4 x L 1 R h Y m V s Y T I g K D Q p L 1 p t a W V u a W 9 u b y B 0 e X A u e 2 t v Z F 9 0 Z X J 5 d C w 5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l b G E y I C g 0 K S 9 a b W l l b m l v b m 8 g d H l w L n t u Y X p 3 Y S w x f S Z x d W 9 0 O y w m c X V v d D t T Z W N 0 a W 9 u M S 9 U Y W J l b G E y I C g 0 K S 9 a b W l l b m l v b m 8 g d H l w M S 5 7 b m l w L D F 9 J n F 1 b 3 Q 7 L C Z x d W 9 0 O 1 N l Y 3 R p b 2 4 x L 1 R h Y m V s Y T I g K D Q p L 1 p t a W V u a W 9 u b y B 0 e X A u e 2 t v Z F 9 0 Z X J 5 d C w 5 f S Z x d W 9 0 O 1 0 s J n F 1 b 3 Q 7 U m V s Y X R p b 2 5 z a G l w S W 5 m b y Z x d W 9 0 O z p b X X 0 i I C 8 + P E V u d H J 5 I F R 5 c G U 9 I l F 1 Z X J 5 S U Q i I F Z h b H V l P S J z Y z g 1 Y W I y Y W U t M D Q 3 Z S 0 0 Z j A y L T l l Y 2 M t Y T B m Z G N l N 2 J j O W F l I i A v P j w v U 3 R h Y m x l R W 5 0 c m l l c z 4 8 L 0 l 0 Z W 0 + P E l 0 Z W 0 + P E l 0 Z W 1 M b 2 N h d G l v b j 4 8 S X R l b V R 5 c G U + R m 9 y b X V s Y T w v S X R l b V R 5 c G U + P E l 0 Z W 1 Q Y X R o P l N l Y 3 R p b 2 4 x L 1 R h Y m V s Y T I l M j A o N C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0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Q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0 K S 9 a b W l l b m l v b m 8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h b G F u a W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d p Z 2 F j a m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O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M 1 Q x M j o w M j o 1 M S 4 4 N j c 0 N D E x W i I g L z 4 8 R W 5 0 c n k g V H l w Z T 0 i R m l s b E N v b H V t b l R 5 c G V z I i B W Y W x 1 Z T 0 i c 0 J n W U d C Z 0 F E I i A v P j x F b n R y e S B U e X B l P S J G a W x s Q 2 9 s d W 1 u T m F t Z X M i I F Z h b H V l P S J z W y Z x d W 9 0 O 0 t v Z C B w b 3 d p Y X R 1 J n F 1 b 3 Q 7 L C Z x d W 9 0 O 2 5 p c C Z x d W 9 0 O y w m c X V v d D t y Z W d v b i Z x d W 9 0 O y w m c X V v d D t u Y X p 3 Y S Z x d W 9 0 O y w m c X V v d D t B Z H J l c y Z x d W 9 0 O y w m c X V v d D t L b 2 Q g V E V S W V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E s J n F 1 b 3 Q 7 b 3 R o Z X J L Z X l D b 2 x 1 b W 5 J Z G V u d G l 0 e S Z x d W 9 0 O z o m c X V v d D t T Z W N 0 a W 9 u M S 9 U Y W J l b G E y I C g 0 K S 9 a b W l l b m l v b m 8 g d H l w M S 5 7 b m l w L D F 9 J n F 1 b 3 Q 7 L C Z x d W 9 0 O 0 t l e U N v b H V t b k N v d W 5 0 J n F 1 b 3 Q 7 O j F 9 X S w m c X V v d D t j b 2 x 1 b W 5 J Z G V u d G l 0 a W V z J n F 1 b 3 Q 7 O l s m c X V v d D t T Z W N 0 a W 9 u M S 9 U Y W J l b G E y I C g z K S 9 X e W 9 k c s S Z Y m 5 p b 2 5 5 I H p h a 3 J l c y B 0 Z W t z d H U x L n t U R V J Z V C w w f S Z x d W 9 0 O y w m c X V v d D t T Z W N 0 a W 9 u M S 9 U Y W J l b G E y I C g z K S 9 a b W l l b m l v b m 8 g d H l w M S 5 7 b m l w L D F 9 J n F 1 b 3 Q 7 L C Z x d W 9 0 O 1 N l Y 3 R p b 2 4 x L 1 R h Y m V s Y T I g K D M p L 1 d 5 b 2 R y x J l i b m l v b n k g e m F r c m V z I H R l a 3 N 0 d S 5 7 c m V n b 2 4 s M H 0 m c X V v d D s s J n F 1 b 3 Q 7 U 2 V j d G l v b j E v V G F i Z W x h M i A o M y k v W m F t a W V u a W 9 u b y B 3 Y X J 0 b 8 W b x I c x L n t u Y X p 3 Y S w y f S Z x d W 9 0 O y w m c X V v d D t T Z W N 0 a W 9 u M S 9 U Y W J l b G E y I C g z K S 9 E b 2 R h b m 8 g a 2 9 s d W 1 u x J k g b m l l c 3 R h b m R h c m R v d 8 S F M y 5 7 T m l l c 3 R h b m R h c m R v d 2 U u M S w 2 f S Z x d W 9 0 O y w m c X V v d D t T Z W N 0 a W 9 u M S 9 T Y 2 F s Y W 5 p Z T E v W m 1 p Z W 5 p b 2 5 v I H R 5 c C 5 7 S 2 9 k I F R F U l l U L D F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V s Y T I g K D M p L 1 d 5 b 2 R y x J l i b m l v b n k g e m F r c m V z I H R l a 3 N 0 d T E u e 1 R F U l l U L D B 9 J n F 1 b 3 Q 7 L C Z x d W 9 0 O 1 N l Y 3 R p b 2 4 x L 1 R h Y m V s Y T I g K D M p L 1 p t a W V u a W 9 u b y B 0 e X A x L n t u a X A s M X 0 m c X V v d D s s J n F 1 b 3 Q 7 U 2 V j d G l v b j E v V G F i Z W x h M i A o M y k v V 3 l v Z H L E m W J u a W 9 u e S B 6 Y W t y Z X M g d G V r c 3 R 1 L n t y Z W d v b i w w f S Z x d W 9 0 O y w m c X V v d D t T Z W N 0 a W 9 u M S 9 U Y W J l b G E y I C g z K S 9 a Y W 1 p Z W 5 p b 2 5 v I H d h c n R v x Z v E h z E u e 2 5 h e n d h L D J 9 J n F 1 b 3 Q 7 L C Z x d W 9 0 O 1 N l Y 3 R p b 2 4 x L 1 R h Y m V s Y T I g K D M p L 0 R v Z G F u b y B r b 2 x 1 b W 7 E m S B u a W V z d G F u Z G F y Z G 9 3 x I U z L n t O a W V z d G F u Z G F y Z G 9 3 Z S 4 x L D Z 9 J n F 1 b 3 Q 7 L C Z x d W 9 0 O 1 N l Y 3 R p b 2 4 x L 1 N j Y W x h b m l l M S 9 a b W l l b m l v b m 8 g d H l w L n t L b 2 Q g V E V S W V Q s M X 0 m c X V v d D t d L C Z x d W 9 0 O 1 J l b G F 0 a W 9 u c 2 h p c E l u Z m 8 m c X V v d D s 6 W 3 s m c X V v d D t r Z X l D b 2 x 1 b W 5 D b 3 V u d C Z x d W 9 0 O z o x L C Z x d W 9 0 O 2 t l e U N v b H V t b i Z x d W 9 0 O z o x L C Z x d W 9 0 O 2 9 0 a G V y S 2 V 5 Q 2 9 s d W 1 u S W R l b n R p d H k m c X V v d D s 6 J n F 1 b 3 Q 7 U 2 V j d G l v b j E v V G F i Z W x h M i A o N C k v W m 1 p Z W 5 p b 2 5 v I H R 5 c D E u e 2 5 p c C w x f S Z x d W 9 0 O y w m c X V v d D t L Z X l D b 2 x 1 b W 5 D b 3 V u d C Z x d W 9 0 O z o x f V 1 9 I i A v P j x F b n R y e S B U e X B l P S J R d W V y e U l E I i B W Y W x 1 Z T 0 i c z I 1 M j I 3 Z j E 1 L T k 5 N 2 I t N D Q 5 N S 0 4 Y m Q 0 L T c 0 Y T Z m Y z A x Z T g 1 Y i I g L z 4 8 L 1 N 0 Y W J s Z U V u d H J p Z X M + P C 9 J d G V t P j x J d G V t P j x J d G V t T G 9 j Y X R p b 2 4 + P E l 0 Z W 1 U e X B l P k Z v c m 1 1 b G E 8 L 0 l 0 Z W 1 U e X B l P j x J d G V t U G F 0 a D 5 T Z W N 0 a W 9 u M S 9 T Y 2 F s Y W 5 p Z T E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h b G F u a W U x L 1 J v e n d p b m k l Q z Q l O T l 0 e S U y M G V s Z W 1 l b n Q l M j B U Y W J l b G E y J T I w K D Q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h b G F u a W U x L 1 p t a W V u a W 9 u b y U y M G t v b G V q b m 8 l Q z U l O U I l Q z Q l O D c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F s Y W 5 p Z T E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F s Y W 5 p Z T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h b G F u a W U x L 1 p t a W V u a W 9 u b y U y M G t v b G V q b m 8 l Q z U l O U I l Q z Q l O D c l M j B r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G F z d F V w Z G F 0 Z W Q i I F Z h b H V l P S J k M j A y M y 0 w N y 0 w M 1 Q x M j o w M z o y O S 4 y M T A 0 M z M z W i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I g K D M p L 1 d 5 b 2 R y x J l i b m l v b n k g e m F r c m V z I H R l a 3 N 0 d T E u e 1 R F U l l U L D B 9 J n F 1 b 3 Q 7 L C Z x d W 9 0 O 1 N l Y 3 R p b 2 4 x L 1 R h Y m V s Y T I g K D M p L 1 p t a W V u a W 9 u b y B 0 e X A x L n t u a X A s M X 0 m c X V v d D s s J n F 1 b 3 Q 7 U 2 V j d G l v b j E v V G F i Z W x h M i A o M y k v W m F t a W V u a W 9 u b y B 3 Y X J 0 b 8 W b x I c x L n t u Y X p 3 Y S w y f S Z x d W 9 0 O y w m c X V v d D t T Z W N 0 a W 9 u M S 9 U Y W J l b G E y I C g z K S 9 X e W 9 k c s S Z Y m 5 p b 2 5 5 I H p h a 3 J l c y B 0 Z W t z d H U u e 3 J l Z 2 9 u L D B 9 J n F 1 b 3 Q 7 L C Z x d W 9 0 O 1 N l Y 3 R p b 2 4 x L 1 R h Y m V s Y T I g K D M p L 0 R v Z G F u b y B r b 2 x 1 b W 7 E m S B u a W V z d G F u Z G F y Z G 9 3 x I U z L n t O a W V z d G F u Z G F y Z G 9 3 Z S 4 x L D Z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R h Y m V s Y T I g K D M p L 1 d 5 b 2 R y x J l i b m l v b n k g e m F r c m V z I H R l a 3 N 0 d T E u e 1 R F U l l U L D B 9 J n F 1 b 3 Q 7 L C Z x d W 9 0 O 1 N l Y 3 R p b 2 4 x L 1 R h Y m V s Y T I g K D M p L 1 p t a W V u a W 9 u b y B 0 e X A x L n t u a X A s M X 0 m c X V v d D s s J n F 1 b 3 Q 7 U 2 V j d G l v b j E v V G F i Z W x h M i A o M y k v W m F t a W V u a W 9 u b y B 3 Y X J 0 b 8 W b x I c x L n t u Y X p 3 Y S w y f S Z x d W 9 0 O y w m c X V v d D t T Z W N 0 a W 9 u M S 9 U Y W J l b G E y I C g z K S 9 X e W 9 k c s S Z Y m 5 p b 2 5 5 I H p h a 3 J l c y B 0 Z W t z d H U u e 3 J l Z 2 9 u L D B 9 J n F 1 b 3 Q 7 L C Z x d W 9 0 O 1 N l Y 3 R p b 2 4 x L 1 R h Y m V s Y T I g K D M p L 0 R v Z G F u b y B r b 2 x 1 b W 7 E m S B u a W V z d G F u Z G F y Z G 9 3 x I U z L n t O a W V z d G F u Z G F y Z G 9 3 Z S 4 x L D Z 9 J n F 1 b 3 Q 7 X S w m c X V v d D t S Z W x h d G l v b n N o a X B J b m Z v J n F 1 b 3 Q 7 O l t d f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l F 1 Z X J 5 S U Q i I F Z h b H V l P S J z O T l l Z m M z M D E t Y 2 Z l N y 0 0 O T I 0 L T h m Y 2 M t O T A w Y z Y 0 N j Y y N 2 U y I i A v P j x F b n R y e S B U e X B l P S J G a W x s T 2 J q Z W N 0 V H l w Z S I g V m F s d W U 9 I n N D b 2 5 u Z W N 0 a W 9 u T 2 5 s e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Z W x h M i U y M C g 1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U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S k v V 3 l v Z H I l Q z Q l O T l i b m l v b n k l M j B 6 Y W t y Z X M l M j B 0 Z W t z d H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U p L 1 p t a W V u a W 9 u b y U y M H B p Z X J 3 c 3 o l Q z Q l O D U l M j B s a X R l c i V D N C U 5 O S U y M G t h J U M 1 J U J D Z G V n b y U y M H d 5 c m F 6 d S U y M G 5 h J T I w d 2 l l b G s l Q z Q l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U p L 1 p t a W V u a W 9 u b y U y M G t v b G V q b m 8 l Q z U l O U I l Q z Q l O D c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U p L 1 p k d X B s a W t v d 2 F u b y U y M G t v b H V t b i V D N C U 5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S k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U p L 0 R v Z G F u b y U y M G t v b H V t b i V D N C U 5 O S U y M G 5 p Z X N 0 Y W 5 k Y X J k b 3 c l Q z Q l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U p L 1 p t a W V u a W 9 u b y U y M G t v b G V q b m 8 l Q z U l O U I l Q z Q l O D c l M j B r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1 K S 9 V c 3 V u a S V D N C U 5 O X R v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U p L 1 p t a W V u a W 9 u b y U y M G 5 h e n d 5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1 K S 9 V c 3 V u a S V D N C U 5 O X R v J T I w a 2 9 s d W 1 u e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U p L 0 R v Z G F u b y U y M G t v b H V t b i V D N C U 5 O S U y M G 5 p Z X N 0 Y W 5 k Y X J k b 3 c l Q z Q l O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1 K S 9 Q c n p 5 Y 2 k l Q z Q l O T l 0 e S U y M H R l a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1 K S 9 V c 3 V u a S V D N C U 5 O X R v J T I w a 2 9 s d W 1 u e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U p L 1 B v c 2 9 y d G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S k v W m F t a W V u a W 9 u b y U y M H d h c n R v J U M 1 J T l C J U M 0 J T g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1 K S 9 Q b 3 N v c n R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1 K S 9 a b W l l b m l v b m 8 l M j B r b 2 x l a m 5 v J U M 1 J T l C J U M 0 J T g 3 J T I w a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S k v W m 1 p Z W 5 p b 2 5 v J T I w b m F 6 d 3 k l M j B r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1 K S 9 E b 2 R h b m 8 l M j B r b 2 x 1 b W 4 l Q z Q l O T k l M j B u a W V z d G F u Z G F y Z G 9 3 J U M 0 J T g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S k v V X N 1 b m k l Q z Q l O T l 0 b y U y M G t v b H V t b n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1 K S 9 X e W 9 k c i V D N C U 5 O W J u a W 9 u e S U y M H p h a 3 J l c y U y M H R l a 3 N 0 d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U p L 1 p t a W V u a W 9 u b y U y M G 5 h e n d 5 J T I w a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S k v W m 1 p Z W 5 p b 2 5 v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S k v R G 9 k Y W 5 v J T I w a 2 9 s d W 1 u J U M 0 J T k 5 J T I w b m l l c 3 R h b m R h c m R v d y V D N C U 4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U p L 1 V z d W 5 p J U M 0 J T k 5 d G 8 l M j B r b 2 x 1 b W 5 5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S k v W m F t a W V u a W 9 u b y U y M H d h c n R v J U M 1 J T l C J U M 0 J T g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S k v U G 9 z b 3 J 0 b 3 d h b m 8 l M j B 3 a W V y c 3 p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S k v W m 1 p Z W 5 p b 2 5 v J T I w b m F 6 d 3 k l M j B r b 2 x 1 b W 4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x h c 3 R V c G R h d G V k I i B W Y W x 1 Z T 0 i Z D I w M j M t M D c t M D N U M T I 6 M D M 6 M j k u M j I w N D A 2 N F o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I g K D Q p L 1 p t a W V u a W 9 u b y B 0 e X A u e 2 5 h e n d h L D F 9 J n F 1 b 3 Q 7 L C Z x d W 9 0 O 1 N l Y 3 R p b 2 4 x L 1 R h Y m V s Y T I g K D Q p L 1 p t a W V u a W 9 u b y B 0 e X A x L n t u a X A s M X 0 m c X V v d D s s J n F 1 b 3 Q 7 U 2 V j d G l v b j E v V G F i Z W x h M i A o N C k v W m 1 p Z W 5 p b 2 5 v I H R 5 c C 5 7 a 2 9 k X 3 R l c n l 0 L D l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V s Y T I g K D Q p L 1 p t a W V u a W 9 u b y B 0 e X A u e 2 5 h e n d h L D F 9 J n F 1 b 3 Q 7 L C Z x d W 9 0 O 1 N l Y 3 R p b 2 4 x L 1 R h Y m V s Y T I g K D Q p L 1 p t a W V u a W 9 u b y B 0 e X A x L n t u a X A s M X 0 m c X V v d D s s J n F 1 b 3 Q 7 U 2 V j d G l v b j E v V G F i Z W x h M i A o N C k v W m 1 p Z W 5 p b 2 5 v I H R 5 c C 5 7 a 2 9 k X 3 R l c n l 0 L D l 9 J n F 1 b 3 Q 7 X S w m c X V v d D t S Z W x h d G l v b n N o a X B J b m Z v J n F 1 b 3 Q 7 O l t d f S I g L z 4 8 R W 5 0 c n k g V H l w Z T 0 i U X V l c n l J R C I g V m F s d W U 9 I n N j O D V h Y j J h Z S 0 w N D d l L T R m M D I t O W V j Y y 1 h M G Z k Y 2 U 3 Y m M 5 Y W U i I C 8 + P C 9 T d G F i b G V F b n R y a W V z P j w v S X R l b T 4 8 S X R l b T 4 8 S X R l b U x v Y 2 F 0 a W 9 u P j x J d G V t V H l w Z T 5 G b 3 J t d W x h P C 9 J d G V t V H l w Z T 4 8 S X R l b V B h d G g + U 2 V j d G l v b j E v V G F i Z W x h M i U y M C g 2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Y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i k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Y p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F s Y W 5 p Z T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Y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z V D E y O j A y O j U x L j g 2 N z Q 0 M T F a I i A v P j x F b n R y e S B U e X B l P S J G a W x s Q 2 9 s d W 1 u V H l w Z X M i I F Z h b H V l P S J z Q m d Z R 0 J n Q U Q i I C 8 + P E V u d H J 5 I F R 5 c G U 9 I k Z p b G x D b 2 x 1 b W 5 O Y W 1 l c y I g V m F s d W U 9 I n N b J n F 1 b 3 Q 7 S 2 9 k I H B v d 2 l h d H U m c X V v d D s s J n F 1 b 3 Q 7 b m l w J n F 1 b 3 Q 7 L C Z x d W 9 0 O 3 J l Z 2 9 u J n F 1 b 3 Q 7 L C Z x d W 9 0 O 2 5 h e n d h J n F 1 b 3 Q 7 L C Z x d W 9 0 O 0 F k c m V z J n F 1 b 3 Q 7 L C Z x d W 9 0 O 0 t v Z C B U R V J Z V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7 J n F 1 b 3 Q 7 a 2 V 5 Q 2 9 s d W 1 u Q 2 9 1 b n Q m c X V v d D s 6 M S w m c X V v d D t r Z X l D b 2 x 1 b W 4 m c X V v d D s 6 M S w m c X V v d D t v d G h l c k t l e U N v b H V t b k l k Z W 5 0 a X R 5 J n F 1 b 3 Q 7 O i Z x d W 9 0 O 1 N l Y 3 R p b 2 4 x L 1 R h Y m V s Y T I g K D Q p L 1 p t a W V u a W 9 u b y B 0 e X A x L n t u a X A s M X 0 m c X V v d D s s J n F 1 b 3 Q 7 S 2 V 5 Q 2 9 s d W 1 u Q 2 9 1 b n Q m c X V v d D s 6 M X 1 d L C Z x d W 9 0 O 2 N v b H V t b k l k Z W 5 0 a X R p Z X M m c X V v d D s 6 W y Z x d W 9 0 O 1 N l Y 3 R p b 2 4 x L 1 R h Y m V s Y T I g K D M p L 1 d 5 b 2 R y x J l i b m l v b n k g e m F r c m V z I H R l a 3 N 0 d T E u e 1 R F U l l U L D B 9 J n F 1 b 3 Q 7 L C Z x d W 9 0 O 1 N l Y 3 R p b 2 4 x L 1 R h Y m V s Y T I g K D M p L 1 p t a W V u a W 9 u b y B 0 e X A x L n t u a X A s M X 0 m c X V v d D s s J n F 1 b 3 Q 7 U 2 V j d G l v b j E v V G F i Z W x h M i A o M y k v V 3 l v Z H L E m W J u a W 9 u e S B 6 Y W t y Z X M g d G V r c 3 R 1 L n t y Z W d v b i w w f S Z x d W 9 0 O y w m c X V v d D t T Z W N 0 a W 9 u M S 9 U Y W J l b G E y I C g z K S 9 a Y W 1 p Z W 5 p b 2 5 v I H d h c n R v x Z v E h z E u e 2 5 h e n d h L D J 9 J n F 1 b 3 Q 7 L C Z x d W 9 0 O 1 N l Y 3 R p b 2 4 x L 1 R h Y m V s Y T I g K D M p L 0 R v Z G F u b y B r b 2 x 1 b W 7 E m S B u a W V z d G F u Z G F y Z G 9 3 x I U z L n t O a W V z d G F u Z G F y Z G 9 3 Z S 4 x L D Z 9 J n F 1 b 3 Q 7 L C Z x d W 9 0 O 1 N l Y 3 R p b 2 4 x L 1 N j Y W x h b m l l M S 9 a b W l l b m l v b m 8 g d H l w L n t L b 2 Q g V E V S W V Q s M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Z W x h M i A o M y k v V 3 l v Z H L E m W J u a W 9 u e S B 6 Y W t y Z X M g d G V r c 3 R 1 M S 5 7 V E V S W V Q s M H 0 m c X V v d D s s J n F 1 b 3 Q 7 U 2 V j d G l v b j E v V G F i Z W x h M i A o M y k v W m 1 p Z W 5 p b 2 5 v I H R 5 c D E u e 2 5 p c C w x f S Z x d W 9 0 O y w m c X V v d D t T Z W N 0 a W 9 u M S 9 U Y W J l b G E y I C g z K S 9 X e W 9 k c s S Z Y m 5 p b 2 5 5 I H p h a 3 J l c y B 0 Z W t z d H U u e 3 J l Z 2 9 u L D B 9 J n F 1 b 3 Q 7 L C Z x d W 9 0 O 1 N l Y 3 R p b 2 4 x L 1 R h Y m V s Y T I g K D M p L 1 p h b W l l b m l v b m 8 g d 2 F y d G / F m 8 S H M S 5 7 b m F 6 d 2 E s M n 0 m c X V v d D s s J n F 1 b 3 Q 7 U 2 V j d G l v b j E v V G F i Z W x h M i A o M y k v R G 9 k Y W 5 v I G t v b H V t b s S Z I G 5 p Z X N 0 Y W 5 k Y X J k b 3 f E h T M u e 0 5 p Z X N 0 Y W 5 k Y X J k b 3 d l L j E s N n 0 m c X V v d D s s J n F 1 b 3 Q 7 U 2 V j d G l v b j E v U 2 N h b G F u a W U x L 1 p t a W V u a W 9 u b y B 0 e X A u e 0 t v Z C B U R V J Z V C w x f S Z x d W 9 0 O 1 0 s J n F 1 b 3 Q 7 U m V s Y X R p b 2 5 z a G l w S W 5 m b y Z x d W 9 0 O z p b e y Z x d W 9 0 O 2 t l e U N v b H V t b k N v d W 5 0 J n F 1 b 3 Q 7 O j E s J n F 1 b 3 Q 7 a 2 V 5 Q 2 9 s d W 1 u J n F 1 b 3 Q 7 O j E s J n F 1 b 3 Q 7 b 3 R o Z X J L Z X l D b 2 x 1 b W 5 J Z G V u d G l 0 e S Z x d W 9 0 O z o m c X V v d D t T Z W N 0 a W 9 u M S 9 U Y W J l b G E y I C g 0 K S 9 a b W l l b m l v b m 8 g d H l w M S 5 7 b m l w L D F 9 J n F 1 b 3 Q 7 L C Z x d W 9 0 O 0 t l e U N v b H V t b k N v d W 5 0 J n F 1 b 3 Q 7 O j F 9 X X 0 i I C 8 + P E V u d H J 5 I F R 5 c G U 9 I l F 1 Z X J 5 S U Q i I F Z h b H V l P S J z M j U y M j d m M T U t O T k 3 Y i 0 0 N D k 1 L T h i Z D Q t N z R h N m Z j M D F l O D V i I i A v P j w v U 3 R h Y m x l R W 5 0 c m l l c z 4 8 L 0 l 0 Z W 0 + P E l 0 Z W 0 + P E l 0 Z W 1 M b 2 N h d G l v b j 4 8 S X R l b V R 5 c G U + R m 9 y b X V s Y T w v S X R l b V R 5 c G U + P E l 0 Z W 1 Q Y X R o P l N l Y 3 R p b 2 4 x L 1 N j Y W x h b m l l M S U y M C g y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F s Y W 5 p Z T E l M j A o M i k v U m 9 6 d 2 l u a S V D N C U 5 O X R 5 J T I w Z W x l b W V u d C U y M F R h Y m V s Y T I l M j A o N C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F s Y W 5 p Z T E l M j A o M i k v W m 1 p Z W 5 p b 2 5 v J T I w a 2 9 s Z W p u b y V D N S U 5 Q i V D N C U 4 N y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Y W x h b m l l M S U y M C g y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Y W x h b m l l M S U y M C g y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F s Y W 5 p Z T E l M j A o M i k v W m 1 p Z W 5 p b 2 5 v J T I w a 2 9 s Z W p u b y V D N S U 5 Q i V D N C U 4 N y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d p Z 2 F j a m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c t M D N U M T I 6 N T k 6 M D E u O T k w M j E 2 M 1 o i I C 8 + P E V u d H J 5 I F R 5 c G U 9 I k Z p b G x D b 2 x 1 b W 5 U e X B l c y I g V m F s d W U 9 I n N B d 1 l E Q X d N R E F 3 T T 0 i I C 8 + P E V u d H J 5 I F R 5 c G U 9 I k Z p b G x D b 2 x 1 b W 5 O Y W 1 l c y I g V m F s d W U 9 I n N b J n F 1 b 3 Q 7 T m F 6 d 2 E g S l N U J n F 1 b 3 Q 7 L C Z x d W 9 0 O 0 t v b H V t b m E x J n F 1 b 3 Q 7 L C Z x d W 9 0 O 0 x p Y 3 p i Y S Z x d W 9 0 O y w m c X V v d D t Q c n p l d 2 l k e X d h b m E g c H J h Y 2 E g Z W t z c G x v Y X R h Y 3 l q b m E g K G x p Y 3 p i Y S B r b S k m c X V v d D s s J n F 1 b 3 Q 7 U H J 6 Z X d p Z H l 3 Y W 5 5 I G t v c 3 p 0 I D E g a 2 0 g K H c g e s W C K S o m c X V v d D s s J n F 1 b 3 Q 7 x Y H E h W N 6 b m U g a 2 9 z e n R 5 I C h 3 I H r F g i k m c X V v d D s s J n F 1 b 3 Q 7 T G l u a W U g b 2 J q x J l 0 Z S B k b 3 D F g m F 0 x I U g e i B G d W 5 k d X N 6 d S B y b 3 p 3 b 2 p 1 I H B y e m V 3 b 3 r D s 3 c g Y X V 0 b 2 J 1 c 2 9 3 e W N o I C h U Q U s v T k l F K S Z x d W 9 0 O y w m c X V v d D t M a W N 6 Y m E g b 3 P D s 2 I g b 2 J q x J l 0 e W N o I H R y Y W 5 z c G 9 y d G V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y 9 a b W l l b m l v b m 8 g d H l w L n t O Y X p 3 Y S B K U 1 Q s M H 0 m c X V v d D s s J n F 1 b 3 Q 7 U 2 V j d G l v b j E v V G F i Z W x h M y 9 a b W l l b m l v b m 8 g d H l w L n t L b 2 x 1 b W 5 h M S w x f S Z x d W 9 0 O y w m c X V v d D t T Z W N 0 a W 9 u M S 9 U Y W J l b G E z L 1 p t a W V u a W 9 u b y B 0 e X A u e 0 x p Y 3 p i Y S w y f S Z x d W 9 0 O y w m c X V v d D t T Z W N 0 a W 9 u M S 9 U Y W J l b G E z L 1 p t a W V u a W 9 u b y B 0 e X A u e 1 B y e m V 3 a W R 5 d 2 F u Y S B w c m F j Y S B l a 3 N w b G 9 h d G F j e W p u Y S A o b G l j e m J h I G t t K S w z f S Z x d W 9 0 O y w m c X V v d D t T Z W N 0 a W 9 u M S 9 U Y W J l b G E z L 1 p t a W V u a W 9 u b y B 0 e X A u e 1 B y e m V 3 a W R 5 d 2 F u e S B r b 3 N 6 d C A x I G t t I C h 3 I H r F g i k q L D R 9 J n F 1 b 3 Q 7 L C Z x d W 9 0 O 1 N l Y 3 R p b 2 4 x L 1 R h Y m V s Y T M v W m 1 p Z W 5 p b 2 5 v I H R 5 c C 5 7 x Y H E h W N 6 b m U g a 2 9 z e n R 5 I C h 3 I H r F g i k s N X 0 m c X V v d D s s J n F 1 b 3 Q 7 U 2 V j d G l v b j E v V G F i Z W x h M y 9 a b W l l b m l v b m 8 g d H l w L n t M a W 5 p Z S B v Y m r E m X R l I G R v c M W C Y X T E h S B 6 I E Z 1 b m R 1 c 3 p 1 I H J v e n d v a n U g c H J 6 Z X d v e s O z d y B h d X R v Y n V z b 3 d 5 Y 2 g g K F R B S y 9 O S U U p L D Z 9 J n F 1 b 3 Q 7 L C Z x d W 9 0 O 1 N l Y 3 R p b 2 4 x L 1 R h Y m V s Y T M v W m 1 p Z W 5 p b 2 5 v I H R 5 c C 5 7 T G l j e m J h I G 9 z w 7 N i I G 9 i a s S Z d H l j a C B 0 c m F u c 3 B v c n R l b S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l b G E z L 1 p t a W V u a W 9 u b y B 0 e X A u e 0 5 h e n d h I E p T V C w w f S Z x d W 9 0 O y w m c X V v d D t T Z W N 0 a W 9 u M S 9 U Y W J l b G E z L 1 p t a W V u a W 9 u b y B 0 e X A u e 0 t v b H V t b m E x L D F 9 J n F 1 b 3 Q 7 L C Z x d W 9 0 O 1 N l Y 3 R p b 2 4 x L 1 R h Y m V s Y T M v W m 1 p Z W 5 p b 2 5 v I H R 5 c C 5 7 T G l j e m J h L D J 9 J n F 1 b 3 Q 7 L C Z x d W 9 0 O 1 N l Y 3 R p b 2 4 x L 1 R h Y m V s Y T M v W m 1 p Z W 5 p b 2 5 v I H R 5 c C 5 7 U H J 6 Z X d p Z H l 3 Y W 5 h I H B y Y W N h I G V r c 3 B s b 2 F 0 Y W N 5 a m 5 h I C h s a W N 6 Y m E g a 2 0 p L D N 9 J n F 1 b 3 Q 7 L C Z x d W 9 0 O 1 N l Y 3 R p b 2 4 x L 1 R h Y m V s Y T M v W m 1 p Z W 5 p b 2 5 v I H R 5 c C 5 7 U H J 6 Z X d p Z H l 3 Y W 5 5 I G t v c 3 p 0 I D E g a 2 0 g K H c g e s W C K S o s N H 0 m c X V v d D s s J n F 1 b 3 Q 7 U 2 V j d G l v b j E v V G F i Z W x h M y 9 a b W l l b m l v b m 8 g d H l w L n v F g c S F Y 3 p u Z S B r b 3 N 6 d H k g K H c g e s W C K S w 1 f S Z x d W 9 0 O y w m c X V v d D t T Z W N 0 a W 9 u M S 9 U Y W J l b G E z L 1 p t a W V u a W 9 u b y B 0 e X A u e 0 x p b m l l I G 9 i a s S Z d G U g Z G 9 w x Y J h d M S F I H o g R n V u Z H V z e n U g c m 9 6 d 2 9 q d S B w c n p l d 2 9 6 w 7 N 3 I G F 1 d G 9 i d X N v d 3 l j a C A o V E F L L 0 5 J R S k s N n 0 m c X V v d D s s J n F 1 b 3 Q 7 U 2 V j d G l v b j E v V G F i Z W x h M y 9 a b W l l b m l v b m 8 g d H l w L n t M a W N 6 Y m E g b 3 P D s 2 I g b 2 J q x J l 0 e W N o I H R y Y W 5 z c G 9 y d G V t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E z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M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U X V l c n l J R C I g V m F s d W U 9 I n M 5 O W V m Y z M w M S 1 j Z m U 3 L T Q 5 M j Q t O G Z j Y y 0 5 M D B j N j Q 2 N j I 3 Z T I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M Y X N 0 V X B k Y X R l Z C I g V m F s d W U 9 I m Q y M D I 0 L T A y L T E 5 V D E y O j A 1 O j Q 1 L j Y 2 N j A 1 M z J a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y I C g z K S 9 X e W 9 k c s S Z Y m 5 p b 2 5 5 I H p h a 3 J l c y B 0 Z W t z d H U x L n t U R V J Z V C w w f S Z x d W 9 0 O y w m c X V v d D t T Z W N 0 a W 9 u M S 9 U Y W J l b G E y I C g z K S 9 a b W l l b m l v b m 8 g d H l w M S 5 7 b m l w L D F 9 J n F 1 b 3 Q 7 L C Z x d W 9 0 O 1 N l Y 3 R p b 2 4 x L 1 R h Y m V s Y T I g K D M p L 1 p h b W l l b m l v b m 8 g d 2 F y d G / F m 8 S H M S 5 7 b m F 6 d 2 E s M n 0 m c X V v d D s s J n F 1 b 3 Q 7 U 2 V j d G l v b j E v V G F i Z W x h M i A o M y k v V 3 l v Z H L E m W J u a W 9 u e S B 6 Y W t y Z X M g d G V r c 3 R 1 L n t y Z W d v b i w w f S Z x d W 9 0 O y w m c X V v d D t T Z W N 0 a W 9 u M S 9 U Y W J l b G E y I C g z K S 9 E b 2 R h b m 8 g a 2 9 s d W 1 u x J k g b m l l c 3 R h b m R h c m R v d 8 S F M y 5 7 T m l l c 3 R h b m R h c m R v d 2 U u M S w 2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l b G E y I C g z K S 9 X e W 9 k c s S Z Y m 5 p b 2 5 5 I H p h a 3 J l c y B 0 Z W t z d H U x L n t U R V J Z V C w w f S Z x d W 9 0 O y w m c X V v d D t T Z W N 0 a W 9 u M S 9 U Y W J l b G E y I C g z K S 9 a b W l l b m l v b m 8 g d H l w M S 5 7 b m l w L D F 9 J n F 1 b 3 Q 7 L C Z x d W 9 0 O 1 N l Y 3 R p b 2 4 x L 1 R h Y m V s Y T I g K D M p L 1 p h b W l l b m l v b m 8 g d 2 F y d G / F m 8 S H M S 5 7 b m F 6 d 2 E s M n 0 m c X V v d D s s J n F 1 b 3 Q 7 U 2 V j d G l v b j E v V G F i Z W x h M i A o M y k v V 3 l v Z H L E m W J u a W 9 u e S B 6 Y W t y Z X M g d G V r c 3 R 1 L n t y Z W d v b i w w f S Z x d W 9 0 O y w m c X V v d D t T Z W N 0 a W 9 u M S 9 U Y W J l b G E y I C g z K S 9 E b 2 R h b m 8 g a 2 9 s d W 1 u x J k g b m l l c 3 R h b m R h c m R v d 8 S F M y 5 7 T m l l c 3 R h b m R h c m R v d 2 U u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i U y M C g 3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V 3 l v Z H I l Q z Q l O T l i b m l v b n k l M j B 6 Y W t y Z X M l M j B 0 Z W t z d H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t a W V u a W 9 u b y U y M H B p Z X J 3 c 3 o l Q z Q l O D U l M j B s a X R l c i V D N C U 5 O S U y M G t h J U M 1 J U J D Z G V n b y U y M H d 5 c m F 6 d S U y M G 5 h J T I w d 2 l l b G s l Q z Q l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t a W V u a W 9 u b y U y M G t v b G V q b m 8 l Q z U l O U I l Q z Q l O D c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k d X B s a W t v d 2 F u b y U y M G t v b H V t b i V D N C U 5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0 R v Z G F u b y U y M G t v b H V t b i V D N C U 5 O S U y M G 5 p Z X N 0 Y W 5 k Y X J k b 3 c l Q z Q l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t a W V u a W 9 u b y U y M G t v b G V q b m 8 l Q z U l O U I l Q z Q l O D c l M j B r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V c 3 V u a S V D N C U 5 O X R v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t a W V u a W 9 u b y U y M G 5 h e n d 5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V c 3 V u a S V D N C U 5 O X R v J T I w a 2 9 s d W 1 u e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0 R v Z G F u b y U y M G t v b H V t b i V D N C U 5 O S U y M G 5 p Z X N 0 Y W 5 k Y X J k b 3 c l Q z Q l O D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Q c n p 5 Y 2 k l Q z Q l O T l 0 e S U y M H R l a 3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V c 3 V u a S V D N C U 5 O X R v J T I w a 2 9 s d W 1 u e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B v c 2 9 y d G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W m F t a W V u a W 9 u b y U y M H d h c n R v J U M 1 J T l C J U M 0 J T g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Q b 3 N v c n R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a b W l l b m l v b m 8 l M j B r b 2 x l a m 5 v J U M 1 J T l C J U M 0 J T g 3 J T I w a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W m 1 p Z W 5 p b 2 5 v J T I w b m F 6 d 3 k l M j B r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E b 2 R h b m 8 l M j B r b 2 x 1 b W 4 l Q z Q l O T k l M j B u a W V z d G F u Z G F y Z G 9 3 J U M 0 J T g 1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V X N 1 b m k l Q z Q l O T l 0 b y U y M G t v b H V t b n k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3 K S 9 X e W 9 k c i V D N C U 5 O W J u a W 9 u e S U y M H p h a 3 J l c y U y M H R l a 3 N 0 d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p t a W V u a W 9 u b y U y M G 5 h e n d 5 J T I w a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W m 1 p Z W 5 p b 2 5 v J T I w d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R G 9 k Y W 5 v J T I w a 2 9 s d W 1 u J U M 0 J T k 5 J T I w b m l l c 3 R h b m R h c m R v d y V D N C U 4 N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c p L 1 V z d W 5 p J U M 0 J T k 5 d G 8 l M j B r b 2 x 1 b W 5 5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W m F t a W V u a W 9 u b y U y M H d h c n R v J U M 1 J T l C J U M 0 J T g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U G 9 z b 3 J 0 b 3 d h b m 8 l M j B 3 a W V y c 3 p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N y k v W m 1 p Z W 5 p b 2 5 v J T I w b m F 6 d 3 k l M j B r b 2 x 1 b W 4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i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U X V l c n l J R C I g V m F s d W U 9 I n N j O D V h Y j J h Z S 0 w N D d l L T R m M D I t O W V j Y y 1 h M G Z k Y 2 U 3 Y m M 5 Y W U i I C 8 + P E V u d H J 5 I F R 5 c G U 9 I k Z p b G x M Y X N 0 V X B k Y X R l Z C I g V m F s d W U 9 I m Q y M D I 0 L T A y L T E 5 V D E y O j A 1 O j Q 1 L j Y 5 N z A 0 N T h a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y I C g 0 K S 9 a b W l l b m l v b m 8 g d H l w L n t u Y X p 3 Y S w x f S Z x d W 9 0 O y w m c X V v d D t T Z W N 0 a W 9 u M S 9 U Y W J l b G E y I C g 0 K S 9 a b W l l b m l v b m 8 g d H l w M S 5 7 b m l w L D F 9 J n F 1 b 3 Q 7 L C Z x d W 9 0 O 1 N l Y 3 R p b 2 4 x L 1 R h Y m V s Y T I g K D Q p L 1 p t a W V u a W 9 u b y B 0 e X A u e 2 t v Z F 9 0 Z X J 5 d C w 5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l b G E y I C g 0 K S 9 a b W l l b m l v b m 8 g d H l w L n t u Y X p 3 Y S w x f S Z x d W 9 0 O y w m c X V v d D t T Z W N 0 a W 9 u M S 9 U Y W J l b G E y I C g 0 K S 9 a b W l l b m l v b m 8 g d H l w M S 5 7 b m l w L D F 9 J n F 1 b 3 Q 7 L C Z x d W 9 0 O 1 N l Y 3 R p b 2 4 x L 1 R h Y m V s Y T I g K D Q p L 1 p t a W V u a W 9 u b y B 0 e X A u e 2 t v Z F 9 0 Z X J 5 d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i U y M C g 4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g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I l M j A o O C k v V X N 1 b m k l Q z Q l O T l 0 b y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y J T I w K D g p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F s Y W 5 p Z T E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2 N h b G F u a W U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S 2 9 k I H B v d 2 l h d H U m c X V v d D s s J n F 1 b 3 Q 7 b m l w J n F 1 b 3 Q 7 L C Z x d W 9 0 O 3 J l Z 2 9 u J n F 1 b 3 Q 7 L C Z x d W 9 0 O 2 5 h e n d h J n F 1 b 3 Q 7 L C Z x d W 9 0 O 0 F k c m V z J n F 1 b 3 Q 7 L C Z x d W 9 0 O 0 t v Z C B U R V J Z V C Z x d W 9 0 O 1 0 i I C 8 + P E V u d H J 5 I F R 5 c G U 9 I k Z p b G x D b 2 x 1 b W 5 U e X B l c y I g V m F s d W U 9 I n N C Z 1 l H Q m d B R C I g L z 4 8 R W 5 0 c n k g V H l w Z T 0 i R m l s b E x h c 3 R V c G R h d G V k I i B W Y W x 1 Z T 0 i Z D I w M j M t M D c t M D N U M T I 6 M D I 6 N T E u O D Y 3 N D Q x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2 O S I g L z 4 8 R W 5 0 c n k g V H l w Z T 0 i Q W R k Z W R U b 0 R h d G F N b 2 R l b C I g V m F s d W U 9 I m w w I i A v P j x F b n R y e S B U e X B l P S J R d W V y e U l E I i B W Y W x 1 Z T 0 i c z I 1 M j I 3 Z j E 1 L T k 5 N 2 I t N D Q 5 N S 0 4 Y m Q 0 L T c 0 Y T Z m Y z A x Z T g 1 Y i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x L C Z x d W 9 0 O 2 9 0 a G V y S 2 V 5 Q 2 9 s d W 1 u S W R l b n R p d H k m c X V v d D s 6 J n F 1 b 3 Q 7 U 2 V j d G l v b j E v V G F i Z W x h M i A o N C k v W m 1 p Z W 5 p b 2 5 v I H R 5 c D E u e 2 5 p c C w x f S Z x d W 9 0 O y w m c X V v d D t L Z X l D b 2 x 1 b W 5 D b 3 V u d C Z x d W 9 0 O z o x f V 0 s J n F 1 b 3 Q 7 Y 2 9 s d W 1 u S W R l b n R p d G l l c y Z x d W 9 0 O z p b J n F 1 b 3 Q 7 U 2 V j d G l v b j E v V G F i Z W x h M i A o M y k v V 3 l v Z H L E m W J u a W 9 u e S B 6 Y W t y Z X M g d G V r c 3 R 1 M S 5 7 V E V S W V Q s M H 0 m c X V v d D s s J n F 1 b 3 Q 7 U 2 V j d G l v b j E v V G F i Z W x h M i A o M y k v W m 1 p Z W 5 p b 2 5 v I H R 5 c D E u e 2 5 p c C w x f S Z x d W 9 0 O y w m c X V v d D t T Z W N 0 a W 9 u M S 9 U Y W J l b G E y I C g z K S 9 X e W 9 k c s S Z Y m 5 p b 2 5 5 I H p h a 3 J l c y B 0 Z W t z d H U u e 3 J l Z 2 9 u L D B 9 J n F 1 b 3 Q 7 L C Z x d W 9 0 O 1 N l Y 3 R p b 2 4 x L 1 R h Y m V s Y T I g K D M p L 1 p h b W l l b m l v b m 8 g d 2 F y d G / F m 8 S H M S 5 7 b m F 6 d 2 E s M n 0 m c X V v d D s s J n F 1 b 3 Q 7 U 2 V j d G l v b j E v V G F i Z W x h M i A o M y k v R G 9 k Y W 5 v I G t v b H V t b s S Z I G 5 p Z X N 0 Y W 5 k Y X J k b 3 f E h T M u e 0 5 p Z X N 0 Y W 5 k Y X J k b 3 d l L j E s N n 0 m c X V v d D s s J n F 1 b 3 Q 7 U 2 V j d G l v b j E v U 2 N h b G F u a W U x L 1 p t a W V u a W 9 u b y B 0 e X A u e 0 t v Z C B U R V J Z V C w x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l b G E y I C g z K S 9 X e W 9 k c s S Z Y m 5 p b 2 5 5 I H p h a 3 J l c y B 0 Z W t z d H U x L n t U R V J Z V C w w f S Z x d W 9 0 O y w m c X V v d D t T Z W N 0 a W 9 u M S 9 U Y W J l b G E y I C g z K S 9 a b W l l b m l v b m 8 g d H l w M S 5 7 b m l w L D F 9 J n F 1 b 3 Q 7 L C Z x d W 9 0 O 1 N l Y 3 R p b 2 4 x L 1 R h Y m V s Y T I g K D M p L 1 d 5 b 2 R y x J l i b m l v b n k g e m F r c m V z I H R l a 3 N 0 d S 5 7 c m V n b 2 4 s M H 0 m c X V v d D s s J n F 1 b 3 Q 7 U 2 V j d G l v b j E v V G F i Z W x h M i A o M y k v W m F t a W V u a W 9 u b y B 3 Y X J 0 b 8 W b x I c x L n t u Y X p 3 Y S w y f S Z x d W 9 0 O y w m c X V v d D t T Z W N 0 a W 9 u M S 9 U Y W J l b G E y I C g z K S 9 E b 2 R h b m 8 g a 2 9 s d W 1 u x J k g b m l l c 3 R h b m R h c m R v d 8 S F M y 5 7 T m l l c 3 R h b m R h c m R v d 2 U u M S w 2 f S Z x d W 9 0 O y w m c X V v d D t T Z W N 0 a W 9 u M S 9 T Y 2 F s Y W 5 p Z T E v W m 1 p Z W 5 p b 2 5 v I H R 5 c C 5 7 S 2 9 k I F R F U l l U L D F 9 J n F 1 b 3 Q 7 X S w m c X V v d D t S Z W x h d G l v b n N o a X B J b m Z v J n F 1 b 3 Q 7 O l t 7 J n F 1 b 3 Q 7 a 2 V 5 Q 2 9 s d W 1 u Q 2 9 1 b n Q m c X V v d D s 6 M S w m c X V v d D t r Z X l D b 2 x 1 b W 4 m c X V v d D s 6 M S w m c X V v d D t v d G h l c k t l e U N v b H V t b k l k Z W 5 0 a X R 5 J n F 1 b 3 Q 7 O i Z x d W 9 0 O 1 N l Y 3 R p b 2 4 x L 1 R h Y m V s Y T I g K D Q p L 1 p t a W V u a W 9 u b y B 0 e X A x L n t u a X A s M X 0 m c X V v d D s s J n F 1 b 3 Q 7 S 2 V 5 Q 2 9 s d W 1 u Q 2 9 1 b n Q m c X V v d D s 6 M X 1 d f S I g L z 4 8 L 1 N 0 Y W J s Z U V u d H J p Z X M + P C 9 J d G V t P j x J d G V t P j x J d G V t T G 9 j Y X R p b 2 4 + P E l 0 Z W 1 U e X B l P k Z v c m 1 1 b G E 8 L 0 l 0 Z W 1 U e X B l P j x J d G V t U G F 0 a D 5 T Z W N 0 a W 9 u M S 9 T Y 2 F s Y W 5 p Z T E l M j A o N C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h b G F u a W U x J T I w K D Q p L 1 J v e n d p b m k l Q z Q l O T l 0 e S U y M G V s Z W 1 l b n Q l M j B U Y W J l b G E y J T I w K D Q p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h b G F u a W U x J T I w K D Q p L 1 p t a W V u a W 9 u b y U y M G t v b G V q b m 8 l Q z U l O U I l Q z Q l O D c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F s Y W 5 p Z T E l M j A o N C k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F s Y W 5 p Z T E l M j A o N C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h b G F u a W U x J T I w K D Q p L 1 p t a W V u a W 9 u b y U y M G t v b G V q b m 8 l Q z U l O U I l Q z Q l O D c l M j B r b 2 x 1 b W 4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2 c K c 4 3 Z + 5 H p 7 z s s 0 v W f U E A A A A A A g A A A A A A A 2 Y A A M A A A A A Q A A A A i 8 c S B z f m X 0 d T x C c o a L c / U Q A A A A A E g A A A o A A A A B A A A A C + M r l l d I w q P Q 6 J X k G V 5 x k c U A A A A A 5 v P e d i p 8 p n K j a a G D H s t h r p 3 w u Q l r g 4 N v G a u a L m o w / 5 3 L Z t 2 o L q M s 0 E g 5 G K m x b K f C M X C 1 H q o U V 2 4 y F L Z m K P C J 3 q U f 5 O M + H m y k 5 m e o V U D + A S F A A A A F j G e 5 n t I z P W K 5 s D 4 8 l Y b A d X Z r V X < / D a t a M a s h u p > 
</file>

<file path=customXml/itemProps1.xml><?xml version="1.0" encoding="utf-8"?>
<ds:datastoreItem xmlns:ds="http://schemas.openxmlformats.org/officeDocument/2006/customXml" ds:itemID="{3DE8075F-6049-4BF6-B67A-E28D0CB98F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Kalkulacja kosztów</vt:lpstr>
      <vt:lpstr>Weryfikacja</vt:lpstr>
      <vt:lpstr>Dane zbiorcze</vt:lpstr>
      <vt:lpstr>Arkusz1</vt:lpstr>
      <vt:lpstr>Dane JST</vt:lpstr>
      <vt:lpstr>Lista</vt:lpstr>
      <vt:lpstr>DzU</vt:lpstr>
      <vt:lpstr>organ</vt:lpstr>
      <vt:lpstr>rodzaj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Mandziak</dc:creator>
  <cp:lastModifiedBy>Piotr Oszako</cp:lastModifiedBy>
  <cp:lastPrinted>2024-06-06T11:04:28Z</cp:lastPrinted>
  <dcterms:created xsi:type="dcterms:W3CDTF">2023-07-03T06:57:49Z</dcterms:created>
  <dcterms:modified xsi:type="dcterms:W3CDTF">2024-06-12T11:25:48Z</dcterms:modified>
</cp:coreProperties>
</file>