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272. Dokumentacja zamówień publicznych\2026\przetarg labo\SWZ z załącznikami\"/>
    </mc:Choice>
  </mc:AlternateContent>
  <xr:revisionPtr revIDLastSave="0" documentId="13_ncr:1_{72498A4F-4B2C-4530-B980-1EC9F613C2FD}" xr6:coauthVersionLast="47" xr6:coauthVersionMax="47" xr10:uidLastSave="{00000000-0000-0000-0000-000000000000}"/>
  <workbookProtection workbookAlgorithmName="SHA-512" workbookHashValue="XV7IAP3xsWdCo/sJr2x6yTuA/hUc8PJJYyGy2V5Qwgyi7utnWc9AZe1kogJDAEMV65+ugp8liCBIWNCpWXJTCg==" workbookSaltValue="vJsRi0Ls92wycIFlUvDj5A==" workbookSpinCount="100000" lockStructure="1"/>
  <bookViews>
    <workbookView xWindow="-120" yWindow="-120" windowWidth="51840" windowHeight="21120" firstSheet="12" activeTab="15" xr2:uid="{00000000-000D-0000-FFFF-FFFF00000000}"/>
  </bookViews>
  <sheets>
    <sheet name="Zał. 1 - POŻYWKI SYPKIE I SUPL." sheetId="1" r:id="rId1"/>
    <sheet name="Zał. 2 - POŻYWKI I DODATKI" sheetId="5" r:id="rId2"/>
    <sheet name="Zał. 3 - POŻYWKI GOTOWE" sheetId="6" r:id="rId3"/>
    <sheet name="Zał. 4 - POŻYWKI LEGIONELLA" sheetId="7" r:id="rId4"/>
    <sheet name="Zał. 5 - SUROWICE SALMONELLA" sheetId="8" r:id="rId5"/>
    <sheet name="Zał. 6 - LATEKSY" sheetId="11" r:id="rId6"/>
    <sheet name="Zał. 7 - MIKROPŁYTKI DO E. COLI" sheetId="12" r:id="rId7"/>
    <sheet name="Zał. 8 -TESTY DO MIKROBIOLOGII" sheetId="13" r:id="rId8"/>
    <sheet name="Zał. 9 - ODCZYNNIKI CHEMICZNE" sheetId="14" r:id="rId9"/>
    <sheet name="Zał. 10 - WYMAZÓWKI" sheetId="15" r:id="rId10"/>
    <sheet name="Zał. 11 - MATERIAŁY POMOC." sheetId="17" r:id="rId11"/>
    <sheet name="Zał. 12 - MAT. DO POB. WODY" sheetId="32" r:id="rId12"/>
    <sheet name="Zał. 13 - PŁYTKI PETRIEGO" sheetId="16" r:id="rId13"/>
    <sheet name="Zał. 14 - FILTRY" sheetId="18" r:id="rId14"/>
    <sheet name="Zał. 15 - KOŃCÓWKI DO PIPET" sheetId="20" r:id="rId15"/>
    <sheet name="Zał. 16 - SZKŁO LABORATORYJNE" sheetId="22" r:id="rId16"/>
    <sheet name="Zał. 17 - WZ. KOLORYMETRYCZNE" sheetId="24" r:id="rId17"/>
    <sheet name="Zał. 18 - WZ. BARWY I MĘTNOŚCI" sheetId="25" r:id="rId18"/>
    <sheet name="Zał. 19 - WZ. KONDUKTOMETRYCZNE" sheetId="26" r:id="rId19"/>
    <sheet name="Zał. 20 - WZ. ORGANOLEPTYCZNE" sheetId="27" r:id="rId20"/>
    <sheet name="Zał. 21 -WZ. pH" sheetId="28" r:id="rId21"/>
    <sheet name="Zał. 22 - BIOINDYKATORY" sheetId="34" r:id="rId22"/>
    <sheet name="Zał. 23 - CZ. DO DEJONIZATORA" sheetId="29" r:id="rId23"/>
    <sheet name="Zał. 24 - MAT. CHROMATOGRAFIA" sheetId="33" r:id="rId24"/>
    <sheet name="Zał. 25 - KULTURY ODNIESIENIA" sheetId="3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22" l="1"/>
  <c r="L34" i="22"/>
  <c r="J33" i="22"/>
  <c r="K33" i="22"/>
  <c r="L33" i="22"/>
  <c r="K14" i="5"/>
  <c r="J10" i="26"/>
  <c r="L10" i="26" s="1"/>
  <c r="K10" i="26"/>
  <c r="J9" i="29"/>
  <c r="K9" i="29"/>
  <c r="L9" i="29"/>
  <c r="J7" i="34"/>
  <c r="K7" i="34"/>
  <c r="L7" i="34"/>
  <c r="J8" i="34"/>
  <c r="L8" i="34" s="1"/>
  <c r="K8" i="34"/>
  <c r="J7" i="27"/>
  <c r="K7" i="27"/>
  <c r="L7" i="27"/>
  <c r="J10" i="6"/>
  <c r="L10" i="6" s="1"/>
  <c r="J9" i="6"/>
  <c r="K10" i="6"/>
  <c r="J11" i="6"/>
  <c r="L11" i="6" s="1"/>
  <c r="K11" i="6"/>
  <c r="J12" i="6"/>
  <c r="K12" i="6"/>
  <c r="L12" i="6"/>
  <c r="J13" i="6"/>
  <c r="L13" i="6" s="1"/>
  <c r="K13" i="6"/>
  <c r="J14" i="6"/>
  <c r="K14" i="6"/>
  <c r="L14" i="6"/>
  <c r="J15" i="6"/>
  <c r="K15" i="6"/>
  <c r="L15" i="6"/>
  <c r="K7" i="35"/>
  <c r="J7" i="35"/>
  <c r="L7" i="35" s="1"/>
  <c r="K6" i="35"/>
  <c r="J6" i="35"/>
  <c r="L6" i="35" s="1"/>
  <c r="K8" i="20"/>
  <c r="J12" i="22"/>
  <c r="L12" i="22" s="1"/>
  <c r="K12" i="22"/>
  <c r="J13" i="22"/>
  <c r="L13" i="22" s="1"/>
  <c r="K13" i="22"/>
  <c r="J14" i="22"/>
  <c r="L14" i="22" s="1"/>
  <c r="K14" i="22"/>
  <c r="J15" i="22"/>
  <c r="L15" i="22" s="1"/>
  <c r="K15" i="22"/>
  <c r="J16" i="22"/>
  <c r="L16" i="22" s="1"/>
  <c r="K16" i="22"/>
  <c r="J17" i="22"/>
  <c r="L17" i="22" s="1"/>
  <c r="K17" i="22"/>
  <c r="J18" i="22"/>
  <c r="L18" i="22" s="1"/>
  <c r="K18" i="22"/>
  <c r="J19" i="22"/>
  <c r="L19" i="22" s="1"/>
  <c r="K19" i="22"/>
  <c r="J20" i="22"/>
  <c r="L20" i="22" s="1"/>
  <c r="K20" i="22"/>
  <c r="J21" i="22"/>
  <c r="L21" i="22" s="1"/>
  <c r="K21" i="22"/>
  <c r="J22" i="22"/>
  <c r="K22" i="22"/>
  <c r="L22" i="22"/>
  <c r="J23" i="22"/>
  <c r="L23" i="22" s="1"/>
  <c r="K23" i="22"/>
  <c r="J24" i="22"/>
  <c r="L24" i="22" s="1"/>
  <c r="K24" i="22"/>
  <c r="J25" i="22"/>
  <c r="L25" i="22" s="1"/>
  <c r="K25" i="22"/>
  <c r="J26" i="22"/>
  <c r="L26" i="22" s="1"/>
  <c r="K26" i="22"/>
  <c r="J27" i="22"/>
  <c r="L27" i="22" s="1"/>
  <c r="K27" i="22"/>
  <c r="J28" i="22"/>
  <c r="L28" i="22" s="1"/>
  <c r="K28" i="22"/>
  <c r="J29" i="22"/>
  <c r="L29" i="22" s="1"/>
  <c r="K29" i="22"/>
  <c r="J30" i="22"/>
  <c r="L30" i="22" s="1"/>
  <c r="K30" i="22"/>
  <c r="J31" i="22"/>
  <c r="L31" i="22" s="1"/>
  <c r="K31" i="22"/>
  <c r="L8" i="35" l="1"/>
  <c r="K8" i="35"/>
  <c r="J15" i="17"/>
  <c r="K15" i="17"/>
  <c r="L15" i="17"/>
  <c r="J16" i="17"/>
  <c r="L16" i="17" s="1"/>
  <c r="K16" i="17"/>
  <c r="J17" i="17"/>
  <c r="K17" i="17"/>
  <c r="L17" i="17"/>
  <c r="J18" i="17"/>
  <c r="K18" i="17"/>
  <c r="L18" i="17"/>
  <c r="J7" i="33"/>
  <c r="L7" i="33" s="1"/>
  <c r="K7" i="33"/>
  <c r="J8" i="33"/>
  <c r="L8" i="33" s="1"/>
  <c r="K8" i="33"/>
  <c r="J9" i="33"/>
  <c r="L9" i="33" s="1"/>
  <c r="K9" i="33"/>
  <c r="J10" i="33"/>
  <c r="L10" i="33" s="1"/>
  <c r="K10" i="33"/>
  <c r="J11" i="33"/>
  <c r="L11" i="33" s="1"/>
  <c r="K11" i="33"/>
  <c r="A9" i="26"/>
  <c r="A11" i="26"/>
  <c r="J18" i="20"/>
  <c r="L18" i="20" s="1"/>
  <c r="K18" i="20"/>
  <c r="J7" i="20"/>
  <c r="L7" i="20" s="1"/>
  <c r="K7" i="20"/>
  <c r="J8" i="20"/>
  <c r="L8" i="20" s="1"/>
  <c r="J9" i="20"/>
  <c r="L9" i="20" s="1"/>
  <c r="K9" i="20"/>
  <c r="J10" i="20"/>
  <c r="L10" i="20" s="1"/>
  <c r="K10" i="20"/>
  <c r="J11" i="20"/>
  <c r="K11" i="20"/>
  <c r="L11" i="20"/>
  <c r="J12" i="20"/>
  <c r="L12" i="20" s="1"/>
  <c r="K12" i="20"/>
  <c r="J13" i="20"/>
  <c r="L13" i="20" s="1"/>
  <c r="K13" i="20"/>
  <c r="J14" i="20"/>
  <c r="L14" i="20" s="1"/>
  <c r="K14" i="20"/>
  <c r="J15" i="20"/>
  <c r="L15" i="20" s="1"/>
  <c r="K15" i="20"/>
  <c r="J16" i="20"/>
  <c r="L16" i="20" s="1"/>
  <c r="K16" i="20"/>
  <c r="J17" i="20"/>
  <c r="L17" i="20" s="1"/>
  <c r="K17" i="20"/>
  <c r="J7" i="18"/>
  <c r="L7" i="18" s="1"/>
  <c r="K7" i="18"/>
  <c r="J8" i="18"/>
  <c r="L8" i="18" s="1"/>
  <c r="K8" i="18"/>
  <c r="J9" i="18"/>
  <c r="L9" i="18" s="1"/>
  <c r="K9" i="18"/>
  <c r="J10" i="18"/>
  <c r="L10" i="18" s="1"/>
  <c r="K10" i="18"/>
  <c r="J7" i="17"/>
  <c r="L7" i="17" s="1"/>
  <c r="K7" i="17"/>
  <c r="J8" i="17"/>
  <c r="L8" i="17" s="1"/>
  <c r="K8" i="17"/>
  <c r="J9" i="17"/>
  <c r="L9" i="17" s="1"/>
  <c r="K9" i="17"/>
  <c r="J10" i="17"/>
  <c r="L10" i="17" s="1"/>
  <c r="K10" i="17"/>
  <c r="J11" i="17"/>
  <c r="L11" i="17" s="1"/>
  <c r="K11" i="17"/>
  <c r="J12" i="17"/>
  <c r="L12" i="17" s="1"/>
  <c r="K12" i="17"/>
  <c r="J13" i="17"/>
  <c r="L13" i="17" s="1"/>
  <c r="K13" i="17"/>
  <c r="J14" i="17"/>
  <c r="L14" i="17" s="1"/>
  <c r="K14" i="17"/>
  <c r="J19" i="17"/>
  <c r="L19" i="17" s="1"/>
  <c r="K19" i="17"/>
  <c r="J20" i="17"/>
  <c r="L20" i="17" s="1"/>
  <c r="K20" i="17"/>
  <c r="J7" i="11"/>
  <c r="L7" i="11" s="1"/>
  <c r="K7" i="11"/>
  <c r="J8" i="11"/>
  <c r="L8" i="11" s="1"/>
  <c r="K8" i="11"/>
  <c r="J9" i="11"/>
  <c r="L9" i="11" s="1"/>
  <c r="K9" i="11"/>
  <c r="J10" i="11"/>
  <c r="L10" i="11" s="1"/>
  <c r="K10" i="11"/>
  <c r="J11" i="11"/>
  <c r="L11" i="11" s="1"/>
  <c r="K11" i="11"/>
  <c r="J12" i="11"/>
  <c r="L12" i="11" s="1"/>
  <c r="K12" i="11"/>
  <c r="J13" i="11"/>
  <c r="L13" i="11" s="1"/>
  <c r="K13" i="11"/>
  <c r="J14" i="11"/>
  <c r="L14" i="11" s="1"/>
  <c r="K14" i="11"/>
  <c r="J7" i="8"/>
  <c r="L7" i="8" s="1"/>
  <c r="K7" i="8"/>
  <c r="J8" i="8"/>
  <c r="L8" i="8" s="1"/>
  <c r="K8" i="8"/>
  <c r="J9" i="8"/>
  <c r="L9" i="8" s="1"/>
  <c r="K9" i="8"/>
  <c r="J10" i="8"/>
  <c r="L10" i="8" s="1"/>
  <c r="K10" i="8"/>
  <c r="J11" i="8"/>
  <c r="L11" i="8" s="1"/>
  <c r="K11" i="8"/>
  <c r="J12" i="8"/>
  <c r="L12" i="8" s="1"/>
  <c r="K12" i="8"/>
  <c r="J13" i="8"/>
  <c r="L13" i="8" s="1"/>
  <c r="K13" i="8"/>
  <c r="J14" i="8"/>
  <c r="L14" i="8" s="1"/>
  <c r="K14" i="8"/>
  <c r="J15" i="8"/>
  <c r="L15" i="8" s="1"/>
  <c r="K15" i="8"/>
  <c r="J16" i="8"/>
  <c r="L16" i="8" s="1"/>
  <c r="K16" i="8"/>
  <c r="J17" i="8"/>
  <c r="L17" i="8" s="1"/>
  <c r="K17" i="8"/>
  <c r="J18" i="8"/>
  <c r="L18" i="8" s="1"/>
  <c r="K18" i="8"/>
  <c r="J19" i="8"/>
  <c r="L19" i="8" s="1"/>
  <c r="K19" i="8"/>
  <c r="J20" i="8"/>
  <c r="L20" i="8" s="1"/>
  <c r="K20" i="8"/>
  <c r="J21" i="8"/>
  <c r="L21" i="8" s="1"/>
  <c r="K21" i="8"/>
  <c r="J22" i="8"/>
  <c r="L22" i="8" s="1"/>
  <c r="K22" i="8"/>
  <c r="J23" i="8"/>
  <c r="L23" i="8" s="1"/>
  <c r="K23" i="8"/>
  <c r="J24" i="8"/>
  <c r="L24" i="8" s="1"/>
  <c r="K24" i="8"/>
  <c r="J25" i="8"/>
  <c r="L25" i="8" s="1"/>
  <c r="K25" i="8"/>
  <c r="J26" i="8"/>
  <c r="L26" i="8" s="1"/>
  <c r="K26" i="8"/>
  <c r="J27" i="8"/>
  <c r="L27" i="8" s="1"/>
  <c r="K27" i="8"/>
  <c r="J28" i="8"/>
  <c r="L28" i="8" s="1"/>
  <c r="K28" i="8"/>
  <c r="J29" i="8"/>
  <c r="L29" i="8" s="1"/>
  <c r="K29" i="8"/>
  <c r="J7" i="6"/>
  <c r="L7" i="6" s="1"/>
  <c r="K7" i="6"/>
  <c r="J8" i="6"/>
  <c r="L8" i="6" s="1"/>
  <c r="K8" i="6"/>
  <c r="L9" i="6"/>
  <c r="K9" i="6"/>
  <c r="J16" i="6"/>
  <c r="L16" i="6" s="1"/>
  <c r="K16" i="6"/>
  <c r="J17" i="6"/>
  <c r="L17" i="6" s="1"/>
  <c r="K17" i="6"/>
  <c r="J18" i="6"/>
  <c r="L18" i="6" s="1"/>
  <c r="K18" i="6"/>
  <c r="J19" i="6"/>
  <c r="L19" i="6" s="1"/>
  <c r="K19" i="6"/>
  <c r="J20" i="6"/>
  <c r="L20" i="6" s="1"/>
  <c r="K20" i="6"/>
  <c r="J21" i="6"/>
  <c r="L21" i="6" s="1"/>
  <c r="K21" i="6"/>
  <c r="J22" i="6"/>
  <c r="L22" i="6" s="1"/>
  <c r="K22" i="6"/>
  <c r="J23" i="6"/>
  <c r="L23" i="6" s="1"/>
  <c r="K23" i="6"/>
  <c r="J24" i="6"/>
  <c r="L24" i="6" s="1"/>
  <c r="K24" i="6"/>
  <c r="J25" i="6"/>
  <c r="L25" i="6" s="1"/>
  <c r="K25" i="6"/>
  <c r="J26" i="6"/>
  <c r="L26" i="6" s="1"/>
  <c r="K26" i="6"/>
  <c r="J7" i="5" l="1"/>
  <c r="L7" i="5" s="1"/>
  <c r="K7" i="5"/>
  <c r="J8" i="5"/>
  <c r="L8" i="5" s="1"/>
  <c r="K8" i="5"/>
  <c r="J9" i="5"/>
  <c r="L9" i="5" s="1"/>
  <c r="K9" i="5"/>
  <c r="J10" i="5"/>
  <c r="L10" i="5" s="1"/>
  <c r="K10" i="5"/>
  <c r="J11" i="5"/>
  <c r="K11" i="5"/>
  <c r="L11" i="5"/>
  <c r="J12" i="5"/>
  <c r="L12" i="5" s="1"/>
  <c r="K12" i="5"/>
  <c r="J13" i="5"/>
  <c r="L13" i="5" s="1"/>
  <c r="K13" i="5"/>
  <c r="J14" i="5"/>
  <c r="L14" i="5" s="1"/>
  <c r="J15" i="5"/>
  <c r="L15" i="5" s="1"/>
  <c r="K15" i="5"/>
  <c r="J16" i="5"/>
  <c r="L16" i="5" s="1"/>
  <c r="K16" i="5"/>
  <c r="J17" i="5"/>
  <c r="L17" i="5" s="1"/>
  <c r="K17" i="5"/>
  <c r="J18" i="5"/>
  <c r="L18" i="5" s="1"/>
  <c r="K18" i="5"/>
  <c r="J19" i="5"/>
  <c r="L19" i="5" s="1"/>
  <c r="K19" i="5"/>
  <c r="A10" i="5"/>
  <c r="A7" i="5"/>
  <c r="J26" i="1"/>
  <c r="L26" i="1" s="1"/>
  <c r="K26" i="1"/>
  <c r="J27" i="1"/>
  <c r="L27" i="1" s="1"/>
  <c r="K27" i="1"/>
  <c r="J28" i="1"/>
  <c r="L28" i="1" s="1"/>
  <c r="K28" i="1"/>
  <c r="J29" i="1"/>
  <c r="L29" i="1" s="1"/>
  <c r="K29" i="1"/>
  <c r="J30" i="1"/>
  <c r="L30" i="1" s="1"/>
  <c r="K30" i="1"/>
  <c r="J31" i="1"/>
  <c r="L31" i="1" s="1"/>
  <c r="K31" i="1"/>
  <c r="J32" i="1"/>
  <c r="L32" i="1" s="1"/>
  <c r="K32" i="1"/>
  <c r="J33" i="1"/>
  <c r="L33" i="1" s="1"/>
  <c r="K33" i="1"/>
  <c r="J34" i="1"/>
  <c r="L34" i="1" s="1"/>
  <c r="K34" i="1"/>
  <c r="J35" i="1"/>
  <c r="L35" i="1" s="1"/>
  <c r="K35" i="1"/>
  <c r="K6" i="34"/>
  <c r="K9" i="34" s="1"/>
  <c r="J6" i="34"/>
  <c r="L6" i="34" s="1"/>
  <c r="L9" i="34" s="1"/>
  <c r="K6" i="33"/>
  <c r="J6" i="33"/>
  <c r="L6" i="33" s="1"/>
  <c r="J7" i="15"/>
  <c r="L7" i="15" s="1"/>
  <c r="K7" i="15"/>
  <c r="J7" i="1"/>
  <c r="L7" i="1" s="1"/>
  <c r="K7" i="1"/>
  <c r="J8" i="1"/>
  <c r="L8" i="1" s="1"/>
  <c r="K8" i="1"/>
  <c r="J9" i="1"/>
  <c r="L9" i="1" s="1"/>
  <c r="K9" i="1"/>
  <c r="J10" i="1"/>
  <c r="L10" i="1" s="1"/>
  <c r="K10" i="1"/>
  <c r="J11" i="1"/>
  <c r="L11" i="1" s="1"/>
  <c r="K11" i="1"/>
  <c r="J12" i="1"/>
  <c r="L12" i="1" s="1"/>
  <c r="K12" i="1"/>
  <c r="J13" i="1"/>
  <c r="L13" i="1" s="1"/>
  <c r="K13" i="1"/>
  <c r="J14" i="1"/>
  <c r="L14" i="1" s="1"/>
  <c r="K14" i="1"/>
  <c r="J15" i="1"/>
  <c r="L15" i="1" s="1"/>
  <c r="K15" i="1"/>
  <c r="J16" i="1"/>
  <c r="L16" i="1" s="1"/>
  <c r="K16" i="1"/>
  <c r="J17" i="1"/>
  <c r="L17" i="1" s="1"/>
  <c r="K17" i="1"/>
  <c r="J18" i="1"/>
  <c r="L18" i="1" s="1"/>
  <c r="K18" i="1"/>
  <c r="J19" i="1"/>
  <c r="L19" i="1" s="1"/>
  <c r="K19" i="1"/>
  <c r="J20" i="1"/>
  <c r="L20" i="1" s="1"/>
  <c r="K20" i="1"/>
  <c r="J21" i="1"/>
  <c r="L21" i="1" s="1"/>
  <c r="K21" i="1"/>
  <c r="J22" i="1"/>
  <c r="L22" i="1" s="1"/>
  <c r="K22" i="1"/>
  <c r="J23" i="1"/>
  <c r="L23" i="1" s="1"/>
  <c r="K23" i="1"/>
  <c r="J24" i="1"/>
  <c r="L24" i="1" s="1"/>
  <c r="K24" i="1"/>
  <c r="J25" i="1"/>
  <c r="L25" i="1" s="1"/>
  <c r="K25" i="1"/>
  <c r="L12" i="33" l="1"/>
  <c r="K12" i="33"/>
  <c r="A7" i="7"/>
  <c r="A8" i="7" s="1"/>
  <c r="J7" i="7"/>
  <c r="L7" i="7" s="1"/>
  <c r="K7" i="7"/>
  <c r="J8" i="7"/>
  <c r="L8" i="7" s="1"/>
  <c r="K8" i="7"/>
  <c r="J7" i="13"/>
  <c r="L7" i="13" s="1"/>
  <c r="K7" i="13"/>
  <c r="J8" i="13"/>
  <c r="L8" i="13" s="1"/>
  <c r="K8" i="13"/>
  <c r="J9" i="13"/>
  <c r="L9" i="13" s="1"/>
  <c r="K9" i="13"/>
  <c r="J10" i="13"/>
  <c r="L10" i="13" s="1"/>
  <c r="K10" i="13"/>
  <c r="J11" i="13"/>
  <c r="L11" i="13" s="1"/>
  <c r="K11" i="13"/>
  <c r="J12" i="13"/>
  <c r="L12" i="13" s="1"/>
  <c r="K12" i="13"/>
  <c r="J13" i="13"/>
  <c r="L13" i="13" s="1"/>
  <c r="K13" i="13"/>
  <c r="J14" i="13"/>
  <c r="L14" i="13" s="1"/>
  <c r="K14" i="13"/>
  <c r="J15" i="13"/>
  <c r="L15" i="13" s="1"/>
  <c r="K15" i="13"/>
  <c r="J16" i="13"/>
  <c r="L16" i="13" s="1"/>
  <c r="K16" i="13"/>
  <c r="J17" i="13"/>
  <c r="L17" i="13" s="1"/>
  <c r="K17" i="13"/>
  <c r="J18" i="13"/>
  <c r="L18" i="13" s="1"/>
  <c r="K18" i="13"/>
  <c r="J7" i="14"/>
  <c r="L7" i="14" s="1"/>
  <c r="K7" i="14"/>
  <c r="J8" i="14"/>
  <c r="L8" i="14" s="1"/>
  <c r="K8" i="14"/>
  <c r="J9" i="14"/>
  <c r="L9" i="14" s="1"/>
  <c r="K9" i="14"/>
  <c r="J10" i="14"/>
  <c r="L10" i="14" s="1"/>
  <c r="K10" i="14"/>
  <c r="J11" i="14"/>
  <c r="L11" i="14" s="1"/>
  <c r="K11" i="14"/>
  <c r="J12" i="14"/>
  <c r="L12" i="14" s="1"/>
  <c r="K12" i="14"/>
  <c r="J13" i="14"/>
  <c r="L13" i="14" s="1"/>
  <c r="K13" i="14"/>
  <c r="J14" i="14"/>
  <c r="L14" i="14" s="1"/>
  <c r="K14" i="14"/>
  <c r="J15" i="14"/>
  <c r="L15" i="14" s="1"/>
  <c r="K15" i="14"/>
  <c r="J16" i="14"/>
  <c r="L16" i="14" s="1"/>
  <c r="K16" i="14"/>
  <c r="J17" i="14"/>
  <c r="L17" i="14" s="1"/>
  <c r="K17" i="14"/>
  <c r="J18" i="14"/>
  <c r="L18" i="14" s="1"/>
  <c r="K18" i="14"/>
  <c r="J19" i="14"/>
  <c r="L19" i="14" s="1"/>
  <c r="K19" i="14"/>
  <c r="J20" i="14"/>
  <c r="L20" i="14" s="1"/>
  <c r="K20" i="14"/>
  <c r="J21" i="14"/>
  <c r="L21" i="14" s="1"/>
  <c r="K21" i="14"/>
  <c r="J22" i="14"/>
  <c r="L22" i="14" s="1"/>
  <c r="K22" i="14"/>
  <c r="J23" i="14"/>
  <c r="L23" i="14" s="1"/>
  <c r="K23" i="14"/>
  <c r="J24" i="14"/>
  <c r="L24" i="14" s="1"/>
  <c r="K24" i="14"/>
  <c r="J25" i="14"/>
  <c r="L25" i="14" s="1"/>
  <c r="K25" i="14"/>
  <c r="J26" i="14"/>
  <c r="L26" i="14" s="1"/>
  <c r="K26" i="14"/>
  <c r="J27" i="14"/>
  <c r="L27" i="14" s="1"/>
  <c r="K27" i="14"/>
  <c r="J28" i="14"/>
  <c r="L28" i="14" s="1"/>
  <c r="K28" i="14"/>
  <c r="J29" i="14"/>
  <c r="L29" i="14" s="1"/>
  <c r="K29" i="14"/>
  <c r="J30" i="14"/>
  <c r="L30" i="14" s="1"/>
  <c r="K30" i="14"/>
  <c r="J31" i="14"/>
  <c r="L31" i="14" s="1"/>
  <c r="K31" i="14"/>
  <c r="J32" i="14"/>
  <c r="L32" i="14" s="1"/>
  <c r="K32" i="14"/>
  <c r="J33" i="14"/>
  <c r="L33" i="14" s="1"/>
  <c r="K33" i="14"/>
  <c r="J34" i="14"/>
  <c r="L34" i="14" s="1"/>
  <c r="K34" i="14"/>
  <c r="J35" i="14"/>
  <c r="L35" i="14" s="1"/>
  <c r="K35" i="14"/>
  <c r="J36" i="14"/>
  <c r="L36" i="14" s="1"/>
  <c r="K36" i="14"/>
  <c r="J37" i="14"/>
  <c r="L37" i="14" s="1"/>
  <c r="K37" i="14"/>
  <c r="J38" i="14"/>
  <c r="L38" i="14" s="1"/>
  <c r="K38" i="14"/>
  <c r="J39" i="14"/>
  <c r="L39" i="14" s="1"/>
  <c r="K39" i="14"/>
  <c r="J40" i="14"/>
  <c r="L40" i="14" s="1"/>
  <c r="K40" i="14"/>
  <c r="J41" i="14"/>
  <c r="L41" i="14" s="1"/>
  <c r="K41" i="14"/>
  <c r="J42" i="14"/>
  <c r="L42" i="14" s="1"/>
  <c r="K42" i="14"/>
  <c r="J43" i="14"/>
  <c r="L43" i="14" s="1"/>
  <c r="K43" i="14"/>
  <c r="J44" i="14"/>
  <c r="L44" i="14" s="1"/>
  <c r="K44" i="14"/>
  <c r="J45" i="14"/>
  <c r="L45" i="14" s="1"/>
  <c r="K45" i="14"/>
  <c r="J46" i="14"/>
  <c r="L46" i="14" s="1"/>
  <c r="K46" i="14"/>
  <c r="J47" i="14"/>
  <c r="L47" i="14" s="1"/>
  <c r="K47" i="14"/>
  <c r="J48" i="14"/>
  <c r="L48" i="14" s="1"/>
  <c r="K48" i="14"/>
  <c r="J49" i="14"/>
  <c r="L49" i="14" s="1"/>
  <c r="K49" i="14"/>
  <c r="J50" i="14"/>
  <c r="L50" i="14" s="1"/>
  <c r="K50" i="14"/>
  <c r="J6" i="17"/>
  <c r="L6" i="17" s="1"/>
  <c r="K6" i="17"/>
  <c r="J7" i="16"/>
  <c r="L7" i="16" s="1"/>
  <c r="K7" i="16"/>
  <c r="J7" i="22"/>
  <c r="L7" i="22" s="1"/>
  <c r="K7" i="22"/>
  <c r="J8" i="22"/>
  <c r="L8" i="22" s="1"/>
  <c r="K8" i="22"/>
  <c r="J9" i="22"/>
  <c r="L9" i="22" s="1"/>
  <c r="K9" i="22"/>
  <c r="J10" i="22"/>
  <c r="L10" i="22" s="1"/>
  <c r="K10" i="22"/>
  <c r="J11" i="22"/>
  <c r="L11" i="22" s="1"/>
  <c r="K11" i="22"/>
  <c r="J32" i="22"/>
  <c r="L32" i="22" s="1"/>
  <c r="K32" i="22"/>
  <c r="J7" i="24"/>
  <c r="L7" i="24" s="1"/>
  <c r="K7" i="24"/>
  <c r="J8" i="24"/>
  <c r="L8" i="24" s="1"/>
  <c r="K8" i="24"/>
  <c r="J9" i="24"/>
  <c r="L9" i="24" s="1"/>
  <c r="K9" i="24"/>
  <c r="J10" i="24"/>
  <c r="L10" i="24" s="1"/>
  <c r="K10" i="24"/>
  <c r="J11" i="24"/>
  <c r="L11" i="24" s="1"/>
  <c r="K11" i="24"/>
  <c r="J12" i="24"/>
  <c r="L12" i="24" s="1"/>
  <c r="K12" i="24"/>
  <c r="J13" i="24"/>
  <c r="L13" i="24" s="1"/>
  <c r="K13" i="24"/>
  <c r="J14" i="24"/>
  <c r="L14" i="24" s="1"/>
  <c r="K14" i="24"/>
  <c r="J15" i="24"/>
  <c r="L15" i="24" s="1"/>
  <c r="K15" i="24"/>
  <c r="J16" i="24"/>
  <c r="L16" i="24" s="1"/>
  <c r="K16" i="24"/>
  <c r="J17" i="24"/>
  <c r="L17" i="24" s="1"/>
  <c r="K17" i="24"/>
  <c r="J18" i="24"/>
  <c r="L18" i="24" s="1"/>
  <c r="K18" i="24"/>
  <c r="J19" i="24"/>
  <c r="L19" i="24" s="1"/>
  <c r="K19" i="24"/>
  <c r="J7" i="25"/>
  <c r="L7" i="25" s="1"/>
  <c r="K7" i="25"/>
  <c r="J8" i="25"/>
  <c r="L8" i="25" s="1"/>
  <c r="K8" i="25"/>
  <c r="J7" i="26"/>
  <c r="L7" i="26" s="1"/>
  <c r="K7" i="26"/>
  <c r="J8" i="26"/>
  <c r="L8" i="26" s="1"/>
  <c r="K8" i="26"/>
  <c r="J9" i="26"/>
  <c r="L9" i="26" s="1"/>
  <c r="K9" i="26"/>
  <c r="J11" i="26"/>
  <c r="L11" i="26" s="1"/>
  <c r="K11" i="26"/>
  <c r="J8" i="27"/>
  <c r="L8" i="27" s="1"/>
  <c r="K8" i="27"/>
  <c r="J7" i="28"/>
  <c r="L7" i="28" s="1"/>
  <c r="K7" i="28"/>
  <c r="J8" i="28"/>
  <c r="L8" i="28" s="1"/>
  <c r="K8" i="28"/>
  <c r="J9" i="28"/>
  <c r="L9" i="28" s="1"/>
  <c r="K9" i="28"/>
  <c r="J10" i="28"/>
  <c r="L10" i="28" s="1"/>
  <c r="K10" i="28"/>
  <c r="J11" i="28"/>
  <c r="L11" i="28" s="1"/>
  <c r="K11" i="28"/>
  <c r="J12" i="28"/>
  <c r="L12" i="28" s="1"/>
  <c r="K12" i="28"/>
  <c r="J13" i="28"/>
  <c r="L13" i="28" s="1"/>
  <c r="K13" i="28"/>
  <c r="J7" i="29"/>
  <c r="L7" i="29" s="1"/>
  <c r="K7" i="29"/>
  <c r="J8" i="29"/>
  <c r="L8" i="29" s="1"/>
  <c r="K8" i="29"/>
  <c r="J10" i="29"/>
  <c r="L10" i="29" s="1"/>
  <c r="K10" i="29"/>
  <c r="K6" i="29"/>
  <c r="J6" i="29"/>
  <c r="L6" i="29" s="1"/>
  <c r="K6" i="28"/>
  <c r="J6" i="28"/>
  <c r="L6" i="28" s="1"/>
  <c r="K6" i="27"/>
  <c r="J6" i="27"/>
  <c r="L6" i="27" s="1"/>
  <c r="K6" i="26"/>
  <c r="J6" i="26"/>
  <c r="L6" i="26" s="1"/>
  <c r="K6" i="25"/>
  <c r="J6" i="25"/>
  <c r="L6" i="25" s="1"/>
  <c r="K6" i="24"/>
  <c r="J6" i="24"/>
  <c r="L6" i="24" s="1"/>
  <c r="K6" i="22"/>
  <c r="J6" i="22"/>
  <c r="L6" i="22" s="1"/>
  <c r="K6" i="20"/>
  <c r="J6" i="20"/>
  <c r="L6" i="20" s="1"/>
  <c r="K6" i="18"/>
  <c r="J6" i="18"/>
  <c r="L6" i="18" s="1"/>
  <c r="K6" i="16"/>
  <c r="J6" i="16"/>
  <c r="L6" i="16" s="1"/>
  <c r="K6" i="32"/>
  <c r="K7" i="32" s="1"/>
  <c r="J6" i="32"/>
  <c r="L6" i="32" s="1"/>
  <c r="L7" i="32" s="1"/>
  <c r="K6" i="15"/>
  <c r="K8" i="15" s="1"/>
  <c r="J6" i="15"/>
  <c r="L6" i="15" s="1"/>
  <c r="L8" i="15" s="1"/>
  <c r="K6" i="14"/>
  <c r="J6" i="14"/>
  <c r="L6" i="14" s="1"/>
  <c r="K6" i="13"/>
  <c r="J6" i="13"/>
  <c r="L6" i="13" s="1"/>
  <c r="K6" i="12"/>
  <c r="K7" i="12" s="1"/>
  <c r="J6" i="12"/>
  <c r="L6" i="12" s="1"/>
  <c r="L7" i="12" s="1"/>
  <c r="K6" i="11"/>
  <c r="J6" i="11"/>
  <c r="L6" i="11" s="1"/>
  <c r="K6" i="8"/>
  <c r="J6" i="8"/>
  <c r="L6" i="8" s="1"/>
  <c r="K6" i="7"/>
  <c r="J6" i="7"/>
  <c r="L6" i="7" s="1"/>
  <c r="J6" i="6"/>
  <c r="L6" i="6" s="1"/>
  <c r="K6" i="6"/>
  <c r="K27" i="6" s="1"/>
  <c r="K6" i="5"/>
  <c r="J6" i="5"/>
  <c r="L6" i="5" s="1"/>
  <c r="J6" i="1"/>
  <c r="L6" i="1" s="1"/>
  <c r="K6" i="1"/>
  <c r="K9" i="7" l="1"/>
  <c r="L27" i="6"/>
  <c r="L20" i="5"/>
  <c r="K20" i="5"/>
  <c r="L36" i="1"/>
  <c r="K36" i="1"/>
  <c r="L9" i="25"/>
  <c r="K9" i="27"/>
  <c r="K19" i="20"/>
  <c r="L11" i="29"/>
  <c r="K30" i="8"/>
  <c r="L9" i="27"/>
  <c r="K51" i="14"/>
  <c r="K20" i="24"/>
  <c r="L15" i="11"/>
  <c r="L11" i="18"/>
  <c r="L20" i="24"/>
  <c r="K11" i="18"/>
  <c r="K15" i="11"/>
  <c r="K19" i="13"/>
  <c r="L12" i="26"/>
  <c r="L14" i="28"/>
  <c r="K14" i="28"/>
  <c r="L9" i="7"/>
  <c r="K9" i="25"/>
  <c r="L19" i="13"/>
  <c r="K11" i="29"/>
  <c r="L30" i="8"/>
  <c r="L21" i="17"/>
  <c r="L8" i="16"/>
  <c r="L19" i="20"/>
  <c r="K12" i="26"/>
  <c r="K8" i="16"/>
  <c r="K21" i="17"/>
  <c r="L51" i="14"/>
  <c r="A9" i="28"/>
  <c r="A10" i="28" s="1"/>
  <c r="A11" i="28" s="1"/>
  <c r="A12" i="28" s="1"/>
  <c r="A13" i="28" s="1"/>
  <c r="A7" i="28"/>
  <c r="A7" i="26"/>
  <c r="A7" i="25"/>
  <c r="A7" i="18"/>
  <c r="A34" i="14"/>
  <c r="A35" i="14" s="1"/>
  <c r="A36" i="14" s="1"/>
  <c r="A37" i="14" s="1"/>
  <c r="A38" i="14" s="1"/>
  <c r="A39" i="14" s="1"/>
  <c r="A40" i="14" s="1"/>
  <c r="A41" i="14" s="1"/>
  <c r="A42" i="14" s="1"/>
  <c r="A43" i="14" s="1"/>
  <c r="A44" i="14" s="1"/>
  <c r="A45" i="14" s="1"/>
  <c r="A46" i="14" s="1"/>
  <c r="A47" i="14" s="1"/>
  <c r="A48" i="14" s="1"/>
  <c r="A49" i="14" s="1"/>
  <c r="A50" i="14" s="1"/>
  <c r="A28" i="14"/>
  <c r="A29" i="14" s="1"/>
  <c r="A30" i="14" s="1"/>
  <c r="A31" i="14" s="1"/>
  <c r="A32" i="14" s="1"/>
  <c r="A9" i="14"/>
  <c r="A10" i="14" s="1"/>
  <c r="A11" i="14" s="1"/>
  <c r="A12" i="14" s="1"/>
  <c r="A13" i="14" s="1"/>
  <c r="A14" i="14" s="1"/>
  <c r="A15" i="14" s="1"/>
  <c r="A16" i="14" s="1"/>
  <c r="A17" i="14" s="1"/>
  <c r="A18" i="14" s="1"/>
  <c r="A19" i="14" s="1"/>
  <c r="A20" i="14" s="1"/>
  <c r="A21" i="14" s="1"/>
  <c r="A22" i="14" s="1"/>
  <c r="A23" i="14" s="1"/>
  <c r="A24" i="14" s="1"/>
  <c r="A25" i="14" s="1"/>
  <c r="A26" i="14" s="1"/>
  <c r="A7" i="14"/>
  <c r="A7" i="13"/>
  <c r="A8" i="13" s="1"/>
  <c r="A9" i="13" s="1"/>
  <c r="A10" i="13" s="1"/>
  <c r="A11" i="13" s="1"/>
  <c r="A12" i="13" s="1"/>
  <c r="A13" i="13" s="1"/>
  <c r="A14" i="13" s="1"/>
  <c r="A15" i="13" s="1"/>
  <c r="A16" i="13" s="1"/>
  <c r="A17" i="13" s="1"/>
  <c r="A18" i="13" s="1"/>
</calcChain>
</file>

<file path=xl/sharedStrings.xml><?xml version="1.0" encoding="utf-8"?>
<sst xmlns="http://schemas.openxmlformats.org/spreadsheetml/2006/main" count="1883" uniqueCount="510">
  <si>
    <t>op.</t>
  </si>
  <si>
    <t>Agar Baird – Parkera</t>
  </si>
  <si>
    <t>Agar XLD</t>
  </si>
  <si>
    <t>M.Y.P.Agar</t>
  </si>
  <si>
    <t>Mac Conkey Agar</t>
  </si>
  <si>
    <t>Emulsja jaja kurzego</t>
  </si>
  <si>
    <t>TSA agar</t>
  </si>
  <si>
    <t>40% mocznik - suplement</t>
  </si>
  <si>
    <t>10 fiolek</t>
  </si>
  <si>
    <t>Suplement PółFrazera (pożywka kompletna ważna 2 tygodnie, wydajność 1 fiolki wystarczająca do sporządzenia 225 ml pożywki)</t>
  </si>
  <si>
    <t>Pożywka agarowa Listeria według Ottaviani i Agosti (ALOA)- pożywka podstawowa</t>
  </si>
  <si>
    <t>2 lata</t>
  </si>
  <si>
    <t>1 rok</t>
  </si>
  <si>
    <t>6 miesięcy</t>
  </si>
  <si>
    <t>Fraser bulion - pożywka podstawowa do sporządzania bulionu Frazera i półFrazera</t>
  </si>
  <si>
    <t>Zbuforowana woda peptonowa</t>
  </si>
  <si>
    <t>15 miesięcy</t>
  </si>
  <si>
    <t xml:space="preserve">Suplement selektywny do pożywki ALOA -skład: kwas naliksydowy, polimyksyna B, amfoterycyna, ceftazidimina (1 fiolka/480 ml)                                </t>
  </si>
  <si>
    <t>Suplement selektywny do agar M.Y.P. (polimyksyna B-  1 fiolka/ 500 ml pożywki)</t>
  </si>
  <si>
    <t>9 miesięcy</t>
  </si>
  <si>
    <t>α-amylaza z B.subtilis w proszku, aktywność ~380 u/mg (równoważna z SIGMA  10069)</t>
  </si>
  <si>
    <t xml:space="preserve">Agar Palcam </t>
  </si>
  <si>
    <t>5 miesięcy</t>
  </si>
  <si>
    <t xml:space="preserve">Suplement różnicujący do pożywki ALOA -    L- α- fosfatydyloinozytol  (1 fiolka /480 ml)                         </t>
  </si>
  <si>
    <t>Suplement selektywny do agaru PALCAM    (1 fiolka/ 500ml)</t>
  </si>
  <si>
    <t>500g</t>
  </si>
  <si>
    <t>CENA JEDNOSTKOWA BRUTTO</t>
  </si>
  <si>
    <t>CENA JEDNOSTKOWA NETTO</t>
  </si>
  <si>
    <t>VAT %</t>
  </si>
  <si>
    <t>WARTOŚĆ NETTO</t>
  </si>
  <si>
    <t>WARTOŚĆ BRUTTO</t>
  </si>
  <si>
    <t>CZY ZAOFEROWANO PRODUKT RÓWNOWAŻNY (zaznaczyć "TAK" lub "NIE"</t>
  </si>
  <si>
    <t>ILOŚĆ</t>
  </si>
  <si>
    <t>ILOŚC W OPAKOWANIU</t>
  </si>
  <si>
    <t>JEDNOSTKA MIARY</t>
  </si>
  <si>
    <t>MIN. TERMIN WAŻNOŚCI OD DATY OTRZYMANIA</t>
  </si>
  <si>
    <t>PRZEDMIOT ZAMÓWIENIA</t>
  </si>
  <si>
    <t>LP</t>
  </si>
  <si>
    <t>SZCZEGÓŁOWY OPIS PRZEDMIOTU ZAMÓWIENIA</t>
  </si>
  <si>
    <t xml:space="preserve">NAZWA DOKUMENTU ŚWIADCZĄCEGO O RÓWNOWAŻNOŚCI                                     (np. certyfikat, opis, świadectwo) załączonego do oferty </t>
  </si>
  <si>
    <t>Agar amerykański</t>
  </si>
  <si>
    <t>250 g</t>
  </si>
  <si>
    <t xml:space="preserve">Agar CN dla Pseudomonas - jedyny dodatek gliceryna </t>
  </si>
  <si>
    <t>100 g</t>
  </si>
  <si>
    <t>Mleko odtłuszczone w proszku</t>
  </si>
  <si>
    <t xml:space="preserve">TSYEA - agar sojowy z ekstraktem drożdżowym </t>
  </si>
  <si>
    <t xml:space="preserve">Woda peptonowa z tryptofanem </t>
  </si>
  <si>
    <t xml:space="preserve">2 lata </t>
  </si>
  <si>
    <t>Agar CCA (Chromogenic Coliform Agar)- pożywka kompletna</t>
  </si>
  <si>
    <t>10 płytek</t>
  </si>
  <si>
    <t>8 tygodni</t>
  </si>
  <si>
    <t>więcej niż 30 dni</t>
  </si>
  <si>
    <t>Agar z eskuliną, żółcią i azydkiem</t>
  </si>
  <si>
    <t>-</t>
  </si>
  <si>
    <t>500 g</t>
  </si>
  <si>
    <t>50 probówek</t>
  </si>
  <si>
    <t>20 płytek</t>
  </si>
  <si>
    <t>12 tygodni</t>
  </si>
  <si>
    <t>2 miesiące</t>
  </si>
  <si>
    <t>6 tygodni</t>
  </si>
  <si>
    <t>butelka</t>
  </si>
  <si>
    <t>5 ml</t>
  </si>
  <si>
    <t>Surowica Salmonella  do aglutynacji szkiełkowej DO</t>
  </si>
  <si>
    <t>Surowica Salmonella  do aglutynacji szkiełkowej Hgm</t>
  </si>
  <si>
    <t>1 ml</t>
  </si>
  <si>
    <t>Surowica Salmonella  do aglutynacji szkiełkowej HM</t>
  </si>
  <si>
    <t>Surowica Salmonella  do aglutynacji szkiełkowej Hm</t>
  </si>
  <si>
    <t>Surowica Salmonella  do aglutynacji szkiełkowej O9</t>
  </si>
  <si>
    <t>3 ml</t>
  </si>
  <si>
    <t>1,5 roku</t>
  </si>
  <si>
    <t>zestaw</t>
  </si>
  <si>
    <t>Lateks Salmonella - antygen kontrolny grupy B - E i G</t>
  </si>
  <si>
    <t>4 ml</t>
  </si>
  <si>
    <t>szt.</t>
  </si>
  <si>
    <t>10 miesięcy</t>
  </si>
  <si>
    <t>Lateksowy test aglutynacyjny do różnicowania Staphylococcus aureus, aglutynacja w kolorze niebieskim, kartoniki testowe</t>
  </si>
  <si>
    <t>50 ml</t>
  </si>
  <si>
    <t>100 ml</t>
  </si>
  <si>
    <t>50 szt.</t>
  </si>
  <si>
    <t xml:space="preserve">op. </t>
  </si>
  <si>
    <t>10 szt.</t>
  </si>
  <si>
    <t>100 szt.</t>
  </si>
  <si>
    <t>8 miesięcy</t>
  </si>
  <si>
    <t>Amoniak 25% (woda amoniakalna) wygląd zewnętrzny : bezbarwna klarowna ciecz, zawartość NH3 - minimum 25,0%, max. 28,8%</t>
  </si>
  <si>
    <t>Azotan srebra 0,1 N (odważka analityczna)</t>
  </si>
  <si>
    <t>Baru chlorek zawartość min. 99,0 %, wygląd zewnętrzny: białe kryształy</t>
  </si>
  <si>
    <t>Chlorek sodu 0,1 N (odważka analityczna)</t>
  </si>
  <si>
    <t>Chlorowodorek hydroksyloaminy</t>
  </si>
  <si>
    <t>Izopropanol cz. HPLC</t>
  </si>
  <si>
    <t>Kwas siarkowy 95-98%</t>
  </si>
  <si>
    <t>Nadmanganian potasu (odważka analityczna 0,1 N)</t>
  </si>
  <si>
    <t>Nitroprusydek sodu  2 hydrat (pentacyjnanonitrozylżelazianu (III) sodu)</t>
  </si>
  <si>
    <t>Octan amonu,  wygląd zewnętrzny bezbarwne kryształy, zawartość 97%-100%</t>
  </si>
  <si>
    <t>Parafina ciekła</t>
  </si>
  <si>
    <t>Potasu chlorek</t>
  </si>
  <si>
    <t>Potasu chlorek roztwór mianowany 3 mol/dm3</t>
  </si>
  <si>
    <t>Potasu wodorotlenek (odważka analityczna 0,1N)</t>
  </si>
  <si>
    <t>Roztwór kondycjonujący do elektrody fluorkowej firmy WTW  Wygląd zewnętrzny: ciecz barwy pomarańczowej, Wartości nachylenia krzywej do kalibracji 50,0-70,0 mV</t>
  </si>
  <si>
    <t>Sodu tiosiarczan 5 hydrat</t>
  </si>
  <si>
    <t>Sodu wodorotlenek 0,1 N odważka analityczna</t>
  </si>
  <si>
    <t>Szczawian dwusodowy (odważka analityczna 0,1N)</t>
  </si>
  <si>
    <t>Winian sodowo-potasowy 4 hydrat</t>
  </si>
  <si>
    <t>Woda utleniona 3%</t>
  </si>
  <si>
    <t>3 lata</t>
  </si>
  <si>
    <t>5 lat</t>
  </si>
  <si>
    <t>4 lata</t>
  </si>
  <si>
    <t>3  lata</t>
  </si>
  <si>
    <t>6 m-cy</t>
  </si>
  <si>
    <t>1 litr</t>
  </si>
  <si>
    <t>0,5 l</t>
  </si>
  <si>
    <t>250g</t>
  </si>
  <si>
    <t>100g</t>
  </si>
  <si>
    <t>1 kg</t>
  </si>
  <si>
    <t>10 g</t>
  </si>
  <si>
    <t>5 litrów</t>
  </si>
  <si>
    <t>800 ml</t>
  </si>
  <si>
    <t>200 szt.</t>
  </si>
  <si>
    <t>Płytki Petriego sterylne jednorazowe Ø 140 mm, H 20,6; bez wentylacji, pakowane w rękaw po 10 szt; w kartonie rękawy zabezpieczone dodatkowym workiem foliowym</t>
  </si>
  <si>
    <t>karton</t>
  </si>
  <si>
    <t>op</t>
  </si>
  <si>
    <t>150 szt</t>
  </si>
  <si>
    <t>Końcówki do pipet automatycznych z filtrem, o pojemności 0,2 ml; pasujące do pipet Clinipet HTL (zestaw z opakowaniem)</t>
  </si>
  <si>
    <t>Końcówki do pipety automatycznej, elektronicznej, ośmiokanałowej typu Transferpette - 8 firmy Brand, z pojedynczym kołnierzem, o pojemności 5-300 μl, niesterylne</t>
  </si>
  <si>
    <t>rolka</t>
  </si>
  <si>
    <t>50 szt. -ampułki szklane</t>
  </si>
  <si>
    <t>po 100 szt.</t>
  </si>
  <si>
    <t>po 200 szt.</t>
  </si>
  <si>
    <t>7 miesięcy</t>
  </si>
  <si>
    <t xml:space="preserve"> Certyfikowany materiał odniesienia (CRM) - Standard kalibracyjny do twardości CaCO3 ≈ 1000 mg/l o poj. 500 ml - o cechach równoważnych z FLUKA </t>
  </si>
  <si>
    <t>11 miesięcy</t>
  </si>
  <si>
    <t>12 miesięcy</t>
  </si>
  <si>
    <t>12 miesięcy / 4 miesiące od otwarcia</t>
  </si>
  <si>
    <t>250 ml</t>
  </si>
  <si>
    <t>500 ml</t>
  </si>
  <si>
    <t>CZĘŚĆ 5 - SUROWICE SALMONELLA</t>
  </si>
  <si>
    <t>Odczynnik do barwienia Grama: fiolet krystaliczny</t>
  </si>
  <si>
    <t>Odczynnik do barwienia Grama: fuksyna karbolowa</t>
  </si>
  <si>
    <t>Odczynnik do barwienia Grama: odbarwiacz</t>
  </si>
  <si>
    <t>WYMAGANIA DODATKOWE:</t>
  </si>
  <si>
    <t>ZAŁĄCZNIK NR 1 DO UMOWY                                                 ZAŁĄCZNIK NR 2 DO SWZ</t>
  </si>
  <si>
    <t>ZAŁĄCZNIK NR 1 DO UMOWY                                                 ZAŁĄCZNIK NR 3 DO SWZ</t>
  </si>
  <si>
    <t>NUMER KATALOGOWY PRODUKTU (wpisać jeśli wymagane)</t>
  </si>
  <si>
    <t>100ml</t>
  </si>
  <si>
    <t>ILOŚĆ W OPAKOWANIU</t>
  </si>
  <si>
    <t>opakowanie</t>
  </si>
  <si>
    <t xml:space="preserve"> Certyfikowany materiał odniesienia (CRM) - wzorzec zawartości jonów azotu azotynowego NNO2 -  w roztworze wodnym  o stęż.≈ 1 g/ dm3 </t>
  </si>
  <si>
    <t xml:space="preserve"> Certyfikowany materiał odniesienia (CRM) - wzorzec zawartości jonów CN- w roztworze wodnym  o stężeniu ≈ 0,50 mg/ dm3  </t>
  </si>
  <si>
    <t xml:space="preserve"> Certyfikowany materiał odniesienia (CRM)- wzorzec zawartości jonów azotu azotanowego NNO3- w roztworze wodnym  o stęż.≈ 1 g/ dm3   
</t>
  </si>
  <si>
    <t>opakowanie o obj. 100 cm3)</t>
  </si>
  <si>
    <t>opakowanie o obj. 100 cm3</t>
  </si>
  <si>
    <t>opakowanie o objętości  20 cm3</t>
  </si>
  <si>
    <t>opakowanie o obj. 50 cm3</t>
  </si>
  <si>
    <t>Objętość: 500 ml</t>
  </si>
  <si>
    <t>Objętość: 100 ml</t>
  </si>
  <si>
    <t>objętość: 500 ml</t>
  </si>
  <si>
    <t xml:space="preserve"> Certyfikowany materiał odniesienia (CRM) - wzorzec barwy wody - 500 mg Pt/l  </t>
  </si>
  <si>
    <t xml:space="preserve"> Certyfikowany materiał odniesienia (CRM) - wzorzec mętności wody  w roztworze wodnym , mętność : 100 NTU</t>
  </si>
  <si>
    <t>opakowanie o obj. 500 cm3</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</si>
  <si>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4 DO SWZ</t>
    </r>
  </si>
  <si>
    <t>Odczynnik do barwienia Grama:  płyn Lugola</t>
  </si>
  <si>
    <t>CZĘŚĆ 6 - LATEKSY</t>
  </si>
  <si>
    <t>CZĘŚĆ 8 - TESTY DO MIKROBIOLOGII</t>
  </si>
  <si>
    <t>CZĘŚĆ 9 - ODCZYNNIKI CHEMICZNE</t>
  </si>
  <si>
    <t>CZĘŚĆ 10 - WYMAZÓWKI</t>
  </si>
  <si>
    <t>CZĘŚĆ 11 - MATERIAŁY POMOCNICZE</t>
  </si>
  <si>
    <t>CZĘŚĆ 12 - MATERIAŁY DO POBIERANIA PRÓBEK WODY</t>
  </si>
  <si>
    <t>CZĘŚĆ 14 - FILTRY</t>
  </si>
  <si>
    <t>CZĘŚĆ 15 - KOŃCÓWKI DO PIPET</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</si>
  <si>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</si>
  <si>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</si>
  <si>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</si>
  <si>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14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</si>
  <si>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13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</si>
  <si>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12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</si>
  <si>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11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</si>
  <si>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</si>
  <si>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9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</si>
  <si>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8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</si>
  <si>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7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</si>
  <si>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6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</si>
  <si>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5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</si>
  <si>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 do SWZ</t>
    </r>
  </si>
  <si>
    <t>Sodu salicylan ≥ 99,5%  Wygląd zewnętrzny: barwa biała</t>
  </si>
  <si>
    <t>Zestaw odczynników do oznaczania cyjanków metodą pirydynowo-pirazolonową - testy, metoda na spektrofotometrze, opakowania proszkowe</t>
  </si>
  <si>
    <t>Zestaw odczynników do oznaczania manganu metodą na spektrofotometrze HACH 3900.</t>
  </si>
  <si>
    <t>Końcówki do pipet automatycznych z filtrem, o pojemności 1 ml ; pasujące do pipet  Labmate Pro, Eppendorf, HTL (zestaw z opakowaniem)</t>
  </si>
  <si>
    <t>Certyfikowany materiał odniesienia (CRM) - wzorzec do chromatografii -  zawartości jonów chlorkowych Cl- w roztworze wodnym 1000 µg/ml</t>
  </si>
  <si>
    <t>Certyfikowany materiał odniesienia (CRM) - wzorzec zawartości jonów siarczanowych SO4(2-) w roztworze wodnym 1000 µg/ml</t>
  </si>
  <si>
    <t xml:space="preserve">Certyfikowany materiał odniesienia (CRM) - wzorzec zawartości jonów fluorkowych F- 1000 µg/ml w roztworze wodnym </t>
  </si>
  <si>
    <t xml:space="preserve">Certyfikowany materiał odniesienia (CRM) - wzorzec zawartości jonów azotynowych NO2(-)  1000 µg/ml w roztworze wodnym </t>
  </si>
  <si>
    <t>Certyfikowany materiał odniesienia (CRM) - wzorzec do chromatografii -  zawartości jonów azotanowych NO3(-) w roztworze wodnym 1000 µg/ml</t>
  </si>
  <si>
    <t>Agar Kliglera z żelazem do identyfikacji gram ujemnych pałeczek jelitowych Enterobacteriaceae</t>
  </si>
  <si>
    <t>Agar odżywczy wg. ISO 21528 dla Enterobacteriaceae</t>
  </si>
  <si>
    <t>NORMA LUB PROCEDURA BADAWCZA WG. KTÓREJ WYKORZYSTUJE SIĘ ZAMAWIANY TOWAR</t>
  </si>
  <si>
    <t xml:space="preserve">   </t>
  </si>
  <si>
    <t xml:space="preserve"> </t>
  </si>
  <si>
    <t>Wskaźnik biologiczny ampułkowy  do kontroli sterylizacji parą wodną w temp. 121ºC przez 15 minut, wg ISO 11138 lub równoważny, do procesów sterylizacji płynów  - G.stearothermophilus log 5</t>
  </si>
  <si>
    <t>CZĘŚĆ 7 - MIKROPŁYTKI DO OZNACZANIA ESCHERICHIA COLI</t>
  </si>
  <si>
    <t>Płytki odciskowe -pożywka do badania liczby pleśni i drożdży, z neutralizatorami ( lecytyną, histydyną, tiosiarczanem sodu i Tweenem 80) sposób pakowania zabezpieczający przed wysychaniem, pożywka z meniskiem wypukłym, powierzchnia płytki 25 cm², preferowany sposób przechowywania w temp. od 2°C do 25° C</t>
  </si>
  <si>
    <t>Płytki odciskowe -pożywka do badania ogólnej liczby drobnoustrojów, z neutralizatorami ( lecytyną, histydyną, tiosiarczanem sodu i Tweenem 80) sposób pakowania zabezpieczający przed wysychaniem, pożywka z meniskiem wypukłym, powierzchnia płytki 25 cm², preferowany sposób przechowywania w temp. od 2°C do 25° C</t>
  </si>
  <si>
    <t>RAZEM:</t>
  </si>
  <si>
    <t>Bulion mózgowo-sercowy</t>
  </si>
  <si>
    <t>Suplement TSC</t>
  </si>
  <si>
    <t xml:space="preserve">Agar TSC </t>
  </si>
  <si>
    <t>Agar SS - pożywka do bezpośredniego posiewu próbek klinicznych w celu izolacji pałeczek jelitowych, w tym Salmonella i Shigella</t>
  </si>
  <si>
    <t>1</t>
  </si>
  <si>
    <t>Bulion do badania rozkładu węglowodanów</t>
  </si>
  <si>
    <t>Podłoże do wykrywania dekarboksylazy lizyny</t>
  </si>
  <si>
    <t xml:space="preserve">1,5 roku </t>
  </si>
  <si>
    <t>Hektoen Agar - podłoże wybiórcze do wykrywania i izolowania drobnoustrojów z rodziny Enterobacteriaceae; inkubacja 37 ±1°C przez 18-24 h</t>
  </si>
  <si>
    <t>Trypticasein Soy Agar (TSA) - gotowa pożywka na płytkach</t>
  </si>
  <si>
    <t>Surowica Salmonella do aglutynacji szkiełkowej Hw</t>
  </si>
  <si>
    <t>Surowice Salmonella  do aglutynacji szkiełkowej Hx</t>
  </si>
  <si>
    <t>Surowice Salmonella  do aglutynacji szkiełkowej OB</t>
  </si>
  <si>
    <t>Zestaw wieloważny - odczynnik wieloważny grup B-E i G 12 x 8 ml, płytki szklane z wyznaczonymi polami 4 szt. pałeczki – mieszadełka z tworzywa sztucznego 10 x 50 szt.; butelka z zakraplaczem o pojemności 25 μl</t>
  </si>
  <si>
    <t>8 ml</t>
  </si>
  <si>
    <t>Gotowe, sterylne, nieprzeźroczyste,
mikropłytki o pojemności 350 μl ,
płaskodenne, nie fluoryzujace (96 dołków) do zminiaturyzowanej metody NPL do wykrywania i oznaczania liczby Escherichia coli w wodach powierzchniowych</t>
  </si>
  <si>
    <t xml:space="preserve">Szybki test immunochromatograficzny do jakościowego wykrywania antygenów  Gardia Lamblia w ludzkim  kale </t>
  </si>
  <si>
    <t>Odczynnik Kovacsa do wykrywania  indolu trójskładnikowego ( butelka z zakraplaczem) warunki przechowywania od 2°C do 25 °C</t>
  </si>
  <si>
    <t>Odczynnik Nesslera  ( butelka z  zakraplaczem ) warunki przechowywania od 2°C do 25 °C</t>
  </si>
  <si>
    <t>Alkohol etylowy 96 %</t>
  </si>
  <si>
    <t>Benzyna ekstrakcyjna</t>
  </si>
  <si>
    <t>Chlorek amonu czda wygląd zewnętrzny - biały, krystaliczny proszek zawartość (argentometrycznie)  - min 99,8  %</t>
  </si>
  <si>
    <t>Chlorek sodu Wygląd zewnetrzny – biały lub bezbarwny, krystaliczny proszek, zawartość (argentometrycznie) -min.99,5%</t>
  </si>
  <si>
    <t>Cytrynian trisodu 2-hydrat, wygląd zewnętrzny   - białe lub bezbarwne, przezroczyste kryształy zawartość   - min 99,0 %</t>
  </si>
  <si>
    <t>Kwas octowy lodowaty,  zawartość : 99,5%-99,9%</t>
  </si>
  <si>
    <t>Kwas solny 0,1 N- odważka analityczna</t>
  </si>
  <si>
    <t>Kwas solny 35-38% , M=36,46g/mol</t>
  </si>
  <si>
    <t>Podchloryn sodu roztwór 15% stabilizowany</t>
  </si>
  <si>
    <t>Roztwór buforowy pH 4,6 (octanowy)</t>
  </si>
  <si>
    <t>Sól disodowa kwasu 1-naftylofosforowego</t>
  </si>
  <si>
    <t>Wodorotlenek sodu mikrogranulki,  wygląd zewnętrzny: mikrogranulki o jednorodnej, białej barwie Zawartość 98,8%</t>
  </si>
  <si>
    <t>g</t>
  </si>
  <si>
    <t>but.</t>
  </si>
  <si>
    <t>Koncentrat eluentu Dionex AS22</t>
  </si>
  <si>
    <t>1,5 rok</t>
  </si>
  <si>
    <t>Fiolki 5 ml Dionex PolyVials P/N 038008</t>
  </si>
  <si>
    <t>500 szt</t>
  </si>
  <si>
    <t>500 szt.</t>
  </si>
  <si>
    <t>Płytki Petriego sterylne jednorazowe Ø 90 mm, H 14,2 mm;bez wentylacji; pakowane w rękaw po 25 szt; w kartonie rękawy zabezpieczone dodatkowym workiem foliowym</t>
  </si>
  <si>
    <t>Filtry do pipet automatycznych HTL 5 ml i 10 ml</t>
  </si>
  <si>
    <t>Filtry membranowe białe, o śr. porów 0,45 μm, Ø filtra 6mm, niesterylne, odpowiadające Thermo Scientific P/N 072632</t>
  </si>
  <si>
    <t>Filtry membranowe białe, o śr. porów 35 μm, Ø filtra 6mm, niesterylne, odpowiadające Thermo Scientific P/N 036521</t>
  </si>
  <si>
    <t>Filtry membranowe białe, o śr. porów 5 μm, Ø filtra 6mm, niesterylne, odpowiadające Thermo Scientific P/N 036522</t>
  </si>
  <si>
    <t>Filtry strzykawkowe sterylne, hydrofilowe, membrana PES, wielkość porów 0,45 µm, ø filtra 33 mm, do sterylizacji roztworów wodnych, na każdym filtrze nr serii i data ważności</t>
  </si>
  <si>
    <t>Końcówki do pipet automatycznych Eppendorf o pojemności 5 ml</t>
  </si>
  <si>
    <t>opakowanie o obj. 50 cm3 )</t>
  </si>
  <si>
    <t xml:space="preserve">opakowanie o obj.50 cm3 </t>
  </si>
  <si>
    <t>opakowanie o
obj. 250 cm3</t>
  </si>
  <si>
    <t>opakowanie o
obj. 100 cm3</t>
  </si>
  <si>
    <t>opakowanie o
obj. 500 cm3</t>
  </si>
  <si>
    <t>1 g</t>
  </si>
  <si>
    <t xml:space="preserve">	250 ml</t>
  </si>
  <si>
    <t>Certyfikowany materiał odniesienia (CRM) - wzorzec fosforanowy do kalibracji pehametru, o wartości 7,00 ± 0,01, temp.wzorcowania 25°C</t>
  </si>
  <si>
    <t>Certyfikowany materiał odniesienia (CRM)- wzorzec fosforanowy do sprawdzenia pehametru,  o wartości 7,00 ± 0,01, temp.wzorcowania 25°C</t>
  </si>
  <si>
    <t>Certyfikowany materiał odniesienia (CRM)- wzorzec ftalanowy do kalibracji pehametru, o wartości 4,01 ± 0,01, temp.wzorcowania 25°C</t>
  </si>
  <si>
    <t>Certyfikowany materiał odniesienia (CRM)- wzorzec ftalanowy do sprawdzenia pehametru, o wartości 4,01 ± 0,01, temp.wzorcowania 25°C</t>
  </si>
  <si>
    <t>Certyfikowany materiał odniesienia (CRM)- wzorzec szczawianowy do kalibracji pehametru,  o wartości 1,68 ± 0,01, temp.wzorcowania 25°C</t>
  </si>
  <si>
    <t>Certyfikowany materiał odniesienia (CRM)- wzorzec szczawianowy do sprawdzenia pehametru, o wartości 1,68 ± 0,01, temp.wzorcowania 25°C</t>
  </si>
  <si>
    <t>Certyfikowany materiał odniesienia (CRM)- wzorzec węglanowy do kalibracji pehametru, o wartości 10,01 ± 0,02, temp.wzorcowania 25°C</t>
  </si>
  <si>
    <t>Certyfikowany materiał odniesienia (CRM)- wzorzec węglanowy do sprawdzenia pehametru, o wartości 10,01 ± 0,02, temp.wzorcowania 25°C</t>
  </si>
  <si>
    <t>Wskaźniki biologiczne do kontroli sterylizacji narzędzi w autoklawie, w postaci plastikowej fiolki z bibułowym paskiem opłaszczonym sporami G.stearothermophilus log6 oraz ampułką ze zmodyfikowaną pożywką TSB, zgodnie z ISO 11138</t>
  </si>
  <si>
    <t>Bulion RVS (gotowa pożywka w probówkach okrągłodennych z zakrętką, odległość między brzegiem probówki a meniskiem wklęsłym pożywki min. 4,5 cm, w opakowaniach chroniących przed uszkodzeniem probówek)</t>
  </si>
  <si>
    <t>Disodu wersenian 2 hydrat</t>
  </si>
  <si>
    <t xml:space="preserve"> Certyfikowany materiał odniesienia (CRM) - wzorzec zawartości jonów azotu amonowego NNH4+ w roztworze wodnym o stęż.≈ 1 g/dm3 </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</si>
  <si>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24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</si>
  <si>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25 DO SWZ</t>
    </r>
  </si>
  <si>
    <t>Agar Slanetza i Bartleya</t>
  </si>
  <si>
    <t>Suplement do pożywki Frazera (1 fiolka/500 ml)</t>
  </si>
  <si>
    <t xml:space="preserve">Agar z ekstraktem drożdżowym </t>
  </si>
  <si>
    <t>Bulion MKTTn- pożywka z nowobiocyną, jedyny dodatek to roztwór jodu w jodku potasu</t>
  </si>
  <si>
    <t>PN-EN ISO 6579-1:2017-04+A1:2020-09</t>
  </si>
  <si>
    <t>PN- EN ISO 6888-1:2022-03</t>
  </si>
  <si>
    <t>PN-EN ISO 16266:2009</t>
  </si>
  <si>
    <t>PN – EN ISO 11290-1:2017-07</t>
  </si>
  <si>
    <t>PN-EN ISO 7899-2:2004</t>
  </si>
  <si>
    <t>PN-EN ISO 14189:2016-10</t>
  </si>
  <si>
    <t>PN – EN  ISO 7932:2005+A1:2020-09</t>
  </si>
  <si>
    <t>met. z PZH z 2001 r.</t>
  </si>
  <si>
    <t>PN-EN ISO 9308-1:2014-12+A1:2017</t>
  </si>
  <si>
    <t>PN-EN ISO 6887-4:2017-05</t>
  </si>
  <si>
    <t>PN-EN ISO  6579-1:2017-04+A1:2020-09</t>
  </si>
  <si>
    <t>PN-EN ISO 6222:2004</t>
  </si>
  <si>
    <t>250mg</t>
  </si>
  <si>
    <t>10% woda peptonowa</t>
  </si>
  <si>
    <t>Agar bakteriologiczny</t>
  </si>
  <si>
    <t>PN-EN ISO 21528 -1 :2017-08</t>
  </si>
  <si>
    <t>Agar odżywczy wg. ISO 6579</t>
  </si>
  <si>
    <t xml:space="preserve">Ekstrakt mięsny </t>
  </si>
  <si>
    <t>PN-EN  ISO 6887-4:2017-05</t>
  </si>
  <si>
    <t>Pożywka agarowa z glukozą OF</t>
  </si>
  <si>
    <t xml:space="preserve">Trypton - pankreatynowy hydrolizat kazeiny </t>
  </si>
  <si>
    <t xml:space="preserve"> Agar odżywczy wg. ISO 6579 (pożywka nieselektywna). Pożywka gotowa na płytkach o średnicy 90 mm</t>
  </si>
  <si>
    <t xml:space="preserve">Agar Palcam (gotowa pożywka na płytkach o średnicy 90 mm). Grubość agaru 4-5 mm, podłoże jednorodne, barwy czerwonej </t>
  </si>
  <si>
    <t>PN-EN ISO 11290-1:2017-07</t>
  </si>
  <si>
    <t>Agar PCA (Plate Count Agar)- nieselektywne podłoże do oznaczania ogólnej liczby bakterii . Pożywka gotowa na płytkach.</t>
  </si>
  <si>
    <t xml:space="preserve">Agar z krwią baranią 5% bez oznak hemolizy w całym okresie przydatności  (gotowa pożywka na płytkach o średnicy  90 mm). Grubość agaru 4-5 mm, podłoże jednorodne, barwy czerwonej </t>
  </si>
  <si>
    <t>PN-EN ISO 11290-1:2017-07               PN-EN ISO 11290-2:2017-07,                     PN-EN ISO 7932:2005+A:2020-09</t>
  </si>
  <si>
    <t>Agar z żółcią, eskuliną i azydkiem- gotowa pożywka na płytkach</t>
  </si>
  <si>
    <t>PN-EN ISO  11290-1:2017-07</t>
  </si>
  <si>
    <t>Chromogenna pożywka agarowa do izolacji Listeria monocytogenes wg. Ottaviani i Agosti na płytkach o średnicy  90 mm, podłoże jednorodne, nieprzejrzyste, lekko opalizujące</t>
  </si>
  <si>
    <t>PN-EN ISO 11290-1:2017-07                      PN-EN ISO 11290-2:2017-07</t>
  </si>
  <si>
    <t>Hektoen - pożywka gotowa na płytkach, podłoże wybiórcze do wykrywania i izolowania drobnoustrojów z rodziny Enterobacteriaceae; inkubacja 37 ±1°C przez 18-24 h</t>
  </si>
  <si>
    <t>min 1 miesiąc</t>
  </si>
  <si>
    <t>Pożywka agarowa kazeinowo-sojowa z ekstraktem drożdżowym (TSYEA).Pożywka gotowa na płytkach o średnicy 90 mm</t>
  </si>
  <si>
    <t>PN-EN ISO  11290-1:2017-07, PN-EN ISO 11290-2:2017</t>
  </si>
  <si>
    <t>Pożywka agarowa trójcukrowa z żelazem (pożywka agarowa TSI). Pożywka gotowa do użycia. Skos o głębokości słupka 2,5 cm do około 5 cm</t>
  </si>
  <si>
    <t>Pożywka agarowa z glukozą, ekstraktem drożdżowym i chloramfenikolem do oznaczania liczby pleśni i drożdży. Pożywka gotowa na płytkach.</t>
  </si>
  <si>
    <t>Pożywka agarowa z ksylozą, lizyną i dezoksycholanem (pożywka agarowa XLD). Pożywka gotowa na płytkach o średnicy 90mm</t>
  </si>
  <si>
    <t>Pożywka agarowa z mocznikiem. Pożywka gotowa do użycia w probówkach 10 ml - skos</t>
  </si>
  <si>
    <t>Pożywka płynna z tioglikolanem sodu - gotowa pożywka w butelce, do kontroli jałowości butelek do pobierania próbek wody</t>
  </si>
  <si>
    <t>PN-EN ISO 7937:2005-11</t>
  </si>
  <si>
    <t>PN -EN ISO 9308-1:2014-12 + A1:2017-04</t>
  </si>
  <si>
    <t>PN-EN ISO 11731:2017-08+Ap1:2019-12</t>
  </si>
  <si>
    <t>10 tygodni</t>
  </si>
  <si>
    <t>Agar BCYE - zbuforowane podłoże agarowe z węglem drzewnym i ekstraktem drożdżowym z L-cysteiną, podłoże wzbogacone, nieselektywne, przeznaczone do izolacji, hodowli i potwierdzania wzrostu bakterii z rodzaju Legionella  (gotowa pożywka na płytkach- średnica płytki 90 mm)</t>
  </si>
  <si>
    <t>Agar BCYE - cys- zbuforowane podłoże agarowe z węglem drzewnym i ekstraktem drożdżowym bez L-cysteiny, podłoże wzbogacone, nieselektywne, przeznaczone do różnicowania i potwierdzania bakterii z rodzaju Legionella (gotowa pożywka na płytkach- średnica płytki 90 mm)</t>
  </si>
  <si>
    <t>Agar GVPC - podłoże agarowe z glicyną, wankomycyną, polimyksyną B i cykloheksamidem, podłoże selektywne do izolacji i hodowli bakterii z rodzaju Legionella (gotowa pożywka na płytkach- średnica płytki 90 mm)</t>
  </si>
  <si>
    <t>Surowica Salmonella  do aglutynacji szkiełkowej Hf</t>
  </si>
  <si>
    <t>Surowica Salmonella  do aglutynacji szkiełkowej Hh</t>
  </si>
  <si>
    <t>Surowica Salmonella  do aglutynacji szkiełkowej O8</t>
  </si>
  <si>
    <t>Surowica Salmonella  do aglutynacji szkiełkowej OC</t>
  </si>
  <si>
    <t>Surowica Salmonella do aglutynacji szkiełkowej Hc</t>
  </si>
  <si>
    <t>Surowica Salmonella do aglutynacji szkiełkowej Hd</t>
  </si>
  <si>
    <t>Surowice Salmonella  do aglutynacji szkiełkowej H7</t>
  </si>
  <si>
    <t>Surowice Salmonella  do aglutynacji szkiełkowej Ha</t>
  </si>
  <si>
    <t>Surowice Salmonella  do aglutynacji szkiełkowej Hb</t>
  </si>
  <si>
    <t>Surowice Salmonella  do aglutynacji szkiełkowej Hnz15</t>
  </si>
  <si>
    <t>Surowice Salmonella  do aglutynacji szkiełkowej Ht</t>
  </si>
  <si>
    <t>Surowice Salmonella  do aglutynacji szkiełkowej O10</t>
  </si>
  <si>
    <t>Surowice Salmonella  do aglutynacji szkiełkowej O13</t>
  </si>
  <si>
    <t>Surowice Salmonella  do aglutynacji szkiełkowej O4</t>
  </si>
  <si>
    <t>Surowice Salmonella  do aglutynacji szkiełkowej OE</t>
  </si>
  <si>
    <t>Surowice Salmonella  do aglutynacji szkiełkowej Vi</t>
  </si>
  <si>
    <t>Lateks Salmonella – lateks kontrolny</t>
  </si>
  <si>
    <t>Lateks Salmonella – odczynnik grupowy B</t>
  </si>
  <si>
    <t>Lateks Salmonella – odczynnik grupowy C1</t>
  </si>
  <si>
    <t>Lateks Salmonella – odczynnik grupowy C2</t>
  </si>
  <si>
    <t>Lateks Salmonella – odczynnik grupowy D</t>
  </si>
  <si>
    <t>Lateks Salmonella – odczynnik grupowy E</t>
  </si>
  <si>
    <t>Lateks Salmonella – odczynnik grupowy G</t>
  </si>
  <si>
    <t>9  miesięcy</t>
  </si>
  <si>
    <t>Paski testowe do wykrywania oksydazy cytochromowej  - czas reakcji do 60 sekund, wielkość strefy reakcyjnej ok. 0,5cm/0,5cm, kolor strefy reakcyjnej - biały</t>
  </si>
  <si>
    <t>Paski testowe do wykrywania oksydazy cytochromowej- czas reakcji 5- 60 sekund, wielkość strefy reakcyjnej ok 5 cm/ 1cm,  kolor strefy reakcyjnej biały, warunki przechowywania (2-8 ) °C</t>
  </si>
  <si>
    <t xml:space="preserve">Wkłady do wytwarzania atmosfery beztlenowej wewnątrz pojemników o objętości 2,5 l , do inkubacji hodowli bakterii, warunki przechowywania (2-25 ) °C </t>
  </si>
  <si>
    <t>Wskaźnik paskowy atmosfery beztlenowej warunki przechowywania (2-25 ) °C</t>
  </si>
  <si>
    <t>ml</t>
  </si>
  <si>
    <t>10-50 ml</t>
  </si>
  <si>
    <t>Di-potasu wodorofosforan</t>
  </si>
  <si>
    <t xml:space="preserve">Di-sodu wodorofosforan </t>
  </si>
  <si>
    <t>Gliceryna bezwodna</t>
  </si>
  <si>
    <t>Kwaśny płyn neutralizujący do mycia szkła laboratoryjnego, poj. 5 l dedykowany do zmywarki laboratoryjnej MIELE model PG 8593.</t>
  </si>
  <si>
    <t>Preparat dezynfekcyjny w formie proszku do sporządzenia roztworu roboczego słuzącego do manualnego mycia i dezynfekcji narzędzi medycznych</t>
  </si>
  <si>
    <t xml:space="preserve">Preparat do dezynfekcji powierzchni, urządzeń, sprzętów i wyposażenia w obszarze medycznym, który posiada działanie bakteriobójcze, grzybobójcze (wobec pleśni i drożdżaków), prątkobójcze w tym wobec prątków gruźlicy i pełne działanie wirusobójcze </t>
  </si>
  <si>
    <t xml:space="preserve">Preparat do mycia i szybkiej dezynfekcji powierzchni w obszarze medycznym o działaniu bakteriobójczym, drożdżakobójczym oraz ograniczonym wirusobójczym </t>
  </si>
  <si>
    <t>Roztwór wzorcowy manganu o stężeniu 1000 mg/l jako Mn (NIST), do sprawdzenia krzywej kalibracyjnej dla metody LCW032 na spektrofotometrze HACH 3900.</t>
  </si>
  <si>
    <t>Wysokoalkaliczny płyn myjący do szkła laboratoryjnego, poj. 5l dedykowany do zmywarki laboratoryjnej MIELE model PG 8593.</t>
  </si>
  <si>
    <t xml:space="preserve">butelka </t>
  </si>
  <si>
    <t>1l</t>
  </si>
  <si>
    <t>Wymazówki z wiskozy wstępnie zwilżone buforem neutralizującym, zgodnie z załącznikiem A wg PN-EN ISO 18593:2018-08 odłamywane końcówki na wysokości 45mm., pakowane w probówce</t>
  </si>
  <si>
    <t>Ezy o pojemności 10μl ze sprężystego i transparentnego PS, sterylne, długości około 195 mm. Z jednej strony zakończone oczkiem o gładkiej powierzchni, a z drugiej ostrą igłą.Opakowanie jednostkowe - worek zamykany strunowo z możliwością otwarcia przez rozerwanie bez konieczności użycia nożyczek. Na każdym opakowaniu jednostkowym data ważności i nr serii. Antypoślizgowe zarysowania w miejscu trzymania</t>
  </si>
  <si>
    <t>Ezy o pojemności 1μl ze sprężystego i transparentnego PS, sterylne, długości około 195 mm. Z jednej strony zakończone oczkiem o gładkiej powierzchni, a z drugiej ostrą igłą.Opakowanie jednostkowe - worek zamykany strunowo z możliwością otwarcia przez rozerwanie bez konieczności użycia nożyczek. Na każdym opakowaniu jednostkowym data ważności i nr serii. Antypoślizgowe zarysowania w miejscu trzymania</t>
  </si>
  <si>
    <t>Korki celulozowe do probówek jednorazowego użytku, autoklawowalne do 200°C, typ 11, o wymiarach: dolna średnica 12 mm, górna średnica 14,5 mm</t>
  </si>
  <si>
    <t>Korki celulozowe jednorazowego użytku do probówek, autoklawowalne do 200°C, typ 9D, o wymiarach: dolna średnica 7 mm, górna średnica 9,5 mm</t>
  </si>
  <si>
    <t>Paski wskaźnikowe pH 2,0-9,0</t>
  </si>
  <si>
    <t>Pipety wielomiarowe o pojemności 25ml sterylne, pojedynczo pakowane,  polistyrenowe z certyfikatem sterylności. Na każdym opakowaniu data ważności i nr serii.</t>
  </si>
  <si>
    <t>System do przechowywania mikroorganizmów w postaci mrożonej (sterylne kriofiolki z płynem odżywczym na bazie glicerolu), wolne od TSE/BSE rekomendowane dla sektora farmaceutycznego</t>
  </si>
  <si>
    <t>Taśma samoprzylepna, indykatorowa klasa 1 przeznaczona do zewnętrznego oznaczania pakietów, które są poddawane sterylizacji suchym, gorącym powietrzem w 160°C w czasie 120 min. Produkt musi spełniać wymagania normy PN-EN ISO 11140-1.</t>
  </si>
  <si>
    <t>Taśma wskaźnikowa do kontroli sterylizacji parą wodną w 121oC, samoprzylepna,  szer. taśmy 19 mm, dł. 50 m (klasa 1 zgodnie z normą ISO 11140)</t>
  </si>
  <si>
    <t>Woreczki sterylne do przechowywania próbek z metalowym zamknięciem o wymiarach około 15x23 cm ,pojemność około 710 ml</t>
  </si>
  <si>
    <t>Worki sterylne do stomachera z całkowitym membranowym filtrem z tworzywa sztucznego o wymiarach około 190 x 300 mm, pojemność około 400 ml</t>
  </si>
  <si>
    <t>Wskaźnik chemiczny emulacyjny klasy 6, przeznaczony do kontroli procesu sterylizacji parowej w autoklawie dla cyklu 134° C przez 7 min lub w 121 °C przez 20 min. w formie pasków bibułowych z naniesionym polem testowym. Produkt musi spełniać wymagania normy PN-EN ISO 11140-1.</t>
  </si>
  <si>
    <t xml:space="preserve">Wskaźnik chemiczny sterylizacji - paski emulacyjne do kontroli procesu sterylizacji  parowej w 121° C przez 15 min.w autoklawie, klasa 6 wg ISO 11140 </t>
  </si>
  <si>
    <t>Wskaźnik rurkowy typ 5, przeznaczony do kontroli sterylizacji suchym gorącym powietrzem w temp. 160 °C 120 min. owymiarach: długość ok. 45–50 mm; średnica ok. 5–7 mm. Produkt musi spełniać wymagania normy PN-EN ISO 11140-1.</t>
  </si>
  <si>
    <t>50-100 szt.</t>
  </si>
  <si>
    <t>w opakowaniach 20 lub 25 szt.</t>
  </si>
  <si>
    <t>Sterylna, jednorazowa butelka z nakrętką, o pojemności 500 ml, do pobierania próbek wody, wykonana z tworzywa sztucznego, pakowana pojedynczo, utrwalona tiosiarczanem sodu, średnica szyjki min. 30 mm, każda butelka oznaczona numerem LOT i datą ważności;</t>
  </si>
  <si>
    <t>16 miesięcy</t>
  </si>
  <si>
    <t>w opakowaniach po max. 200 szt.</t>
  </si>
  <si>
    <t>CZĘŚĆ 13 - PŁYTKI PETRIEGO</t>
  </si>
  <si>
    <t>Filtry  zabezpieczajace zanieczyszczeniu pipety, o średnicy 6,73 mm</t>
  </si>
  <si>
    <t>Filtry membranowe (membrana z mieszaniny estrów celulozy) białe kratkowane, o Ø porów 0,22 μm, Ø filtra 47 mm, sterylne, pakowane pojedynczo, warunki przechowywania- bez wskaznia zakresu wilgotności powietrza</t>
  </si>
  <si>
    <t>Filtry membranowe (membrana z mieszaniny estrów celulozy) na taśmie, białe kratkowane, o Ø porów 0,45 μm, Ø filtra 47 mm, sterylne, pasujące do podajnika Millipore, warunki przechowywania- bez wskazania zakresu wilgotności powietrza</t>
  </si>
  <si>
    <t>Końcówki (słomki) do pipety BagPipet, sterylne, długość 24 cm. Na opakowaniu jednostkowym lub zbiorczym data ważności i nr serii</t>
  </si>
  <si>
    <t>Końcówki do pipet automatycznych Biohit Proline Plus o pojemności 10 ml</t>
  </si>
  <si>
    <t>Końcówki do pipet automatycznych Brand, Labmate HTL, Eppendorf, Gilson,Socorex  o pojemności 1 ml (niebieskie). Długość końcówki max. 7 cm, wysokość kołnierza max. 17 mm</t>
  </si>
  <si>
    <t>Końcówki do pipet automatycznych Eppendorf, Labmate HTL , Discovery  HTL, Thermoscientific o pojemności 10 ml</t>
  </si>
  <si>
    <t>Końcówki do pipet automatycznych Gilson,    o pojemności 0,20 ml (żółte)</t>
  </si>
  <si>
    <t>Końcówki do pipet automatycznych o poj. 10 ml. Wymiary końcówki: długość całkowita max.16 cm ; wysokość kołnierza max.20mm ; średnica wewn.kołnierza 15mm</t>
  </si>
  <si>
    <t xml:space="preserve">Końcówki do pipet automatycznych typu Transferpette firmy Brand, o pojemności 0,2 ml </t>
  </si>
  <si>
    <t>Końcówki w pudełku do pipet automatycznych Biohit Proline Plus o pojemności 10 ml</t>
  </si>
  <si>
    <t>35 szt.</t>
  </si>
  <si>
    <t>25 szt.</t>
  </si>
  <si>
    <t>Zestaw standardów kalibracyjnych do mętnościomierza TURB 430IR o mętności: 0,02 NTU; 10 NTU; 1000 NTU.</t>
  </si>
  <si>
    <t>Certyfikowany materiał odniesienia (CRM)o przewodności elektrycznej właściwej 1413 μS/cm w temperaturze 25 °C</t>
  </si>
  <si>
    <t>Wskaźniki biologiczne do kontroli sterylizacji parą wodną w niskiej temperaturze do 118°C (forma ampułek ze sporami Bacillus subtilis )</t>
  </si>
  <si>
    <t>100 fiolek</t>
  </si>
  <si>
    <t>100 ampułek</t>
  </si>
  <si>
    <t>CZĘŚĆ 23 - CZĘŚCI EKSPLOATACYJNE DO DEJONIZATORA</t>
  </si>
  <si>
    <t>Pakiet filtrów wstępnych do dejonizatora SolPure Xio Zero, wkład wstępny wewnętrzny węglowy PAK W2 oraz wkład wstępny wewnętrzny polipropylenowy PAK L2.</t>
  </si>
  <si>
    <t>Pakiet filtrów wstępnych H1 i H2 do dejonizatora HLP10 Hydrolab.</t>
  </si>
  <si>
    <t xml:space="preserve">Pakiet z żywicą jonowymienną UP PAK do dejonizatora SolPure Xio Zero </t>
  </si>
  <si>
    <t>Wkład jonowymienny H3H6 do dejoizatora HLP 10 Hydrolab.</t>
  </si>
  <si>
    <t>Wkład PP do filtra wstępnego PRE PAK do SolPure Xio Zero.</t>
  </si>
  <si>
    <t>kpl.</t>
  </si>
  <si>
    <t>kapturek filtrujący 5 ml P/N 038009</t>
  </si>
  <si>
    <t>CZĘŚĆ 2 - POŻYWKI I DODATKI DO POŻYWEK W MAŁYCH GRAMATURACH</t>
  </si>
  <si>
    <t>CZĘŚĆ 3 - POŻYWKI GOTOWE</t>
  </si>
  <si>
    <t>CZĘŚĆ 4 - POŻYWKI DO BADANIA BAKTERII Z RODZAJU LEGIONELLA</t>
  </si>
  <si>
    <t>MKTTn (pożywka kompletna, gotowa do użycia w probówkach okrągłodennych z zakrętką,odległość między brzegiem probówki a meniskiem wklęsłym pożywki min. 4,5 cm, w opakowaniach chroniących przed uszkodzeniem probówek)</t>
  </si>
  <si>
    <t>pakowane po 25 lub 50 probówek</t>
  </si>
  <si>
    <t>Bulion Frazera (pożywka kompletna, gotowa do użycia w probówkach okrągłodennych z zakrętką, odległość między brzegiem probówki, a meniskiem wklęsłym pożywki min. 4,5 cm, w opakowaniach chroniących przed uszkodzeniem probówek)</t>
  </si>
  <si>
    <t>PN-EN ISO 9308-3:2002 (podłoże hodowlane MUG/EC )</t>
  </si>
  <si>
    <t>Wymazówki z podłożem transportowym bez węgla aktywnego, pakowane pojedynczo - opakowanie typu blister, z miejscem na opis, z możliwością odłamywania końcówki, opakowanie zbiorcze nie więcej 150 sztuk w paczce</t>
  </si>
  <si>
    <r>
      <rPr>
        <b/>
        <sz val="11"/>
        <rFont val="Calibri"/>
        <family val="2"/>
        <charset val="238"/>
        <scheme val="minor"/>
      </rPr>
      <t xml:space="preserve">Wykonawca zobowiązuje się do dostarczenia przedmiotu zamówienia w terminie nie dłuższym niż 14 dni od daty złożenia zamówienia.    </t>
    </r>
    <r>
      <rPr>
        <sz val="11"/>
        <rFont val="Calibri"/>
        <family val="2"/>
        <charset val="238"/>
        <scheme val="minor"/>
      </rPr>
      <t xml:space="preserve">                                                                                                                                                                                                                                                                                                                                                                                                                                                                     W ramach jednorazowej dostawy dla każdej pozycji asortymentowej Wykonawca dołączy certyfikat (świadectwo jakości)  w języku polskim  zawierający:
1. nazwę produktu,
2. numer katalogowy produktu,
3. numer serii,
4. datę ważności,
5. opis kontroli jakości.</t>
    </r>
    <r>
      <rPr>
        <sz val="11"/>
        <color rgb="FFFF0000"/>
        <rFont val="Calibri"/>
        <family val="2"/>
        <charset val="238"/>
        <scheme val="minor"/>
      </rPr>
      <t xml:space="preserve">
</t>
    </r>
    <r>
      <rPr>
        <sz val="11"/>
        <rFont val="Calibri"/>
        <family val="2"/>
        <charset val="238"/>
        <scheme val="minor"/>
      </rPr>
      <t xml:space="preserve">Ww. informacje mogą być dołączone w innych dokumentach, np. instrukcjach.
Wykonawca jest zobowiązany wykazać wdrożenie, przez producenta odczynników, systemu jakości zgodnego  z normą ISO 9001.
</t>
    </r>
  </si>
  <si>
    <t xml:space="preserve">50 lub 250 </t>
  </si>
  <si>
    <t>Butelka laboratoryjna ze szkła borokrzemowego, z niebieską plastikową nakretką GL45  do sterylizacji w 140°  C,  pojemność 250 ml</t>
  </si>
  <si>
    <t>Butelka laboratoryjna ze szkła borokrzemowego, z niebieską plastikową nakretką GL45  do sterylizacji w 140°  C,  pojemność 500 ml</t>
  </si>
  <si>
    <t>Butelka laboratoryjna ze szkła borokrzemowego, z niebieską plastikową nakretką GL45  do sterylizacji w 140° C,  pojemność 100 ml</t>
  </si>
  <si>
    <t>Butelka szklana o pojemności 100 ml z wąską szyjką, szkło oranżowe, korek na szlif.</t>
  </si>
  <si>
    <t>Cylinder wielomiarowy o poj. 50 ml z wylewem, szklaną stopką, skala brązowa lub niebieska, kl.A , szkło borokrzemowe, świadectwo wzorcowania</t>
  </si>
  <si>
    <t>Cylindry o długości drogi optycznej 250 mm do Nessleryzera 2250 Lovibond Daylight 200 UNIT</t>
  </si>
  <si>
    <t>Cyllindry Nesslera o pojemości 100 ml, z podziałką na 50 ml i na 100 ml, średnica wewnętrzna 27 mm, długość ok. 240 mm</t>
  </si>
  <si>
    <t>Kuwety do spektrofotometru o wymiarach zewnętrznych 45x12,5x12,5 mm, droga optyczna 10 mm</t>
  </si>
  <si>
    <t>Kuwety do spektrofotometru o wymiarach zewnętrznych 45x12,5x52,5 mm, droga optyczna 50 mm</t>
  </si>
  <si>
    <t>Lejek laboratoryjny szklany 075 H nóżki 150 mm, fi nóżki 8 mm, fi lejka 75 mm</t>
  </si>
  <si>
    <t>Pipety wielomiarowe szklane, klasy A , poj. 0,5 ml skala brązowa lub niebieska , pojemność nominalna u góry, certyfikat serii</t>
  </si>
  <si>
    <t>Pipety wielomiarowe szklane, klasy A , poj. 1 ml skala brązowa , pojemność nominalna u góry, certyfikat serii</t>
  </si>
  <si>
    <t>Pipety wielomiarowe szklane, klasy A , poj. 10 ml skala niebieska , pojemność nominalna u góry, certyfikat serii, z paskiem Schellbacha, świadectwo wzorcowania</t>
  </si>
  <si>
    <t>Pipety wielomiarowe szklane, klasy A , poj. 20 ml skala niebieska, pojemność nominalna u góry, certyfikat serii, świadectwo wzorcowania</t>
  </si>
  <si>
    <t>Pipety wielomiarowe szklane, klasy A , poj. 25 ml skala niebieska , pojemność nominalna u góry, certyfikat serii, świadectwo wzorcowania</t>
  </si>
  <si>
    <t>Pipety wielomiarowe szklane, klasy A , poj. 5 ml, skala niebieska, pasek Schellbacha , pojemność nominalna u góry, certyfikat serii, świadectwo wzorcowania</t>
  </si>
  <si>
    <t>Probówki szklane bez wywinięcia, śr. zewn 16 mm, śr. wewn 14 mm,  długość 100 mm</t>
  </si>
  <si>
    <t>Szklane tygle filtracyjne (ze spiekiem) - Duran, porowatość 4, pojemność ok. 30 ml, średnica 36 mm</t>
  </si>
  <si>
    <t>Zlewki o pojemności 400 ml wysokość ok. 13,5 cm o wzmocnionej krawędzi</t>
  </si>
  <si>
    <r>
      <rPr>
        <b/>
        <sz val="11"/>
        <rFont val="Calibri"/>
        <family val="2"/>
        <charset val="238"/>
        <scheme val="minor"/>
      </rPr>
      <t>Wykonawca zobowiązuje się do dostarczenia przedmiotu zamówienia  w terminie nie dłuższym niż 14 dni od złożenia zamówienia.</t>
    </r>
    <r>
      <rPr>
        <sz val="11"/>
        <rFont val="Calibri"/>
        <family val="2"/>
        <charset val="238"/>
        <scheme val="minor"/>
      </rPr>
      <t xml:space="preserve">
Dla wyrobów sterylnych wymagany jest certyfikat jakości poświadczający jałowość produktu dla danej serii z określonym terminem ważności.
Wykonawca zobowiązany jest dostarczyć certyfikat jakości zawierający numer serii oraz datę ważności, przy każdorazowej dostawie produktów lub w formie elektronicznej w dniu wysyłki towaru.
Wykonawca jest zobowiązany wykazać wdrożenie przez producenta systemu jakości zgodnego z normą ISO 9001.
</t>
    </r>
    <r>
      <rPr>
        <b/>
        <sz val="11"/>
        <rFont val="Calibri"/>
        <family val="2"/>
        <charset val="238"/>
        <scheme val="minor"/>
      </rPr>
      <t>Wykonawca zobowiązany jest podać w ofercie numery katalogowe produktów.</t>
    </r>
    <r>
      <rPr>
        <sz val="11"/>
        <rFont val="Calibri"/>
        <family val="2"/>
        <charset val="238"/>
        <scheme val="minor"/>
      </rPr>
      <t xml:space="preserve">
</t>
    </r>
  </si>
  <si>
    <t>Butelka szklana o pojemności 250 ml z wąską szyjką, szkło przezroczyste, z korkiem, na szlif.</t>
  </si>
  <si>
    <t>Końcówki PD z tworzywa PP o pojemności 50 ml do dozownika Handy Step firmy Brand w opakowaniu po 25 szt + 1 adaptery (np. firmy Brand nr katalog. 705718 lub równoważne)</t>
  </si>
  <si>
    <t>Kolba miarowa o poj.  500 ml, z wąską szyjką o śr. wew. 27-31 mm,  o wzmocnionej krawędzi, szlif, korek z PP</t>
  </si>
  <si>
    <t>Kolba miarowa  o poj. 1000 ml z wąską szyjką o śr. wew. ok. 38 mm, z korkiem z tworzywa, szlif, korek z PP</t>
  </si>
  <si>
    <t>Kolba miarowa  o poj. 500 ml z wąską szyjką , o  wzmocnionej krawędzi, z korkiem z tworzywa, szlif</t>
  </si>
  <si>
    <t>Kolba miarowa o poj.  100 ml, z wąską szyjką,  o wzmocnionej krawędzi, korek z tworzywa,szlif, świadectwo wzorcowania</t>
  </si>
  <si>
    <t>Kolba miarowa o poj. 50 ml z wąską szyjką , o wzmocnionej krawędzi, szlif, korek, certyfikat serii, klasa A, szkło borokrzemowe</t>
  </si>
  <si>
    <t xml:space="preserve"> Certyfikowany materiał odniesienia (CRM) - wzorzec zawartości jonów żelaza Fe3+ w roztworze wodnym o stęż.  ≈ 1 g/ dm3  ( zakwaszony HNO3 ).</t>
  </si>
  <si>
    <r>
      <t xml:space="preserve"> Certyfikowany materiał odniesienia (CRM) - wzorzec zawartości jonów  wapnia Ca2+  w roztworze wodnym o stężeniu ≈1 g/dm3 ( zakwaszony HNO</t>
    </r>
    <r>
      <rPr>
        <vertAlign val="subscript"/>
        <sz val="10"/>
        <rFont val="Calibri"/>
        <family val="2"/>
        <charset val="238"/>
        <scheme val="minor"/>
      </rPr>
      <t>3</t>
    </r>
    <r>
      <rPr>
        <sz val="10"/>
        <rFont val="Calibri"/>
        <family val="2"/>
        <charset val="238"/>
        <scheme val="minor"/>
      </rPr>
      <t>)</t>
    </r>
  </si>
  <si>
    <t xml:space="preserve">Butelki szklane o pojemności 250 ml, szkło przezroczyste, wąska szyjka, czarna zakretka. </t>
  </si>
  <si>
    <t xml:space="preserve"> Certyfikowany materiał odniesienia (CRM) - wzorzec twardości ogólnej wody≈ 10 mmol/ dm3  CaCO3 (zakwaszony HNO3) </t>
  </si>
  <si>
    <r>
      <t xml:space="preserve"> Certyfikowany materiał odniesienia (CRM) - wzorzec zawartości jonów manganu Mn2+  ( w matrycy 0,1 M HNO</t>
    </r>
    <r>
      <rPr>
        <vertAlign val="subscript"/>
        <sz val="10"/>
        <rFont val="Calibri"/>
        <family val="2"/>
        <charset val="238"/>
        <scheme val="minor"/>
      </rPr>
      <t>3</t>
    </r>
    <r>
      <rPr>
        <sz val="10"/>
        <rFont val="Calibri"/>
        <family val="2"/>
        <charset val="238"/>
        <scheme val="minor"/>
      </rPr>
      <t>)</t>
    </r>
    <r>
      <rPr>
        <vertAlign val="subscript"/>
        <sz val="10"/>
        <rFont val="Calibri"/>
        <family val="2"/>
        <charset val="238"/>
        <scheme val="minor"/>
      </rPr>
      <t xml:space="preserve"> </t>
    </r>
    <r>
      <rPr>
        <sz val="10"/>
        <rFont val="Calibri"/>
        <family val="2"/>
        <charset val="238"/>
        <scheme val="minor"/>
      </rPr>
      <t xml:space="preserve">o stęż.≈ 1 g/ dm3  </t>
    </r>
  </si>
  <si>
    <r>
      <t>Certyfikowany materiał odniesienia (CRM)-
wzorzec konduktometryczny o przewodności
elektrycznej właściwej 3000 μS/cm w temperaturze 25</t>
    </r>
    <r>
      <rPr>
        <sz val="10"/>
        <rFont val="Calibri"/>
        <family val="2"/>
        <charset val="238"/>
      </rPr>
      <t>°</t>
    </r>
    <r>
      <rPr>
        <sz val="9.1999999999999993"/>
        <rFont val="Calibri"/>
        <family val="2"/>
        <charset val="238"/>
      </rPr>
      <t>C.</t>
    </r>
  </si>
  <si>
    <t>Certyfikowany materiał odniesienia (CRM) -
wzorzec konduktometryczny o przewodności
elektrycznej właściwej 100 μS/cm w temperaturze 25°C.</t>
  </si>
  <si>
    <t>Certyfikowany materiał odniesienia (CRM) -
wzorzec konduktometryczny typ. 0,01 D o
przewodności elektrycznej właściwej 1410 μS/cm w temperaturze 25°C.</t>
  </si>
  <si>
    <t>Certyfikowany materiał odniesienia (CRM)
wzorzec konduktometryczny o przewodności
elektrycznej właściwej 1000 μS/cm w temperaturze 25°C.</t>
  </si>
  <si>
    <t>Certyfikowany materiał odniesienia (CRM)-
wzorzec konduktometryczny typ. 0,005 D o
przewodności elektrycznej właściwej 720μS/cm w temperaturze 25°C.</t>
  </si>
  <si>
    <r>
      <t xml:space="preserve">(+/-) Geosmina , ≈100 ug/ml w metanolu. Temperatura przechowywania (2 - 30) </t>
    </r>
    <r>
      <rPr>
        <sz val="10"/>
        <rFont val="Calibri"/>
        <family val="2"/>
        <charset val="238"/>
      </rPr>
      <t>°</t>
    </r>
    <r>
      <rPr>
        <sz val="9.1999999999999993"/>
        <rFont val="Calibri"/>
        <family val="2"/>
        <charset val="238"/>
      </rPr>
      <t>C.</t>
    </r>
  </si>
  <si>
    <t>2- Metyloizoborneol, ≈100 ug/ml w metanolu. Temperatura przechowywania (2 - 30) °C.</t>
  </si>
  <si>
    <t>Kofeina, certyfikowany materiał odniesienia. Temperatura przechowywania (2 - 30) °C. Czystość min. 99,5%.</t>
  </si>
  <si>
    <t>Kolba kulista płaskodenna o poj.  250 ml, z wąską szyjką o śr. wew. 27-31 mm,  o wzmocnionej krawędzi</t>
  </si>
  <si>
    <t>CZĘŚĆ 25 - KULTURY ODNIESIENIA</t>
  </si>
  <si>
    <t>Listeria innocua WDCM 00017</t>
  </si>
  <si>
    <t>Legionella anisa WDCM 00106</t>
  </si>
  <si>
    <t>2 wymazówki</t>
  </si>
  <si>
    <t>11 tygodni</t>
  </si>
  <si>
    <r>
      <t xml:space="preserve"> </t>
    </r>
    <r>
      <rPr>
        <b/>
        <sz val="11"/>
        <color theme="1"/>
        <rFont val="Calibri"/>
        <family val="2"/>
        <charset val="238"/>
        <scheme val="minor"/>
      </rPr>
      <t xml:space="preserve">Wykonawca zobowiązuje się do dostarczenia przedmiotu zamówienia w terminie nie dłuższym niż 10 dni od daty złożenia zamówienia.                                                                                                                                                                                                                                                                                                                                                                                                                               </t>
    </r>
    <r>
      <rPr>
        <sz val="11"/>
        <color theme="1"/>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W poz. 10 w/w sprawdzenie musi być przeprowadzone techniką zalewową,
4.	deklarację producenta o własnościach fizycznych, pH i stosowanych kryteriach akceptacji,
5.	numer katalogowy produktu,
6.	numer serii,
7.	wymagane warunki inkubacji (czas i temp.).
Informacje zawarte na etykiecie muszą być w pełni zgodne z instrukcjami dołączonymi do oferty.
Pojemność fiolek z suplementami powinna umożliwić pełne upłynnienie suplementu, bez konieczności przenoszenia roztworu do innego naczynia.
Temperatura przechowywania pożywek sypkich powinna mieścić się w zakresie 20–30°C, natomiast suplementów w zakresie 2-8°C.
Po przygotowaniu temperatura przechowywania powinna wynosić 2-8°C. 
Oferowane pożywki powinny podlegać wybranym warunkom sterylizacji tj. 121°C - 15 minut,  z wyjątkiem pozycji 8.
Wykonawca w ramach jednego zamówienia określonego asortymentu będzie dostarczał towar pochodzący z jednej serii produkcyjnej.
Zamawiający wymaga, aby oferowany suplement do pożywki oraz pożywka były produkowane przez tego samego producenta. Wykonawca zobowiązuje się, iż składniki służące do sporządzenia kompletnej pożywki będą posiadały numery katalogowe zgodne z numerami wymienionymi w certyfikatach jakości lub instrukcjach wykonania podłoża wszystkich pozostałych składników pożywki.                                                                                                                                                                                                                                                                                                                                                                                                                                                                                                                                  </t>
    </r>
    <r>
      <rPr>
        <b/>
        <sz val="11"/>
        <color theme="1"/>
        <rFont val="Calibri"/>
        <family val="2"/>
        <charset val="238"/>
        <scheme val="minor"/>
      </rPr>
      <t>Wykonawca zobowiązany jest podać w ofercie numery katalogowe produktów.</t>
    </r>
    <r>
      <rPr>
        <sz val="11"/>
        <color theme="1"/>
        <rFont val="Calibri"/>
        <family val="2"/>
        <charset val="238"/>
        <scheme val="minor"/>
      </rPr>
      <t xml:space="preserve">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</si>
  <si>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theme="1"/>
        <rFont val="Calibri"/>
        <family val="2"/>
        <charset val="238"/>
        <scheme val="minor"/>
      </rPr>
      <t xml:space="preserve">Wykonawca zobowiązuje się do dostarczenia przedmiotu zamówienia, w terminie nie dłuższym niż 10 dni od daty złożenia zamówienia. </t>
    </r>
    <r>
      <rPr>
        <sz val="11"/>
        <color theme="1"/>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numer katalogowy produktu,
6.	numer serii,
7.	wymagane warunki inkubacji (czas i temp.).
Informacje zawarte na etykiecie muszą być w pełni zgodne z instrukcjami dołączonymi do oferty.
Temperatura przechowywania pożywek sypkich powinna mieścić się w zakresie 20–30°C.
Po przygotowaniu temperatura przechowywania powinna wynosić 2-8°C. 
Oferowane pożywki powinny podlegać warunkom sterylizacji w temp. 121°C - 15 minut.
Wykonawca w ramach jednego zamówienia określonego asortymentu będzie dostarczał towar pochodzący z jednej serii produkcyjnej.
</t>
    </r>
    <r>
      <rPr>
        <b/>
        <sz val="11"/>
        <color theme="1"/>
        <rFont val="Calibri"/>
        <family val="2"/>
        <charset val="238"/>
        <scheme val="minor"/>
      </rPr>
      <t>Wykonawca zobowiązany jest podać w ofercie numery katalogowe produktów.</t>
    </r>
    <r>
      <rPr>
        <sz val="11"/>
        <color theme="1"/>
        <rFont val="Calibri"/>
        <family val="2"/>
        <charset val="238"/>
        <scheme val="minor"/>
      </rPr>
      <t xml:space="preserve">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</si>
  <si>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t>Podłoże Sodium Selenite Broth (SF) pożywka kompletna z seleninem sodu- do selektywnego namnażania pałeczek Salmonella spp. Objętość pożywki 9-10 ml. Wysokość probówki ok.16 cm, średnica zewnętrzna 16 mm; inkubacja 37 ±1°C przez 18-24 h.</t>
  </si>
  <si>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Wymaga się aby wszystkie lateksy pochodziły od jednego producenta. 
Możliwość wykonania ok. 40 oznaczeń z 1 ml odczynnika.
W ramach jednorazowej dostawy dla każdej pozycji asortymentowej sprzedawca dołączy certyfikat (świadectwo jakości) w języku polskim  zawierający:
1.	nazwę produktu,
2.	numer katalogowy produktu,
3.	numer serii,
4.	datę ważności,
5.	opis kontroli jakości.
Ww. informacje mogą być dołączone w innych dokumentach, np. instrukcjach.
Sprzedawca jest zobowiązany wykazać wdrożenie , przez producenta odczynników, systemu jakości zgodnego z normą ISO 9001
</t>
    </r>
  </si>
  <si>
    <t>Rozprowadzacz sterylny ( głaszczka) o wymiarach Ø ok. 2- 3 mm, kształt L z zagiętym końcem, długość krótszego ramienia max. 38 mm, w workach zamykanych strunowo z możliwością otwarcia przez rozerwanie bez konieczności użycia nożyczek.  Na każdym opakowaniu jednostkowym data ważności i nr serii</t>
  </si>
  <si>
    <t>w opakowaniach  5 lub 10 szt.</t>
  </si>
  <si>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Wykonawca zobowiązany jest zapewnić warunki transportu i przechowywania przedmiotu zamówienia, zabezpieczające jego jałowość, jakość i stabilność.
Wykonawca jest zobowiązany wykazać wdrożenie przez producenta, systemu jakości zgodnego z normą ISO 9001. 
Okres ważności butelek min. 16 miesięcy od daty dostawy.
W ramach jednorazowej dostawy Wykonawca dostarczy produkt z jednym numerem serii od tego samego producenta.
W ramach jednorazowej dostawy Wykonawca dołączy certyfikat (świadectwo jakości) w języku polskim lub angielskim zawierający:
1. nazwę produktu
2. numer katalogowy produktu
3. numer serii i datę ważności
4. deklarację producenta o sterylizacji gotowego produktu  
</t>
    </r>
    <r>
      <rPr>
        <b/>
        <sz val="11"/>
        <color theme="1"/>
        <rFont val="Calibri"/>
        <family val="2"/>
        <charset val="238"/>
        <scheme val="minor"/>
      </rPr>
      <t>Wykonawca zobowiązany jest podać w ofercie numery katalogowe produktów.</t>
    </r>
  </si>
  <si>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Wykonawca zobowiązany jest zapewnić warunki transportu i przechowywania przedmiotu zamówienia, zabezpieczające jego jałowość (dla produktów wymagających jałowości), jakość i stabilność.
Wykonawca jest zobowiązany wykazać wdrożenie przez producenta systemu jakości zgodnego z normą ISO 9001. 
Dla pozycji  3 i 4 Wykonawca dołączy do oferty certyfikat potwierdzający, że filtry są sprawdzane na zgodność z normą ISO 7704.
W ramach jednorazowej dostawy Wykonawca dostarczy produkt z jednym numerem serii od tego samego producenta.
W ramach jednorazowej dostawy dla pozycji  3-5 Wykonawca dołączy certyfikat (świadectwo jakości) w języku polskim lub angielskim zawierający:
1. nazwę produktu
2. numer katalogowy produktu
3. numer serii i datę ważności
4. deklarację producenta o sterylizacji gotowego produktu      
</t>
    </r>
    <r>
      <rPr>
        <b/>
        <sz val="11"/>
        <color theme="1"/>
        <rFont val="Calibri"/>
        <family val="2"/>
        <charset val="238"/>
        <scheme val="minor"/>
      </rPr>
      <t>Wykonawca zobowiązany jest podać w ofercie numery katalogowe produktów.</t>
    </r>
    <r>
      <rPr>
        <sz val="11"/>
        <color theme="1"/>
        <rFont val="Calibri"/>
        <family val="2"/>
        <charset val="238"/>
        <scheme val="minor"/>
      </rPr>
      <t xml:space="preserve">	</t>
    </r>
  </si>
  <si>
    <r>
      <rPr>
        <b/>
        <sz val="11"/>
        <rFont val="Calibri"/>
        <family val="2"/>
        <charset val="238"/>
        <scheme val="minor"/>
      </rPr>
      <t xml:space="preserve">Wykonawca zobowiązuje się do dostarczenia przedmiotu zamówienia  w terminie nie dłuższym niż 14 dni od złożenia zamówienia.
</t>
    </r>
    <r>
      <rPr>
        <sz val="11"/>
        <rFont val="Calibri"/>
        <family val="2"/>
        <charset val="238"/>
        <scheme val="minor"/>
      </rPr>
      <t>Dla pozycji 1, 9,10  wymagany jest certyfikat jakości poświadczający jałowość produktu dla danej serii z określonym terminem ważności.</t>
    </r>
    <r>
      <rPr>
        <sz val="11"/>
        <color rgb="FFFF0000"/>
        <rFont val="Calibri"/>
        <family val="2"/>
        <charset val="238"/>
        <scheme val="minor"/>
      </rPr>
      <t xml:space="preserve"> 
</t>
    </r>
    <r>
      <rPr>
        <sz val="11"/>
        <rFont val="Calibri"/>
        <family val="2"/>
        <charset val="238"/>
        <scheme val="minor"/>
      </rPr>
      <t xml:space="preserve">Wykonawca jest zobowiązany wykazać wdrożenie przez producenta systemu jakości zgodnego z normą ISO 9001.
</t>
    </r>
    <r>
      <rPr>
        <b/>
        <sz val="11"/>
        <rFont val="Calibri"/>
        <family val="2"/>
        <charset val="238"/>
        <scheme val="minor"/>
      </rPr>
      <t xml:space="preserve">Ponadto Wykonawca zobowiązany jest podać w ofercie numery katalogowe produktów.            </t>
    </r>
    <r>
      <rPr>
        <b/>
        <sz val="11"/>
        <color rgb="FFFF0000"/>
        <rFont val="Calibri"/>
        <family val="2"/>
        <charset val="238"/>
        <scheme val="minor"/>
      </rPr>
      <t xml:space="preserve">                                                                                                                                                                                                                                                                                                                                                                                                                             </t>
    </r>
    <r>
      <rPr>
        <b/>
        <sz val="11"/>
        <color rgb="FF388600"/>
        <rFont val="Calibri"/>
        <family val="2"/>
        <charset val="238"/>
        <scheme val="minor"/>
      </rPr>
      <t xml:space="preserve">
</t>
    </r>
    <r>
      <rPr>
        <b/>
        <sz val="11"/>
        <color rgb="FFFF0000"/>
        <rFont val="Calibri"/>
        <family val="2"/>
        <charset val="238"/>
        <scheme val="minor"/>
      </rPr>
      <t xml:space="preserve">    </t>
    </r>
    <r>
      <rPr>
        <sz val="11"/>
        <color rgb="FFFF0000"/>
        <rFont val="Calibri"/>
        <family val="2"/>
        <charset val="238"/>
        <scheme val="minor"/>
      </rPr>
      <t xml:space="preserve">
</t>
    </r>
  </si>
  <si>
    <t xml:space="preserve">500 lub 1000 </t>
  </si>
  <si>
    <t>Kolba kulista płaskodenna o poj.  1000 ml, z  szyjką o śr. wew. ok.  38 mm,  o wzmocnionej krawędzi</t>
  </si>
  <si>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Wykonawca jest zobowiązany wykazać wdrożenie przez producenta systemu jakości zgodnego z normą ISO 9001. 
Wykonawca dostarczy produkty z poz. 2-5 od tego samego producenta.
W ramach jednorazowej dostawy dla każdej pozycji asortymentowej Wykonawca dołączy certyfikat (świadectwo jakości) w języku polskim lub angielskim zawierający:
1. nazwę produktu
2. numer katalogowy produktu
3. numer serii i datę ważności
4. opis kontroli jakości
5. warunki przechowywania
Ww. informacje mogą być dołączone w innych dokumentach, np. instrukcjach.                                                                                                                                                                                                                                                                                                                                                                                                                                                                 Temperatura przechowywania przedmiotów zamówienia w poz. 6,7,12,13 powinna mieścić się w zakresie (2-25)°C. 
</t>
    </r>
    <r>
      <rPr>
        <b/>
        <sz val="11"/>
        <color theme="1"/>
        <rFont val="Calibri"/>
        <family val="2"/>
        <charset val="238"/>
        <scheme val="minor"/>
      </rPr>
      <t xml:space="preserve">Jeżeli Wykonawca dostarczy Wkłady do wytwarzania atmosfery beztlenowej razem ze zintegrowanym wskaźnikiem warunków beztlenowych (poz.12), zamawiający rezygnuje z pozycji 13. Wskaźnik paskowy atmosfery beztlenowej.
Wykonawca zobowiązany jest podać w ofercie numery katalogowe produktów.
</t>
    </r>
  </si>
  <si>
    <t>Bulion SF - pożywka kompletna z seleninem sodu- do selektywnego namnażania pałeczek Salmonella spp. Skład pożywki na litr wody: pankreatynowy hydrolizat kazeiny 5,00 g, laktoza 4,00 g; diwodorofosforan sodu 1,00 g ; kwaśny selenin sodu 4,00 g; wodorofosforan sodu 10,00 g. Inkubacja 37 ±1°C przez 18-24 h</t>
  </si>
  <si>
    <r>
      <rPr>
        <b/>
        <sz val="11"/>
        <color theme="1"/>
        <rFont val="Calibri"/>
        <family val="2"/>
        <charset val="238"/>
        <scheme val="minor"/>
      </rPr>
      <t xml:space="preserve">Wykonawca zobowiązuje się do dostarczenia przedmiotu zamówienia, w terminie nie dłuższym niż 7 dni od daty złożenia zamówienia. </t>
    </r>
    <r>
      <rPr>
        <sz val="11"/>
        <color theme="1"/>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4. deklarację producenta o własnościach fizycznych, pH i stosowanych kryteriach akceptacji,                                                                                                                                                                                                                                                                                                                                                                                                                                                          5.  wyniki kontroli jałowości,
6. numer katalogowy produktu,
7. numer serii,
8. wymagane warunki inkubacji pożywki (czas i temp.).                                                                                                                                                                                                                                     
Informacje zawarte na etykiecie muszą być w pełni zgodne z instrukcjami dołączonymi do oferty 
Temperatura przechowywania pożywek powinna mieścić się w zakresie 2-8°C z wyjątkiem pozycji nr 8,12,13,15,16.                                                                                                                                                                                                                                                                                                                                                                                                                          Dla poz. 15 temperatura przechowywania powinna mieścić się  w zakresie 2-12°C.                                                                                                                                                                                                                                                                                                                                                                                                                                                                        Dla pozycji 8, 12,13,16 temperatura przechowywania pożywek powinna mieścić się w zakresie 2-25°C  lub w zakresie 2-8</t>
    </r>
    <r>
      <rPr>
        <sz val="11"/>
        <color theme="1"/>
        <rFont val="Aptos Narrow"/>
        <family val="2"/>
      </rPr>
      <t>°</t>
    </r>
    <r>
      <rPr>
        <sz val="10.1"/>
        <color theme="1"/>
        <rFont val="Calibri"/>
        <family val="2"/>
        <charset val="238"/>
      </rPr>
      <t>C.</t>
    </r>
    <r>
      <rPr>
        <sz val="11"/>
        <color theme="1"/>
        <rFont val="Calibri"/>
        <family val="2"/>
        <charset val="238"/>
        <scheme val="minor"/>
      </rPr>
      <t xml:space="preserve">                                                                                                                                                                                                                                                                                                                                                                                                                      Warunki inkubacji dla poz. 12: 25</t>
    </r>
    <r>
      <rPr>
        <sz val="11"/>
        <color theme="1"/>
        <rFont val="Aptos Narrow"/>
        <family val="2"/>
      </rPr>
      <t>°C±1</t>
    </r>
    <r>
      <rPr>
        <sz val="11"/>
        <color theme="1"/>
        <rFont val="Calibri"/>
        <family val="2"/>
        <charset val="238"/>
        <scheme val="minor"/>
      </rPr>
      <t xml:space="preserve">°C lub 30°C±1°C, a dla poz. 13: 25°C±1°C lub 30°C±1°C  lub 37°C±1°C                                                                                                                                                                                                                                                                                                                                                                                                                                             Pożywki w poz. 7, 8, 11 powinny być zamykane nakrętką, a wolna przestrzeń w probówce powinna pozwalać na swobodne i bezpieczne dodanie inoculum i wymieszanie go z pożywką.                                                                                                                                                                                                                                                                                                                                                                                                               
Wykonawca w ramach jednego zamówienia określonego asortymentu będzie dostarczał towar pochodzący z jednej serii produkcyjnej.                                                                                                                                                                                                                                                                                                                                                                                                                                                </t>
    </r>
    <r>
      <rPr>
        <b/>
        <sz val="11"/>
        <color theme="1"/>
        <rFont val="Calibri"/>
        <family val="2"/>
        <charset val="238"/>
        <scheme val="minor"/>
      </rPr>
      <t xml:space="preserve"> Wykonawca zobowiązany jest podać w ofercie numery katalogowe produktów.</t>
    </r>
    <r>
      <rPr>
        <sz val="11"/>
        <color theme="1"/>
        <rFont val="Calibri"/>
        <family val="2"/>
        <charset val="238"/>
        <scheme val="minor"/>
      </rPr>
      <t xml:space="preserve">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</si>
  <si>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theme="1"/>
        <rFont val="Calibri"/>
        <family val="2"/>
        <charset val="238"/>
        <scheme val="minor"/>
      </rPr>
      <t>Wykonawca zobowiązuje się do dostarczenia przedmiotu zamówienia  w terminie nie dłuższym niż 14 dni od złożenia zamówienia.</t>
    </r>
    <r>
      <rPr>
        <sz val="11"/>
        <color theme="1"/>
        <rFont val="Calibri"/>
        <family val="2"/>
        <charset val="238"/>
        <scheme val="minor"/>
      </rPr>
      <t xml:space="preserve">
Jeśli nie zaznaczono inaczej, Wykonawca dostarczy odczynniki o czystości cz.d.a.
W ramach jednorazowej dostawy dla każdej pozycji asortymentowej Wykonawca dołączy aktualną kartę charakterystyki oraz  certyfikat (świadectwo jakości) 
w języku polskim lub angielskim zawierający:
1. nazwę produktu,
2. numer katalogowy produktu,
3. numer serii,
4. datę ważności,
5. opis kontroli jakości.
Ww. informacje mogą być dołączone w innych dokumentach, np. instrukcjach.
Wykonawca w ramach jednorazowego zamówienia określonego asortymentu dostarczy towar pochodzący z jednej serii produkcyjnej. 
Wykonawca jest zobowiązany wykazać wdrożenie, przez producenta odczynników, systemu jakości zgodnego z normą ISO 9001.                                                                                                                                                                                                                                                                                                                                                                                                                                                                                                                        
</t>
    </r>
    <r>
      <rPr>
        <b/>
        <sz val="11"/>
        <color theme="1"/>
        <rFont val="Calibri"/>
        <family val="2"/>
        <charset val="238"/>
        <scheme val="minor"/>
      </rPr>
      <t>Wykonawca zobowiązany jest podać w ofercie numery katalogowe produktów.</t>
    </r>
  </si>
  <si>
    <r>
      <rPr>
        <b/>
        <sz val="11"/>
        <color theme="1"/>
        <rFont val="Calibri"/>
        <family val="2"/>
        <charset val="238"/>
        <scheme val="minor"/>
      </rPr>
      <t>Wykonawca zobowiązuje się do dostarczenia przedmiotu zamówienia  w terminie nie dłuższym niż 14 dni od złożenia zamówienia.</t>
    </r>
    <r>
      <rPr>
        <sz val="11"/>
        <color theme="1"/>
        <rFont val="Calibri"/>
        <family val="2"/>
        <charset val="238"/>
        <scheme val="minor"/>
      </rPr>
      <t xml:space="preserve">
W ramach jednorazowej dostawy dla każdej pozycji asortymentowej Wykonawca dołączy certyfikat (świadectwo jakości) w języku polskim lub angielskim zawierający:
1. nazwę produktu,
2. numer katalogowy produktu,
3. numer serii,
4. datę ważności,
Certyfikat jakości powinien poświadczać jałowość produktu dla danej serii z określonym terminem ważności.
Wykonawca zobowiązuje się do dostarczania przedmiotów zamówienia od tego samego producenta. 
Wykonawca w ramach jednego częściowego zamówienia będzie dostarczał towar pochodzący z jednej serii produkcyjnej. Materiał z którego wykonane są płytki nie powinien zawierać substancji hamujących. 
</t>
    </r>
    <r>
      <rPr>
        <b/>
        <sz val="11"/>
        <color theme="1"/>
        <rFont val="Calibri"/>
        <family val="2"/>
        <charset val="238"/>
        <scheme val="minor"/>
      </rPr>
      <t>Wykonawca zobowiązany jest podać w ofercie numery katalogowe produktów.</t>
    </r>
    <r>
      <rPr>
        <sz val="11"/>
        <color theme="1"/>
        <rFont val="Calibri"/>
        <family val="2"/>
        <charset val="238"/>
        <scheme val="minor"/>
      </rPr>
      <t xml:space="preserve">
Wykonawca jest zobowiązany wykazać wdrożenie przez producenta sprzętu jednorazowego użytku systemu jakości zgodnego z normą ISO 9001</t>
    </r>
  </si>
  <si>
    <r>
      <rPr>
        <b/>
        <sz val="11"/>
        <color theme="1"/>
        <rFont val="Calibri"/>
        <family val="2"/>
        <charset val="238"/>
        <scheme val="minor"/>
      </rPr>
      <t xml:space="preserve">Wykonawca zobowiązuje się do dostarczenia przedmiotu zamówienia, w terminie nie dłuższym niż 14 dni od daty złożenia zamówienia.  </t>
    </r>
    <r>
      <rPr>
        <sz val="11"/>
        <color theme="1"/>
        <rFont val="Calibri"/>
        <family val="2"/>
        <charset val="238"/>
        <scheme val="minor"/>
      </rPr>
      <t xml:space="preserve">                                                                                                                                                                                                                                                                                                                                                                                                                  Wykonawca dostarczy produkty ze szkła borokrzemowego, z wyjątkiem pipet, które będą wykonane ze szkła sodowo-wapniowego.
W ramach każdej dostawy szkła miarowego kl. A Wykonawca dostarczy  certyfikaty jakości dla danej serii.                                                                                                                                                                                                                                                                                                                                                                                                                                                  </t>
    </r>
    <r>
      <rPr>
        <b/>
        <sz val="11"/>
        <color theme="1"/>
        <rFont val="Calibri"/>
        <family val="2"/>
        <charset val="238"/>
        <scheme val="minor"/>
      </rPr>
      <t xml:space="preserve">Wykonawca zobowiązany jest podać w ofercie numery katalogowe produktów. </t>
    </r>
    <r>
      <rPr>
        <sz val="11"/>
        <color theme="1"/>
        <rFont val="Calibri"/>
        <family val="2"/>
        <charset val="238"/>
        <scheme val="minor"/>
      </rPr>
      <t xml:space="preserve">
Wykonawca jest zobowiązany wykazać że, producent posiada wdrożony system jakości zgodny z normą ISO 9001.
</t>
    </r>
  </si>
  <si>
    <r>
      <rPr>
        <b/>
        <sz val="11"/>
        <color theme="1"/>
        <rFont val="Calibri"/>
        <family val="2"/>
        <charset val="238"/>
        <scheme val="minor"/>
      </rPr>
      <t>Wykonawca zobowiązuje się do dostarczenia przedmiotu zamówienia  w terminie nie dłuższym niż 21 dni od złożenia zamówienia.</t>
    </r>
    <r>
      <rPr>
        <sz val="11"/>
        <color theme="1"/>
        <rFont val="Calibri"/>
        <family val="2"/>
        <charset val="238"/>
        <scheme val="minor"/>
      </rPr>
      <t xml:space="preserve">
Wykonawca zobowiązany jest dostarczyć certyfikat oraz instrukcję użycia przy każdorazowej dostawie produktów lub w formie elektronicznej w dniu wysyłki towaru. Certyfikat jakości powinien zawierać: nazwę produktu, numer serii, numer katalogowy, datę ważności oraz wynik kontroli jakości.
Wykonawca jest zobowiązany wykazać wdrożenie przez producenta systemu jakości zgodnego z normą ISO 9001.
</t>
    </r>
    <r>
      <rPr>
        <b/>
        <sz val="11"/>
        <color theme="1"/>
        <rFont val="Calibri"/>
        <family val="2"/>
        <charset val="238"/>
        <scheme val="minor"/>
      </rPr>
      <t>Wykonawca zobowiązany jest podać w ofercie numery katalogowe produktów.</t>
    </r>
  </si>
  <si>
    <r>
      <rPr>
        <b/>
        <sz val="11"/>
        <color theme="1"/>
        <rFont val="Calibri"/>
        <family val="2"/>
        <charset val="238"/>
        <scheme val="minor"/>
      </rPr>
      <t>Wykonawca zobowiązuje się do dostarczenia przedmiotu zamówienia  w terminie nie dłuższym niż 21 dni od złożenia zamówienia.</t>
    </r>
    <r>
      <rPr>
        <sz val="11"/>
        <color theme="1"/>
        <rFont val="Calibri"/>
        <family val="2"/>
        <charset val="238"/>
        <scheme val="minor"/>
      </rPr>
      <t xml:space="preserve">
Wykonawca jest zobowiązany wykazać, że producent kultur odniesienia posiada akredytację w zakresie produkcji certyfikowanych materiałów odniesienia zgodnie z  normą ISO 17034. Certyfikat jakości ma potwierdzać zachowanie spójności pomiarowej i być zgodny z wymaganiami ww. normy.
Wykonawca zobowiązany jest dostarczyć certyfikat oraz istrukcję użycia przy każdorazowej dostawie produktów lub w formie elektronicznej w dniu wysyłki towaru. Certyfikat analizy powinien zawierać nazwę, numer serii, numer katalogowy, datę ważności produktu oraz własciwości makroskopowe i mikroskopowe szczepu. Kultura odniesienia powinna pochodzić maksymalnie z IV pasażu.
Wykonawca jest zobowiązany wykazać wdrożenie przez producenta systemu jakości zgodnego z normą ISO 9001.
</t>
    </r>
    <r>
      <rPr>
        <b/>
        <sz val="11"/>
        <color theme="1"/>
        <rFont val="Calibri"/>
        <family val="2"/>
        <charset val="238"/>
        <scheme val="minor"/>
      </rPr>
      <t>Wykonawca zobowiązany jest podać w ofercie numery katalogowe produktów.</t>
    </r>
  </si>
  <si>
    <r>
      <rPr>
        <strike/>
        <sz val="10"/>
        <rFont val="Calibri"/>
        <family val="2"/>
        <charset val="238"/>
        <scheme val="minor"/>
      </rPr>
      <t>10 kg</t>
    </r>
    <r>
      <rPr>
        <sz val="10"/>
        <rFont val="Calibri"/>
        <family val="2"/>
        <charset val="238"/>
        <scheme val="minor"/>
      </rPr>
      <t xml:space="preserve"> 1,5 kg</t>
    </r>
  </si>
  <si>
    <r>
      <t>Agar SS (gotowa pożywka na płytkach o średnicy 90 mm) - pożywka do bezpośredniego posiewu próbek klinicznych, żywnościowych i środowiskowych w celu izolacji pałeczek jelitowych, w tym Salmonella i Shigella, podłoże przejrzyste, jednorodne, barwy czerwono - po</t>
    </r>
    <r>
      <rPr>
        <sz val="10"/>
        <rFont val="Calibri"/>
        <family val="2"/>
        <charset val="238"/>
        <scheme val="minor"/>
      </rPr>
      <t>marańczowej. Inkubacja 18-24 h, temp.37</t>
    </r>
    <r>
      <rPr>
        <sz val="10"/>
        <rFont val="Aptos Narrow"/>
        <family val="2"/>
      </rPr>
      <t>±</t>
    </r>
    <r>
      <rPr>
        <sz val="9.1999999999999993"/>
        <rFont val="Calibri"/>
        <family val="2"/>
        <charset val="238"/>
      </rPr>
      <t>1</t>
    </r>
    <r>
      <rPr>
        <sz val="9.1999999999999993"/>
        <rFont val="Aptos Narrow"/>
        <family val="2"/>
      </rPr>
      <t>˚</t>
    </r>
    <r>
      <rPr>
        <sz val="8.4499999999999993"/>
        <rFont val="Calibri"/>
        <family val="2"/>
        <charset val="238"/>
      </rPr>
      <t>C.</t>
    </r>
  </si>
  <si>
    <r>
      <rPr>
        <b/>
        <sz val="11"/>
        <color theme="1"/>
        <rFont val="Calibri"/>
        <family val="2"/>
        <charset val="238"/>
        <scheme val="minor"/>
      </rPr>
      <t xml:space="preserve">Wykonawca zobowiązuje się do dostarczenia przedmiotu zamówienia, w terminie nie dłuższym niż 14 dni od daty złożenia zamówienia. </t>
    </r>
    <r>
      <rPr>
        <sz val="11"/>
        <color theme="1"/>
        <rFont val="Calibri"/>
        <family val="2"/>
        <charset val="238"/>
        <scheme val="minor"/>
      </rPr>
      <t xml:space="preserve">
Wykonawca zobowiązany jest zapewnić warunki transportu i przechowywania przedmiotu zamówienia, zabezpieczające jego jałowość, jakość i stabilność.
Wykonawca jest zobowiązany wykazać wdrożenie przez producenta, systemu jakości zgodnego z normą ISO 9001. 
Okres ważności płytek min. 10 tygodni od daty dostawy.
W ramach jednorazowej dostawy Wykonawca dostarczy produkt z jednym numerem serii od tego samego producenta.
W ramach jednorazowej dostawy, dla każdej pozycji asortymentowej, Wykonawca dołączy certyfikat (świadectwo jakości) w języku polskim lub angielskim zawierający:
1. nazwę pożywki
2. numer katalogowy produktu
3. numer serii i datę ważności
4. deklarację producenta o własnościach fizycznych, pH i stosowanych kryteriach akceptacji
5. deklarację producenta o sterylizacji gotowego produktu
Ww. informacje mogą być dołączone w innych dokumentach, np. instrukcjach.
Temperatura przechowywania pożywek powinna mieścić w zakresie (2-12) °C.                                                                                                                                                                                                                                                                                                                                                                                                                                                             
</t>
    </r>
    <r>
      <rPr>
        <b/>
        <sz val="11"/>
        <color theme="1"/>
        <rFont val="Calibri"/>
        <family val="2"/>
        <charset val="238"/>
        <scheme val="minor"/>
      </rPr>
      <t xml:space="preserve">Wykonawca zobowiązany jest podać w ofercie numery katalogowe produktów.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</si>
  <si>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t>CZĘŚĆ 1 - POŻYWKI SYPKIE I SUPLEMENTY</t>
  </si>
  <si>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Wykonawca zobowiązany jest zapewnić warunki transportu i przechowywania przedmiotu zamówienia, zabezpieczające jego jałowość, jakość i stabilność.
Wykonawca jest zobowiązany wykazać wdrożenie przez producenta, systemu jakości zgodnego z normą ISO 9001. 
Okres ważności płytek min. 9 miesięcy od daty dostawy.
W ramach jednorazowej dostawy Wykonawca dostarczy produkt z jednym numerem serii od tego samego producenta.
W ramach jednorazowej dostawy Wykonawca dołączy certyfikat (świadectwo jakości)  w języku polskim lub angielskim zawierający:
1. nazwę produktu
2. numer katalogowy produktu
3. numer serii i datę ważności
4. opis kontroli jakości z wykorzystaniem mikroorganizmów kontrolnych z podaniem odniesienia do kolekcji kultur i kryteriów akceptacji (zgodnie z normą  ISO 11133)
5. deklarację producenta o sterylizacji gotowego produktu
Ww. informacje mogą być dołączone w innych dokumentach, np. instrukcjach.
Temperatura przechowywania pożywek powinna mieścić w zakresie (2-8)°C.     
</t>
    </r>
    <r>
      <rPr>
        <b/>
        <sz val="11"/>
        <color theme="1"/>
        <rFont val="Calibri"/>
        <family val="2"/>
        <charset val="238"/>
        <scheme val="minor"/>
      </rPr>
      <t xml:space="preserve">Wykonawca zobowiązany jest podać w ofercie numery katalogowe produktów.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</si>
  <si>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rFont val="Calibri"/>
        <family val="2"/>
        <charset val="238"/>
        <scheme val="minor"/>
      </rPr>
      <t xml:space="preserve">Wykonawca zobowiązuje się do dostarczenia przedmiotu zamówienia w terminie nie dłuższym niż 28 dni od złożenia zamówienia.                     </t>
    </r>
    <r>
      <rPr>
        <sz val="11"/>
        <rFont val="Calibri"/>
        <family val="2"/>
        <charset val="238"/>
        <scheme val="minor"/>
      </rPr>
      <t xml:space="preserve">                                                                                                                                                                                                                                                                                                                                                               Wykonawca dołączy do oferty po jednym wzorze certyfikatu dla każdej grupy wzorców. 
Każda grupa wzorców dostarczana będzie od jednego producenta.
</t>
    </r>
    <r>
      <rPr>
        <b/>
        <sz val="11"/>
        <rFont val="Calibri"/>
        <family val="2"/>
        <charset val="238"/>
        <scheme val="minor"/>
      </rPr>
      <t>Wykonawca zobowiązany jest podać w ofercie numery katalogowe produktów.</t>
    </r>
    <r>
      <rPr>
        <sz val="11"/>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t>
    </r>
  </si>
  <si>
    <r>
      <rPr>
        <b/>
        <sz val="11"/>
        <rFont val="Calibri"/>
        <family val="2"/>
        <charset val="238"/>
        <scheme val="minor"/>
      </rPr>
      <t xml:space="preserve">Wykonawca zobowiązuje się do dostarczenia przedmiotu zamówienia w terminie nie dłuższym niż 28 dni od złożenia zamówienia.           </t>
    </r>
    <r>
      <rPr>
        <sz val="11"/>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r>
      <rPr>
        <b/>
        <sz val="11"/>
        <rFont val="Calibri"/>
        <family val="2"/>
        <charset val="238"/>
        <scheme val="minor"/>
      </rPr>
      <t>Wykonawca zobowiązany jest podać w ofercie numery katalogowe produktów.</t>
    </r>
    <r>
      <rPr>
        <sz val="11"/>
        <rFont val="Calibri"/>
        <family val="2"/>
        <charset val="238"/>
        <scheme val="minor"/>
      </rPr>
      <t xml:space="preserve">
</t>
    </r>
  </si>
  <si>
    <r>
      <rPr>
        <b/>
        <sz val="11"/>
        <rFont val="Calibri"/>
        <family val="2"/>
        <charset val="238"/>
        <scheme val="minor"/>
      </rPr>
      <t xml:space="preserve">Wykonawca zobowiązuje się do dostarczenia przedmiotu zamówienia w terminie nie dłuższym niż 28 dni od złożenia zamówienia.  </t>
    </r>
    <r>
      <rPr>
        <sz val="11"/>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Każda grupa wzorców dostarczana będzie od jednego producenta.                                                                                                                                                                                                                                                                                                                                                                                                                                                                                      </t>
    </r>
    <r>
      <rPr>
        <b/>
        <sz val="11"/>
        <rFont val="Calibri"/>
        <family val="2"/>
        <charset val="238"/>
        <scheme val="minor"/>
      </rPr>
      <t>Wykonawca zobowiązany jest podać w ofercie numery katalogowe produktów.</t>
    </r>
    <r>
      <rPr>
        <sz val="11"/>
        <rFont val="Calibri"/>
        <family val="2"/>
        <charset val="238"/>
        <scheme val="minor"/>
      </rPr>
      <t xml:space="preserve">
</t>
    </r>
  </si>
  <si>
    <r>
      <rPr>
        <b/>
        <sz val="11"/>
        <rFont val="Calibri"/>
        <family val="2"/>
        <charset val="238"/>
        <scheme val="minor"/>
      </rPr>
      <t xml:space="preserve">Wykonawca zobowiązuje się do dostarczenia przedmiotu zamówienia w terminie nie dłuższym niż 28 dni od złożenia zamówienia.            </t>
    </r>
    <r>
      <rPr>
        <sz val="11"/>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r>
      <rPr>
        <b/>
        <sz val="11"/>
        <rFont val="Calibri"/>
        <family val="2"/>
        <charset val="238"/>
        <scheme val="minor"/>
      </rPr>
      <t>Wykonawca zobowiązany jest podać w ofercie numery katalogowe produktów.</t>
    </r>
    <r>
      <rPr>
        <sz val="11"/>
        <rFont val="Calibri"/>
        <family val="2"/>
        <charset val="238"/>
        <scheme val="minor"/>
      </rPr>
      <t xml:space="preserve">
</t>
    </r>
  </si>
  <si>
    <r>
      <rPr>
        <b/>
        <sz val="11"/>
        <color rgb="FF000000"/>
        <rFont val="Calibri"/>
        <family val="2"/>
        <charset val="238"/>
        <scheme val="minor"/>
      </rPr>
      <t xml:space="preserve">Wykonawca zobowiązuje się do dostarczenia przedmiotu zamówienia w terminie nie dłuższym niż 28 dni od złożenia zamówienia.      </t>
    </r>
    <r>
      <rPr>
        <sz val="11"/>
        <color indexed="8"/>
        <rFont val="Calibri"/>
        <family val="2"/>
        <charset val="238"/>
        <scheme val="minor"/>
      </rPr>
      <t xml:space="preserve">                                                                                                                                                                                                                                                                                                                                                                                   Producent certyfikowanych materiałów odniesienia powinien posiadać akredytację w zakresie produkcji zamawianych materiałów odniesienia w odniesieniu do normy ISO 17034. Certyfikat jakości ma potwierdzać zachowanie spójności pomiarowej i być zgodny z wymaganiami ww. normy.
Wykonawca dołączy do oferty po jednym wzorze certyfikatu dla każdej grupy wzorców.                                                                                                                                                                                                                                                                                                                                                                                                                                                                            </t>
    </r>
    <r>
      <rPr>
        <b/>
        <sz val="11"/>
        <color rgb="FF000000"/>
        <rFont val="Calibri"/>
        <family val="2"/>
        <charset val="238"/>
        <scheme val="minor"/>
      </rPr>
      <t>Wykonawca zobowiązany jest podać w ofercie numery katalogowe produktów.</t>
    </r>
    <r>
      <rPr>
        <sz val="11"/>
        <color indexed="8"/>
        <rFont val="Calibri"/>
        <family val="2"/>
        <charset val="238"/>
        <scheme val="minor"/>
      </rPr>
      <t xml:space="preserve">
</t>
    </r>
  </si>
  <si>
    <r>
      <rPr>
        <b/>
        <sz val="11"/>
        <rFont val="Calibri"/>
        <family val="2"/>
        <charset val="238"/>
        <scheme val="minor"/>
      </rPr>
      <t xml:space="preserve">Wykonawca zobowiązuje się do dostarczenia przedmiotu zamówienia w terminie nie dłuższym niż 14 dni od złożenia zamówienia.             </t>
    </r>
    <r>
      <rPr>
        <sz val="11"/>
        <rFont val="Calibri"/>
        <family val="2"/>
        <charset val="238"/>
        <scheme val="minor"/>
      </rPr>
      <t xml:space="preserve">                                                                                                                                                                                                                                                                                                                                                                     </t>
    </r>
    <r>
      <rPr>
        <b/>
        <sz val="11"/>
        <rFont val="Calibri"/>
        <family val="2"/>
        <charset val="238"/>
        <scheme val="minor"/>
      </rPr>
      <t>Wykonawca zobowiązany jest podać w ofercie numery katalogowe produktów.</t>
    </r>
  </si>
  <si>
    <t>Wykonawca zobowiązuje się do dostarczenia przedmiotu zamówienia w terminie nie dłuższym niż 14 dni od złożenia zamówienia.                                                                                                                                                                                                                                                                                                                                                                      Wykonawca zobowiązany jest podać w ofercie numery katalogowe produktów.</t>
  </si>
  <si>
    <r>
      <rPr>
        <b/>
        <sz val="11"/>
        <rFont val="Calibri"/>
        <family val="2"/>
        <charset val="238"/>
        <scheme val="minor"/>
      </rPr>
      <t xml:space="preserve">Wykonawca zobowiązuje się do dostarczenia przedmiotu zamówienia w terminie nie dłuższym niż 14 dni od daty złożenia zamówienia.   </t>
    </r>
    <r>
      <rPr>
        <sz val="11"/>
        <rFont val="Calibri"/>
        <family val="2"/>
        <charset val="238"/>
        <scheme val="minor"/>
      </rPr>
      <t xml:space="preserve">                                                                                                                                                                                                                                                                                                                                                                    Podłoże transportowe nie powinno zawierać węgla aktywnego.
Dla poz. 1: Pakowane pojedynczo - opakowanie typu blister, z miejscem na opis, z możliwością odłamywania końcówki, opakowanie zbiorcze nie więcej niż 150 sztuk w paczce.                                                                                                                                                                                                                                                                             Dla poz. 2: W ramach jednorazowej dostawy Wykonawca dołączy certyfikat jakości.
Sprzedawca jest zobowiązany wykazać wdrożenie , przez producenta odczynników, systemu jakości zgodnego  z normą ISO 9001                                                                                                                                                                                                                                                                                                                                                  </t>
    </r>
    <r>
      <rPr>
        <b/>
        <sz val="11"/>
        <rFont val="Calibri"/>
        <family val="2"/>
        <charset val="238"/>
        <scheme val="minor"/>
      </rPr>
      <t>Wykonawca zobowiązany jest podać w ofercie numery katalogowe produktów.</t>
    </r>
    <r>
      <rPr>
        <sz val="11"/>
        <rFont val="Calibri"/>
        <family val="2"/>
        <charset val="238"/>
        <scheme val="minor"/>
      </rPr>
      <t xml:space="preserve">
</t>
    </r>
    <r>
      <rPr>
        <sz val="11"/>
        <color rgb="FFFF0000"/>
        <rFont val="Calibri"/>
        <family val="2"/>
        <charset val="238"/>
        <scheme val="minor"/>
      </rPr>
      <t xml:space="preserve">
</t>
    </r>
  </si>
  <si>
    <t>Osocze królicze  (opakowanie jedn. 10 ampułek po 2 -3 ml), w teście na koagulazę podczas kontroli pozytywnej objętość skrzepu ma wynosić więcej niż połowę początkowej objętości płynu, możliwość oznaczania koagulazy metodą probówkową z hodowli z podłoża płynnego i agarowego</t>
  </si>
  <si>
    <t>(10 amp. po 2-3 ml)</t>
  </si>
  <si>
    <t>CZĘŚĆ 24 - MATERIAŁY POMOCNICZE DO CHROMATOGRAFII</t>
  </si>
  <si>
    <t>CZĘŚĆ 22 - BIOINDYKATORY</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</si>
  <si>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22 DO SWZ</t>
    </r>
  </si>
  <si>
    <t>CZĘŚĆ 21 - WZORCE pH</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</si>
  <si>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21 DO SWZ</t>
    </r>
  </si>
  <si>
    <t>CZĘŚĆ 20 - WZORCE ORGANOLEPTYCZNE</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</si>
  <si>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20 DO SWZ</t>
    </r>
  </si>
  <si>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19 DO SWZ</t>
    </r>
  </si>
  <si>
    <t>CZĘŚĆ 19 - WZORCE KONDUKTOMETRYCZNE</t>
  </si>
  <si>
    <t>CZĘŚĆ 18 - WZORCE BARWY I MĘTNOŚCI</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</si>
  <si>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18 DO SWZ</t>
    </r>
  </si>
  <si>
    <t>CZĘŚĆ 17 - WZORCE KOLORYMETRYCZNE</t>
  </si>
  <si>
    <t>CZĘŚĆ 16 - SZKŁO LABORATORYJNE</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</si>
  <si>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16 DO SWZ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</si>
</sst>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29" x14ac:knownFonts="1">
    <font>
      <sz val="11"/>
      <color theme="1"/>
      <name val="Calibri"/>
      <family val="2"/>
      <charset val="238"/>
      <scheme val="minor"/>
    </font>
    <font>
      <sz val="8"/>
      <name val="Calibri"/>
      <family val="2"/>
      <charset val="238"/>
    </font>
    <font>
      <sz val="11"/>
      <color indexed="8"/>
      <name val="Calibri"/>
      <family val="2"/>
      <charset val="238"/>
      <scheme val="minor"/>
    </font>
    <font>
      <b/>
      <sz val="11"/>
      <color rgb="FF000000"/>
      <name val="Calibri"/>
      <family val="2"/>
      <charset val="238"/>
      <scheme val="minor"/>
    </font>
    <font>
      <b/>
      <sz val="11"/>
      <color indexed="8"/>
      <name val="Calibri"/>
      <family val="2"/>
      <charset val="238"/>
      <scheme val="minor"/>
    </font>
    <font>
      <sz val="11"/>
      <color rgb="FF000000"/>
      <name val="Calibri"/>
      <family val="2"/>
      <charset val="238"/>
      <scheme val="minor"/>
    </font>
    <font>
      <b/>
      <sz val="16"/>
      <color indexed="8"/>
      <name val="Calibri"/>
      <family val="2"/>
      <charset val="238"/>
      <scheme val="minor"/>
    </font>
    <font>
      <b/>
      <sz val="10"/>
      <color indexed="8"/>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1"/>
      <name val="Calibri"/>
      <family val="2"/>
      <charset val="238"/>
      <scheme val="minor"/>
    </font>
    <font>
      <sz val="11"/>
      <color rgb="FFFF0000"/>
      <name val="Calibri"/>
      <family val="2"/>
      <charset val="238"/>
      <scheme val="minor"/>
    </font>
    <font>
      <sz val="10"/>
      <color rgb="FFFF0000"/>
      <name val="Calibri"/>
      <family val="2"/>
      <charset val="238"/>
      <scheme val="minor"/>
    </font>
    <font>
      <b/>
      <sz val="11"/>
      <color rgb="FFFF0000"/>
      <name val="Calibri"/>
      <family val="2"/>
      <charset val="238"/>
      <scheme val="minor"/>
    </font>
    <font>
      <sz val="8"/>
      <name val="Calibri"/>
      <family val="2"/>
      <charset val="238"/>
      <scheme val="minor"/>
    </font>
    <font>
      <b/>
      <sz val="11"/>
      <color rgb="FF388600"/>
      <name val="Calibri"/>
      <family val="2"/>
      <charset val="238"/>
      <scheme val="minor"/>
    </font>
    <font>
      <b/>
      <sz val="11"/>
      <name val="Calibri"/>
      <family val="2"/>
      <charset val="238"/>
      <scheme val="minor"/>
    </font>
    <font>
      <vertAlign val="subscript"/>
      <sz val="10"/>
      <name val="Calibri"/>
      <family val="2"/>
      <charset val="238"/>
      <scheme val="minor"/>
    </font>
    <font>
      <sz val="10"/>
      <name val="Calibri"/>
      <family val="2"/>
      <charset val="238"/>
    </font>
    <font>
      <sz val="9.1999999999999993"/>
      <name val="Calibri"/>
      <family val="2"/>
      <charset val="238"/>
    </font>
    <font>
      <b/>
      <sz val="11"/>
      <color theme="1"/>
      <name val="Calibri"/>
      <family val="2"/>
      <charset val="238"/>
      <scheme val="minor"/>
    </font>
    <font>
      <b/>
      <u/>
      <sz val="11"/>
      <color theme="1"/>
      <name val="Calibri"/>
      <family val="2"/>
      <charset val="238"/>
      <scheme val="minor"/>
    </font>
    <font>
      <sz val="11"/>
      <color theme="1"/>
      <name val="Aptos Narrow"/>
      <family val="2"/>
    </font>
    <font>
      <sz val="10.1"/>
      <color theme="1"/>
      <name val="Calibri"/>
      <family val="2"/>
      <charset val="238"/>
    </font>
    <font>
      <strike/>
      <sz val="10"/>
      <name val="Calibri"/>
      <family val="2"/>
      <charset val="238"/>
      <scheme val="minor"/>
    </font>
    <font>
      <sz val="9.1999999999999993"/>
      <name val="Aptos Narrow"/>
      <family val="2"/>
    </font>
    <font>
      <sz val="8.4499999999999993"/>
      <name val="Calibri"/>
      <family val="2"/>
      <charset val="238"/>
    </font>
    <font>
      <sz val="10"/>
      <name val="Aptos Narrow"/>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9" fillId="0" borderId="1" xfId="0" applyFont="1" applyBorder="1" applyAlignment="1" applyProtection="1">
      <alignment horizontal="center" vertical="center" wrapText="1"/>
      <protection locked="0"/>
    </xf>
    <xf numFmtId="44" fontId="9"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xf numFmtId="44" fontId="9" fillId="4" borderId="1" xfId="0" applyNumberFormat="1" applyFont="1" applyFill="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3" fillId="0" borderId="0" xfId="0" applyFont="1" applyAlignment="1">
      <alignment wrapText="1"/>
    </xf>
    <xf numFmtId="0" fontId="4"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4" borderId="1" xfId="0" applyFill="1" applyBorder="1" applyAlignment="1">
      <alignment horizontal="center" vertical="center" wrapText="1"/>
    </xf>
    <xf numFmtId="44" fontId="9"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44" fontId="8" fillId="2" borderId="2" xfId="0" applyNumberFormat="1" applyFont="1" applyFill="1" applyBorder="1" applyAlignment="1">
      <alignment horizontal="right" vertical="center" wrapText="1"/>
    </xf>
    <xf numFmtId="1" fontId="9" fillId="0" borderId="0" xfId="0" applyNumberFormat="1" applyFont="1" applyAlignment="1">
      <alignment horizontal="center" vertical="center" wrapText="1"/>
    </xf>
    <xf numFmtId="0" fontId="2" fillId="0" borderId="0" xfId="0" applyFont="1" applyAlignment="1">
      <alignment horizontal="left" wrapText="1"/>
    </xf>
    <xf numFmtId="0" fontId="10" fillId="0" borderId="1" xfId="0" applyFont="1" applyBorder="1" applyAlignment="1">
      <alignment horizontal="center" vertical="center" wrapText="1"/>
    </xf>
    <xf numFmtId="44" fontId="2" fillId="0" borderId="0" xfId="0" applyNumberFormat="1" applyFont="1" applyAlignment="1">
      <alignment wrapText="1"/>
    </xf>
    <xf numFmtId="9" fontId="2" fillId="0" borderId="0" xfId="0" applyNumberFormat="1" applyFont="1" applyAlignment="1">
      <alignment wrapText="1"/>
    </xf>
    <xf numFmtId="44" fontId="2" fillId="0" borderId="0" xfId="0" applyNumberFormat="1" applyFont="1" applyAlignment="1">
      <alignment horizontal="center" vertical="center" wrapText="1"/>
    </xf>
    <xf numFmtId="44" fontId="4" fillId="2" borderId="1" xfId="0" applyNumberFormat="1" applyFont="1" applyFill="1" applyBorder="1" applyAlignment="1">
      <alignment horizontal="right" vertical="center" wrapText="1"/>
    </xf>
    <xf numFmtId="44"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44" fontId="8" fillId="2" borderId="1" xfId="0" applyNumberFormat="1" applyFont="1" applyFill="1" applyBorder="1" applyAlignment="1">
      <alignment horizontal="center" vertical="center" wrapText="1"/>
    </xf>
    <xf numFmtId="44" fontId="8" fillId="2" borderId="1" xfId="0" applyNumberFormat="1" applyFont="1" applyFill="1" applyBorder="1" applyAlignment="1">
      <alignment horizontal="right" vertical="center" wrapText="1"/>
    </xf>
    <xf numFmtId="0" fontId="2" fillId="0" borderId="0" xfId="0" applyFont="1" applyAlignment="1">
      <alignment horizontal="left" vertical="center" wrapText="1"/>
    </xf>
    <xf numFmtId="9" fontId="2" fillId="0" borderId="0" xfId="0" applyNumberFormat="1" applyFont="1" applyAlignment="1">
      <alignment horizontal="center" vertical="center" wrapText="1"/>
    </xf>
    <xf numFmtId="44" fontId="4" fillId="3" borderId="1" xfId="0" applyNumberFormat="1" applyFont="1" applyFill="1" applyBorder="1" applyAlignment="1">
      <alignment vertical="center" wrapText="1"/>
    </xf>
    <xf numFmtId="44" fontId="8" fillId="3" borderId="1" xfId="0" applyNumberFormat="1" applyFont="1" applyFill="1" applyBorder="1" applyAlignment="1">
      <alignment horizontal="righ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9"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44" fontId="8" fillId="3" borderId="2" xfId="0" applyNumberFormat="1" applyFont="1" applyFill="1" applyBorder="1" applyAlignment="1">
      <alignment horizontal="center" vertical="center" wrapText="1"/>
    </xf>
    <xf numFmtId="44" fontId="8" fillId="3" borderId="1" xfId="0" applyNumberFormat="1" applyFont="1" applyFill="1" applyBorder="1" applyAlignment="1">
      <alignment horizontal="center" vertical="center" wrapText="1"/>
    </xf>
    <xf numFmtId="44" fontId="4" fillId="3" borderId="1" xfId="0" applyNumberFormat="1" applyFont="1" applyFill="1" applyBorder="1" applyAlignment="1">
      <alignment horizontal="right" vertical="center" wrapText="1"/>
    </xf>
    <xf numFmtId="44" fontId="9" fillId="4"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wrapText="1"/>
    </xf>
    <xf numFmtId="0" fontId="6" fillId="0" borderId="0" xfId="0" applyFont="1" applyAlignment="1">
      <alignment horizontal="center" wrapText="1"/>
    </xf>
    <xf numFmtId="44" fontId="0" fillId="0" borderId="0" xfId="0" applyNumberFormat="1" applyAlignment="1">
      <alignment horizontal="left" vertical="center" wrapText="1"/>
    </xf>
    <xf numFmtId="9" fontId="0" fillId="0" borderId="0" xfId="0" applyNumberFormat="1" applyAlignment="1">
      <alignment horizontal="left" vertical="center" wrapText="1"/>
    </xf>
    <xf numFmtId="0" fontId="4" fillId="0" borderId="0" xfId="0" applyFont="1" applyAlignment="1">
      <alignment horizontal="left" vertical="center" wrapText="1"/>
    </xf>
    <xf numFmtId="44" fontId="4" fillId="0" borderId="0" xfId="0" applyNumberFormat="1" applyFont="1" applyAlignment="1">
      <alignment horizontal="left" vertical="center" wrapText="1"/>
    </xf>
    <xf numFmtId="9" fontId="4" fillId="0" borderId="0" xfId="0" applyNumberFormat="1" applyFont="1" applyAlignment="1">
      <alignment horizontal="left" vertical="center" wrapText="1"/>
    </xf>
    <xf numFmtId="0" fontId="12" fillId="0" borderId="0" xfId="0" applyFont="1" applyAlignment="1">
      <alignment horizontal="left" vertical="center" wrapText="1"/>
    </xf>
    <xf numFmtId="44" fontId="12" fillId="0" borderId="0" xfId="0" applyNumberFormat="1" applyFont="1" applyAlignment="1">
      <alignment horizontal="left" vertical="center" wrapText="1"/>
    </xf>
    <xf numFmtId="9" fontId="12" fillId="0" borderId="0" xfId="0" applyNumberFormat="1" applyFont="1" applyAlignment="1">
      <alignment horizontal="left" vertical="center" wrapText="1"/>
    </xf>
    <xf numFmtId="0" fontId="0" fillId="0" borderId="0" xfId="0" applyAlignment="1">
      <alignment horizontal="left" vertical="top"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applyAlignment="1">
      <alignment horizontal="left" vertical="center" wrapText="1"/>
    </xf>
    <xf numFmtId="44" fontId="11" fillId="0" borderId="0" xfId="0" applyNumberFormat="1" applyFont="1" applyAlignment="1">
      <alignment horizontal="left" vertical="center" wrapText="1"/>
    </xf>
    <xf numFmtId="9" fontId="11" fillId="0" borderId="0" xfId="0" applyNumberFormat="1" applyFont="1" applyAlignment="1">
      <alignment horizontal="left"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44" fontId="8" fillId="3" borderId="2" xfId="0" applyNumberFormat="1" applyFont="1" applyFill="1" applyBorder="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opLeftCell="A19" zoomScale="92" zoomScaleNormal="92" workbookViewId="0">
      <selection activeCell="B22" sqref="B22"/>
    </sheetView>
  </sheetViews>
  <sheetFormatPr defaultColWidth="9.140625" defaultRowHeight="15" x14ac:dyDescent="0.25"/>
  <cols>
    <col min="1" max="1" width="9.140625" style="13"/>
    <col min="2" max="2" width="43.42578125" style="13" customWidth="1"/>
    <col min="3" max="3" width="33"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181</v>
      </c>
      <c r="O1" s="55"/>
    </row>
    <row r="2" spans="1:15" ht="16.5" customHeight="1" x14ac:dyDescent="0.25">
      <c r="A2" s="11"/>
      <c r="B2" s="12"/>
      <c r="C2" s="12"/>
      <c r="M2" s="14"/>
      <c r="N2" s="55" t="s">
        <v>484</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26.25" customHeight="1" x14ac:dyDescent="0.25">
      <c r="A6" s="17" t="s">
        <v>205</v>
      </c>
      <c r="B6" s="18" t="s">
        <v>7</v>
      </c>
      <c r="C6" s="19" t="s">
        <v>271</v>
      </c>
      <c r="D6" s="18" t="s">
        <v>13</v>
      </c>
      <c r="E6" s="18" t="s">
        <v>0</v>
      </c>
      <c r="F6" s="18" t="s">
        <v>8</v>
      </c>
      <c r="G6" s="20">
        <v>8</v>
      </c>
      <c r="H6" s="2"/>
      <c r="I6" s="3"/>
      <c r="J6" s="21">
        <f t="shared" ref="J6" si="0">H6+(H6*I6)</f>
        <v>0</v>
      </c>
      <c r="K6" s="21">
        <f t="shared" ref="K6" si="1">G6*H6</f>
        <v>0</v>
      </c>
      <c r="L6" s="21">
        <f t="shared" ref="L6" si="2">G6*J6</f>
        <v>0</v>
      </c>
      <c r="M6" s="4"/>
      <c r="N6" s="1"/>
      <c r="O6" s="1"/>
    </row>
    <row r="7" spans="1:15" ht="24.75" customHeight="1" x14ac:dyDescent="0.25">
      <c r="A7" s="19">
        <v>2</v>
      </c>
      <c r="B7" s="18" t="s">
        <v>1</v>
      </c>
      <c r="C7" s="19" t="s">
        <v>272</v>
      </c>
      <c r="D7" s="18" t="s">
        <v>11</v>
      </c>
      <c r="E7" s="18" t="s">
        <v>0</v>
      </c>
      <c r="F7" s="18" t="s">
        <v>25</v>
      </c>
      <c r="G7" s="20">
        <v>1</v>
      </c>
      <c r="H7" s="2"/>
      <c r="I7" s="3"/>
      <c r="J7" s="21">
        <f t="shared" ref="J7:J25" si="3">H7+(H7*I7)</f>
        <v>0</v>
      </c>
      <c r="K7" s="21">
        <f t="shared" ref="K7:K25" si="4">G7*H7</f>
        <v>0</v>
      </c>
      <c r="L7" s="21">
        <f t="shared" ref="L7:L25" si="5">G7*J7</f>
        <v>0</v>
      </c>
      <c r="M7" s="4"/>
      <c r="N7" s="1"/>
      <c r="O7" s="1"/>
    </row>
    <row r="8" spans="1:15" ht="30.75" customHeight="1" x14ac:dyDescent="0.25">
      <c r="A8" s="19">
        <v>3</v>
      </c>
      <c r="B8" s="18" t="s">
        <v>48</v>
      </c>
      <c r="C8" s="19" t="s">
        <v>279</v>
      </c>
      <c r="D8" s="18" t="s">
        <v>11</v>
      </c>
      <c r="E8" s="18" t="s">
        <v>0</v>
      </c>
      <c r="F8" s="18" t="s">
        <v>25</v>
      </c>
      <c r="G8" s="20">
        <v>2</v>
      </c>
      <c r="H8" s="2"/>
      <c r="I8" s="3"/>
      <c r="J8" s="21">
        <f t="shared" si="3"/>
        <v>0</v>
      </c>
      <c r="K8" s="21">
        <f t="shared" si="4"/>
        <v>0</v>
      </c>
      <c r="L8" s="21">
        <f t="shared" si="5"/>
        <v>0</v>
      </c>
      <c r="M8" s="4"/>
      <c r="N8" s="1"/>
      <c r="O8" s="1"/>
    </row>
    <row r="9" spans="1:15" ht="36" customHeight="1" x14ac:dyDescent="0.25">
      <c r="A9" s="19">
        <v>4</v>
      </c>
      <c r="B9" s="18" t="s">
        <v>191</v>
      </c>
      <c r="C9" s="19" t="s">
        <v>53</v>
      </c>
      <c r="D9" s="18" t="s">
        <v>11</v>
      </c>
      <c r="E9" s="18" t="s">
        <v>0</v>
      </c>
      <c r="F9" s="18" t="s">
        <v>25</v>
      </c>
      <c r="G9" s="20">
        <v>1</v>
      </c>
      <c r="H9" s="2"/>
      <c r="I9" s="3"/>
      <c r="J9" s="21">
        <f t="shared" si="3"/>
        <v>0</v>
      </c>
      <c r="K9" s="21">
        <f t="shared" si="4"/>
        <v>0</v>
      </c>
      <c r="L9" s="21">
        <f t="shared" si="5"/>
        <v>0</v>
      </c>
      <c r="M9" s="4"/>
      <c r="N9" s="1"/>
      <c r="O9" s="1"/>
    </row>
    <row r="10" spans="1:15" ht="26.25" customHeight="1" x14ac:dyDescent="0.25">
      <c r="A10" s="19">
        <v>5</v>
      </c>
      <c r="B10" s="18" t="s">
        <v>21</v>
      </c>
      <c r="C10" s="19" t="s">
        <v>274</v>
      </c>
      <c r="D10" s="18" t="s">
        <v>11</v>
      </c>
      <c r="E10" s="18" t="s">
        <v>0</v>
      </c>
      <c r="F10" s="18" t="s">
        <v>25</v>
      </c>
      <c r="G10" s="20">
        <v>2</v>
      </c>
      <c r="H10" s="2"/>
      <c r="I10" s="3"/>
      <c r="J10" s="21">
        <f t="shared" si="3"/>
        <v>0</v>
      </c>
      <c r="K10" s="21">
        <f t="shared" si="4"/>
        <v>0</v>
      </c>
      <c r="L10" s="21">
        <f t="shared" si="5"/>
        <v>0</v>
      </c>
      <c r="M10" s="4"/>
      <c r="N10" s="1"/>
      <c r="O10" s="1"/>
    </row>
    <row r="11" spans="1:15" ht="48" customHeight="1" x14ac:dyDescent="0.25">
      <c r="A11" s="19">
        <v>6</v>
      </c>
      <c r="B11" s="18" t="s">
        <v>267</v>
      </c>
      <c r="C11" s="19" t="s">
        <v>275</v>
      </c>
      <c r="D11" s="18" t="s">
        <v>11</v>
      </c>
      <c r="E11" s="18" t="s">
        <v>0</v>
      </c>
      <c r="F11" s="18" t="s">
        <v>25</v>
      </c>
      <c r="G11" s="20">
        <v>1</v>
      </c>
      <c r="H11" s="2"/>
      <c r="I11" s="3"/>
      <c r="J11" s="21">
        <f t="shared" si="3"/>
        <v>0</v>
      </c>
      <c r="K11" s="21">
        <f t="shared" si="4"/>
        <v>0</v>
      </c>
      <c r="L11" s="21">
        <f t="shared" si="5"/>
        <v>0</v>
      </c>
      <c r="M11" s="4"/>
      <c r="N11" s="1"/>
      <c r="O11" s="1"/>
    </row>
    <row r="12" spans="1:15" ht="26.45" customHeight="1" x14ac:dyDescent="0.25">
      <c r="A12" s="19">
        <v>7</v>
      </c>
      <c r="B12" s="18" t="s">
        <v>204</v>
      </c>
      <c r="C12" s="19" t="s">
        <v>53</v>
      </c>
      <c r="D12" s="18" t="s">
        <v>11</v>
      </c>
      <c r="E12" s="18" t="s">
        <v>0</v>
      </c>
      <c r="F12" s="18" t="s">
        <v>54</v>
      </c>
      <c r="G12" s="20">
        <v>25</v>
      </c>
      <c r="H12" s="2"/>
      <c r="I12" s="3"/>
      <c r="J12" s="21">
        <f t="shared" si="3"/>
        <v>0</v>
      </c>
      <c r="K12" s="21">
        <f t="shared" si="4"/>
        <v>0</v>
      </c>
      <c r="L12" s="21">
        <f t="shared" si="5"/>
        <v>0</v>
      </c>
      <c r="M12" s="4"/>
      <c r="N12" s="1"/>
      <c r="O12" s="1"/>
    </row>
    <row r="13" spans="1:15" ht="32.25" customHeight="1" x14ac:dyDescent="0.25">
      <c r="A13" s="19">
        <v>8</v>
      </c>
      <c r="B13" s="18" t="s">
        <v>203</v>
      </c>
      <c r="C13" s="19" t="s">
        <v>276</v>
      </c>
      <c r="D13" s="18" t="s">
        <v>11</v>
      </c>
      <c r="E13" s="18" t="s">
        <v>0</v>
      </c>
      <c r="F13" s="18" t="s">
        <v>54</v>
      </c>
      <c r="G13" s="20">
        <v>1</v>
      </c>
      <c r="H13" s="2"/>
      <c r="I13" s="3"/>
      <c r="J13" s="21">
        <f t="shared" si="3"/>
        <v>0</v>
      </c>
      <c r="K13" s="21">
        <f t="shared" si="4"/>
        <v>0</v>
      </c>
      <c r="L13" s="21">
        <f t="shared" si="5"/>
        <v>0</v>
      </c>
      <c r="M13" s="4"/>
      <c r="N13" s="1"/>
      <c r="O13" s="1"/>
    </row>
    <row r="14" spans="1:15" ht="27.6" customHeight="1" x14ac:dyDescent="0.25">
      <c r="A14" s="19">
        <v>9</v>
      </c>
      <c r="B14" s="18" t="s">
        <v>2</v>
      </c>
      <c r="C14" s="19" t="s">
        <v>271</v>
      </c>
      <c r="D14" s="18" t="s">
        <v>11</v>
      </c>
      <c r="E14" s="18" t="s">
        <v>0</v>
      </c>
      <c r="F14" s="18" t="s">
        <v>25</v>
      </c>
      <c r="G14" s="20">
        <v>10</v>
      </c>
      <c r="H14" s="2"/>
      <c r="I14" s="3"/>
      <c r="J14" s="21">
        <f t="shared" si="3"/>
        <v>0</v>
      </c>
      <c r="K14" s="21">
        <f t="shared" si="4"/>
        <v>0</v>
      </c>
      <c r="L14" s="21">
        <f t="shared" si="5"/>
        <v>0</v>
      </c>
      <c r="M14" s="4"/>
      <c r="N14" s="1"/>
      <c r="O14" s="1"/>
    </row>
    <row r="15" spans="1:15" ht="33" customHeight="1" x14ac:dyDescent="0.25">
      <c r="A15" s="19">
        <v>10</v>
      </c>
      <c r="B15" s="18" t="s">
        <v>269</v>
      </c>
      <c r="C15" s="19" t="s">
        <v>282</v>
      </c>
      <c r="D15" s="18" t="s">
        <v>11</v>
      </c>
      <c r="E15" s="18" t="s">
        <v>0</v>
      </c>
      <c r="F15" s="18" t="s">
        <v>25</v>
      </c>
      <c r="G15" s="20">
        <v>4</v>
      </c>
      <c r="H15" s="2"/>
      <c r="I15" s="3"/>
      <c r="J15" s="21">
        <f t="shared" si="3"/>
        <v>0</v>
      </c>
      <c r="K15" s="21">
        <f t="shared" si="4"/>
        <v>0</v>
      </c>
      <c r="L15" s="21">
        <f t="shared" si="5"/>
        <v>0</v>
      </c>
      <c r="M15" s="4"/>
      <c r="N15" s="1"/>
      <c r="O15" s="1"/>
    </row>
    <row r="16" spans="1:15" ht="27.75" customHeight="1" x14ac:dyDescent="0.25">
      <c r="A16" s="19">
        <v>11</v>
      </c>
      <c r="B16" s="18" t="s">
        <v>52</v>
      </c>
      <c r="C16" s="19" t="s">
        <v>275</v>
      </c>
      <c r="D16" s="18" t="s">
        <v>11</v>
      </c>
      <c r="E16" s="18" t="s">
        <v>0</v>
      </c>
      <c r="F16" s="18" t="s">
        <v>54</v>
      </c>
      <c r="G16" s="20">
        <v>1</v>
      </c>
      <c r="H16" s="2"/>
      <c r="I16" s="3"/>
      <c r="J16" s="21">
        <f t="shared" si="3"/>
        <v>0</v>
      </c>
      <c r="K16" s="21">
        <f t="shared" si="4"/>
        <v>0</v>
      </c>
      <c r="L16" s="21">
        <f t="shared" si="5"/>
        <v>0</v>
      </c>
      <c r="M16" s="4"/>
      <c r="N16" s="1"/>
      <c r="O16" s="1"/>
    </row>
    <row r="17" spans="1:15" ht="36.75" customHeight="1" x14ac:dyDescent="0.25">
      <c r="A17" s="19">
        <v>12</v>
      </c>
      <c r="B17" s="18" t="s">
        <v>270</v>
      </c>
      <c r="C17" s="19" t="s">
        <v>281</v>
      </c>
      <c r="D17" s="18" t="s">
        <v>11</v>
      </c>
      <c r="E17" s="18" t="s">
        <v>0</v>
      </c>
      <c r="F17" s="18" t="s">
        <v>25</v>
      </c>
      <c r="G17" s="20">
        <v>1</v>
      </c>
      <c r="H17" s="2"/>
      <c r="I17" s="3"/>
      <c r="J17" s="21">
        <f t="shared" si="3"/>
        <v>0</v>
      </c>
      <c r="K17" s="21">
        <f t="shared" si="4"/>
        <v>0</v>
      </c>
      <c r="L17" s="21">
        <f t="shared" si="5"/>
        <v>0</v>
      </c>
      <c r="M17" s="4"/>
      <c r="N17" s="1"/>
      <c r="O17" s="1"/>
    </row>
    <row r="18" spans="1:15" ht="27.75" customHeight="1" x14ac:dyDescent="0.25">
      <c r="A18" s="19">
        <v>13</v>
      </c>
      <c r="B18" s="18" t="s">
        <v>201</v>
      </c>
      <c r="C18" s="19" t="s">
        <v>272</v>
      </c>
      <c r="D18" s="18" t="s">
        <v>11</v>
      </c>
      <c r="E18" s="18" t="s">
        <v>0</v>
      </c>
      <c r="F18" s="18" t="s">
        <v>54</v>
      </c>
      <c r="G18" s="20">
        <v>1</v>
      </c>
      <c r="H18" s="2"/>
      <c r="I18" s="3"/>
      <c r="J18" s="21">
        <f t="shared" si="3"/>
        <v>0</v>
      </c>
      <c r="K18" s="21">
        <f t="shared" si="4"/>
        <v>0</v>
      </c>
      <c r="L18" s="21">
        <f t="shared" si="5"/>
        <v>0</v>
      </c>
      <c r="M18" s="4"/>
      <c r="N18" s="1"/>
      <c r="O18" s="1"/>
    </row>
    <row r="19" spans="1:15" ht="99.75" customHeight="1" x14ac:dyDescent="0.25">
      <c r="A19" s="19">
        <v>14</v>
      </c>
      <c r="B19" s="18" t="s">
        <v>474</v>
      </c>
      <c r="C19" s="19" t="s">
        <v>53</v>
      </c>
      <c r="D19" s="18" t="s">
        <v>11</v>
      </c>
      <c r="E19" s="18" t="s">
        <v>0</v>
      </c>
      <c r="F19" s="18" t="s">
        <v>54</v>
      </c>
      <c r="G19" s="20">
        <v>5</v>
      </c>
      <c r="H19" s="2"/>
      <c r="I19" s="3"/>
      <c r="J19" s="21">
        <f t="shared" si="3"/>
        <v>0</v>
      </c>
      <c r="K19" s="21">
        <f t="shared" si="4"/>
        <v>0</v>
      </c>
      <c r="L19" s="21">
        <f t="shared" si="5"/>
        <v>0</v>
      </c>
      <c r="M19" s="4"/>
      <c r="N19" s="1"/>
      <c r="O19" s="1"/>
    </row>
    <row r="20" spans="1:15" ht="37.5" customHeight="1" x14ac:dyDescent="0.25">
      <c r="A20" s="19">
        <v>15</v>
      </c>
      <c r="B20" s="18" t="s">
        <v>5</v>
      </c>
      <c r="C20" s="19" t="s">
        <v>277</v>
      </c>
      <c r="D20" s="18" t="s">
        <v>13</v>
      </c>
      <c r="E20" s="18" t="s">
        <v>0</v>
      </c>
      <c r="F20" s="18" t="s">
        <v>142</v>
      </c>
      <c r="G20" s="20">
        <v>45</v>
      </c>
      <c r="H20" s="2"/>
      <c r="I20" s="3"/>
      <c r="J20" s="21">
        <f t="shared" si="3"/>
        <v>0</v>
      </c>
      <c r="K20" s="21">
        <f t="shared" si="4"/>
        <v>0</v>
      </c>
      <c r="L20" s="21">
        <f t="shared" si="5"/>
        <v>0</v>
      </c>
      <c r="M20" s="4"/>
      <c r="N20" s="1"/>
      <c r="O20" s="1"/>
    </row>
    <row r="21" spans="1:15" ht="45" customHeight="1" x14ac:dyDescent="0.25">
      <c r="A21" s="19">
        <v>16</v>
      </c>
      <c r="B21" s="18" t="s">
        <v>14</v>
      </c>
      <c r="C21" s="19" t="s">
        <v>277</v>
      </c>
      <c r="D21" s="18" t="s">
        <v>11</v>
      </c>
      <c r="E21" s="18" t="s">
        <v>0</v>
      </c>
      <c r="F21" s="18" t="s">
        <v>25</v>
      </c>
      <c r="G21" s="20">
        <v>9</v>
      </c>
      <c r="H21" s="2"/>
      <c r="I21" s="3"/>
      <c r="J21" s="21">
        <f t="shared" si="3"/>
        <v>0</v>
      </c>
      <c r="K21" s="21">
        <f t="shared" si="4"/>
        <v>0</v>
      </c>
      <c r="L21" s="21">
        <f t="shared" si="5"/>
        <v>0</v>
      </c>
      <c r="M21" s="4"/>
      <c r="N21" s="1"/>
      <c r="O21" s="1"/>
    </row>
    <row r="22" spans="1:15" ht="64.5" customHeight="1" x14ac:dyDescent="0.25">
      <c r="A22" s="19">
        <v>17</v>
      </c>
      <c r="B22" s="18" t="s">
        <v>209</v>
      </c>
      <c r="C22" s="19" t="s">
        <v>53</v>
      </c>
      <c r="D22" s="18" t="s">
        <v>69</v>
      </c>
      <c r="E22" s="18" t="s">
        <v>0</v>
      </c>
      <c r="F22" s="18" t="s">
        <v>54</v>
      </c>
      <c r="G22" s="20">
        <v>6</v>
      </c>
      <c r="H22" s="2"/>
      <c r="I22" s="3"/>
      <c r="J22" s="21">
        <f t="shared" si="3"/>
        <v>0</v>
      </c>
      <c r="K22" s="21">
        <f t="shared" si="4"/>
        <v>0</v>
      </c>
      <c r="L22" s="21">
        <f t="shared" si="5"/>
        <v>0</v>
      </c>
      <c r="M22" s="4"/>
      <c r="N22" s="1"/>
      <c r="O22" s="1"/>
    </row>
    <row r="23" spans="1:15" ht="22.5" customHeight="1" x14ac:dyDescent="0.25">
      <c r="A23" s="19">
        <v>18</v>
      </c>
      <c r="B23" s="18" t="s">
        <v>3</v>
      </c>
      <c r="C23" s="19" t="s">
        <v>277</v>
      </c>
      <c r="D23" s="18" t="s">
        <v>11</v>
      </c>
      <c r="E23" s="18" t="s">
        <v>0</v>
      </c>
      <c r="F23" s="18" t="s">
        <v>25</v>
      </c>
      <c r="G23" s="20">
        <v>3</v>
      </c>
      <c r="H23" s="2"/>
      <c r="I23" s="3"/>
      <c r="J23" s="21">
        <f t="shared" si="3"/>
        <v>0</v>
      </c>
      <c r="K23" s="21">
        <f t="shared" si="4"/>
        <v>0</v>
      </c>
      <c r="L23" s="21">
        <f t="shared" si="5"/>
        <v>0</v>
      </c>
      <c r="M23" s="4"/>
      <c r="N23" s="1"/>
      <c r="O23" s="1"/>
    </row>
    <row r="24" spans="1:15" ht="39" customHeight="1" x14ac:dyDescent="0.25">
      <c r="A24" s="19">
        <v>19</v>
      </c>
      <c r="B24" s="18" t="s">
        <v>4</v>
      </c>
      <c r="C24" s="19" t="s">
        <v>278</v>
      </c>
      <c r="D24" s="18" t="s">
        <v>11</v>
      </c>
      <c r="E24" s="18" t="s">
        <v>0</v>
      </c>
      <c r="F24" s="18" t="s">
        <v>25</v>
      </c>
      <c r="G24" s="20">
        <v>1</v>
      </c>
      <c r="H24" s="2"/>
      <c r="I24" s="3"/>
      <c r="J24" s="21">
        <f t="shared" si="3"/>
        <v>0</v>
      </c>
      <c r="K24" s="21">
        <f t="shared" si="4"/>
        <v>0</v>
      </c>
      <c r="L24" s="21">
        <f t="shared" si="5"/>
        <v>0</v>
      </c>
      <c r="M24" s="4"/>
      <c r="N24" s="1"/>
      <c r="O24" s="1"/>
    </row>
    <row r="25" spans="1:15" ht="42" customHeight="1" x14ac:dyDescent="0.25">
      <c r="A25" s="19">
        <v>20</v>
      </c>
      <c r="B25" s="18" t="s">
        <v>10</v>
      </c>
      <c r="C25" s="19" t="s">
        <v>274</v>
      </c>
      <c r="D25" s="18" t="s">
        <v>11</v>
      </c>
      <c r="E25" s="18" t="s">
        <v>0</v>
      </c>
      <c r="F25" s="18" t="s">
        <v>25</v>
      </c>
      <c r="G25" s="20">
        <v>7</v>
      </c>
      <c r="H25" s="2"/>
      <c r="I25" s="3"/>
      <c r="J25" s="21">
        <f t="shared" si="3"/>
        <v>0</v>
      </c>
      <c r="K25" s="21">
        <f t="shared" si="4"/>
        <v>0</v>
      </c>
      <c r="L25" s="21">
        <f t="shared" si="5"/>
        <v>0</v>
      </c>
      <c r="M25" s="4"/>
      <c r="N25" s="1"/>
      <c r="O25" s="1"/>
    </row>
    <row r="26" spans="1:15" ht="42" customHeight="1" x14ac:dyDescent="0.25">
      <c r="A26" s="19">
        <v>21</v>
      </c>
      <c r="B26" s="18" t="s">
        <v>268</v>
      </c>
      <c r="C26" s="19" t="s">
        <v>274</v>
      </c>
      <c r="D26" s="18" t="s">
        <v>11</v>
      </c>
      <c r="E26" s="18" t="s">
        <v>0</v>
      </c>
      <c r="F26" s="18" t="s">
        <v>8</v>
      </c>
      <c r="G26" s="20">
        <v>1</v>
      </c>
      <c r="H26" s="2"/>
      <c r="I26" s="3"/>
      <c r="J26" s="21">
        <f t="shared" ref="J26:J35" si="6">H26+(H26*I26)</f>
        <v>0</v>
      </c>
      <c r="K26" s="21">
        <f t="shared" ref="K26:K35" si="7">G26*H26</f>
        <v>0</v>
      </c>
      <c r="L26" s="21">
        <f t="shared" ref="L26:L35" si="8">G26*J26</f>
        <v>0</v>
      </c>
      <c r="M26" s="4"/>
      <c r="N26" s="1"/>
      <c r="O26" s="1"/>
    </row>
    <row r="27" spans="1:15" ht="53.25" customHeight="1" x14ac:dyDescent="0.25">
      <c r="A27" s="19">
        <v>22</v>
      </c>
      <c r="B27" s="18" t="s">
        <v>9</v>
      </c>
      <c r="C27" s="19" t="s">
        <v>277</v>
      </c>
      <c r="D27" s="18" t="s">
        <v>12</v>
      </c>
      <c r="E27" s="18" t="s">
        <v>0</v>
      </c>
      <c r="F27" s="18" t="s">
        <v>8</v>
      </c>
      <c r="G27" s="20">
        <v>35</v>
      </c>
      <c r="H27" s="2"/>
      <c r="I27" s="3"/>
      <c r="J27" s="21">
        <f t="shared" si="6"/>
        <v>0</v>
      </c>
      <c r="K27" s="21">
        <f t="shared" si="7"/>
        <v>0</v>
      </c>
      <c r="L27" s="21">
        <f t="shared" si="8"/>
        <v>0</v>
      </c>
      <c r="M27" s="4"/>
      <c r="N27" s="1"/>
      <c r="O27" s="1"/>
    </row>
    <row r="28" spans="1:15" ht="42" customHeight="1" x14ac:dyDescent="0.25">
      <c r="A28" s="19">
        <v>23</v>
      </c>
      <c r="B28" s="18" t="s">
        <v>23</v>
      </c>
      <c r="C28" s="19" t="s">
        <v>274</v>
      </c>
      <c r="D28" s="18" t="s">
        <v>22</v>
      </c>
      <c r="E28" s="18" t="s">
        <v>0</v>
      </c>
      <c r="F28" s="18" t="s">
        <v>8</v>
      </c>
      <c r="G28" s="20">
        <v>12</v>
      </c>
      <c r="H28" s="2"/>
      <c r="I28" s="3"/>
      <c r="J28" s="21">
        <f t="shared" si="6"/>
        <v>0</v>
      </c>
      <c r="K28" s="21">
        <f t="shared" si="7"/>
        <v>0</v>
      </c>
      <c r="L28" s="21">
        <f t="shared" si="8"/>
        <v>0</v>
      </c>
      <c r="M28" s="4"/>
      <c r="N28" s="1"/>
      <c r="O28" s="1"/>
    </row>
    <row r="29" spans="1:15" ht="42" customHeight="1" x14ac:dyDescent="0.25">
      <c r="A29" s="19">
        <v>24</v>
      </c>
      <c r="B29" s="18" t="s">
        <v>18</v>
      </c>
      <c r="C29" s="19" t="s">
        <v>277</v>
      </c>
      <c r="D29" s="18" t="s">
        <v>12</v>
      </c>
      <c r="E29" s="18" t="s">
        <v>0</v>
      </c>
      <c r="F29" s="18" t="s">
        <v>8</v>
      </c>
      <c r="G29" s="20">
        <v>5</v>
      </c>
      <c r="H29" s="2"/>
      <c r="I29" s="3"/>
      <c r="J29" s="21">
        <f t="shared" si="6"/>
        <v>0</v>
      </c>
      <c r="K29" s="21">
        <f t="shared" si="7"/>
        <v>0</v>
      </c>
      <c r="L29" s="21">
        <f t="shared" si="8"/>
        <v>0</v>
      </c>
      <c r="M29" s="4"/>
      <c r="N29" s="1"/>
      <c r="O29" s="1"/>
    </row>
    <row r="30" spans="1:15" ht="42" customHeight="1" x14ac:dyDescent="0.25">
      <c r="A30" s="19">
        <v>25</v>
      </c>
      <c r="B30" s="18" t="s">
        <v>24</v>
      </c>
      <c r="C30" s="19" t="s">
        <v>274</v>
      </c>
      <c r="D30" s="18" t="s">
        <v>69</v>
      </c>
      <c r="E30" s="18" t="s">
        <v>0</v>
      </c>
      <c r="F30" s="18" t="s">
        <v>8</v>
      </c>
      <c r="G30" s="20">
        <v>2</v>
      </c>
      <c r="H30" s="2"/>
      <c r="I30" s="3"/>
      <c r="J30" s="21">
        <f t="shared" si="6"/>
        <v>0</v>
      </c>
      <c r="K30" s="21">
        <f t="shared" si="7"/>
        <v>0</v>
      </c>
      <c r="L30" s="21">
        <f t="shared" si="8"/>
        <v>0</v>
      </c>
      <c r="M30" s="4"/>
      <c r="N30" s="1"/>
      <c r="O30" s="1"/>
    </row>
    <row r="31" spans="1:15" ht="42" customHeight="1" x14ac:dyDescent="0.25">
      <c r="A31" s="19">
        <v>26</v>
      </c>
      <c r="B31" s="18" t="s">
        <v>17</v>
      </c>
      <c r="C31" s="19" t="s">
        <v>274</v>
      </c>
      <c r="D31" s="18" t="s">
        <v>19</v>
      </c>
      <c r="E31" s="18" t="s">
        <v>0</v>
      </c>
      <c r="F31" s="18" t="s">
        <v>8</v>
      </c>
      <c r="G31" s="20">
        <v>12</v>
      </c>
      <c r="H31" s="2"/>
      <c r="I31" s="3"/>
      <c r="J31" s="21">
        <f t="shared" si="6"/>
        <v>0</v>
      </c>
      <c r="K31" s="21">
        <f t="shared" si="7"/>
        <v>0</v>
      </c>
      <c r="L31" s="21">
        <f t="shared" si="8"/>
        <v>0</v>
      </c>
      <c r="M31" s="4"/>
      <c r="N31" s="1"/>
      <c r="O31" s="1"/>
    </row>
    <row r="32" spans="1:15" ht="42" customHeight="1" x14ac:dyDescent="0.25">
      <c r="A32" s="19">
        <v>27</v>
      </c>
      <c r="B32" s="18" t="s">
        <v>202</v>
      </c>
      <c r="C32" s="19" t="s">
        <v>276</v>
      </c>
      <c r="D32" s="18" t="s">
        <v>69</v>
      </c>
      <c r="E32" s="18" t="s">
        <v>0</v>
      </c>
      <c r="F32" s="18" t="s">
        <v>8</v>
      </c>
      <c r="G32" s="20">
        <v>1</v>
      </c>
      <c r="H32" s="2"/>
      <c r="I32" s="3"/>
      <c r="J32" s="21">
        <f t="shared" si="6"/>
        <v>0</v>
      </c>
      <c r="K32" s="21">
        <f t="shared" si="7"/>
        <v>0</v>
      </c>
      <c r="L32" s="21">
        <f t="shared" si="8"/>
        <v>0</v>
      </c>
      <c r="M32" s="4"/>
      <c r="N32" s="1"/>
      <c r="O32" s="1"/>
    </row>
    <row r="33" spans="1:15" ht="42" customHeight="1" x14ac:dyDescent="0.25">
      <c r="A33" s="19">
        <v>28</v>
      </c>
      <c r="B33" s="18" t="s">
        <v>6</v>
      </c>
      <c r="C33" s="19" t="s">
        <v>279</v>
      </c>
      <c r="D33" s="18" t="s">
        <v>11</v>
      </c>
      <c r="E33" s="18" t="s">
        <v>0</v>
      </c>
      <c r="F33" s="18" t="s">
        <v>25</v>
      </c>
      <c r="G33" s="20">
        <v>4</v>
      </c>
      <c r="H33" s="2"/>
      <c r="I33" s="3"/>
      <c r="J33" s="21">
        <f t="shared" si="6"/>
        <v>0</v>
      </c>
      <c r="K33" s="21">
        <f t="shared" si="7"/>
        <v>0</v>
      </c>
      <c r="L33" s="21">
        <f t="shared" si="8"/>
        <v>0</v>
      </c>
      <c r="M33" s="4"/>
      <c r="N33" s="1"/>
      <c r="O33" s="1"/>
    </row>
    <row r="34" spans="1:15" ht="42" customHeight="1" x14ac:dyDescent="0.25">
      <c r="A34" s="19">
        <v>29</v>
      </c>
      <c r="B34" s="18" t="s">
        <v>15</v>
      </c>
      <c r="C34" s="19" t="s">
        <v>271</v>
      </c>
      <c r="D34" s="18" t="s">
        <v>11</v>
      </c>
      <c r="E34" s="18" t="s">
        <v>0</v>
      </c>
      <c r="F34" s="18" t="s">
        <v>25</v>
      </c>
      <c r="G34" s="20">
        <v>7</v>
      </c>
      <c r="H34" s="2"/>
      <c r="I34" s="3"/>
      <c r="J34" s="21">
        <f t="shared" si="6"/>
        <v>0</v>
      </c>
      <c r="K34" s="21">
        <f t="shared" si="7"/>
        <v>0</v>
      </c>
      <c r="L34" s="21">
        <f t="shared" si="8"/>
        <v>0</v>
      </c>
      <c r="M34" s="4"/>
      <c r="N34" s="1"/>
      <c r="O34" s="1"/>
    </row>
    <row r="35" spans="1:15" ht="42" customHeight="1" x14ac:dyDescent="0.25">
      <c r="A35" s="19">
        <v>30</v>
      </c>
      <c r="B35" s="18" t="s">
        <v>20</v>
      </c>
      <c r="C35" s="19" t="s">
        <v>280</v>
      </c>
      <c r="D35" s="18" t="s">
        <v>16</v>
      </c>
      <c r="E35" s="18" t="s">
        <v>0</v>
      </c>
      <c r="F35" s="18" t="s">
        <v>283</v>
      </c>
      <c r="G35" s="20">
        <v>1</v>
      </c>
      <c r="H35" s="2"/>
      <c r="I35" s="3"/>
      <c r="J35" s="21">
        <f t="shared" si="6"/>
        <v>0</v>
      </c>
      <c r="K35" s="21">
        <f t="shared" si="7"/>
        <v>0</v>
      </c>
      <c r="L35" s="21">
        <f t="shared" si="8"/>
        <v>0</v>
      </c>
      <c r="M35" s="4"/>
      <c r="N35" s="1"/>
      <c r="O35" s="1"/>
    </row>
    <row r="36" spans="1:15" ht="33.75" customHeight="1" x14ac:dyDescent="0.25">
      <c r="A36" s="22"/>
      <c r="B36" s="22"/>
      <c r="C36" s="22"/>
      <c r="D36" s="22"/>
      <c r="E36" s="22"/>
      <c r="F36" s="22"/>
      <c r="G36" s="22"/>
      <c r="H36" s="22"/>
      <c r="I36" s="22"/>
      <c r="J36" s="23" t="s">
        <v>200</v>
      </c>
      <c r="K36" s="24">
        <f>SUM(K6:K35)</f>
        <v>0</v>
      </c>
      <c r="L36" s="24">
        <f>SUM(L6:L35)</f>
        <v>0</v>
      </c>
      <c r="M36" s="25"/>
      <c r="N36" s="22"/>
      <c r="O36" s="22"/>
    </row>
    <row r="37" spans="1:15" x14ac:dyDescent="0.25">
      <c r="A37" s="54" t="s">
        <v>138</v>
      </c>
      <c r="B37" s="54"/>
      <c r="C37" s="54"/>
      <c r="D37" s="54"/>
      <c r="E37" s="54"/>
      <c r="F37" s="54"/>
      <c r="G37" s="54"/>
      <c r="H37" s="54"/>
      <c r="I37" s="54"/>
      <c r="J37" s="54"/>
      <c r="K37" s="54"/>
      <c r="L37" s="54"/>
      <c r="M37" s="54"/>
      <c r="N37" s="54"/>
      <c r="O37" s="54"/>
    </row>
    <row r="38" spans="1:15" ht="294.75" customHeight="1" x14ac:dyDescent="0.25">
      <c r="A38" s="53" t="s">
        <v>462</v>
      </c>
      <c r="B38" s="53"/>
      <c r="C38" s="53"/>
      <c r="D38" s="53"/>
      <c r="E38" s="53"/>
      <c r="F38" s="53"/>
      <c r="G38" s="53"/>
      <c r="H38" s="53"/>
      <c r="I38" s="53"/>
      <c r="J38" s="53"/>
      <c r="K38" s="53"/>
      <c r="L38" s="53"/>
      <c r="M38" s="53"/>
      <c r="N38" s="53"/>
      <c r="O38" s="53"/>
    </row>
    <row r="45" spans="1:15" x14ac:dyDescent="0.25">
      <c r="C45" s="26"/>
    </row>
  </sheetData>
  <sheetProtection algorithmName="SHA-512" hashValue="P7UPY1/xB4zhb3EHZiAv15/3TEkygINYa14FmmhsI7JSZgrhjrsK+It2vEA1y4PhYqCDQT65EC7fi1GL5r27OQ==" saltValue="JvD+EssTNzizSadHsZgFDg==" spinCount="100000" sheet="1" objects="1" scenarios="1"/>
  <sortState xmlns:xlrd2="http://schemas.microsoft.com/office/spreadsheetml/2017/richdata2" ref="A6:O38">
    <sortCondition ref="B6:B35"/>
  </sortState>
  <mergeCells count="6">
    <mergeCell ref="A38:O38"/>
    <mergeCell ref="A37:O37"/>
    <mergeCell ref="B1:C1"/>
    <mergeCell ref="A3:O3"/>
    <mergeCell ref="N2:O2"/>
    <mergeCell ref="N1:O1"/>
  </mergeCells>
  <phoneticPr fontId="1" type="noConversion"/>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2" zoomScaleNormal="92" workbookViewId="0">
      <selection activeCell="D6" sqref="D6:G7"/>
    </sheetView>
  </sheetViews>
  <sheetFormatPr defaultColWidth="9.140625" defaultRowHeight="15" x14ac:dyDescent="0.25"/>
  <cols>
    <col min="1" max="1" width="9.140625" style="13"/>
    <col min="2" max="2" width="34.5703125" style="13" customWidth="1"/>
    <col min="3" max="3" width="25.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175</v>
      </c>
      <c r="O1" s="55"/>
    </row>
    <row r="2" spans="1:15" ht="16.5" customHeight="1" x14ac:dyDescent="0.25">
      <c r="A2" s="11"/>
      <c r="B2" s="12"/>
      <c r="C2" s="12"/>
      <c r="M2" s="14"/>
      <c r="N2" s="55" t="s">
        <v>163</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95.25" customHeight="1" x14ac:dyDescent="0.25">
      <c r="A6" s="19">
        <v>1</v>
      </c>
      <c r="B6" s="19" t="s">
        <v>413</v>
      </c>
      <c r="C6" s="19" t="s">
        <v>53</v>
      </c>
      <c r="D6" s="19" t="s">
        <v>235</v>
      </c>
      <c r="E6" s="19" t="s">
        <v>73</v>
      </c>
      <c r="F6" s="19" t="s">
        <v>53</v>
      </c>
      <c r="G6" s="19">
        <v>15000</v>
      </c>
      <c r="H6" s="2"/>
      <c r="I6" s="3"/>
      <c r="J6" s="21">
        <f>H6+(I6*H6)</f>
        <v>0</v>
      </c>
      <c r="K6" s="21">
        <f>H6*G6</f>
        <v>0</v>
      </c>
      <c r="L6" s="21">
        <f>J6*G6</f>
        <v>0</v>
      </c>
      <c r="M6" s="4"/>
      <c r="N6" s="1"/>
      <c r="O6" s="1"/>
    </row>
    <row r="7" spans="1:15" ht="105.75" customHeight="1" x14ac:dyDescent="0.25">
      <c r="A7" s="19">
        <v>2</v>
      </c>
      <c r="B7" s="19" t="s">
        <v>359</v>
      </c>
      <c r="C7" s="19" t="s">
        <v>53</v>
      </c>
      <c r="D7" s="19" t="s">
        <v>12</v>
      </c>
      <c r="E7" s="19" t="s">
        <v>0</v>
      </c>
      <c r="F7" s="19" t="s">
        <v>78</v>
      </c>
      <c r="G7" s="19">
        <v>1</v>
      </c>
      <c r="H7" s="2"/>
      <c r="I7" s="3"/>
      <c r="J7" s="21">
        <f>H7+(I7*H7)</f>
        <v>0</v>
      </c>
      <c r="K7" s="21">
        <f>H7*G7</f>
        <v>0</v>
      </c>
      <c r="L7" s="21">
        <f>J7*G7</f>
        <v>0</v>
      </c>
      <c r="M7" s="4"/>
      <c r="N7" s="1"/>
      <c r="O7" s="1"/>
    </row>
    <row r="8" spans="1:15" ht="48.75" customHeight="1" x14ac:dyDescent="0.25">
      <c r="A8" s="22"/>
      <c r="B8" s="22"/>
      <c r="C8" s="22"/>
      <c r="D8" s="22"/>
      <c r="E8" s="22"/>
      <c r="F8" s="22"/>
      <c r="G8" s="22"/>
      <c r="H8" s="32"/>
      <c r="I8" s="33"/>
      <c r="J8" s="32" t="s">
        <v>200</v>
      </c>
      <c r="K8" s="47">
        <f>SUM(K6)</f>
        <v>0</v>
      </c>
      <c r="L8" s="47">
        <f>SUM(L6)</f>
        <v>0</v>
      </c>
      <c r="M8" s="25"/>
      <c r="N8" s="22"/>
      <c r="O8" s="22"/>
    </row>
    <row r="9" spans="1:15" x14ac:dyDescent="0.25">
      <c r="H9" s="28"/>
      <c r="I9" s="29"/>
      <c r="J9" s="29"/>
      <c r="K9" s="29"/>
      <c r="L9" s="28"/>
    </row>
    <row r="10" spans="1:15" x14ac:dyDescent="0.25">
      <c r="A10" s="59" t="s">
        <v>138</v>
      </c>
      <c r="B10" s="59"/>
      <c r="C10" s="59"/>
      <c r="D10" s="59"/>
      <c r="E10" s="59"/>
      <c r="F10" s="59"/>
      <c r="G10" s="59"/>
      <c r="H10" s="60"/>
      <c r="I10" s="61"/>
      <c r="J10" s="60"/>
      <c r="K10" s="60"/>
      <c r="L10" s="60"/>
      <c r="M10" s="59"/>
      <c r="N10" s="59"/>
      <c r="O10" s="59"/>
    </row>
    <row r="11" spans="1:15" ht="128.25" customHeight="1" x14ac:dyDescent="0.25">
      <c r="A11" s="62" t="s">
        <v>493</v>
      </c>
      <c r="B11" s="62"/>
      <c r="C11" s="62"/>
      <c r="D11" s="62"/>
      <c r="E11" s="62"/>
      <c r="F11" s="62"/>
      <c r="G11" s="62"/>
      <c r="H11" s="63"/>
      <c r="I11" s="64"/>
      <c r="J11" s="63"/>
      <c r="K11" s="63"/>
      <c r="L11" s="63"/>
      <c r="M11" s="62"/>
      <c r="N11" s="62"/>
      <c r="O11" s="62"/>
    </row>
    <row r="12" spans="1:15" x14ac:dyDescent="0.25">
      <c r="H12" s="28"/>
      <c r="I12" s="29"/>
      <c r="J12" s="28"/>
      <c r="K12" s="28"/>
      <c r="L12" s="28"/>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sheetData>
  <sheetProtection algorithmName="SHA-512" hashValue="QfZSyR1oC5LbqM0rVqXmc1IxSYvaKInsEyy+b1hKw4vr7u83N3DwvShXMYSVfqZmw1+dnE2JiKBOsO4GwcEkag==" saltValue="PTQytM9kOUMclhb6JkZvFQ==" spinCount="100000" sheet="1" objects="1" scenarios="1"/>
  <mergeCells count="6">
    <mergeCell ref="A11:O11"/>
    <mergeCell ref="B1:C1"/>
    <mergeCell ref="N1:O1"/>
    <mergeCell ref="N2:O2"/>
    <mergeCell ref="A3:O3"/>
    <mergeCell ref="A10:O10"/>
  </mergeCells>
  <pageMargins left="0.25" right="0.25" top="0.75" bottom="0.75" header="0.3" footer="0.3"/>
  <pageSetup paperSize="9"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1"/>
  <sheetViews>
    <sheetView zoomScale="92" zoomScaleNormal="92" workbookViewId="0">
      <selection activeCell="D6" sqref="D6:G20"/>
    </sheetView>
  </sheetViews>
  <sheetFormatPr defaultColWidth="9.140625" defaultRowHeight="15" x14ac:dyDescent="0.25"/>
  <cols>
    <col min="1" max="1" width="9.140625" style="13"/>
    <col min="2" max="2" width="40.42578125" style="13" customWidth="1"/>
    <col min="3" max="3" width="25.425781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0" width="16.28515625" style="13" customWidth="1"/>
    <col min="11" max="11" width="19.42578125" style="13" customWidth="1"/>
    <col min="12" max="12" width="21"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174</v>
      </c>
      <c r="O1" s="55"/>
    </row>
    <row r="2" spans="1:15" ht="16.5" customHeight="1" x14ac:dyDescent="0.25">
      <c r="A2" s="11"/>
      <c r="B2" s="12"/>
      <c r="C2" s="12"/>
      <c r="M2" s="14"/>
      <c r="N2" s="55" t="s">
        <v>164</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154.5" customHeight="1" x14ac:dyDescent="0.25">
      <c r="A6" s="19">
        <v>1</v>
      </c>
      <c r="B6" s="19" t="s">
        <v>360</v>
      </c>
      <c r="C6" s="19" t="s">
        <v>53</v>
      </c>
      <c r="D6" s="19" t="s">
        <v>11</v>
      </c>
      <c r="E6" s="19" t="s">
        <v>73</v>
      </c>
      <c r="F6" s="19" t="s">
        <v>375</v>
      </c>
      <c r="G6" s="19">
        <v>30000</v>
      </c>
      <c r="H6" s="2"/>
      <c r="I6" s="3"/>
      <c r="J6" s="21">
        <f t="shared" ref="J6" si="0">H6+(I6*H6)</f>
        <v>0</v>
      </c>
      <c r="K6" s="21">
        <f t="shared" ref="K6" si="1">H6*G6</f>
        <v>0</v>
      </c>
      <c r="L6" s="21">
        <f t="shared" ref="L6" si="2">J6*G6</f>
        <v>0</v>
      </c>
      <c r="M6" s="4"/>
      <c r="N6" s="1"/>
      <c r="O6" s="1"/>
    </row>
    <row r="7" spans="1:15" ht="150.75" customHeight="1" x14ac:dyDescent="0.25">
      <c r="A7" s="19">
        <v>2</v>
      </c>
      <c r="B7" s="19" t="s">
        <v>361</v>
      </c>
      <c r="C7" s="19" t="s">
        <v>53</v>
      </c>
      <c r="D7" s="19" t="s">
        <v>11</v>
      </c>
      <c r="E7" s="19" t="s">
        <v>73</v>
      </c>
      <c r="F7" s="19" t="s">
        <v>375</v>
      </c>
      <c r="G7" s="19">
        <v>22500</v>
      </c>
      <c r="H7" s="2"/>
      <c r="I7" s="3"/>
      <c r="J7" s="21">
        <f t="shared" ref="J7:J20" si="3">H7+(I7*H7)</f>
        <v>0</v>
      </c>
      <c r="K7" s="21">
        <f t="shared" ref="K7:K20" si="4">H7*G7</f>
        <v>0</v>
      </c>
      <c r="L7" s="21">
        <f t="shared" ref="L7:L20" si="5">J7*G7</f>
        <v>0</v>
      </c>
      <c r="M7" s="4"/>
      <c r="N7" s="1"/>
      <c r="O7" s="1"/>
    </row>
    <row r="8" spans="1:15" ht="64.5" customHeight="1" x14ac:dyDescent="0.25">
      <c r="A8" s="19">
        <v>3</v>
      </c>
      <c r="B8" s="19" t="s">
        <v>362</v>
      </c>
      <c r="C8" s="19" t="s">
        <v>53</v>
      </c>
      <c r="D8" s="19" t="s">
        <v>11</v>
      </c>
      <c r="E8" s="19" t="s">
        <v>73</v>
      </c>
      <c r="F8" s="19" t="s">
        <v>53</v>
      </c>
      <c r="G8" s="19">
        <v>3000</v>
      </c>
      <c r="H8" s="2"/>
      <c r="I8" s="3"/>
      <c r="J8" s="21">
        <f t="shared" si="3"/>
        <v>0</v>
      </c>
      <c r="K8" s="21">
        <f t="shared" si="4"/>
        <v>0</v>
      </c>
      <c r="L8" s="21">
        <f t="shared" si="5"/>
        <v>0</v>
      </c>
      <c r="M8" s="4"/>
      <c r="N8" s="1"/>
      <c r="O8" s="1"/>
    </row>
    <row r="9" spans="1:15" ht="56.25" customHeight="1" x14ac:dyDescent="0.25">
      <c r="A9" s="19">
        <v>4</v>
      </c>
      <c r="B9" s="19" t="s">
        <v>363</v>
      </c>
      <c r="C9" s="19" t="s">
        <v>53</v>
      </c>
      <c r="D9" s="19" t="s">
        <v>103</v>
      </c>
      <c r="E9" s="19" t="s">
        <v>73</v>
      </c>
      <c r="F9" s="19" t="s">
        <v>53</v>
      </c>
      <c r="G9" s="19">
        <v>2000</v>
      </c>
      <c r="H9" s="2"/>
      <c r="I9" s="3"/>
      <c r="J9" s="21">
        <f t="shared" si="3"/>
        <v>0</v>
      </c>
      <c r="K9" s="21">
        <f t="shared" si="4"/>
        <v>0</v>
      </c>
      <c r="L9" s="21">
        <f t="shared" si="5"/>
        <v>0</v>
      </c>
      <c r="M9" s="4"/>
      <c r="N9" s="1"/>
      <c r="O9" s="1"/>
    </row>
    <row r="10" spans="1:15" ht="33.75" customHeight="1" x14ac:dyDescent="0.25">
      <c r="A10" s="19">
        <v>5</v>
      </c>
      <c r="B10" s="19" t="s">
        <v>364</v>
      </c>
      <c r="C10" s="19" t="s">
        <v>53</v>
      </c>
      <c r="D10" s="19" t="s">
        <v>12</v>
      </c>
      <c r="E10" s="19" t="s">
        <v>0</v>
      </c>
      <c r="F10" s="19" t="s">
        <v>81</v>
      </c>
      <c r="G10" s="19">
        <v>1</v>
      </c>
      <c r="H10" s="2"/>
      <c r="I10" s="3"/>
      <c r="J10" s="21">
        <f t="shared" si="3"/>
        <v>0</v>
      </c>
      <c r="K10" s="21">
        <f t="shared" si="4"/>
        <v>0</v>
      </c>
      <c r="L10" s="21">
        <f t="shared" si="5"/>
        <v>0</v>
      </c>
      <c r="M10" s="4"/>
      <c r="N10" s="1"/>
      <c r="O10" s="1"/>
    </row>
    <row r="11" spans="1:15" ht="69.75" customHeight="1" x14ac:dyDescent="0.25">
      <c r="A11" s="19">
        <v>6</v>
      </c>
      <c r="B11" s="19" t="s">
        <v>365</v>
      </c>
      <c r="C11" s="19" t="s">
        <v>53</v>
      </c>
      <c r="D11" s="19" t="s">
        <v>11</v>
      </c>
      <c r="E11" s="19" t="s">
        <v>0</v>
      </c>
      <c r="F11" s="19" t="s">
        <v>116</v>
      </c>
      <c r="G11" s="19">
        <v>1</v>
      </c>
      <c r="H11" s="2"/>
      <c r="I11" s="3"/>
      <c r="J11" s="21">
        <f t="shared" si="3"/>
        <v>0</v>
      </c>
      <c r="K11" s="21">
        <f t="shared" si="4"/>
        <v>0</v>
      </c>
      <c r="L11" s="21">
        <f t="shared" si="5"/>
        <v>0</v>
      </c>
      <c r="M11" s="4"/>
      <c r="N11" s="1"/>
      <c r="O11" s="1"/>
    </row>
    <row r="12" spans="1:15" ht="101.25" customHeight="1" x14ac:dyDescent="0.25">
      <c r="A12" s="19">
        <v>7</v>
      </c>
      <c r="B12" s="27" t="s">
        <v>466</v>
      </c>
      <c r="C12" s="27" t="s">
        <v>53</v>
      </c>
      <c r="D12" s="27" t="s">
        <v>11</v>
      </c>
      <c r="E12" s="27" t="s">
        <v>73</v>
      </c>
      <c r="F12" s="27" t="s">
        <v>467</v>
      </c>
      <c r="G12" s="27">
        <v>3250</v>
      </c>
      <c r="H12" s="2"/>
      <c r="I12" s="3"/>
      <c r="J12" s="21">
        <f t="shared" si="3"/>
        <v>0</v>
      </c>
      <c r="K12" s="21">
        <f t="shared" si="4"/>
        <v>0</v>
      </c>
      <c r="L12" s="21">
        <f t="shared" si="5"/>
        <v>0</v>
      </c>
      <c r="M12" s="4"/>
      <c r="N12" s="1"/>
      <c r="O12" s="1"/>
    </row>
    <row r="13" spans="1:15" ht="79.5" customHeight="1" x14ac:dyDescent="0.25">
      <c r="A13" s="19">
        <v>8</v>
      </c>
      <c r="B13" s="19" t="s">
        <v>366</v>
      </c>
      <c r="C13" s="19" t="s">
        <v>53</v>
      </c>
      <c r="D13" s="19" t="s">
        <v>69</v>
      </c>
      <c r="E13" s="19" t="s">
        <v>0</v>
      </c>
      <c r="F13" s="19" t="s">
        <v>374</v>
      </c>
      <c r="G13" s="19">
        <v>1</v>
      </c>
      <c r="H13" s="2"/>
      <c r="I13" s="3"/>
      <c r="J13" s="21">
        <f t="shared" si="3"/>
        <v>0</v>
      </c>
      <c r="K13" s="21">
        <f t="shared" si="4"/>
        <v>0</v>
      </c>
      <c r="L13" s="21">
        <f t="shared" si="5"/>
        <v>0</v>
      </c>
      <c r="M13" s="4"/>
      <c r="N13" s="1"/>
      <c r="O13" s="1"/>
    </row>
    <row r="14" spans="1:15" ht="95.25" customHeight="1" x14ac:dyDescent="0.25">
      <c r="A14" s="19">
        <v>9</v>
      </c>
      <c r="B14" s="19" t="s">
        <v>367</v>
      </c>
      <c r="C14" s="19" t="s">
        <v>53</v>
      </c>
      <c r="D14" s="19" t="s">
        <v>12</v>
      </c>
      <c r="E14" s="19" t="s">
        <v>123</v>
      </c>
      <c r="F14" s="19" t="s">
        <v>53</v>
      </c>
      <c r="G14" s="19">
        <v>1</v>
      </c>
      <c r="H14" s="2"/>
      <c r="I14" s="3"/>
      <c r="J14" s="21">
        <f t="shared" si="3"/>
        <v>0</v>
      </c>
      <c r="K14" s="21">
        <f t="shared" si="4"/>
        <v>0</v>
      </c>
      <c r="L14" s="21">
        <f t="shared" si="5"/>
        <v>0</v>
      </c>
      <c r="M14" s="4"/>
      <c r="N14" s="1"/>
      <c r="O14" s="1"/>
    </row>
    <row r="15" spans="1:15" ht="57" customHeight="1" x14ac:dyDescent="0.25">
      <c r="A15" s="19">
        <v>10</v>
      </c>
      <c r="B15" s="19" t="s">
        <v>368</v>
      </c>
      <c r="C15" s="19" t="s">
        <v>53</v>
      </c>
      <c r="D15" s="19" t="s">
        <v>12</v>
      </c>
      <c r="E15" s="19" t="s">
        <v>123</v>
      </c>
      <c r="F15" s="19" t="s">
        <v>53</v>
      </c>
      <c r="G15" s="19">
        <v>6</v>
      </c>
      <c r="H15" s="2"/>
      <c r="I15" s="3"/>
      <c r="J15" s="21">
        <f t="shared" ref="J15:J18" si="6">H15+(I15*H15)</f>
        <v>0</v>
      </c>
      <c r="K15" s="21">
        <f t="shared" ref="K15:K18" si="7">H15*G15</f>
        <v>0</v>
      </c>
      <c r="L15" s="21">
        <f t="shared" ref="L15:L18" si="8">J15*G15</f>
        <v>0</v>
      </c>
      <c r="M15" s="4"/>
      <c r="N15" s="1"/>
      <c r="O15" s="1"/>
    </row>
    <row r="16" spans="1:15" ht="57" customHeight="1" x14ac:dyDescent="0.25">
      <c r="A16" s="19">
        <v>11</v>
      </c>
      <c r="B16" s="19" t="s">
        <v>369</v>
      </c>
      <c r="C16" s="19" t="s">
        <v>53</v>
      </c>
      <c r="D16" s="19" t="s">
        <v>12</v>
      </c>
      <c r="E16" s="19" t="s">
        <v>0</v>
      </c>
      <c r="F16" s="19" t="s">
        <v>237</v>
      </c>
      <c r="G16" s="19">
        <v>2</v>
      </c>
      <c r="H16" s="2"/>
      <c r="I16" s="3"/>
      <c r="J16" s="21">
        <f t="shared" si="6"/>
        <v>0</v>
      </c>
      <c r="K16" s="21">
        <f t="shared" si="7"/>
        <v>0</v>
      </c>
      <c r="L16" s="21">
        <f t="shared" si="8"/>
        <v>0</v>
      </c>
      <c r="M16" s="4"/>
      <c r="N16" s="1"/>
      <c r="O16" s="1"/>
    </row>
    <row r="17" spans="1:15" ht="57" customHeight="1" x14ac:dyDescent="0.25">
      <c r="A17" s="19">
        <v>12</v>
      </c>
      <c r="B17" s="19" t="s">
        <v>370</v>
      </c>
      <c r="C17" s="19" t="s">
        <v>53</v>
      </c>
      <c r="D17" s="19" t="s">
        <v>12</v>
      </c>
      <c r="E17" s="19" t="s">
        <v>0</v>
      </c>
      <c r="F17" s="19" t="s">
        <v>238</v>
      </c>
      <c r="G17" s="19">
        <v>2</v>
      </c>
      <c r="H17" s="2"/>
      <c r="I17" s="3"/>
      <c r="J17" s="21">
        <f t="shared" si="6"/>
        <v>0</v>
      </c>
      <c r="K17" s="21">
        <f t="shared" si="7"/>
        <v>0</v>
      </c>
      <c r="L17" s="21">
        <f t="shared" si="8"/>
        <v>0</v>
      </c>
      <c r="M17" s="4"/>
      <c r="N17" s="1"/>
      <c r="O17" s="1"/>
    </row>
    <row r="18" spans="1:15" ht="104.25" customHeight="1" x14ac:dyDescent="0.25">
      <c r="A18" s="19">
        <v>13</v>
      </c>
      <c r="B18" s="19" t="s">
        <v>371</v>
      </c>
      <c r="C18" s="19" t="s">
        <v>53</v>
      </c>
      <c r="D18" s="19" t="s">
        <v>11</v>
      </c>
      <c r="E18" s="19" t="s">
        <v>0</v>
      </c>
      <c r="F18" s="19" t="s">
        <v>126</v>
      </c>
      <c r="G18" s="19">
        <v>3</v>
      </c>
      <c r="H18" s="2"/>
      <c r="I18" s="3"/>
      <c r="J18" s="21">
        <f t="shared" si="6"/>
        <v>0</v>
      </c>
      <c r="K18" s="21">
        <f t="shared" si="7"/>
        <v>0</v>
      </c>
      <c r="L18" s="21">
        <f t="shared" si="8"/>
        <v>0</v>
      </c>
      <c r="M18" s="4"/>
      <c r="N18" s="1"/>
      <c r="O18" s="1"/>
    </row>
    <row r="19" spans="1:15" ht="68.25" customHeight="1" x14ac:dyDescent="0.25">
      <c r="A19" s="19">
        <v>14</v>
      </c>
      <c r="B19" s="19" t="s">
        <v>372</v>
      </c>
      <c r="C19" s="19" t="s">
        <v>53</v>
      </c>
      <c r="D19" s="19" t="s">
        <v>12</v>
      </c>
      <c r="E19" s="19" t="s">
        <v>0</v>
      </c>
      <c r="F19" s="19" t="s">
        <v>125</v>
      </c>
      <c r="G19" s="19">
        <v>1</v>
      </c>
      <c r="H19" s="2"/>
      <c r="I19" s="3"/>
      <c r="J19" s="21">
        <f t="shared" si="3"/>
        <v>0</v>
      </c>
      <c r="K19" s="21">
        <f t="shared" si="4"/>
        <v>0</v>
      </c>
      <c r="L19" s="21">
        <f t="shared" si="5"/>
        <v>0</v>
      </c>
      <c r="M19" s="4"/>
      <c r="N19" s="1"/>
      <c r="O19" s="1"/>
    </row>
    <row r="20" spans="1:15" ht="84" customHeight="1" x14ac:dyDescent="0.25">
      <c r="A20" s="19">
        <v>15</v>
      </c>
      <c r="B20" s="19" t="s">
        <v>373</v>
      </c>
      <c r="C20" s="19" t="s">
        <v>53</v>
      </c>
      <c r="D20" s="19" t="s">
        <v>127</v>
      </c>
      <c r="E20" s="19" t="s">
        <v>0</v>
      </c>
      <c r="F20" s="19" t="s">
        <v>125</v>
      </c>
      <c r="G20" s="19">
        <v>3</v>
      </c>
      <c r="H20" s="2"/>
      <c r="I20" s="3"/>
      <c r="J20" s="21">
        <f t="shared" si="3"/>
        <v>0</v>
      </c>
      <c r="K20" s="21">
        <f t="shared" si="4"/>
        <v>0</v>
      </c>
      <c r="L20" s="21">
        <f t="shared" si="5"/>
        <v>0</v>
      </c>
      <c r="M20" s="4"/>
      <c r="N20" s="1"/>
      <c r="O20" s="1"/>
    </row>
    <row r="21" spans="1:15" ht="28.5" customHeight="1" x14ac:dyDescent="0.25">
      <c r="A21" s="22"/>
      <c r="B21" s="22"/>
      <c r="C21" s="22"/>
      <c r="D21" s="22"/>
      <c r="E21" s="22"/>
      <c r="F21" s="22"/>
      <c r="G21" s="22"/>
      <c r="H21" s="32"/>
      <c r="I21" s="33"/>
      <c r="J21" s="32" t="s">
        <v>200</v>
      </c>
      <c r="K21" s="48">
        <f>SUM(K6:K20)</f>
        <v>0</v>
      </c>
      <c r="L21" s="48">
        <f>SUM(L6:L20)</f>
        <v>0</v>
      </c>
      <c r="M21" s="25"/>
      <c r="N21" s="22"/>
      <c r="O21" s="22"/>
    </row>
    <row r="22" spans="1:15" x14ac:dyDescent="0.25">
      <c r="H22" s="28"/>
      <c r="I22" s="29"/>
      <c r="J22" s="28"/>
      <c r="K22" s="28"/>
      <c r="L22" s="28"/>
    </row>
    <row r="23" spans="1:15" x14ac:dyDescent="0.25">
      <c r="A23" s="59" t="s">
        <v>138</v>
      </c>
      <c r="B23" s="59"/>
      <c r="C23" s="59"/>
      <c r="D23" s="59"/>
      <c r="E23" s="59"/>
      <c r="F23" s="59"/>
      <c r="G23" s="59"/>
      <c r="H23" s="60"/>
      <c r="I23" s="61"/>
      <c r="J23" s="60"/>
      <c r="K23" s="60"/>
      <c r="L23" s="60"/>
      <c r="M23" s="59"/>
      <c r="N23" s="59"/>
      <c r="O23" s="59"/>
    </row>
    <row r="24" spans="1:15" ht="117" customHeight="1" x14ac:dyDescent="0.25">
      <c r="A24" s="68" t="s">
        <v>435</v>
      </c>
      <c r="B24" s="68"/>
      <c r="C24" s="68"/>
      <c r="D24" s="68"/>
      <c r="E24" s="68"/>
      <c r="F24" s="68"/>
      <c r="G24" s="68"/>
      <c r="H24" s="69"/>
      <c r="I24" s="70"/>
      <c r="J24" s="69"/>
      <c r="K24" s="69"/>
      <c r="L24" s="69"/>
      <c r="M24" s="68"/>
      <c r="N24" s="68"/>
      <c r="O24" s="68"/>
    </row>
    <row r="25" spans="1:15" x14ac:dyDescent="0.25">
      <c r="H25" s="28"/>
      <c r="I25" s="29"/>
      <c r="J25" s="28"/>
      <c r="K25" s="28"/>
      <c r="L25" s="28"/>
    </row>
    <row r="26" spans="1:15" x14ac:dyDescent="0.25">
      <c r="H26" s="28"/>
      <c r="I26" s="29"/>
      <c r="J26" s="28"/>
      <c r="K26" s="28"/>
      <c r="L26" s="28"/>
    </row>
    <row r="27" spans="1:15" x14ac:dyDescent="0.25">
      <c r="H27" s="28"/>
      <c r="I27" s="29"/>
      <c r="J27" s="28"/>
      <c r="K27" s="28"/>
      <c r="L27" s="28"/>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row r="39" spans="8:12" x14ac:dyDescent="0.25">
      <c r="H39" s="28"/>
      <c r="I39" s="29"/>
      <c r="J39" s="28"/>
      <c r="K39" s="28"/>
      <c r="L39" s="28"/>
    </row>
    <row r="40" spans="8:12" x14ac:dyDescent="0.25">
      <c r="H40" s="28"/>
      <c r="I40" s="29"/>
      <c r="J40" s="28"/>
      <c r="K40" s="28"/>
      <c r="L40" s="28"/>
    </row>
    <row r="41" spans="8:12" x14ac:dyDescent="0.25">
      <c r="H41" s="28"/>
      <c r="I41" s="29"/>
      <c r="J41" s="28"/>
      <c r="K41" s="28"/>
      <c r="L41" s="28"/>
    </row>
  </sheetData>
  <sheetProtection algorithmName="SHA-512" hashValue="EXz7fIEQau+ATe17RDQQDeyk2V+/V5KP8hVQ5fErrPFHA2N1w7Jq8H+zGBs71D7sjgj0FNuFed7HZfzK2fYRGA==" saltValue="ecYDBDM+FZqn/zdvvpgwlQ==" spinCount="100000" sheet="1" objects="1" scenarios="1"/>
  <sortState xmlns:xlrd2="http://schemas.microsoft.com/office/spreadsheetml/2017/richdata2" ref="A6:O20">
    <sortCondition ref="B6:B20"/>
  </sortState>
  <mergeCells count="6">
    <mergeCell ref="A24:O24"/>
    <mergeCell ref="B1:C1"/>
    <mergeCell ref="N1:O1"/>
    <mergeCell ref="N2:O2"/>
    <mergeCell ref="A3:O3"/>
    <mergeCell ref="A23:O23"/>
  </mergeCells>
  <phoneticPr fontId="15" type="noConversion"/>
  <pageMargins left="0.25" right="0.25" top="0.75" bottom="0.75" header="0.3" footer="0.3"/>
  <pageSetup paperSize="9" scale="5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6"/>
  <sheetViews>
    <sheetView zoomScale="92" zoomScaleNormal="92" workbookViewId="0">
      <selection activeCell="D6" sqref="D6:G6"/>
    </sheetView>
  </sheetViews>
  <sheetFormatPr defaultColWidth="9.140625" defaultRowHeight="15" x14ac:dyDescent="0.25"/>
  <cols>
    <col min="1" max="1" width="9.140625" style="13"/>
    <col min="2" max="2" width="40.42578125" style="13" customWidth="1"/>
    <col min="3" max="3" width="25.425781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173</v>
      </c>
      <c r="O1" s="55"/>
    </row>
    <row r="2" spans="1:15" ht="16.5" customHeight="1" x14ac:dyDescent="0.25">
      <c r="A2" s="11"/>
      <c r="B2" s="12"/>
      <c r="C2" s="12"/>
      <c r="M2" s="14"/>
      <c r="N2" s="55" t="s">
        <v>165</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105.75" customHeight="1" x14ac:dyDescent="0.25">
      <c r="A6" s="19">
        <v>1</v>
      </c>
      <c r="B6" s="19" t="s">
        <v>376</v>
      </c>
      <c r="C6" s="19" t="s">
        <v>53</v>
      </c>
      <c r="D6" s="19" t="s">
        <v>377</v>
      </c>
      <c r="E6" s="19" t="s">
        <v>73</v>
      </c>
      <c r="F6" s="19" t="s">
        <v>378</v>
      </c>
      <c r="G6" s="19">
        <v>1400</v>
      </c>
      <c r="H6" s="2"/>
      <c r="I6" s="3"/>
      <c r="J6" s="21">
        <f>H6+(I6*H6)</f>
        <v>0</v>
      </c>
      <c r="K6" s="21">
        <f>H6*G6</f>
        <v>0</v>
      </c>
      <c r="L6" s="21">
        <f>J6*G6</f>
        <v>0</v>
      </c>
      <c r="M6" s="4"/>
      <c r="N6" s="1"/>
      <c r="O6" s="1"/>
    </row>
    <row r="7" spans="1:15" ht="36" customHeight="1" x14ac:dyDescent="0.25">
      <c r="H7" s="28"/>
      <c r="I7" s="29"/>
      <c r="J7" s="30" t="s">
        <v>200</v>
      </c>
      <c r="K7" s="49">
        <f>SUM(K6)</f>
        <v>0</v>
      </c>
      <c r="L7" s="49">
        <f>SUM(L6)</f>
        <v>0</v>
      </c>
    </row>
    <row r="8" spans="1:15" x14ac:dyDescent="0.25">
      <c r="A8" s="59" t="s">
        <v>138</v>
      </c>
      <c r="B8" s="59"/>
      <c r="C8" s="59"/>
      <c r="D8" s="59"/>
      <c r="E8" s="59"/>
      <c r="F8" s="59"/>
      <c r="G8" s="59"/>
      <c r="H8" s="60"/>
      <c r="I8" s="61"/>
      <c r="J8" s="60"/>
      <c r="K8" s="60"/>
      <c r="L8" s="60"/>
      <c r="M8" s="59"/>
      <c r="N8" s="59"/>
      <c r="O8" s="59"/>
    </row>
    <row r="9" spans="1:15" ht="199.5" customHeight="1" x14ac:dyDescent="0.25">
      <c r="A9" s="53" t="s">
        <v>468</v>
      </c>
      <c r="B9" s="53"/>
      <c r="C9" s="53"/>
      <c r="D9" s="53"/>
      <c r="E9" s="53"/>
      <c r="F9" s="53"/>
      <c r="G9" s="53"/>
      <c r="H9" s="57"/>
      <c r="I9" s="58"/>
      <c r="J9" s="57"/>
      <c r="K9" s="57"/>
      <c r="L9" s="57"/>
      <c r="M9" s="53"/>
      <c r="N9" s="53"/>
      <c r="O9" s="53"/>
    </row>
    <row r="10" spans="1:15" x14ac:dyDescent="0.25">
      <c r="H10" s="28"/>
      <c r="I10" s="29"/>
      <c r="J10" s="28"/>
      <c r="K10" s="28"/>
      <c r="L10" s="28"/>
    </row>
    <row r="11" spans="1:15" x14ac:dyDescent="0.25">
      <c r="H11" s="28"/>
      <c r="I11" s="29"/>
      <c r="J11" s="28"/>
      <c r="K11" s="28"/>
      <c r="L11" s="28"/>
    </row>
    <row r="12" spans="1:15" x14ac:dyDescent="0.25">
      <c r="H12" s="28"/>
      <c r="I12" s="29"/>
      <c r="J12" s="28"/>
      <c r="K12" s="28"/>
      <c r="L12" s="28"/>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2:12" x14ac:dyDescent="0.25">
      <c r="H17" s="28"/>
      <c r="I17" s="29"/>
      <c r="J17" s="28"/>
      <c r="K17" s="28"/>
      <c r="L17" s="28"/>
    </row>
    <row r="18" spans="2:12" x14ac:dyDescent="0.25">
      <c r="H18" s="28"/>
      <c r="I18" s="29"/>
      <c r="J18" s="28"/>
      <c r="K18" s="28"/>
      <c r="L18" s="28"/>
    </row>
    <row r="19" spans="2:12" x14ac:dyDescent="0.25">
      <c r="H19" s="28"/>
      <c r="I19" s="29"/>
      <c r="J19" s="28"/>
      <c r="K19" s="28"/>
      <c r="L19" s="28"/>
    </row>
    <row r="20" spans="2:12" x14ac:dyDescent="0.25">
      <c r="B20" s="13" t="s">
        <v>195</v>
      </c>
      <c r="H20" s="28"/>
      <c r="I20" s="29"/>
      <c r="J20" s="28"/>
      <c r="K20" s="28"/>
      <c r="L20" s="28"/>
    </row>
    <row r="21" spans="2:12" x14ac:dyDescent="0.25">
      <c r="H21" s="28"/>
      <c r="I21" s="29"/>
      <c r="J21" s="28"/>
      <c r="K21" s="28"/>
      <c r="L21" s="28"/>
    </row>
    <row r="22" spans="2:12" x14ac:dyDescent="0.25">
      <c r="H22" s="28"/>
      <c r="I22" s="29"/>
      <c r="J22" s="28"/>
      <c r="K22" s="28"/>
      <c r="L22" s="28"/>
    </row>
    <row r="23" spans="2:12" x14ac:dyDescent="0.25">
      <c r="H23" s="28"/>
      <c r="I23" s="29"/>
      <c r="J23" s="28"/>
      <c r="K23" s="28"/>
      <c r="L23" s="28"/>
    </row>
    <row r="24" spans="2:12" x14ac:dyDescent="0.25">
      <c r="H24" s="28"/>
      <c r="I24" s="29"/>
      <c r="J24" s="28"/>
      <c r="K24" s="28"/>
      <c r="L24" s="28"/>
    </row>
    <row r="25" spans="2:12" x14ac:dyDescent="0.25">
      <c r="H25" s="28"/>
      <c r="I25" s="29"/>
      <c r="J25" s="28"/>
      <c r="K25" s="28"/>
      <c r="L25" s="28"/>
    </row>
    <row r="26" spans="2:12" x14ac:dyDescent="0.25">
      <c r="H26" s="28"/>
      <c r="I26" s="29"/>
      <c r="J26" s="28"/>
      <c r="K26" s="28"/>
      <c r="L26" s="28"/>
    </row>
  </sheetData>
  <sheetProtection algorithmName="SHA-512" hashValue="llrJZHVFkAio40PJ8vCV6q1A90E12/fQpDt89FeDXsymIMOHBwfId4MPrbjLxqs9kd95gBshmKOC4Di51x2GLQ==" saltValue="iu1cnHjjQt/9w/sOv2/TLg==" spinCount="100000" sheet="1" objects="1" scenarios="1"/>
  <mergeCells count="6">
    <mergeCell ref="A9:O9"/>
    <mergeCell ref="B1:C1"/>
    <mergeCell ref="N1:O1"/>
    <mergeCell ref="N2:O2"/>
    <mergeCell ref="A3:O3"/>
    <mergeCell ref="A8:O8"/>
  </mergeCells>
  <pageMargins left="0.25" right="0.25" top="0.75" bottom="0.75" header="0.3" footer="0.3"/>
  <pageSetup paperSize="9"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5"/>
  <sheetViews>
    <sheetView zoomScale="92" zoomScaleNormal="92" workbookViewId="0">
      <selection activeCell="D6" sqref="D6:G7"/>
    </sheetView>
  </sheetViews>
  <sheetFormatPr defaultColWidth="9.140625" defaultRowHeight="15" x14ac:dyDescent="0.25"/>
  <cols>
    <col min="1" max="1" width="9.140625" style="13"/>
    <col min="2" max="2" width="38.42578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172</v>
      </c>
      <c r="O1" s="55"/>
    </row>
    <row r="2" spans="1:15" ht="16.5" customHeight="1" x14ac:dyDescent="0.25">
      <c r="A2" s="11"/>
      <c r="B2" s="12"/>
      <c r="C2" s="12"/>
      <c r="M2" s="14"/>
      <c r="N2" s="55" t="s">
        <v>379</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80.25" customHeight="1" x14ac:dyDescent="0.25">
      <c r="A6" s="19">
        <v>1</v>
      </c>
      <c r="B6" s="19" t="s">
        <v>117</v>
      </c>
      <c r="C6" s="19" t="s">
        <v>53</v>
      </c>
      <c r="D6" s="19" t="s">
        <v>11</v>
      </c>
      <c r="E6" s="19" t="s">
        <v>118</v>
      </c>
      <c r="F6" s="19">
        <v>110</v>
      </c>
      <c r="G6" s="19">
        <v>5</v>
      </c>
      <c r="H6" s="2"/>
      <c r="I6" s="3"/>
      <c r="J6" s="21">
        <f>H6+(I6*H6)</f>
        <v>0</v>
      </c>
      <c r="K6" s="21">
        <f>H6*G6</f>
        <v>0</v>
      </c>
      <c r="L6" s="21">
        <f>J6*G6</f>
        <v>0</v>
      </c>
      <c r="M6" s="4"/>
      <c r="N6" s="1"/>
      <c r="O6" s="1"/>
    </row>
    <row r="7" spans="1:15" ht="80.25" customHeight="1" x14ac:dyDescent="0.25">
      <c r="A7" s="19">
        <v>2</v>
      </c>
      <c r="B7" s="19" t="s">
        <v>239</v>
      </c>
      <c r="C7" s="19" t="s">
        <v>53</v>
      </c>
      <c r="D7" s="19" t="s">
        <v>11</v>
      </c>
      <c r="E7" s="19" t="s">
        <v>118</v>
      </c>
      <c r="F7" s="19">
        <v>600</v>
      </c>
      <c r="G7" s="19">
        <v>50</v>
      </c>
      <c r="H7" s="2"/>
      <c r="I7" s="3"/>
      <c r="J7" s="21">
        <f t="shared" ref="J7" si="0">H7+(I7*H7)</f>
        <v>0</v>
      </c>
      <c r="K7" s="21">
        <f t="shared" ref="K7" si="1">H7*G7</f>
        <v>0</v>
      </c>
      <c r="L7" s="21">
        <f t="shared" ref="L7" si="2">J7*G7</f>
        <v>0</v>
      </c>
      <c r="M7" s="4"/>
      <c r="N7" s="1"/>
      <c r="O7" s="1"/>
    </row>
    <row r="8" spans="1:15" ht="42" customHeight="1" x14ac:dyDescent="0.25">
      <c r="A8" s="22"/>
      <c r="B8" s="22"/>
      <c r="C8" s="22"/>
      <c r="D8" s="22"/>
      <c r="E8" s="22"/>
      <c r="F8" s="22"/>
      <c r="G8" s="22"/>
      <c r="H8" s="32"/>
      <c r="I8" s="33"/>
      <c r="J8" s="32" t="s">
        <v>200</v>
      </c>
      <c r="K8" s="39">
        <f>SUM(K6:K7)</f>
        <v>0</v>
      </c>
      <c r="L8" s="39">
        <f>SUM(L6:L7)</f>
        <v>0</v>
      </c>
      <c r="M8" s="25"/>
      <c r="N8" s="22"/>
      <c r="O8" s="22"/>
    </row>
    <row r="9" spans="1:15" x14ac:dyDescent="0.25">
      <c r="H9" s="28"/>
      <c r="I9" s="29"/>
      <c r="J9" s="28"/>
      <c r="K9" s="28"/>
      <c r="L9" s="28"/>
    </row>
    <row r="10" spans="1:15" x14ac:dyDescent="0.25">
      <c r="A10" s="59" t="s">
        <v>138</v>
      </c>
      <c r="B10" s="59"/>
      <c r="C10" s="59"/>
      <c r="D10" s="59"/>
      <c r="E10" s="59"/>
      <c r="F10" s="59"/>
      <c r="G10" s="59"/>
      <c r="H10" s="60"/>
      <c r="I10" s="61"/>
      <c r="J10" s="60"/>
      <c r="K10" s="60"/>
      <c r="L10" s="60"/>
      <c r="M10" s="59"/>
      <c r="N10" s="59"/>
      <c r="O10" s="59"/>
    </row>
    <row r="11" spans="1:15" ht="198.75" customHeight="1" x14ac:dyDescent="0.25">
      <c r="A11" s="53" t="s">
        <v>477</v>
      </c>
      <c r="B11" s="53"/>
      <c r="C11" s="53"/>
      <c r="D11" s="53"/>
      <c r="E11" s="53"/>
      <c r="F11" s="53"/>
      <c r="G11" s="53"/>
      <c r="H11" s="57"/>
      <c r="I11" s="58"/>
      <c r="J11" s="57"/>
      <c r="K11" s="57"/>
      <c r="L11" s="57"/>
      <c r="M11" s="53"/>
      <c r="N11" s="53"/>
      <c r="O11" s="53"/>
    </row>
    <row r="12" spans="1:15" x14ac:dyDescent="0.25">
      <c r="H12" s="28"/>
      <c r="I12" s="29"/>
      <c r="J12" s="28"/>
      <c r="K12" s="28"/>
      <c r="L12" s="28"/>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sheetData>
  <sheetProtection algorithmName="SHA-512" hashValue="Vr1RWN+qLRYPQYGsHVJVqtKeTocEBN6FDFRYprMs0kE/1ygX5MbvDKNBA40fKqs6RRqRVl1MwRHgQxWWatUYxg==" saltValue="EHtZNvaEU6GVF/qwKvs4AA==" spinCount="100000" sheet="1" objects="1" scenarios="1"/>
  <sortState xmlns:xlrd2="http://schemas.microsoft.com/office/spreadsheetml/2017/richdata2" ref="A6:O7">
    <sortCondition ref="B6:B7"/>
  </sortState>
  <mergeCells count="6">
    <mergeCell ref="A11:O11"/>
    <mergeCell ref="B1:C1"/>
    <mergeCell ref="N1:O1"/>
    <mergeCell ref="N2:O2"/>
    <mergeCell ref="A3:O3"/>
    <mergeCell ref="A10:O10"/>
  </mergeCells>
  <pageMargins left="0.25" right="0.25" top="0.75" bottom="0.75" header="0.3" footer="0.3"/>
  <pageSetup paperSize="9" scale="5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6"/>
  <sheetViews>
    <sheetView zoomScale="92" zoomScaleNormal="92" workbookViewId="0">
      <selection activeCell="D6" sqref="D6:G10"/>
    </sheetView>
  </sheetViews>
  <sheetFormatPr defaultColWidth="9.140625" defaultRowHeight="15" x14ac:dyDescent="0.25"/>
  <cols>
    <col min="1" max="1" width="9.140625" style="13"/>
    <col min="2" max="2" width="47.8554687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171</v>
      </c>
      <c r="O1" s="55"/>
    </row>
    <row r="2" spans="1:15" ht="16.5" customHeight="1" x14ac:dyDescent="0.25">
      <c r="A2" s="11"/>
      <c r="B2" s="12"/>
      <c r="C2" s="12"/>
      <c r="M2" s="14"/>
      <c r="N2" s="55" t="s">
        <v>166</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37.9" customHeight="1" x14ac:dyDescent="0.25">
      <c r="A6" s="19">
        <v>1</v>
      </c>
      <c r="B6" s="19" t="s">
        <v>380</v>
      </c>
      <c r="C6" s="19" t="s">
        <v>53</v>
      </c>
      <c r="D6" s="19" t="s">
        <v>12</v>
      </c>
      <c r="E6" s="19" t="s">
        <v>73</v>
      </c>
      <c r="F6" s="19" t="s">
        <v>53</v>
      </c>
      <c r="G6" s="19">
        <v>50</v>
      </c>
      <c r="H6" s="2"/>
      <c r="I6" s="3"/>
      <c r="J6" s="21">
        <f>H6+(I6*H6)</f>
        <v>0</v>
      </c>
      <c r="K6" s="21">
        <f>H6*G6</f>
        <v>0</v>
      </c>
      <c r="L6" s="21">
        <f>J6*G6</f>
        <v>0</v>
      </c>
      <c r="M6" s="4"/>
      <c r="N6" s="1"/>
      <c r="O6" s="1"/>
    </row>
    <row r="7" spans="1:15" ht="49.5" customHeight="1" x14ac:dyDescent="0.25">
      <c r="A7" s="19">
        <f>A6+1</f>
        <v>2</v>
      </c>
      <c r="B7" s="19" t="s">
        <v>240</v>
      </c>
      <c r="C7" s="19" t="s">
        <v>53</v>
      </c>
      <c r="D7" s="19" t="s">
        <v>11</v>
      </c>
      <c r="E7" s="19" t="s">
        <v>0</v>
      </c>
      <c r="F7" s="19" t="s">
        <v>78</v>
      </c>
      <c r="G7" s="19">
        <v>1</v>
      </c>
      <c r="H7" s="2"/>
      <c r="I7" s="3"/>
      <c r="J7" s="21">
        <f t="shared" ref="J7:J10" si="0">H7+(I7*H7)</f>
        <v>0</v>
      </c>
      <c r="K7" s="21">
        <f t="shared" ref="K7:K10" si="1">H7*G7</f>
        <v>0</v>
      </c>
      <c r="L7" s="21">
        <f t="shared" ref="L7:L10" si="2">J7*G7</f>
        <v>0</v>
      </c>
      <c r="M7" s="4"/>
      <c r="N7" s="1"/>
      <c r="O7" s="1"/>
    </row>
    <row r="8" spans="1:15" ht="74.25" customHeight="1" x14ac:dyDescent="0.25">
      <c r="A8" s="19">
        <v>3</v>
      </c>
      <c r="B8" s="19" t="s">
        <v>381</v>
      </c>
      <c r="C8" s="19" t="s">
        <v>53</v>
      </c>
      <c r="D8" s="19" t="s">
        <v>69</v>
      </c>
      <c r="E8" s="19" t="s">
        <v>0</v>
      </c>
      <c r="F8" s="19" t="s">
        <v>81</v>
      </c>
      <c r="G8" s="19">
        <v>1</v>
      </c>
      <c r="H8" s="2"/>
      <c r="I8" s="3"/>
      <c r="J8" s="21">
        <f t="shared" si="0"/>
        <v>0</v>
      </c>
      <c r="K8" s="21">
        <f t="shared" si="1"/>
        <v>0</v>
      </c>
      <c r="L8" s="21">
        <f t="shared" si="2"/>
        <v>0</v>
      </c>
      <c r="M8" s="4"/>
      <c r="N8" s="1"/>
      <c r="O8" s="1"/>
    </row>
    <row r="9" spans="1:15" ht="75.75" customHeight="1" x14ac:dyDescent="0.25">
      <c r="A9" s="19">
        <v>4</v>
      </c>
      <c r="B9" s="19" t="s">
        <v>382</v>
      </c>
      <c r="C9" s="19" t="s">
        <v>53</v>
      </c>
      <c r="D9" s="19" t="s">
        <v>69</v>
      </c>
      <c r="E9" s="19" t="s">
        <v>0</v>
      </c>
      <c r="F9" s="19" t="s">
        <v>120</v>
      </c>
      <c r="G9" s="19">
        <v>40</v>
      </c>
      <c r="H9" s="2"/>
      <c r="I9" s="3"/>
      <c r="J9" s="21">
        <f t="shared" si="0"/>
        <v>0</v>
      </c>
      <c r="K9" s="21">
        <f t="shared" si="1"/>
        <v>0</v>
      </c>
      <c r="L9" s="21">
        <f t="shared" si="2"/>
        <v>0</v>
      </c>
      <c r="M9" s="4"/>
      <c r="N9" s="1"/>
      <c r="O9" s="1"/>
    </row>
    <row r="10" spans="1:15" ht="72" customHeight="1" x14ac:dyDescent="0.25">
      <c r="A10" s="19">
        <v>5</v>
      </c>
      <c r="B10" s="19" t="s">
        <v>244</v>
      </c>
      <c r="C10" s="19" t="s">
        <v>53</v>
      </c>
      <c r="D10" s="19" t="s">
        <v>12</v>
      </c>
      <c r="E10" s="19" t="s">
        <v>0</v>
      </c>
      <c r="F10" s="19" t="s">
        <v>78</v>
      </c>
      <c r="G10" s="19">
        <v>2</v>
      </c>
      <c r="H10" s="2"/>
      <c r="I10" s="3"/>
      <c r="J10" s="21">
        <f t="shared" si="0"/>
        <v>0</v>
      </c>
      <c r="K10" s="21">
        <f t="shared" si="1"/>
        <v>0</v>
      </c>
      <c r="L10" s="21">
        <f t="shared" si="2"/>
        <v>0</v>
      </c>
      <c r="M10" s="4"/>
      <c r="N10" s="1"/>
      <c r="O10" s="1"/>
    </row>
    <row r="11" spans="1:15" ht="45.75" customHeight="1" x14ac:dyDescent="0.25">
      <c r="A11" s="22"/>
      <c r="B11" s="22"/>
      <c r="C11" s="22"/>
      <c r="D11" s="22"/>
      <c r="E11" s="22"/>
      <c r="F11" s="22"/>
      <c r="G11" s="22"/>
      <c r="H11" s="32"/>
      <c r="I11" s="33"/>
      <c r="J11" s="32" t="s">
        <v>200</v>
      </c>
      <c r="K11" s="39">
        <f>SUM(K6:K10)</f>
        <v>0</v>
      </c>
      <c r="L11" s="39">
        <f>SUM(L6:L10)</f>
        <v>0</v>
      </c>
      <c r="M11" s="25"/>
      <c r="N11" s="22"/>
      <c r="O11" s="22"/>
    </row>
    <row r="12" spans="1:15" x14ac:dyDescent="0.25">
      <c r="H12" s="28"/>
      <c r="I12" s="29"/>
      <c r="J12" s="28"/>
      <c r="K12" s="28"/>
      <c r="L12" s="28"/>
    </row>
    <row r="13" spans="1:15" x14ac:dyDescent="0.25">
      <c r="A13" s="59" t="s">
        <v>138</v>
      </c>
      <c r="B13" s="59"/>
      <c r="C13" s="59"/>
      <c r="D13" s="59"/>
      <c r="E13" s="59"/>
      <c r="F13" s="59"/>
      <c r="G13" s="59"/>
      <c r="H13" s="60"/>
      <c r="I13" s="61"/>
      <c r="J13" s="60"/>
      <c r="K13" s="60"/>
      <c r="L13" s="60"/>
      <c r="M13" s="59"/>
      <c r="N13" s="59"/>
      <c r="O13" s="59"/>
    </row>
    <row r="14" spans="1:15" ht="201.75" customHeight="1" x14ac:dyDescent="0.25">
      <c r="A14" s="53" t="s">
        <v>469</v>
      </c>
      <c r="B14" s="53"/>
      <c r="C14" s="53"/>
      <c r="D14" s="53"/>
      <c r="E14" s="53"/>
      <c r="F14" s="53"/>
      <c r="G14" s="53"/>
      <c r="H14" s="57"/>
      <c r="I14" s="58"/>
      <c r="J14" s="57"/>
      <c r="K14" s="57"/>
      <c r="L14" s="57"/>
      <c r="M14" s="53"/>
      <c r="N14" s="53"/>
      <c r="O14" s="53"/>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sheetData>
  <sheetProtection algorithmName="SHA-512" hashValue="h42Pw+swpJTzLGgDtP3uWnc+wRlFuNViAdd8p0AfiJpjQrmMLPQQMCjY7PHi7J6yb6ZDUMpEVpLGCWf2QgjXhw==" saltValue="BtDXNEiYsqJ0IF4z1t2xGw==" spinCount="100000" sheet="1" objects="1" scenarios="1"/>
  <sortState xmlns:xlrd2="http://schemas.microsoft.com/office/spreadsheetml/2017/richdata2" ref="A6:O10">
    <sortCondition ref="B6:B10"/>
  </sortState>
  <mergeCells count="6">
    <mergeCell ref="A14:O14"/>
    <mergeCell ref="B1:C1"/>
    <mergeCell ref="N1:O1"/>
    <mergeCell ref="N2:O2"/>
    <mergeCell ref="A3:O3"/>
    <mergeCell ref="A13:O13"/>
  </mergeCells>
  <pageMargins left="0.25" right="0.25" top="0.75" bottom="0.75" header="0.3" footer="0.3"/>
  <pageSetup paperSize="9" scale="5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35"/>
  <sheetViews>
    <sheetView topLeftCell="A8" zoomScale="92" zoomScaleNormal="92" workbookViewId="0">
      <selection activeCell="D6" sqref="D6:G18"/>
    </sheetView>
  </sheetViews>
  <sheetFormatPr defaultColWidth="9.140625" defaultRowHeight="15" x14ac:dyDescent="0.25"/>
  <cols>
    <col min="1" max="1" width="9.140625" style="13"/>
    <col min="2" max="2" width="38.5703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170</v>
      </c>
      <c r="O1" s="55"/>
    </row>
    <row r="2" spans="1:15" ht="16.5" customHeight="1" x14ac:dyDescent="0.25">
      <c r="A2" s="11"/>
      <c r="B2" s="12"/>
      <c r="C2" s="12"/>
      <c r="M2" s="14"/>
      <c r="N2" s="55" t="s">
        <v>167</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68.25" customHeight="1" x14ac:dyDescent="0.25">
      <c r="A6" s="19">
        <v>1</v>
      </c>
      <c r="B6" s="19" t="s">
        <v>383</v>
      </c>
      <c r="C6" s="19" t="s">
        <v>53</v>
      </c>
      <c r="D6" s="19" t="s">
        <v>11</v>
      </c>
      <c r="E6" s="19" t="s">
        <v>0</v>
      </c>
      <c r="F6" s="19" t="s">
        <v>392</v>
      </c>
      <c r="G6" s="19">
        <v>80</v>
      </c>
      <c r="H6" s="2"/>
      <c r="I6" s="3"/>
      <c r="J6" s="21">
        <f>H6+(I6*H6)</f>
        <v>0</v>
      </c>
      <c r="K6" s="21">
        <f>H6*G6</f>
        <v>0</v>
      </c>
      <c r="L6" s="21">
        <f>J6*G6</f>
        <v>0</v>
      </c>
      <c r="M6" s="4"/>
      <c r="N6" s="1"/>
      <c r="O6" s="1"/>
    </row>
    <row r="7" spans="1:15" ht="45.75" customHeight="1" x14ac:dyDescent="0.25">
      <c r="A7" s="19">
        <v>2</v>
      </c>
      <c r="B7" s="19" t="s">
        <v>384</v>
      </c>
      <c r="C7" s="19" t="s">
        <v>53</v>
      </c>
      <c r="D7" s="19" t="s">
        <v>11</v>
      </c>
      <c r="E7" s="19" t="s">
        <v>0</v>
      </c>
      <c r="F7" s="19">
        <v>210</v>
      </c>
      <c r="G7" s="19">
        <v>5</v>
      </c>
      <c r="H7" s="2"/>
      <c r="I7" s="3"/>
      <c r="J7" s="21">
        <f t="shared" ref="J7:J17" si="0">H7+(I7*H7)</f>
        <v>0</v>
      </c>
      <c r="K7" s="21">
        <f t="shared" ref="K7:K17" si="1">H7*G7</f>
        <v>0</v>
      </c>
      <c r="L7" s="21">
        <f t="shared" ref="L7:L17" si="2">J7*G7</f>
        <v>0</v>
      </c>
      <c r="M7" s="4"/>
      <c r="N7" s="1"/>
      <c r="O7" s="1"/>
    </row>
    <row r="8" spans="1:15" ht="66" customHeight="1" x14ac:dyDescent="0.25">
      <c r="A8" s="19">
        <v>3</v>
      </c>
      <c r="B8" s="19" t="s">
        <v>385</v>
      </c>
      <c r="C8" s="19" t="s">
        <v>53</v>
      </c>
      <c r="D8" s="19" t="s">
        <v>11</v>
      </c>
      <c r="E8" s="27" t="s">
        <v>73</v>
      </c>
      <c r="F8" s="27" t="s">
        <v>471</v>
      </c>
      <c r="G8" s="19">
        <v>11000</v>
      </c>
      <c r="H8" s="2"/>
      <c r="I8" s="3"/>
      <c r="J8" s="21">
        <f t="shared" si="0"/>
        <v>0</v>
      </c>
      <c r="K8" s="21">
        <f t="shared" si="1"/>
        <v>0</v>
      </c>
      <c r="L8" s="21">
        <f t="shared" si="2"/>
        <v>0</v>
      </c>
      <c r="M8" s="4"/>
      <c r="N8" s="1"/>
      <c r="O8" s="1"/>
    </row>
    <row r="9" spans="1:15" ht="54" customHeight="1" x14ac:dyDescent="0.25">
      <c r="A9" s="19">
        <v>4</v>
      </c>
      <c r="B9" s="19" t="s">
        <v>245</v>
      </c>
      <c r="C9" s="19" t="s">
        <v>53</v>
      </c>
      <c r="D9" s="19" t="s">
        <v>11</v>
      </c>
      <c r="E9" s="19" t="s">
        <v>73</v>
      </c>
      <c r="F9" s="19" t="s">
        <v>415</v>
      </c>
      <c r="G9" s="19">
        <v>250</v>
      </c>
      <c r="H9" s="2"/>
      <c r="I9" s="3"/>
      <c r="J9" s="21">
        <f t="shared" si="0"/>
        <v>0</v>
      </c>
      <c r="K9" s="21">
        <f t="shared" si="1"/>
        <v>0</v>
      </c>
      <c r="L9" s="21">
        <f t="shared" si="2"/>
        <v>0</v>
      </c>
      <c r="M9" s="4"/>
      <c r="N9" s="1"/>
      <c r="O9" s="1"/>
    </row>
    <row r="10" spans="1:15" ht="58.5" customHeight="1" x14ac:dyDescent="0.25">
      <c r="A10" s="19">
        <v>5</v>
      </c>
      <c r="B10" s="19" t="s">
        <v>386</v>
      </c>
      <c r="C10" s="19" t="s">
        <v>53</v>
      </c>
      <c r="D10" s="19" t="s">
        <v>11</v>
      </c>
      <c r="E10" s="19" t="s">
        <v>0</v>
      </c>
      <c r="F10" s="19">
        <v>100</v>
      </c>
      <c r="G10" s="19">
        <v>5</v>
      </c>
      <c r="H10" s="2"/>
      <c r="I10" s="3"/>
      <c r="J10" s="21">
        <f t="shared" si="0"/>
        <v>0</v>
      </c>
      <c r="K10" s="21">
        <f t="shared" si="1"/>
        <v>0</v>
      </c>
      <c r="L10" s="21">
        <f t="shared" si="2"/>
        <v>0</v>
      </c>
      <c r="M10" s="4"/>
      <c r="N10" s="1"/>
      <c r="O10" s="1"/>
    </row>
    <row r="11" spans="1:15" ht="45.75" customHeight="1" x14ac:dyDescent="0.25">
      <c r="A11" s="19">
        <v>6</v>
      </c>
      <c r="B11" s="19" t="s">
        <v>387</v>
      </c>
      <c r="C11" s="19" t="s">
        <v>53</v>
      </c>
      <c r="D11" s="19" t="s">
        <v>11</v>
      </c>
      <c r="E11" s="19" t="s">
        <v>0</v>
      </c>
      <c r="F11" s="19">
        <v>1000</v>
      </c>
      <c r="G11" s="19">
        <v>16</v>
      </c>
      <c r="H11" s="2"/>
      <c r="I11" s="3"/>
      <c r="J11" s="21">
        <f t="shared" si="0"/>
        <v>0</v>
      </c>
      <c r="K11" s="21">
        <f t="shared" si="1"/>
        <v>0</v>
      </c>
      <c r="L11" s="21">
        <f t="shared" si="2"/>
        <v>0</v>
      </c>
      <c r="M11" s="4"/>
      <c r="N11" s="1"/>
      <c r="O11" s="1"/>
    </row>
    <row r="12" spans="1:15" ht="68.25" customHeight="1" x14ac:dyDescent="0.25">
      <c r="A12" s="19">
        <v>7</v>
      </c>
      <c r="B12" s="19" t="s">
        <v>388</v>
      </c>
      <c r="C12" s="19" t="s">
        <v>53</v>
      </c>
      <c r="D12" s="19" t="s">
        <v>11</v>
      </c>
      <c r="E12" s="19" t="s">
        <v>0</v>
      </c>
      <c r="F12" s="19">
        <v>200</v>
      </c>
      <c r="G12" s="19">
        <v>3</v>
      </c>
      <c r="H12" s="2"/>
      <c r="I12" s="3"/>
      <c r="J12" s="21">
        <f t="shared" si="0"/>
        <v>0</v>
      </c>
      <c r="K12" s="21">
        <f t="shared" si="1"/>
        <v>0</v>
      </c>
      <c r="L12" s="21">
        <f t="shared" si="2"/>
        <v>0</v>
      </c>
      <c r="M12" s="4"/>
      <c r="N12" s="1"/>
      <c r="O12" s="1"/>
    </row>
    <row r="13" spans="1:15" ht="55.5" customHeight="1" x14ac:dyDescent="0.25">
      <c r="A13" s="19">
        <v>8</v>
      </c>
      <c r="B13" s="19" t="s">
        <v>389</v>
      </c>
      <c r="C13" s="19" t="s">
        <v>53</v>
      </c>
      <c r="D13" s="19" t="s">
        <v>11</v>
      </c>
      <c r="E13" s="19" t="s">
        <v>0</v>
      </c>
      <c r="F13" s="19">
        <v>1000</v>
      </c>
      <c r="G13" s="19">
        <v>1</v>
      </c>
      <c r="H13" s="2"/>
      <c r="I13" s="3"/>
      <c r="J13" s="21">
        <f t="shared" si="0"/>
        <v>0</v>
      </c>
      <c r="K13" s="21">
        <f t="shared" si="1"/>
        <v>0</v>
      </c>
      <c r="L13" s="21">
        <f t="shared" si="2"/>
        <v>0</v>
      </c>
      <c r="M13" s="4"/>
      <c r="N13" s="1"/>
      <c r="O13" s="1"/>
    </row>
    <row r="14" spans="1:15" ht="55.5" customHeight="1" x14ac:dyDescent="0.25">
      <c r="A14" s="19">
        <v>9</v>
      </c>
      <c r="B14" s="19" t="s">
        <v>121</v>
      </c>
      <c r="C14" s="19" t="s">
        <v>53</v>
      </c>
      <c r="D14" s="19" t="s">
        <v>11</v>
      </c>
      <c r="E14" s="19" t="s">
        <v>79</v>
      </c>
      <c r="F14" s="19">
        <v>96</v>
      </c>
      <c r="G14" s="19">
        <v>1</v>
      </c>
      <c r="H14" s="2"/>
      <c r="I14" s="3"/>
      <c r="J14" s="21">
        <f t="shared" si="0"/>
        <v>0</v>
      </c>
      <c r="K14" s="21">
        <f t="shared" si="1"/>
        <v>0</v>
      </c>
      <c r="L14" s="21">
        <f t="shared" si="2"/>
        <v>0</v>
      </c>
      <c r="M14" s="4"/>
      <c r="N14" s="1"/>
      <c r="O14" s="1"/>
    </row>
    <row r="15" spans="1:15" ht="55.5" customHeight="1" x14ac:dyDescent="0.25">
      <c r="A15" s="19">
        <v>10</v>
      </c>
      <c r="B15" s="19" t="s">
        <v>185</v>
      </c>
      <c r="C15" s="19" t="s">
        <v>53</v>
      </c>
      <c r="D15" s="19" t="s">
        <v>11</v>
      </c>
      <c r="E15" s="19" t="s">
        <v>119</v>
      </c>
      <c r="F15" s="19">
        <v>96</v>
      </c>
      <c r="G15" s="19">
        <v>6</v>
      </c>
      <c r="H15" s="2"/>
      <c r="I15" s="3"/>
      <c r="J15" s="21">
        <f t="shared" si="0"/>
        <v>0</v>
      </c>
      <c r="K15" s="21">
        <f t="shared" si="1"/>
        <v>0</v>
      </c>
      <c r="L15" s="21">
        <f t="shared" si="2"/>
        <v>0</v>
      </c>
      <c r="M15" s="4"/>
      <c r="N15" s="1"/>
      <c r="O15" s="1"/>
    </row>
    <row r="16" spans="1:15" ht="65.25" customHeight="1" x14ac:dyDescent="0.25">
      <c r="A16" s="19">
        <v>11</v>
      </c>
      <c r="B16" s="19" t="s">
        <v>122</v>
      </c>
      <c r="C16" s="19" t="s">
        <v>53</v>
      </c>
      <c r="D16" s="19" t="s">
        <v>11</v>
      </c>
      <c r="E16" s="19" t="s">
        <v>0</v>
      </c>
      <c r="F16" s="19">
        <v>1000</v>
      </c>
      <c r="G16" s="19">
        <v>1</v>
      </c>
      <c r="H16" s="2"/>
      <c r="I16" s="3"/>
      <c r="J16" s="21">
        <f t="shared" si="0"/>
        <v>0</v>
      </c>
      <c r="K16" s="21">
        <f t="shared" si="1"/>
        <v>0</v>
      </c>
      <c r="L16" s="21">
        <f t="shared" si="2"/>
        <v>0</v>
      </c>
      <c r="M16" s="4"/>
      <c r="N16" s="1"/>
      <c r="O16" s="1"/>
    </row>
    <row r="17" spans="1:15" ht="66" customHeight="1" x14ac:dyDescent="0.25">
      <c r="A17" s="19">
        <v>12</v>
      </c>
      <c r="B17" s="19" t="s">
        <v>437</v>
      </c>
      <c r="C17" s="19" t="s">
        <v>53</v>
      </c>
      <c r="D17" s="19" t="s">
        <v>11</v>
      </c>
      <c r="E17" s="19" t="s">
        <v>0</v>
      </c>
      <c r="F17" s="19">
        <v>25</v>
      </c>
      <c r="G17" s="19">
        <v>14</v>
      </c>
      <c r="H17" s="2"/>
      <c r="I17" s="3"/>
      <c r="J17" s="21">
        <f t="shared" si="0"/>
        <v>0</v>
      </c>
      <c r="K17" s="21">
        <f t="shared" si="1"/>
        <v>0</v>
      </c>
      <c r="L17" s="21">
        <f t="shared" si="2"/>
        <v>0</v>
      </c>
      <c r="M17" s="4"/>
      <c r="N17" s="1"/>
      <c r="O17" s="1"/>
    </row>
    <row r="18" spans="1:15" ht="78.75" customHeight="1" x14ac:dyDescent="0.25">
      <c r="A18" s="19">
        <v>13</v>
      </c>
      <c r="B18" s="19" t="s">
        <v>390</v>
      </c>
      <c r="C18" s="19" t="s">
        <v>53</v>
      </c>
      <c r="D18" s="19" t="s">
        <v>11</v>
      </c>
      <c r="E18" s="19" t="s">
        <v>79</v>
      </c>
      <c r="F18" s="19" t="s">
        <v>391</v>
      </c>
      <c r="G18" s="19">
        <v>8</v>
      </c>
      <c r="H18" s="2"/>
      <c r="I18" s="3"/>
      <c r="J18" s="21">
        <f>H18+(I18*H18)</f>
        <v>0</v>
      </c>
      <c r="K18" s="21">
        <f>H18*G18</f>
        <v>0</v>
      </c>
      <c r="L18" s="21">
        <f>J18*G18</f>
        <v>0</v>
      </c>
      <c r="M18" s="4"/>
      <c r="N18" s="1"/>
      <c r="O18" s="1"/>
    </row>
    <row r="19" spans="1:15" ht="48.75" customHeight="1" x14ac:dyDescent="0.25">
      <c r="A19" s="22"/>
      <c r="B19" s="22"/>
      <c r="C19" s="22"/>
      <c r="D19" s="22"/>
      <c r="E19" s="22"/>
      <c r="F19" s="22"/>
      <c r="G19" s="22"/>
      <c r="H19" s="32"/>
      <c r="I19" s="33"/>
      <c r="J19" s="32" t="s">
        <v>200</v>
      </c>
      <c r="K19" s="39">
        <f>SUM(K6:K18)</f>
        <v>0</v>
      </c>
      <c r="L19" s="39">
        <f>SUM(L6:L18)</f>
        <v>0</v>
      </c>
      <c r="M19" s="25"/>
      <c r="N19" s="22"/>
      <c r="O19" s="22"/>
    </row>
    <row r="20" spans="1:15" x14ac:dyDescent="0.25">
      <c r="H20" s="28"/>
      <c r="I20" s="29"/>
      <c r="J20" s="28"/>
      <c r="K20" s="28"/>
      <c r="L20" s="28"/>
    </row>
    <row r="21" spans="1:15" ht="19.5" customHeight="1" x14ac:dyDescent="0.25">
      <c r="A21" s="59" t="s">
        <v>138</v>
      </c>
      <c r="B21" s="59"/>
      <c r="C21" s="59"/>
      <c r="D21" s="59"/>
      <c r="E21" s="59"/>
      <c r="F21" s="59"/>
      <c r="G21" s="59"/>
      <c r="H21" s="60"/>
      <c r="I21" s="61"/>
      <c r="J21" s="60"/>
      <c r="K21" s="60"/>
      <c r="L21" s="60"/>
      <c r="M21" s="59"/>
      <c r="N21" s="59"/>
      <c r="O21" s="59"/>
    </row>
    <row r="22" spans="1:15" ht="96" customHeight="1" x14ac:dyDescent="0.25">
      <c r="A22" s="62" t="s">
        <v>470</v>
      </c>
      <c r="B22" s="62"/>
      <c r="C22" s="62"/>
      <c r="D22" s="62"/>
      <c r="E22" s="62"/>
      <c r="F22" s="62"/>
      <c r="G22" s="62"/>
      <c r="H22" s="63"/>
      <c r="I22" s="64"/>
      <c r="J22" s="63"/>
      <c r="K22" s="63"/>
      <c r="L22" s="63"/>
      <c r="M22" s="62"/>
      <c r="N22" s="62"/>
      <c r="O22" s="62"/>
    </row>
    <row r="23" spans="1:15" x14ac:dyDescent="0.25">
      <c r="H23" s="28"/>
      <c r="I23" s="29"/>
      <c r="J23" s="28"/>
      <c r="K23" s="28"/>
      <c r="L23" s="28"/>
    </row>
    <row r="24" spans="1:15" x14ac:dyDescent="0.25">
      <c r="H24" s="28"/>
      <c r="I24" s="29"/>
      <c r="J24" s="28"/>
      <c r="K24" s="28"/>
      <c r="L24" s="28"/>
    </row>
    <row r="25" spans="1:15" x14ac:dyDescent="0.25">
      <c r="H25" s="28"/>
      <c r="I25" s="29"/>
      <c r="J25" s="28"/>
      <c r="K25" s="28"/>
      <c r="L25" s="28"/>
    </row>
    <row r="26" spans="1:15" x14ac:dyDescent="0.25">
      <c r="H26" s="28"/>
      <c r="I26" s="29"/>
      <c r="J26" s="28"/>
      <c r="K26" s="28"/>
      <c r="L26" s="28"/>
    </row>
    <row r="27" spans="1:15" x14ac:dyDescent="0.25">
      <c r="H27" s="28"/>
      <c r="I27" s="29"/>
      <c r="J27" s="28"/>
      <c r="K27" s="28"/>
      <c r="L27" s="28"/>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sheetData>
  <sheetProtection algorithmName="SHA-512" hashValue="8J0ntest5qn25lk00VzDmogQvFBTCX0BgaUlg5IMWzm+k7DSACi1yalb2uproXB/cBdDrYO7esZOWM9eacf4BA==" saltValue="gChrMP+rF4/gkkB+bQTarA==" spinCount="100000" sheet="1" objects="1" scenarios="1"/>
  <sortState xmlns:xlrd2="http://schemas.microsoft.com/office/spreadsheetml/2017/richdata2" ref="A6:O20">
    <sortCondition ref="B6:B20"/>
  </sortState>
  <mergeCells count="6">
    <mergeCell ref="A22:O22"/>
    <mergeCell ref="B1:C1"/>
    <mergeCell ref="N1:O1"/>
    <mergeCell ref="N2:O2"/>
    <mergeCell ref="A3:O3"/>
    <mergeCell ref="A21:O21"/>
  </mergeCells>
  <pageMargins left="0.25" right="0.25" top="0.75" bottom="0.75" header="0.3" footer="0.3"/>
  <pageSetup paperSize="9" scale="51" fitToHeight="0" orientation="landscape" r:id="rId1"/>
  <ignoredErrors>
    <ignoredError sqref="L8"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37"/>
  <sheetViews>
    <sheetView tabSelected="1" topLeftCell="A17" zoomScale="92" zoomScaleNormal="92" workbookViewId="0">
      <selection activeCell="A36" sqref="A36:O36"/>
    </sheetView>
  </sheetViews>
  <sheetFormatPr defaultColWidth="9.140625" defaultRowHeight="15" x14ac:dyDescent="0.25"/>
  <cols>
    <col min="1" max="1" width="9.140625" style="42"/>
    <col min="2" max="2" width="63.5703125" style="42" customWidth="1"/>
    <col min="3" max="3" width="23.7109375" style="42" customWidth="1"/>
    <col min="4" max="4" width="17.85546875" style="42" customWidth="1"/>
    <col min="5" max="5" width="12.140625" style="42" customWidth="1"/>
    <col min="6" max="6" width="13.28515625" style="42" customWidth="1"/>
    <col min="7" max="7" width="12" style="42" customWidth="1"/>
    <col min="8" max="8" width="16.28515625" style="42" customWidth="1"/>
    <col min="9" max="9" width="11.28515625" style="42" customWidth="1"/>
    <col min="10" max="12" width="16.28515625" style="42" customWidth="1"/>
    <col min="13" max="13" width="17.140625" style="42" customWidth="1"/>
    <col min="14" max="14" width="21" style="42" customWidth="1"/>
    <col min="15" max="15" width="30.7109375" style="42" customWidth="1"/>
    <col min="16" max="16384" width="9.140625" style="42"/>
  </cols>
  <sheetData>
    <row r="1" spans="1:15" ht="45" customHeight="1" x14ac:dyDescent="0.25">
      <c r="A1" s="40"/>
      <c r="B1" s="66"/>
      <c r="C1" s="66"/>
      <c r="N1" s="66" t="s">
        <v>509</v>
      </c>
      <c r="O1" s="66"/>
    </row>
    <row r="2" spans="1:15" ht="16.5" customHeight="1" x14ac:dyDescent="0.25">
      <c r="A2" s="40"/>
      <c r="B2" s="41"/>
      <c r="C2" s="41"/>
      <c r="N2" s="66" t="s">
        <v>508</v>
      </c>
      <c r="O2" s="66"/>
    </row>
    <row r="3" spans="1:15" ht="21" x14ac:dyDescent="0.25">
      <c r="A3" s="67" t="s">
        <v>38</v>
      </c>
      <c r="B3" s="67"/>
      <c r="C3" s="67"/>
      <c r="D3" s="67"/>
      <c r="E3" s="67"/>
      <c r="F3" s="67"/>
      <c r="G3" s="67"/>
      <c r="H3" s="67"/>
      <c r="I3" s="67"/>
      <c r="J3" s="67"/>
      <c r="K3" s="67"/>
      <c r="L3" s="67"/>
      <c r="M3" s="67"/>
      <c r="N3" s="67"/>
      <c r="O3" s="67"/>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36" customHeight="1" x14ac:dyDescent="0.25">
      <c r="A6" s="19">
        <v>1</v>
      </c>
      <c r="B6" s="19" t="s">
        <v>416</v>
      </c>
      <c r="C6" s="19" t="s">
        <v>53</v>
      </c>
      <c r="D6" s="19" t="s">
        <v>53</v>
      </c>
      <c r="E6" s="19" t="s">
        <v>73</v>
      </c>
      <c r="F6" s="19" t="s">
        <v>53</v>
      </c>
      <c r="G6" s="19">
        <v>40</v>
      </c>
      <c r="H6" s="2"/>
      <c r="I6" s="3"/>
      <c r="J6" s="21">
        <f>H6+(I6*H6)</f>
        <v>0</v>
      </c>
      <c r="K6" s="21">
        <f>H6*G6</f>
        <v>0</v>
      </c>
      <c r="L6" s="21">
        <f>J6*G6</f>
        <v>0</v>
      </c>
      <c r="M6" s="4"/>
      <c r="N6" s="1"/>
      <c r="O6" s="1"/>
    </row>
    <row r="7" spans="1:15" ht="39" customHeight="1" x14ac:dyDescent="0.25">
      <c r="A7" s="19">
        <v>2</v>
      </c>
      <c r="B7" s="19" t="s">
        <v>417</v>
      </c>
      <c r="C7" s="19" t="s">
        <v>53</v>
      </c>
      <c r="D7" s="19" t="s">
        <v>53</v>
      </c>
      <c r="E7" s="19" t="s">
        <v>73</v>
      </c>
      <c r="F7" s="19" t="s">
        <v>53</v>
      </c>
      <c r="G7" s="19">
        <v>10</v>
      </c>
      <c r="H7" s="2"/>
      <c r="I7" s="3"/>
      <c r="J7" s="21">
        <f t="shared" ref="J7:J32" si="0">H7+(I7*H7)</f>
        <v>0</v>
      </c>
      <c r="K7" s="21">
        <f t="shared" ref="K7:K33" si="1">H7*G7</f>
        <v>0</v>
      </c>
      <c r="L7" s="21">
        <f t="shared" ref="L7:L32" si="2">J7*G7</f>
        <v>0</v>
      </c>
      <c r="M7" s="4"/>
      <c r="N7" s="1"/>
      <c r="O7" s="1"/>
    </row>
    <row r="8" spans="1:15" ht="54" customHeight="1" x14ac:dyDescent="0.25">
      <c r="A8" s="19">
        <v>3</v>
      </c>
      <c r="B8" s="19" t="s">
        <v>418</v>
      </c>
      <c r="C8" s="19" t="s">
        <v>53</v>
      </c>
      <c r="D8" s="19" t="s">
        <v>53</v>
      </c>
      <c r="E8" s="19" t="s">
        <v>73</v>
      </c>
      <c r="F8" s="19" t="s">
        <v>53</v>
      </c>
      <c r="G8" s="19">
        <v>10</v>
      </c>
      <c r="H8" s="2"/>
      <c r="I8" s="3"/>
      <c r="J8" s="21">
        <f t="shared" si="0"/>
        <v>0</v>
      </c>
      <c r="K8" s="21">
        <f t="shared" si="1"/>
        <v>0</v>
      </c>
      <c r="L8" s="21">
        <f t="shared" si="2"/>
        <v>0</v>
      </c>
      <c r="M8" s="4"/>
      <c r="N8" s="1"/>
      <c r="O8" s="1"/>
    </row>
    <row r="9" spans="1:15" ht="49.15" customHeight="1" x14ac:dyDescent="0.25">
      <c r="A9" s="19">
        <v>4</v>
      </c>
      <c r="B9" s="19" t="s">
        <v>419</v>
      </c>
      <c r="C9" s="19" t="s">
        <v>53</v>
      </c>
      <c r="D9" s="19" t="s">
        <v>53</v>
      </c>
      <c r="E9" s="19" t="s">
        <v>73</v>
      </c>
      <c r="F9" s="19" t="s">
        <v>53</v>
      </c>
      <c r="G9" s="19">
        <v>20</v>
      </c>
      <c r="H9" s="2"/>
      <c r="I9" s="3"/>
      <c r="J9" s="21">
        <f t="shared" si="0"/>
        <v>0</v>
      </c>
      <c r="K9" s="21">
        <f t="shared" si="1"/>
        <v>0</v>
      </c>
      <c r="L9" s="21">
        <f t="shared" si="2"/>
        <v>0</v>
      </c>
      <c r="M9" s="4"/>
      <c r="N9" s="1"/>
      <c r="O9" s="1"/>
    </row>
    <row r="10" spans="1:15" ht="44.25" customHeight="1" x14ac:dyDescent="0.25">
      <c r="A10" s="19">
        <v>5</v>
      </c>
      <c r="B10" s="19" t="s">
        <v>436</v>
      </c>
      <c r="C10" s="19" t="s">
        <v>53</v>
      </c>
      <c r="D10" s="19" t="s">
        <v>53</v>
      </c>
      <c r="E10" s="19" t="s">
        <v>73</v>
      </c>
      <c r="F10" s="19" t="s">
        <v>53</v>
      </c>
      <c r="G10" s="19">
        <v>20</v>
      </c>
      <c r="H10" s="2"/>
      <c r="I10" s="3"/>
      <c r="J10" s="21">
        <f t="shared" si="0"/>
        <v>0</v>
      </c>
      <c r="K10" s="21">
        <f t="shared" si="1"/>
        <v>0</v>
      </c>
      <c r="L10" s="21">
        <f t="shared" si="2"/>
        <v>0</v>
      </c>
      <c r="M10" s="4"/>
      <c r="N10" s="1"/>
      <c r="O10" s="1"/>
    </row>
    <row r="11" spans="1:15" ht="35.25" customHeight="1" x14ac:dyDescent="0.25">
      <c r="A11" s="19">
        <v>6</v>
      </c>
      <c r="B11" s="19" t="s">
        <v>420</v>
      </c>
      <c r="C11" s="19" t="s">
        <v>53</v>
      </c>
      <c r="D11" s="19" t="s">
        <v>53</v>
      </c>
      <c r="E11" s="19" t="s">
        <v>73</v>
      </c>
      <c r="F11" s="19" t="s">
        <v>53</v>
      </c>
      <c r="G11" s="19">
        <v>10</v>
      </c>
      <c r="H11" s="2"/>
      <c r="I11" s="3"/>
      <c r="J11" s="21">
        <f t="shared" si="0"/>
        <v>0</v>
      </c>
      <c r="K11" s="21">
        <f t="shared" si="1"/>
        <v>0</v>
      </c>
      <c r="L11" s="21">
        <f t="shared" si="2"/>
        <v>0</v>
      </c>
      <c r="M11" s="4"/>
      <c r="N11" s="1"/>
      <c r="O11" s="1"/>
    </row>
    <row r="12" spans="1:15" ht="35.25" customHeight="1" x14ac:dyDescent="0.25">
      <c r="A12" s="19">
        <v>7</v>
      </c>
      <c r="B12" s="19" t="s">
        <v>421</v>
      </c>
      <c r="C12" s="19" t="s">
        <v>53</v>
      </c>
      <c r="D12" s="19" t="s">
        <v>53</v>
      </c>
      <c r="E12" s="19" t="s">
        <v>73</v>
      </c>
      <c r="F12" s="19" t="s">
        <v>53</v>
      </c>
      <c r="G12" s="19">
        <v>10</v>
      </c>
      <c r="H12" s="2"/>
      <c r="I12" s="3"/>
      <c r="J12" s="21">
        <f t="shared" ref="J12:J31" si="3">H12+(I12*H12)</f>
        <v>0</v>
      </c>
      <c r="K12" s="21">
        <f t="shared" ref="K12:K31" si="4">H12*G12</f>
        <v>0</v>
      </c>
      <c r="L12" s="21">
        <f t="shared" ref="L12:L31" si="5">J12*G12</f>
        <v>0</v>
      </c>
      <c r="M12" s="4"/>
      <c r="N12" s="1"/>
      <c r="O12" s="1"/>
    </row>
    <row r="13" spans="1:15" ht="35.25" customHeight="1" x14ac:dyDescent="0.25">
      <c r="A13" s="19">
        <v>8</v>
      </c>
      <c r="B13" s="19" t="s">
        <v>422</v>
      </c>
      <c r="C13" s="19" t="s">
        <v>53</v>
      </c>
      <c r="D13" s="19" t="s">
        <v>53</v>
      </c>
      <c r="E13" s="19" t="s">
        <v>73</v>
      </c>
      <c r="F13" s="19" t="s">
        <v>53</v>
      </c>
      <c r="G13" s="19">
        <v>20</v>
      </c>
      <c r="H13" s="2"/>
      <c r="I13" s="3"/>
      <c r="J13" s="21">
        <f t="shared" si="3"/>
        <v>0</v>
      </c>
      <c r="K13" s="21">
        <f t="shared" si="4"/>
        <v>0</v>
      </c>
      <c r="L13" s="21">
        <f t="shared" si="5"/>
        <v>0</v>
      </c>
      <c r="M13" s="4"/>
      <c r="N13" s="1"/>
      <c r="O13" s="1"/>
    </row>
    <row r="14" spans="1:15" ht="35.25" customHeight="1" x14ac:dyDescent="0.25">
      <c r="A14" s="19">
        <v>9</v>
      </c>
      <c r="B14" s="19" t="s">
        <v>439</v>
      </c>
      <c r="C14" s="19" t="s">
        <v>53</v>
      </c>
      <c r="D14" s="19" t="s">
        <v>53</v>
      </c>
      <c r="E14" s="19" t="s">
        <v>73</v>
      </c>
      <c r="F14" s="19" t="s">
        <v>53</v>
      </c>
      <c r="G14" s="19">
        <v>2</v>
      </c>
      <c r="H14" s="2"/>
      <c r="I14" s="3"/>
      <c r="J14" s="21">
        <f t="shared" si="3"/>
        <v>0</v>
      </c>
      <c r="K14" s="21">
        <f t="shared" si="4"/>
        <v>0</v>
      </c>
      <c r="L14" s="21">
        <f t="shared" si="5"/>
        <v>0</v>
      </c>
      <c r="M14" s="4"/>
      <c r="N14" s="1"/>
      <c r="O14" s="1"/>
    </row>
    <row r="15" spans="1:15" ht="35.25" customHeight="1" x14ac:dyDescent="0.25">
      <c r="A15" s="19">
        <v>10</v>
      </c>
      <c r="B15" s="19" t="s">
        <v>440</v>
      </c>
      <c r="C15" s="19" t="s">
        <v>53</v>
      </c>
      <c r="D15" s="19" t="s">
        <v>53</v>
      </c>
      <c r="E15" s="19" t="s">
        <v>73</v>
      </c>
      <c r="F15" s="19" t="s">
        <v>53</v>
      </c>
      <c r="G15" s="19">
        <v>4</v>
      </c>
      <c r="H15" s="2"/>
      <c r="I15" s="3"/>
      <c r="J15" s="21">
        <f t="shared" si="3"/>
        <v>0</v>
      </c>
      <c r="K15" s="21">
        <f t="shared" si="4"/>
        <v>0</v>
      </c>
      <c r="L15" s="21">
        <f t="shared" si="5"/>
        <v>0</v>
      </c>
      <c r="M15" s="4"/>
      <c r="N15" s="1"/>
      <c r="O15" s="1"/>
    </row>
    <row r="16" spans="1:15" ht="35.25" customHeight="1" x14ac:dyDescent="0.25">
      <c r="A16" s="19">
        <v>11</v>
      </c>
      <c r="B16" s="19" t="s">
        <v>441</v>
      </c>
      <c r="C16" s="19" t="s">
        <v>53</v>
      </c>
      <c r="D16" s="19" t="s">
        <v>53</v>
      </c>
      <c r="E16" s="19" t="s">
        <v>73</v>
      </c>
      <c r="F16" s="19" t="s">
        <v>53</v>
      </c>
      <c r="G16" s="19">
        <v>10</v>
      </c>
      <c r="H16" s="2"/>
      <c r="I16" s="3"/>
      <c r="J16" s="21">
        <f t="shared" si="3"/>
        <v>0</v>
      </c>
      <c r="K16" s="21">
        <f t="shared" si="4"/>
        <v>0</v>
      </c>
      <c r="L16" s="21">
        <f t="shared" si="5"/>
        <v>0</v>
      </c>
      <c r="M16" s="4"/>
      <c r="N16" s="1"/>
      <c r="O16" s="1"/>
    </row>
    <row r="17" spans="1:15" ht="35.25" customHeight="1" x14ac:dyDescent="0.25">
      <c r="A17" s="19">
        <v>12</v>
      </c>
      <c r="B17" s="27" t="s">
        <v>472</v>
      </c>
      <c r="C17" s="19" t="s">
        <v>53</v>
      </c>
      <c r="D17" s="19" t="s">
        <v>53</v>
      </c>
      <c r="E17" s="19" t="s">
        <v>73</v>
      </c>
      <c r="F17" s="19" t="s">
        <v>53</v>
      </c>
      <c r="G17" s="19">
        <v>10</v>
      </c>
      <c r="H17" s="2"/>
      <c r="I17" s="3"/>
      <c r="J17" s="21">
        <f t="shared" si="3"/>
        <v>0</v>
      </c>
      <c r="K17" s="21">
        <f t="shared" si="4"/>
        <v>0</v>
      </c>
      <c r="L17" s="21">
        <f t="shared" si="5"/>
        <v>0</v>
      </c>
      <c r="M17" s="4"/>
      <c r="N17" s="1"/>
      <c r="O17" s="1"/>
    </row>
    <row r="18" spans="1:15" ht="35.25" customHeight="1" x14ac:dyDescent="0.25">
      <c r="A18" s="19">
        <v>13</v>
      </c>
      <c r="B18" s="27" t="s">
        <v>456</v>
      </c>
      <c r="C18" s="19" t="s">
        <v>53</v>
      </c>
      <c r="D18" s="19" t="s">
        <v>53</v>
      </c>
      <c r="E18" s="19" t="s">
        <v>73</v>
      </c>
      <c r="F18" s="19" t="s">
        <v>53</v>
      </c>
      <c r="G18" s="19">
        <v>10</v>
      </c>
      <c r="H18" s="2"/>
      <c r="I18" s="3"/>
      <c r="J18" s="21">
        <f t="shared" si="3"/>
        <v>0</v>
      </c>
      <c r="K18" s="21">
        <f t="shared" si="4"/>
        <v>0</v>
      </c>
      <c r="L18" s="21">
        <f t="shared" si="5"/>
        <v>0</v>
      </c>
      <c r="M18" s="4"/>
      <c r="N18" s="1"/>
      <c r="O18" s="1"/>
    </row>
    <row r="19" spans="1:15" ht="35.25" customHeight="1" x14ac:dyDescent="0.25">
      <c r="A19" s="19">
        <v>14</v>
      </c>
      <c r="B19" s="19" t="s">
        <v>438</v>
      </c>
      <c r="C19" s="19" t="s">
        <v>53</v>
      </c>
      <c r="D19" s="19" t="s">
        <v>53</v>
      </c>
      <c r="E19" s="19" t="s">
        <v>73</v>
      </c>
      <c r="F19" s="19" t="s">
        <v>53</v>
      </c>
      <c r="G19" s="19">
        <v>4</v>
      </c>
      <c r="H19" s="2"/>
      <c r="I19" s="3"/>
      <c r="J19" s="21">
        <f t="shared" si="3"/>
        <v>0</v>
      </c>
      <c r="K19" s="21">
        <f t="shared" si="4"/>
        <v>0</v>
      </c>
      <c r="L19" s="21">
        <f t="shared" si="5"/>
        <v>0</v>
      </c>
      <c r="M19" s="4"/>
      <c r="N19" s="1"/>
      <c r="O19" s="1"/>
    </row>
    <row r="20" spans="1:15" ht="35.25" customHeight="1" x14ac:dyDescent="0.25">
      <c r="A20" s="19">
        <v>15</v>
      </c>
      <c r="B20" s="19" t="s">
        <v>442</v>
      </c>
      <c r="C20" s="19" t="s">
        <v>53</v>
      </c>
      <c r="D20" s="19" t="s">
        <v>53</v>
      </c>
      <c r="E20" s="19" t="s">
        <v>73</v>
      </c>
      <c r="F20" s="19" t="s">
        <v>53</v>
      </c>
      <c r="G20" s="19">
        <v>10</v>
      </c>
      <c r="H20" s="2"/>
      <c r="I20" s="3"/>
      <c r="J20" s="21">
        <f t="shared" si="3"/>
        <v>0</v>
      </c>
      <c r="K20" s="21">
        <f t="shared" si="4"/>
        <v>0</v>
      </c>
      <c r="L20" s="21">
        <f t="shared" si="5"/>
        <v>0</v>
      </c>
      <c r="M20" s="4"/>
      <c r="N20" s="1"/>
      <c r="O20" s="1"/>
    </row>
    <row r="21" spans="1:15" ht="35.25" customHeight="1" x14ac:dyDescent="0.25">
      <c r="A21" s="19">
        <v>16</v>
      </c>
      <c r="B21" s="19" t="s">
        <v>423</v>
      </c>
      <c r="C21" s="19" t="s">
        <v>53</v>
      </c>
      <c r="D21" s="19" t="s">
        <v>53</v>
      </c>
      <c r="E21" s="19" t="s">
        <v>73</v>
      </c>
      <c r="F21" s="19" t="s">
        <v>53</v>
      </c>
      <c r="G21" s="19">
        <v>2</v>
      </c>
      <c r="H21" s="2"/>
      <c r="I21" s="3"/>
      <c r="J21" s="21">
        <f t="shared" si="3"/>
        <v>0</v>
      </c>
      <c r="K21" s="21">
        <f t="shared" si="4"/>
        <v>0</v>
      </c>
      <c r="L21" s="21">
        <f t="shared" si="5"/>
        <v>0</v>
      </c>
      <c r="M21" s="4"/>
      <c r="N21" s="1"/>
      <c r="O21" s="1"/>
    </row>
    <row r="22" spans="1:15" ht="35.25" customHeight="1" x14ac:dyDescent="0.25">
      <c r="A22" s="19">
        <v>17</v>
      </c>
      <c r="B22" s="19" t="s">
        <v>424</v>
      </c>
      <c r="C22" s="19" t="s">
        <v>53</v>
      </c>
      <c r="D22" s="19" t="s">
        <v>53</v>
      </c>
      <c r="E22" s="19" t="s">
        <v>73</v>
      </c>
      <c r="F22" s="19" t="s">
        <v>53</v>
      </c>
      <c r="G22" s="19">
        <v>2</v>
      </c>
      <c r="H22" s="2"/>
      <c r="I22" s="3"/>
      <c r="J22" s="21">
        <f t="shared" si="3"/>
        <v>0</v>
      </c>
      <c r="K22" s="21">
        <f t="shared" si="4"/>
        <v>0</v>
      </c>
      <c r="L22" s="21">
        <f t="shared" si="5"/>
        <v>0</v>
      </c>
      <c r="M22" s="4"/>
      <c r="N22" s="1"/>
      <c r="O22" s="1"/>
    </row>
    <row r="23" spans="1:15" ht="35.25" customHeight="1" x14ac:dyDescent="0.25">
      <c r="A23" s="19">
        <v>18</v>
      </c>
      <c r="B23" s="19" t="s">
        <v>425</v>
      </c>
      <c r="C23" s="19" t="s">
        <v>53</v>
      </c>
      <c r="D23" s="19" t="s">
        <v>53</v>
      </c>
      <c r="E23" s="19" t="s">
        <v>73</v>
      </c>
      <c r="F23" s="19" t="s">
        <v>53</v>
      </c>
      <c r="G23" s="19">
        <v>2</v>
      </c>
      <c r="H23" s="2"/>
      <c r="I23" s="3"/>
      <c r="J23" s="21">
        <f t="shared" si="3"/>
        <v>0</v>
      </c>
      <c r="K23" s="21">
        <f t="shared" si="4"/>
        <v>0</v>
      </c>
      <c r="L23" s="21">
        <f t="shared" si="5"/>
        <v>0</v>
      </c>
      <c r="M23" s="4"/>
      <c r="N23" s="1"/>
      <c r="O23" s="1"/>
    </row>
    <row r="24" spans="1:15" ht="35.25" customHeight="1" x14ac:dyDescent="0.25">
      <c r="A24" s="19">
        <v>19</v>
      </c>
      <c r="B24" s="19" t="s">
        <v>426</v>
      </c>
      <c r="C24" s="19" t="s">
        <v>53</v>
      </c>
      <c r="D24" s="19" t="s">
        <v>53</v>
      </c>
      <c r="E24" s="19" t="s">
        <v>73</v>
      </c>
      <c r="F24" s="19" t="s">
        <v>53</v>
      </c>
      <c r="G24" s="19">
        <v>10</v>
      </c>
      <c r="H24" s="2"/>
      <c r="I24" s="3"/>
      <c r="J24" s="21">
        <f t="shared" si="3"/>
        <v>0</v>
      </c>
      <c r="K24" s="21">
        <f t="shared" si="4"/>
        <v>0</v>
      </c>
      <c r="L24" s="21">
        <f t="shared" si="5"/>
        <v>0</v>
      </c>
      <c r="M24" s="4"/>
      <c r="N24" s="1"/>
      <c r="O24" s="1"/>
    </row>
    <row r="25" spans="1:15" ht="35.25" customHeight="1" x14ac:dyDescent="0.25">
      <c r="A25" s="19">
        <v>20</v>
      </c>
      <c r="B25" s="19" t="s">
        <v>427</v>
      </c>
      <c r="C25" s="19" t="s">
        <v>53</v>
      </c>
      <c r="D25" s="19" t="s">
        <v>53</v>
      </c>
      <c r="E25" s="19" t="s">
        <v>73</v>
      </c>
      <c r="F25" s="19" t="s">
        <v>53</v>
      </c>
      <c r="G25" s="19">
        <v>10</v>
      </c>
      <c r="H25" s="2"/>
      <c r="I25" s="3"/>
      <c r="J25" s="21">
        <f t="shared" si="3"/>
        <v>0</v>
      </c>
      <c r="K25" s="21">
        <f t="shared" si="4"/>
        <v>0</v>
      </c>
      <c r="L25" s="21">
        <f t="shared" si="5"/>
        <v>0</v>
      </c>
      <c r="M25" s="4"/>
      <c r="N25" s="1"/>
      <c r="O25" s="1"/>
    </row>
    <row r="26" spans="1:15" ht="46.5" customHeight="1" x14ac:dyDescent="0.25">
      <c r="A26" s="19">
        <v>21</v>
      </c>
      <c r="B26" s="19" t="s">
        <v>428</v>
      </c>
      <c r="C26" s="19" t="s">
        <v>53</v>
      </c>
      <c r="D26" s="19" t="s">
        <v>53</v>
      </c>
      <c r="E26" s="19" t="s">
        <v>73</v>
      </c>
      <c r="F26" s="19" t="s">
        <v>53</v>
      </c>
      <c r="G26" s="19">
        <v>5</v>
      </c>
      <c r="H26" s="2"/>
      <c r="I26" s="3"/>
      <c r="J26" s="21">
        <f t="shared" si="3"/>
        <v>0</v>
      </c>
      <c r="K26" s="21">
        <f t="shared" si="4"/>
        <v>0</v>
      </c>
      <c r="L26" s="21">
        <f t="shared" si="5"/>
        <v>0</v>
      </c>
      <c r="M26" s="4"/>
      <c r="N26" s="1"/>
      <c r="O26" s="1"/>
    </row>
    <row r="27" spans="1:15" ht="42.75" customHeight="1" x14ac:dyDescent="0.25">
      <c r="A27" s="19">
        <v>22</v>
      </c>
      <c r="B27" s="19" t="s">
        <v>429</v>
      </c>
      <c r="C27" s="19" t="s">
        <v>53</v>
      </c>
      <c r="D27" s="19" t="s">
        <v>53</v>
      </c>
      <c r="E27" s="19" t="s">
        <v>73</v>
      </c>
      <c r="F27" s="19" t="s">
        <v>53</v>
      </c>
      <c r="G27" s="19">
        <v>10</v>
      </c>
      <c r="H27" s="2"/>
      <c r="I27" s="3"/>
      <c r="J27" s="21">
        <f t="shared" si="3"/>
        <v>0</v>
      </c>
      <c r="K27" s="21">
        <f t="shared" si="4"/>
        <v>0</v>
      </c>
      <c r="L27" s="21">
        <f t="shared" si="5"/>
        <v>0</v>
      </c>
      <c r="M27" s="4"/>
      <c r="N27" s="1"/>
      <c r="O27" s="1"/>
    </row>
    <row r="28" spans="1:15" ht="31.5" customHeight="1" x14ac:dyDescent="0.25">
      <c r="A28" s="19">
        <v>23</v>
      </c>
      <c r="B28" s="19" t="s">
        <v>430</v>
      </c>
      <c r="C28" s="19" t="s">
        <v>53</v>
      </c>
      <c r="D28" s="19" t="s">
        <v>53</v>
      </c>
      <c r="E28" s="19" t="s">
        <v>73</v>
      </c>
      <c r="F28" s="19" t="s">
        <v>53</v>
      </c>
      <c r="G28" s="19">
        <v>10</v>
      </c>
      <c r="H28" s="2"/>
      <c r="I28" s="3"/>
      <c r="J28" s="21">
        <f t="shared" si="3"/>
        <v>0</v>
      </c>
      <c r="K28" s="21">
        <f t="shared" si="4"/>
        <v>0</v>
      </c>
      <c r="L28" s="21">
        <f t="shared" si="5"/>
        <v>0</v>
      </c>
      <c r="M28" s="4"/>
      <c r="N28" s="1"/>
      <c r="O28" s="1"/>
    </row>
    <row r="29" spans="1:15" ht="39" customHeight="1" x14ac:dyDescent="0.25">
      <c r="A29" s="19">
        <v>24</v>
      </c>
      <c r="B29" s="19" t="s">
        <v>431</v>
      </c>
      <c r="C29" s="19" t="s">
        <v>53</v>
      </c>
      <c r="D29" s="19" t="s">
        <v>53</v>
      </c>
      <c r="E29" s="19" t="s">
        <v>73</v>
      </c>
      <c r="F29" s="19" t="s">
        <v>53</v>
      </c>
      <c r="G29" s="19">
        <v>5</v>
      </c>
      <c r="H29" s="2"/>
      <c r="I29" s="3"/>
      <c r="J29" s="21">
        <f t="shared" si="3"/>
        <v>0</v>
      </c>
      <c r="K29" s="21">
        <f t="shared" si="4"/>
        <v>0</v>
      </c>
      <c r="L29" s="21">
        <f t="shared" si="5"/>
        <v>0</v>
      </c>
      <c r="M29" s="4"/>
      <c r="N29" s="1"/>
      <c r="O29" s="1"/>
    </row>
    <row r="30" spans="1:15" ht="39.75" customHeight="1" x14ac:dyDescent="0.25">
      <c r="A30" s="19">
        <v>25</v>
      </c>
      <c r="B30" s="19" t="s">
        <v>432</v>
      </c>
      <c r="C30" s="19" t="s">
        <v>53</v>
      </c>
      <c r="D30" s="19" t="s">
        <v>53</v>
      </c>
      <c r="E30" s="19" t="s">
        <v>73</v>
      </c>
      <c r="F30" s="19" t="s">
        <v>53</v>
      </c>
      <c r="G30" s="19">
        <v>500</v>
      </c>
      <c r="H30" s="2"/>
      <c r="I30" s="3"/>
      <c r="J30" s="21">
        <f t="shared" si="3"/>
        <v>0</v>
      </c>
      <c r="K30" s="21">
        <f t="shared" si="4"/>
        <v>0</v>
      </c>
      <c r="L30" s="21">
        <f t="shared" si="5"/>
        <v>0</v>
      </c>
      <c r="M30" s="4"/>
      <c r="N30" s="1"/>
      <c r="O30" s="1"/>
    </row>
    <row r="31" spans="1:15" ht="50.25" customHeight="1" x14ac:dyDescent="0.25">
      <c r="A31" s="19">
        <v>26</v>
      </c>
      <c r="B31" s="19" t="s">
        <v>433</v>
      </c>
      <c r="C31" s="19" t="s">
        <v>53</v>
      </c>
      <c r="D31" s="19" t="s">
        <v>53</v>
      </c>
      <c r="E31" s="19" t="s">
        <v>0</v>
      </c>
      <c r="F31" s="19" t="s">
        <v>80</v>
      </c>
      <c r="G31" s="19">
        <v>1</v>
      </c>
      <c r="H31" s="2"/>
      <c r="I31" s="3"/>
      <c r="J31" s="21">
        <f t="shared" si="3"/>
        <v>0</v>
      </c>
      <c r="K31" s="21">
        <f t="shared" si="4"/>
        <v>0</v>
      </c>
      <c r="L31" s="21">
        <f t="shared" si="5"/>
        <v>0</v>
      </c>
      <c r="M31" s="4"/>
      <c r="N31" s="1"/>
      <c r="O31" s="1"/>
    </row>
    <row r="32" spans="1:15" ht="52.5" customHeight="1" x14ac:dyDescent="0.25">
      <c r="A32" s="19">
        <v>27</v>
      </c>
      <c r="B32" s="19" t="s">
        <v>434</v>
      </c>
      <c r="C32" s="19" t="s">
        <v>53</v>
      </c>
      <c r="D32" s="19" t="s">
        <v>53</v>
      </c>
      <c r="E32" s="19" t="s">
        <v>73</v>
      </c>
      <c r="F32" s="19" t="s">
        <v>53</v>
      </c>
      <c r="G32" s="19">
        <v>5</v>
      </c>
      <c r="H32" s="2"/>
      <c r="I32" s="3"/>
      <c r="J32" s="21">
        <f t="shared" si="0"/>
        <v>0</v>
      </c>
      <c r="K32" s="21">
        <f t="shared" si="1"/>
        <v>0</v>
      </c>
      <c r="L32" s="21">
        <f t="shared" si="2"/>
        <v>0</v>
      </c>
      <c r="M32" s="4"/>
      <c r="N32" s="1"/>
      <c r="O32" s="1"/>
    </row>
    <row r="33" spans="1:15" ht="52.5" customHeight="1" x14ac:dyDescent="0.25">
      <c r="A33" s="19">
        <v>28</v>
      </c>
      <c r="B33" s="19" t="s">
        <v>445</v>
      </c>
      <c r="C33" s="19"/>
      <c r="D33" s="19"/>
      <c r="E33" s="19" t="s">
        <v>73</v>
      </c>
      <c r="F33" s="19"/>
      <c r="G33" s="19">
        <v>10</v>
      </c>
      <c r="H33" s="2"/>
      <c r="I33" s="3"/>
      <c r="J33" s="21">
        <f t="shared" ref="J33" si="6">H33+(I33*H33)</f>
        <v>0</v>
      </c>
      <c r="K33" s="21">
        <f t="shared" ref="K33" si="7">H33*G33</f>
        <v>0</v>
      </c>
      <c r="L33" s="21">
        <f t="shared" ref="L33" si="8">J33*G33</f>
        <v>0</v>
      </c>
      <c r="M33" s="4"/>
      <c r="N33" s="1"/>
      <c r="O33" s="1"/>
    </row>
    <row r="34" spans="1:15" ht="44.45" customHeight="1" x14ac:dyDescent="0.25">
      <c r="A34" s="22"/>
      <c r="B34" s="22"/>
      <c r="C34" s="22"/>
      <c r="D34" s="22"/>
      <c r="E34" s="22"/>
      <c r="F34" s="22"/>
      <c r="G34" s="22"/>
      <c r="H34" s="32"/>
      <c r="I34" s="33"/>
      <c r="J34" s="32" t="s">
        <v>200</v>
      </c>
      <c r="K34" s="73">
        <f>SUM(K6:K33)</f>
        <v>0</v>
      </c>
      <c r="L34" s="73">
        <f>SUM(L6:L33)</f>
        <v>0</v>
      </c>
      <c r="M34" s="25"/>
      <c r="N34" s="22"/>
      <c r="O34" s="22"/>
    </row>
    <row r="36" spans="1:15" s="13" customFormat="1" x14ac:dyDescent="0.25">
      <c r="A36" s="59" t="s">
        <v>138</v>
      </c>
      <c r="B36" s="59"/>
      <c r="C36" s="59"/>
      <c r="D36" s="59"/>
      <c r="E36" s="59"/>
      <c r="F36" s="59"/>
      <c r="G36" s="59"/>
      <c r="H36" s="59"/>
      <c r="I36" s="59"/>
      <c r="J36" s="59"/>
      <c r="K36" s="59"/>
      <c r="L36" s="59"/>
      <c r="M36" s="59"/>
      <c r="N36" s="59"/>
      <c r="O36" s="59"/>
    </row>
    <row r="37" spans="1:15" ht="87" customHeight="1" x14ac:dyDescent="0.25">
      <c r="A37" s="53" t="s">
        <v>478</v>
      </c>
      <c r="B37" s="53"/>
      <c r="C37" s="53"/>
      <c r="D37" s="53"/>
      <c r="E37" s="53"/>
      <c r="F37" s="53"/>
      <c r="G37" s="53"/>
      <c r="H37" s="53"/>
      <c r="I37" s="53"/>
      <c r="J37" s="53"/>
      <c r="K37" s="53"/>
      <c r="L37" s="53"/>
      <c r="M37" s="53"/>
      <c r="N37" s="53"/>
      <c r="O37" s="53"/>
    </row>
  </sheetData>
  <sortState xmlns:xlrd2="http://schemas.microsoft.com/office/spreadsheetml/2017/richdata2" ref="A6:O32">
    <sortCondition ref="B6:B32"/>
  </sortState>
  <mergeCells count="6">
    <mergeCell ref="A37:O37"/>
    <mergeCell ref="B1:C1"/>
    <mergeCell ref="N1:O1"/>
    <mergeCell ref="N2:O2"/>
    <mergeCell ref="A3:O3"/>
    <mergeCell ref="A36:O36"/>
  </mergeCells>
  <pageMargins left="0.25" right="0.25" top="0.75" bottom="0.75" header="0.3" footer="0.3"/>
  <pageSetup paperSize="9" scale="48"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39"/>
  <sheetViews>
    <sheetView zoomScale="92" zoomScaleNormal="92" workbookViewId="0">
      <selection activeCell="L20" sqref="L20"/>
    </sheetView>
  </sheetViews>
  <sheetFormatPr defaultColWidth="9.140625" defaultRowHeight="15" x14ac:dyDescent="0.25"/>
  <cols>
    <col min="1" max="1" width="9.140625" style="42"/>
    <col min="2" max="2" width="48" style="42" customWidth="1"/>
    <col min="3" max="3" width="31.28515625" style="42" customWidth="1"/>
    <col min="4" max="4" width="17.85546875" style="42" customWidth="1"/>
    <col min="5" max="5" width="12.140625" style="42" customWidth="1"/>
    <col min="6" max="6" width="13.28515625" style="42" customWidth="1"/>
    <col min="7" max="7" width="12" style="42" customWidth="1"/>
    <col min="8" max="8" width="16.28515625" style="42" customWidth="1"/>
    <col min="9" max="9" width="11.28515625" style="42" customWidth="1"/>
    <col min="10" max="12" width="16.28515625" style="42" customWidth="1"/>
    <col min="13" max="13" width="17.140625" style="42" customWidth="1"/>
    <col min="14" max="14" width="21" style="42" customWidth="1"/>
    <col min="15" max="15" width="30.7109375" style="42" customWidth="1"/>
    <col min="16" max="16384" width="9.140625" style="42"/>
  </cols>
  <sheetData>
    <row r="1" spans="1:15" ht="45" customHeight="1" x14ac:dyDescent="0.25">
      <c r="A1" s="40"/>
      <c r="B1" s="66"/>
      <c r="C1" s="66"/>
      <c r="N1" s="66" t="s">
        <v>169</v>
      </c>
      <c r="O1" s="66"/>
    </row>
    <row r="2" spans="1:15" ht="16.5" customHeight="1" x14ac:dyDescent="0.25">
      <c r="A2" s="40"/>
      <c r="B2" s="41"/>
      <c r="C2" s="41"/>
      <c r="N2" s="66" t="s">
        <v>507</v>
      </c>
      <c r="O2" s="66"/>
    </row>
    <row r="3" spans="1:15" ht="21" x14ac:dyDescent="0.25">
      <c r="A3" s="67" t="s">
        <v>38</v>
      </c>
      <c r="B3" s="67"/>
      <c r="C3" s="67"/>
      <c r="D3" s="67"/>
      <c r="E3" s="67"/>
      <c r="F3" s="67"/>
      <c r="G3" s="67"/>
      <c r="H3" s="67"/>
      <c r="I3" s="67"/>
      <c r="J3" s="67"/>
      <c r="K3" s="67"/>
      <c r="L3" s="67"/>
      <c r="M3" s="67"/>
      <c r="N3" s="67"/>
      <c r="O3" s="67"/>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50.25" customHeight="1" x14ac:dyDescent="0.25">
      <c r="A6" s="19">
        <v>1</v>
      </c>
      <c r="B6" s="19" t="s">
        <v>128</v>
      </c>
      <c r="C6" s="19" t="s">
        <v>53</v>
      </c>
      <c r="D6" s="19" t="s">
        <v>129</v>
      </c>
      <c r="E6" s="19" t="s">
        <v>73</v>
      </c>
      <c r="F6" s="19" t="s">
        <v>154</v>
      </c>
      <c r="G6" s="19">
        <v>2</v>
      </c>
      <c r="H6" s="2"/>
      <c r="I6" s="3"/>
      <c r="J6" s="21">
        <f>H6+(I6*H6)</f>
        <v>0</v>
      </c>
      <c r="K6" s="21">
        <f>H6*G6</f>
        <v>0</v>
      </c>
      <c r="L6" s="21">
        <f>J6*G6</f>
        <v>0</v>
      </c>
      <c r="M6" s="4"/>
      <c r="N6" s="1"/>
      <c r="O6" s="1"/>
    </row>
    <row r="7" spans="1:15" ht="46.5" customHeight="1" x14ac:dyDescent="0.25">
      <c r="A7" s="19">
        <v>2</v>
      </c>
      <c r="B7" s="19" t="s">
        <v>446</v>
      </c>
      <c r="C7" s="19" t="s">
        <v>53</v>
      </c>
      <c r="D7" s="19" t="s">
        <v>74</v>
      </c>
      <c r="E7" s="19" t="s">
        <v>73</v>
      </c>
      <c r="F7" s="19" t="s">
        <v>148</v>
      </c>
      <c r="G7" s="19">
        <v>9</v>
      </c>
      <c r="H7" s="2"/>
      <c r="I7" s="3"/>
      <c r="J7" s="21">
        <f t="shared" ref="J7:J19" si="0">H7+(I7*H7)</f>
        <v>0</v>
      </c>
      <c r="K7" s="21">
        <f t="shared" ref="K7:K19" si="1">H7*G7</f>
        <v>0</v>
      </c>
      <c r="L7" s="21">
        <f t="shared" ref="L7:L19" si="2">J7*G7</f>
        <v>0</v>
      </c>
      <c r="M7" s="4"/>
      <c r="N7" s="1"/>
      <c r="O7" s="1"/>
    </row>
    <row r="8" spans="1:15" ht="54" customHeight="1" x14ac:dyDescent="0.25">
      <c r="A8" s="19">
        <v>3</v>
      </c>
      <c r="B8" s="19" t="s">
        <v>444</v>
      </c>
      <c r="C8" s="19" t="s">
        <v>53</v>
      </c>
      <c r="D8" s="19" t="s">
        <v>130</v>
      </c>
      <c r="E8" s="19" t="s">
        <v>73</v>
      </c>
      <c r="F8" s="19" t="s">
        <v>149</v>
      </c>
      <c r="G8" s="19">
        <v>1</v>
      </c>
      <c r="H8" s="2"/>
      <c r="I8" s="3"/>
      <c r="J8" s="21">
        <f t="shared" si="0"/>
        <v>0</v>
      </c>
      <c r="K8" s="21">
        <f t="shared" si="1"/>
        <v>0</v>
      </c>
      <c r="L8" s="21">
        <f t="shared" si="2"/>
        <v>0</v>
      </c>
      <c r="M8" s="4"/>
      <c r="N8" s="1"/>
      <c r="O8" s="1"/>
    </row>
    <row r="9" spans="1:15" ht="47.25" customHeight="1" x14ac:dyDescent="0.25">
      <c r="A9" s="19">
        <v>4</v>
      </c>
      <c r="B9" s="19" t="s">
        <v>264</v>
      </c>
      <c r="C9" s="19" t="s">
        <v>53</v>
      </c>
      <c r="D9" s="19" t="s">
        <v>74</v>
      </c>
      <c r="E9" s="19" t="s">
        <v>73</v>
      </c>
      <c r="F9" s="19" t="s">
        <v>246</v>
      </c>
      <c r="G9" s="19">
        <v>2</v>
      </c>
      <c r="H9" s="2"/>
      <c r="I9" s="3"/>
      <c r="J9" s="21">
        <f t="shared" si="0"/>
        <v>0</v>
      </c>
      <c r="K9" s="21">
        <f t="shared" si="1"/>
        <v>0</v>
      </c>
      <c r="L9" s="21">
        <f t="shared" si="2"/>
        <v>0</v>
      </c>
      <c r="M9" s="4"/>
      <c r="N9" s="1"/>
      <c r="O9" s="1"/>
    </row>
    <row r="10" spans="1:15" ht="54" customHeight="1" x14ac:dyDescent="0.25">
      <c r="A10" s="19">
        <v>5</v>
      </c>
      <c r="B10" s="19" t="s">
        <v>145</v>
      </c>
      <c r="C10" s="19" t="s">
        <v>53</v>
      </c>
      <c r="D10" s="19" t="s">
        <v>22</v>
      </c>
      <c r="E10" s="19" t="s">
        <v>73</v>
      </c>
      <c r="F10" s="19" t="s">
        <v>247</v>
      </c>
      <c r="G10" s="19">
        <v>2</v>
      </c>
      <c r="H10" s="2"/>
      <c r="I10" s="3"/>
      <c r="J10" s="21">
        <f t="shared" si="0"/>
        <v>0</v>
      </c>
      <c r="K10" s="21">
        <f t="shared" si="1"/>
        <v>0</v>
      </c>
      <c r="L10" s="21">
        <f t="shared" si="2"/>
        <v>0</v>
      </c>
      <c r="M10" s="4"/>
      <c r="N10" s="1"/>
      <c r="O10" s="1"/>
    </row>
    <row r="11" spans="1:15" ht="54.75" customHeight="1" x14ac:dyDescent="0.25">
      <c r="A11" s="19">
        <v>6</v>
      </c>
      <c r="B11" s="19" t="s">
        <v>146</v>
      </c>
      <c r="C11" s="19" t="s">
        <v>53</v>
      </c>
      <c r="D11" s="19" t="s">
        <v>131</v>
      </c>
      <c r="E11" s="19" t="s">
        <v>73</v>
      </c>
      <c r="F11" s="19" t="s">
        <v>150</v>
      </c>
      <c r="G11" s="19">
        <v>3</v>
      </c>
      <c r="H11" s="2"/>
      <c r="I11" s="3"/>
      <c r="J11" s="21">
        <f t="shared" si="0"/>
        <v>0</v>
      </c>
      <c r="K11" s="21">
        <f t="shared" si="1"/>
        <v>0</v>
      </c>
      <c r="L11" s="21">
        <f t="shared" si="2"/>
        <v>0</v>
      </c>
      <c r="M11" s="4"/>
      <c r="N11" s="1"/>
      <c r="O11" s="1"/>
    </row>
    <row r="12" spans="1:15" ht="50.25" customHeight="1" x14ac:dyDescent="0.25">
      <c r="A12" s="19">
        <v>7</v>
      </c>
      <c r="B12" s="19" t="s">
        <v>447</v>
      </c>
      <c r="C12" s="19" t="s">
        <v>53</v>
      </c>
      <c r="D12" s="19" t="s">
        <v>74</v>
      </c>
      <c r="E12" s="19" t="s">
        <v>73</v>
      </c>
      <c r="F12" s="19" t="s">
        <v>247</v>
      </c>
      <c r="G12" s="19">
        <v>2</v>
      </c>
      <c r="H12" s="2"/>
      <c r="I12" s="3"/>
      <c r="J12" s="21">
        <f t="shared" si="0"/>
        <v>0</v>
      </c>
      <c r="K12" s="21">
        <f t="shared" si="1"/>
        <v>0</v>
      </c>
      <c r="L12" s="21">
        <f t="shared" si="2"/>
        <v>0</v>
      </c>
      <c r="M12" s="4"/>
      <c r="N12" s="1"/>
      <c r="O12" s="1"/>
    </row>
    <row r="13" spans="1:15" ht="45" customHeight="1" x14ac:dyDescent="0.25">
      <c r="A13" s="19">
        <v>8</v>
      </c>
      <c r="B13" s="19" t="s">
        <v>443</v>
      </c>
      <c r="C13" s="19" t="s">
        <v>53</v>
      </c>
      <c r="D13" s="19" t="s">
        <v>74</v>
      </c>
      <c r="E13" s="19" t="s">
        <v>73</v>
      </c>
      <c r="F13" s="19" t="s">
        <v>151</v>
      </c>
      <c r="G13" s="19">
        <v>2</v>
      </c>
      <c r="H13" s="2"/>
      <c r="I13" s="3"/>
      <c r="J13" s="21">
        <f t="shared" si="0"/>
        <v>0</v>
      </c>
      <c r="K13" s="21">
        <f t="shared" si="1"/>
        <v>0</v>
      </c>
      <c r="L13" s="21">
        <f t="shared" si="2"/>
        <v>0</v>
      </c>
      <c r="M13" s="4"/>
      <c r="N13" s="1"/>
      <c r="O13" s="1"/>
    </row>
    <row r="14" spans="1:15" ht="61.5" customHeight="1" x14ac:dyDescent="0.25">
      <c r="A14" s="19">
        <v>9</v>
      </c>
      <c r="B14" s="19" t="s">
        <v>147</v>
      </c>
      <c r="C14" s="19" t="s">
        <v>53</v>
      </c>
      <c r="D14" s="19" t="s">
        <v>74</v>
      </c>
      <c r="E14" s="19" t="s">
        <v>73</v>
      </c>
      <c r="F14" s="19" t="s">
        <v>151</v>
      </c>
      <c r="G14" s="19">
        <v>1</v>
      </c>
      <c r="H14" s="2"/>
      <c r="I14" s="3"/>
      <c r="J14" s="21">
        <f t="shared" si="0"/>
        <v>0</v>
      </c>
      <c r="K14" s="21">
        <f t="shared" si="1"/>
        <v>0</v>
      </c>
      <c r="L14" s="21">
        <f t="shared" si="2"/>
        <v>0</v>
      </c>
      <c r="M14" s="4"/>
      <c r="N14" s="1"/>
      <c r="O14" s="1"/>
    </row>
    <row r="15" spans="1:15" ht="61.5" customHeight="1" x14ac:dyDescent="0.25">
      <c r="A15" s="19">
        <v>10</v>
      </c>
      <c r="B15" s="19" t="s">
        <v>190</v>
      </c>
      <c r="C15" s="19" t="s">
        <v>53</v>
      </c>
      <c r="D15" s="19" t="s">
        <v>130</v>
      </c>
      <c r="E15" s="19" t="s">
        <v>73</v>
      </c>
      <c r="F15" s="19" t="s">
        <v>153</v>
      </c>
      <c r="G15" s="19">
        <v>4</v>
      </c>
      <c r="H15" s="2"/>
      <c r="I15" s="3"/>
      <c r="J15" s="21">
        <f t="shared" si="0"/>
        <v>0</v>
      </c>
      <c r="K15" s="21">
        <f t="shared" si="1"/>
        <v>0</v>
      </c>
      <c r="L15" s="21">
        <f t="shared" si="2"/>
        <v>0</v>
      </c>
      <c r="M15" s="4"/>
      <c r="N15" s="1"/>
      <c r="O15" s="1"/>
    </row>
    <row r="16" spans="1:15" ht="61.5" customHeight="1" x14ac:dyDescent="0.25">
      <c r="A16" s="19">
        <v>11</v>
      </c>
      <c r="B16" s="19" t="s">
        <v>186</v>
      </c>
      <c r="C16" s="19" t="s">
        <v>53</v>
      </c>
      <c r="D16" s="19" t="s">
        <v>130</v>
      </c>
      <c r="E16" s="19" t="s">
        <v>73</v>
      </c>
      <c r="F16" s="19" t="s">
        <v>152</v>
      </c>
      <c r="G16" s="19">
        <v>2</v>
      </c>
      <c r="H16" s="2"/>
      <c r="I16" s="3"/>
      <c r="J16" s="21">
        <f t="shared" si="0"/>
        <v>0</v>
      </c>
      <c r="K16" s="21">
        <f t="shared" si="1"/>
        <v>0</v>
      </c>
      <c r="L16" s="21">
        <f t="shared" si="2"/>
        <v>0</v>
      </c>
      <c r="M16" s="4"/>
      <c r="N16" s="1"/>
      <c r="O16" s="1"/>
    </row>
    <row r="17" spans="1:15" ht="61.5" customHeight="1" x14ac:dyDescent="0.25">
      <c r="A17" s="19">
        <v>12</v>
      </c>
      <c r="B17" s="19" t="s">
        <v>189</v>
      </c>
      <c r="C17" s="19" t="s">
        <v>53</v>
      </c>
      <c r="D17" s="19" t="s">
        <v>130</v>
      </c>
      <c r="E17" s="19" t="s">
        <v>73</v>
      </c>
      <c r="F17" s="19" t="s">
        <v>153</v>
      </c>
      <c r="G17" s="19">
        <v>4</v>
      </c>
      <c r="H17" s="2"/>
      <c r="I17" s="3"/>
      <c r="J17" s="21">
        <f t="shared" si="0"/>
        <v>0</v>
      </c>
      <c r="K17" s="21">
        <f t="shared" si="1"/>
        <v>0</v>
      </c>
      <c r="L17" s="21">
        <f t="shared" si="2"/>
        <v>0</v>
      </c>
      <c r="M17" s="4"/>
      <c r="N17" s="1"/>
      <c r="O17" s="1"/>
    </row>
    <row r="18" spans="1:15" ht="61.5" customHeight="1" x14ac:dyDescent="0.25">
      <c r="A18" s="19">
        <v>13</v>
      </c>
      <c r="B18" s="19" t="s">
        <v>188</v>
      </c>
      <c r="C18" s="19" t="s">
        <v>53</v>
      </c>
      <c r="D18" s="19" t="s">
        <v>130</v>
      </c>
      <c r="E18" s="19" t="s">
        <v>73</v>
      </c>
      <c r="F18" s="19" t="s">
        <v>153</v>
      </c>
      <c r="G18" s="19">
        <v>4</v>
      </c>
      <c r="H18" s="2"/>
      <c r="I18" s="3"/>
      <c r="J18" s="21">
        <f t="shared" si="0"/>
        <v>0</v>
      </c>
      <c r="K18" s="21">
        <f t="shared" si="1"/>
        <v>0</v>
      </c>
      <c r="L18" s="21">
        <f t="shared" si="2"/>
        <v>0</v>
      </c>
      <c r="M18" s="4"/>
      <c r="N18" s="1"/>
      <c r="O18" s="1"/>
    </row>
    <row r="19" spans="1:15" ht="61.5" customHeight="1" x14ac:dyDescent="0.25">
      <c r="A19" s="19">
        <v>14</v>
      </c>
      <c r="B19" s="19" t="s">
        <v>187</v>
      </c>
      <c r="C19" s="19" t="s">
        <v>53</v>
      </c>
      <c r="D19" s="19" t="s">
        <v>130</v>
      </c>
      <c r="E19" s="19" t="s">
        <v>73</v>
      </c>
      <c r="F19" s="19" t="s">
        <v>152</v>
      </c>
      <c r="G19" s="19">
        <v>4</v>
      </c>
      <c r="H19" s="2"/>
      <c r="I19" s="3"/>
      <c r="J19" s="21">
        <f t="shared" si="0"/>
        <v>0</v>
      </c>
      <c r="K19" s="21">
        <f t="shared" si="1"/>
        <v>0</v>
      </c>
      <c r="L19" s="21">
        <f t="shared" si="2"/>
        <v>0</v>
      </c>
      <c r="M19" s="4"/>
      <c r="N19" s="1"/>
      <c r="O19" s="1"/>
    </row>
    <row r="20" spans="1:15" ht="35.25" customHeight="1" x14ac:dyDescent="0.25">
      <c r="A20" s="22"/>
      <c r="B20" s="22"/>
      <c r="C20" s="22"/>
      <c r="D20" s="22"/>
      <c r="E20" s="22"/>
      <c r="F20" s="22"/>
      <c r="G20" s="22"/>
      <c r="H20" s="32"/>
      <c r="I20" s="33"/>
      <c r="J20" s="32" t="s">
        <v>200</v>
      </c>
      <c r="K20" s="39">
        <f>SUM(K6:K19)</f>
        <v>0</v>
      </c>
      <c r="L20" s="39">
        <f>SUM(L6:L19)</f>
        <v>0</v>
      </c>
      <c r="M20" s="25"/>
      <c r="N20" s="22"/>
      <c r="O20" s="22"/>
    </row>
    <row r="21" spans="1:15" x14ac:dyDescent="0.25">
      <c r="H21" s="30"/>
      <c r="I21" s="37"/>
      <c r="J21" s="30"/>
      <c r="K21" s="30"/>
      <c r="L21" s="30"/>
    </row>
    <row r="22" spans="1:15" s="13" customFormat="1" x14ac:dyDescent="0.25">
      <c r="A22" s="59" t="s">
        <v>138</v>
      </c>
      <c r="B22" s="59"/>
      <c r="C22" s="59"/>
      <c r="D22" s="59"/>
      <c r="E22" s="59"/>
      <c r="F22" s="59"/>
      <c r="G22" s="59"/>
      <c r="H22" s="60"/>
      <c r="I22" s="61"/>
      <c r="J22" s="60"/>
      <c r="K22" s="60"/>
      <c r="L22" s="60"/>
      <c r="M22" s="59"/>
      <c r="N22" s="59"/>
      <c r="O22" s="59"/>
    </row>
    <row r="23" spans="1:15" ht="79.5" customHeight="1" x14ac:dyDescent="0.25">
      <c r="A23" s="71" t="s">
        <v>490</v>
      </c>
      <c r="B23" s="71"/>
      <c r="C23" s="71"/>
      <c r="D23" s="71"/>
      <c r="E23" s="71"/>
      <c r="F23" s="71"/>
      <c r="G23" s="71"/>
      <c r="H23" s="71"/>
      <c r="I23" s="71"/>
      <c r="J23" s="71"/>
      <c r="K23" s="71"/>
      <c r="L23" s="71"/>
      <c r="M23" s="71"/>
      <c r="N23" s="71"/>
      <c r="O23" s="71"/>
    </row>
    <row r="24" spans="1:15" x14ac:dyDescent="0.25">
      <c r="H24" s="30"/>
      <c r="I24" s="37"/>
      <c r="J24" s="30"/>
      <c r="K24" s="30"/>
      <c r="L24" s="30"/>
    </row>
    <row r="25" spans="1:15" ht="129.75" customHeight="1" x14ac:dyDescent="0.25"/>
    <row r="26" spans="1:15" x14ac:dyDescent="0.25">
      <c r="H26" s="30"/>
      <c r="I26" s="37"/>
      <c r="J26" s="30"/>
      <c r="K26" s="30"/>
      <c r="L26" s="30"/>
    </row>
    <row r="27" spans="1:15" x14ac:dyDescent="0.25">
      <c r="H27" s="30"/>
      <c r="I27" s="37"/>
      <c r="J27" s="30"/>
      <c r="K27" s="30"/>
      <c r="L27" s="30"/>
    </row>
    <row r="28" spans="1:15" x14ac:dyDescent="0.25">
      <c r="H28" s="30"/>
      <c r="I28" s="37"/>
      <c r="J28" s="30"/>
      <c r="K28" s="30"/>
      <c r="L28" s="30"/>
    </row>
    <row r="29" spans="1:15" x14ac:dyDescent="0.25">
      <c r="H29" s="30"/>
      <c r="I29" s="37"/>
      <c r="J29" s="30"/>
      <c r="K29" s="30"/>
      <c r="L29" s="30"/>
    </row>
    <row r="30" spans="1:15" x14ac:dyDescent="0.25">
      <c r="H30" s="30"/>
      <c r="I30" s="37"/>
      <c r="J30" s="30"/>
      <c r="K30" s="30"/>
      <c r="L30" s="30"/>
    </row>
    <row r="31" spans="1:15" x14ac:dyDescent="0.25">
      <c r="H31" s="30"/>
      <c r="I31" s="37"/>
      <c r="J31" s="30"/>
      <c r="K31" s="30"/>
      <c r="L31" s="30"/>
    </row>
    <row r="32" spans="1:15" x14ac:dyDescent="0.25">
      <c r="H32" s="30"/>
      <c r="I32" s="37"/>
      <c r="J32" s="30"/>
      <c r="K32" s="30"/>
      <c r="L32" s="30"/>
    </row>
    <row r="33" spans="8:12" x14ac:dyDescent="0.25">
      <c r="H33" s="30"/>
      <c r="I33" s="37"/>
      <c r="J33" s="30"/>
      <c r="K33" s="30"/>
      <c r="L33" s="30"/>
    </row>
    <row r="34" spans="8:12" x14ac:dyDescent="0.25">
      <c r="H34" s="30"/>
      <c r="I34" s="37"/>
      <c r="J34" s="30"/>
      <c r="K34" s="30"/>
      <c r="L34" s="30"/>
    </row>
    <row r="35" spans="8:12" x14ac:dyDescent="0.25">
      <c r="H35" s="30"/>
      <c r="I35" s="37"/>
      <c r="J35" s="30"/>
      <c r="K35" s="30"/>
      <c r="L35" s="30"/>
    </row>
    <row r="36" spans="8:12" x14ac:dyDescent="0.25">
      <c r="H36" s="30"/>
      <c r="I36" s="37"/>
      <c r="J36" s="30"/>
      <c r="K36" s="30"/>
      <c r="L36" s="30"/>
    </row>
    <row r="37" spans="8:12" x14ac:dyDescent="0.25">
      <c r="H37" s="30"/>
      <c r="I37" s="37"/>
      <c r="J37" s="30"/>
      <c r="K37" s="30"/>
      <c r="L37" s="30"/>
    </row>
    <row r="38" spans="8:12" x14ac:dyDescent="0.25">
      <c r="H38" s="30"/>
      <c r="I38" s="37"/>
      <c r="J38" s="30"/>
      <c r="K38" s="30"/>
      <c r="L38" s="30"/>
    </row>
    <row r="39" spans="8:12" x14ac:dyDescent="0.25">
      <c r="H39" s="30"/>
      <c r="I39" s="37"/>
      <c r="J39" s="30"/>
      <c r="K39" s="30"/>
      <c r="L39" s="30"/>
    </row>
  </sheetData>
  <sheetProtection algorithmName="SHA-512" hashValue="ojkLc9dd93nnhrDNjyvARfJXyIwUnFVswBEgwfqeQPsR+zKlJtg3DKZNlw4Xu5ReJCxUWyrPq1GfVoipVP9FAQ==" saltValue="pUrWKzmsXZd/FjYedUHYmg==" spinCount="100000" sheet="1" objects="1" scenarios="1"/>
  <sortState xmlns:xlrd2="http://schemas.microsoft.com/office/spreadsheetml/2017/richdata2" ref="A6:O19">
    <sortCondition ref="B6:B19"/>
  </sortState>
  <mergeCells count="6">
    <mergeCell ref="A23:O23"/>
    <mergeCell ref="B1:C1"/>
    <mergeCell ref="N1:O1"/>
    <mergeCell ref="N2:O2"/>
    <mergeCell ref="A3:O3"/>
    <mergeCell ref="A22:O22"/>
  </mergeCells>
  <pageMargins left="0.25" right="0.25" top="0.75" bottom="0.75" header="0.3" footer="0.3"/>
  <pageSetup paperSize="9" scale="5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37"/>
  <sheetViews>
    <sheetView zoomScale="92" zoomScaleNormal="92" workbookViewId="0">
      <selection activeCell="N2" sqref="N2:O2"/>
    </sheetView>
  </sheetViews>
  <sheetFormatPr defaultColWidth="9.140625" defaultRowHeight="15" x14ac:dyDescent="0.25"/>
  <cols>
    <col min="1" max="1" width="9.140625" style="13"/>
    <col min="2" max="2" width="36"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506</v>
      </c>
      <c r="O1" s="55"/>
    </row>
    <row r="2" spans="1:15" ht="16.5" customHeight="1" x14ac:dyDescent="0.25">
      <c r="A2" s="11"/>
      <c r="B2" s="12"/>
      <c r="C2" s="12"/>
      <c r="M2" s="14"/>
      <c r="N2" s="55" t="s">
        <v>505</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43.5" customHeight="1" x14ac:dyDescent="0.25">
      <c r="A6" s="19">
        <v>1</v>
      </c>
      <c r="B6" s="19" t="s">
        <v>155</v>
      </c>
      <c r="C6" s="19" t="s">
        <v>53</v>
      </c>
      <c r="D6" s="19" t="s">
        <v>12</v>
      </c>
      <c r="E6" s="19" t="s">
        <v>73</v>
      </c>
      <c r="F6" s="19" t="s">
        <v>157</v>
      </c>
      <c r="G6" s="19">
        <v>4</v>
      </c>
      <c r="H6" s="2"/>
      <c r="I6" s="3"/>
      <c r="J6" s="21">
        <f>H6+(I6*H6)</f>
        <v>0</v>
      </c>
      <c r="K6" s="21">
        <f>H6*G6</f>
        <v>0</v>
      </c>
      <c r="L6" s="21">
        <f>J6*G6</f>
        <v>0</v>
      </c>
      <c r="M6" s="4"/>
      <c r="N6" s="1"/>
      <c r="O6" s="1"/>
    </row>
    <row r="7" spans="1:15" ht="53.25" customHeight="1" x14ac:dyDescent="0.25">
      <c r="A7" s="19">
        <f t="shared" ref="A7" si="0">A6+1</f>
        <v>2</v>
      </c>
      <c r="B7" s="19" t="s">
        <v>156</v>
      </c>
      <c r="C7" s="19" t="s">
        <v>53</v>
      </c>
      <c r="D7" s="19" t="s">
        <v>12</v>
      </c>
      <c r="E7" s="19" t="s">
        <v>73</v>
      </c>
      <c r="F7" s="19" t="s">
        <v>157</v>
      </c>
      <c r="G7" s="19">
        <v>4</v>
      </c>
      <c r="H7" s="2"/>
      <c r="I7" s="3"/>
      <c r="J7" s="21">
        <f t="shared" ref="J7:J8" si="1">H7+(I7*H7)</f>
        <v>0</v>
      </c>
      <c r="K7" s="21">
        <f t="shared" ref="K7:K8" si="2">H7*G7</f>
        <v>0</v>
      </c>
      <c r="L7" s="21">
        <f t="shared" ref="L7:L8" si="3">J7*G7</f>
        <v>0</v>
      </c>
      <c r="M7" s="4"/>
      <c r="N7" s="1"/>
      <c r="O7" s="1"/>
    </row>
    <row r="8" spans="1:15" ht="57.75" customHeight="1" x14ac:dyDescent="0.25">
      <c r="A8" s="19">
        <v>3</v>
      </c>
      <c r="B8" s="19" t="s">
        <v>393</v>
      </c>
      <c r="C8" s="19" t="s">
        <v>53</v>
      </c>
      <c r="D8" s="19" t="s">
        <v>12</v>
      </c>
      <c r="E8" s="19" t="s">
        <v>73</v>
      </c>
      <c r="F8" s="19" t="s">
        <v>53</v>
      </c>
      <c r="G8" s="19">
        <v>2</v>
      </c>
      <c r="H8" s="2"/>
      <c r="I8" s="3"/>
      <c r="J8" s="21">
        <f t="shared" si="1"/>
        <v>0</v>
      </c>
      <c r="K8" s="21">
        <f t="shared" si="2"/>
        <v>0</v>
      </c>
      <c r="L8" s="21">
        <f t="shared" si="3"/>
        <v>0</v>
      </c>
      <c r="M8" s="4"/>
      <c r="N8" s="1"/>
      <c r="O8" s="1"/>
    </row>
    <row r="9" spans="1:15" ht="57.75" customHeight="1" x14ac:dyDescent="0.25">
      <c r="A9" s="22"/>
      <c r="B9" s="22"/>
      <c r="C9" s="22"/>
      <c r="D9" s="22"/>
      <c r="E9" s="22"/>
      <c r="F9" s="22"/>
      <c r="G9" s="22"/>
      <c r="H9" s="32"/>
      <c r="I9" s="33"/>
      <c r="J9" s="32" t="s">
        <v>200</v>
      </c>
      <c r="K9" s="39">
        <f>SUM(K6:K8)</f>
        <v>0</v>
      </c>
      <c r="L9" s="39">
        <f>SUM(L6:L8)</f>
        <v>0</v>
      </c>
      <c r="M9" s="25"/>
      <c r="N9" s="22"/>
      <c r="O9" s="22"/>
    </row>
    <row r="10" spans="1:15" x14ac:dyDescent="0.25">
      <c r="H10" s="28"/>
      <c r="I10" s="29"/>
      <c r="J10" s="28"/>
      <c r="K10" s="28"/>
      <c r="L10" s="28"/>
    </row>
    <row r="11" spans="1:15" x14ac:dyDescent="0.25">
      <c r="A11" s="59" t="s">
        <v>138</v>
      </c>
      <c r="B11" s="59"/>
      <c r="C11" s="59"/>
      <c r="D11" s="59"/>
      <c r="E11" s="59"/>
      <c r="F11" s="59"/>
      <c r="G11" s="59"/>
      <c r="H11" s="60"/>
      <c r="I11" s="61"/>
      <c r="J11" s="60"/>
      <c r="K11" s="60"/>
      <c r="L11" s="60"/>
      <c r="M11" s="59"/>
      <c r="N11" s="59"/>
      <c r="O11" s="59"/>
    </row>
    <row r="12" spans="1:15" ht="78.75" customHeight="1" x14ac:dyDescent="0.25">
      <c r="A12" s="68" t="s">
        <v>489</v>
      </c>
      <c r="B12" s="62"/>
      <c r="C12" s="62"/>
      <c r="D12" s="62"/>
      <c r="E12" s="62"/>
      <c r="F12" s="62"/>
      <c r="G12" s="62"/>
      <c r="H12" s="63"/>
      <c r="I12" s="64"/>
      <c r="J12" s="63"/>
      <c r="K12" s="63"/>
      <c r="L12" s="63"/>
      <c r="M12" s="62"/>
      <c r="N12" s="62"/>
      <c r="O12" s="62"/>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sheetData>
  <sheetProtection algorithmName="SHA-512" hashValue="oZiq2pIm+W/zRiKuybysr3RzLQnggZBJnQXBL0AaINx8XCs1PV4VvUx3fnv06ntOhDAxfAyZRCL+n/uP/AoQAg==" saltValue="9LR7PMxjViDPziELYe8NlQ==" spinCount="100000" sheet="1" objects="1" scenarios="1"/>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38"/>
  <sheetViews>
    <sheetView zoomScale="92" zoomScaleNormal="92" workbookViewId="0">
      <selection activeCell="H12" sqref="H12"/>
    </sheetView>
  </sheetViews>
  <sheetFormatPr defaultColWidth="9.140625" defaultRowHeight="15" x14ac:dyDescent="0.25"/>
  <cols>
    <col min="1" max="1" width="9.140625" style="13"/>
    <col min="2" max="2" width="37.42578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503</v>
      </c>
      <c r="O1" s="55"/>
    </row>
    <row r="2" spans="1:15" ht="16.5" customHeight="1" x14ac:dyDescent="0.25">
      <c r="A2" s="11"/>
      <c r="B2" s="12"/>
      <c r="C2" s="12"/>
      <c r="M2" s="14"/>
      <c r="N2" s="55" t="s">
        <v>504</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62.25" customHeight="1" x14ac:dyDescent="0.25">
      <c r="A6" s="19">
        <v>1</v>
      </c>
      <c r="B6" s="19" t="s">
        <v>449</v>
      </c>
      <c r="C6" s="19" t="s">
        <v>53</v>
      </c>
      <c r="D6" s="19" t="s">
        <v>130</v>
      </c>
      <c r="E6" s="19" t="s">
        <v>73</v>
      </c>
      <c r="F6" s="19" t="s">
        <v>248</v>
      </c>
      <c r="G6" s="19">
        <v>1</v>
      </c>
      <c r="H6" s="2"/>
      <c r="I6" s="3"/>
      <c r="J6" s="21">
        <f>H6+(I6*H6)</f>
        <v>0</v>
      </c>
      <c r="K6" s="21">
        <f>H6*G6</f>
        <v>0</v>
      </c>
      <c r="L6" s="21">
        <f>J6*G6</f>
        <v>0</v>
      </c>
      <c r="M6" s="4"/>
      <c r="N6" s="1"/>
      <c r="O6" s="1"/>
    </row>
    <row r="7" spans="1:15" ht="59.25" customHeight="1" x14ac:dyDescent="0.25">
      <c r="A7" s="19">
        <f t="shared" ref="A7:A11" si="0">A6+1</f>
        <v>2</v>
      </c>
      <c r="B7" s="19" t="s">
        <v>450</v>
      </c>
      <c r="C7" s="19" t="s">
        <v>53</v>
      </c>
      <c r="D7" s="19" t="s">
        <v>74</v>
      </c>
      <c r="E7" s="19" t="s">
        <v>73</v>
      </c>
      <c r="F7" s="19" t="s">
        <v>249</v>
      </c>
      <c r="G7" s="19">
        <v>1</v>
      </c>
      <c r="H7" s="2"/>
      <c r="I7" s="3"/>
      <c r="J7" s="21">
        <f t="shared" ref="J7:J11" si="1">H7+(I7*H7)</f>
        <v>0</v>
      </c>
      <c r="K7" s="21">
        <f t="shared" ref="K7:K11" si="2">H7*G7</f>
        <v>0</v>
      </c>
      <c r="L7" s="21">
        <f t="shared" ref="L7:L11" si="3">J7*G7</f>
        <v>0</v>
      </c>
      <c r="M7" s="4"/>
      <c r="N7" s="1"/>
      <c r="O7" s="1"/>
    </row>
    <row r="8" spans="1:15" ht="50.25" customHeight="1" x14ac:dyDescent="0.25">
      <c r="A8" s="19">
        <v>3</v>
      </c>
      <c r="B8" s="19" t="s">
        <v>451</v>
      </c>
      <c r="C8" s="19" t="s">
        <v>53</v>
      </c>
      <c r="D8" s="19" t="s">
        <v>130</v>
      </c>
      <c r="E8" s="19" t="s">
        <v>73</v>
      </c>
      <c r="F8" s="19" t="s">
        <v>250</v>
      </c>
      <c r="G8" s="19">
        <v>3</v>
      </c>
      <c r="H8" s="2"/>
      <c r="I8" s="3"/>
      <c r="J8" s="21">
        <f t="shared" si="1"/>
        <v>0</v>
      </c>
      <c r="K8" s="21">
        <f t="shared" si="2"/>
        <v>0</v>
      </c>
      <c r="L8" s="21">
        <f t="shared" si="3"/>
        <v>0</v>
      </c>
      <c r="M8" s="4"/>
      <c r="N8" s="1"/>
      <c r="O8" s="1"/>
    </row>
    <row r="9" spans="1:15" ht="54" customHeight="1" x14ac:dyDescent="0.25">
      <c r="A9" s="19">
        <f t="shared" si="0"/>
        <v>4</v>
      </c>
      <c r="B9" s="19" t="s">
        <v>448</v>
      </c>
      <c r="C9" s="19" t="s">
        <v>53</v>
      </c>
      <c r="D9" s="19" t="s">
        <v>130</v>
      </c>
      <c r="E9" s="19" t="s">
        <v>73</v>
      </c>
      <c r="F9" s="19" t="s">
        <v>248</v>
      </c>
      <c r="G9" s="19">
        <v>1</v>
      </c>
      <c r="H9" s="2"/>
      <c r="I9" s="3"/>
      <c r="J9" s="21">
        <f t="shared" si="1"/>
        <v>0</v>
      </c>
      <c r="K9" s="21">
        <f t="shared" si="2"/>
        <v>0</v>
      </c>
      <c r="L9" s="21">
        <f t="shared" si="3"/>
        <v>0</v>
      </c>
      <c r="M9" s="4"/>
      <c r="N9" s="1"/>
      <c r="O9" s="1"/>
    </row>
    <row r="10" spans="1:15" ht="54" customHeight="1" x14ac:dyDescent="0.25">
      <c r="A10" s="19">
        <v>5</v>
      </c>
      <c r="B10" s="19" t="s">
        <v>452</v>
      </c>
      <c r="C10" s="19" t="s">
        <v>53</v>
      </c>
      <c r="D10" s="19" t="s">
        <v>74</v>
      </c>
      <c r="E10" s="19" t="s">
        <v>73</v>
      </c>
      <c r="F10" s="19" t="s">
        <v>249</v>
      </c>
      <c r="G10" s="19">
        <v>2</v>
      </c>
      <c r="H10" s="2"/>
      <c r="I10" s="3"/>
      <c r="J10" s="21">
        <f t="shared" ref="J10" si="4">H10+(I10*H10)</f>
        <v>0</v>
      </c>
      <c r="K10" s="21">
        <f t="shared" ref="K10" si="5">H10*G10</f>
        <v>0</v>
      </c>
      <c r="L10" s="21">
        <f t="shared" ref="L10" si="6">J10*G10</f>
        <v>0</v>
      </c>
      <c r="M10" s="4"/>
      <c r="N10" s="1"/>
      <c r="O10" s="1"/>
    </row>
    <row r="11" spans="1:15" ht="61.5" customHeight="1" x14ac:dyDescent="0.25">
      <c r="A11" s="19">
        <f t="shared" si="0"/>
        <v>6</v>
      </c>
      <c r="B11" s="19" t="s">
        <v>394</v>
      </c>
      <c r="C11" s="19" t="s">
        <v>53</v>
      </c>
      <c r="D11" s="19" t="s">
        <v>130</v>
      </c>
      <c r="E11" s="19" t="s">
        <v>73</v>
      </c>
      <c r="F11" s="19" t="s">
        <v>248</v>
      </c>
      <c r="G11" s="19">
        <v>1</v>
      </c>
      <c r="H11" s="2"/>
      <c r="I11" s="3"/>
      <c r="J11" s="21">
        <f t="shared" si="1"/>
        <v>0</v>
      </c>
      <c r="K11" s="21">
        <f t="shared" si="2"/>
        <v>0</v>
      </c>
      <c r="L11" s="21">
        <f t="shared" si="3"/>
        <v>0</v>
      </c>
      <c r="M11" s="4"/>
      <c r="N11" s="1"/>
      <c r="O11" s="1"/>
    </row>
    <row r="12" spans="1:15" ht="56.25" customHeight="1" x14ac:dyDescent="0.25">
      <c r="A12" s="22"/>
      <c r="B12" s="22"/>
      <c r="C12" s="22"/>
      <c r="D12" s="22"/>
      <c r="E12" s="22"/>
      <c r="F12" s="22"/>
      <c r="G12" s="22"/>
      <c r="H12" s="32"/>
      <c r="I12" s="33"/>
      <c r="J12" s="32" t="s">
        <v>200</v>
      </c>
      <c r="K12" s="39">
        <f>SUM(K6:K11)</f>
        <v>0</v>
      </c>
      <c r="L12" s="39">
        <f>SUM(L6:L11)</f>
        <v>0</v>
      </c>
      <c r="M12" s="25"/>
      <c r="N12" s="22"/>
      <c r="O12" s="22"/>
    </row>
    <row r="13" spans="1:15" x14ac:dyDescent="0.25">
      <c r="H13" s="28"/>
      <c r="I13" s="29"/>
      <c r="J13" s="28"/>
      <c r="K13" s="28"/>
      <c r="L13" s="28"/>
    </row>
    <row r="14" spans="1:15" x14ac:dyDescent="0.25">
      <c r="A14" s="59" t="s">
        <v>138</v>
      </c>
      <c r="B14" s="59"/>
      <c r="C14" s="59"/>
      <c r="D14" s="59"/>
      <c r="E14" s="59"/>
      <c r="F14" s="59"/>
      <c r="G14" s="59"/>
      <c r="H14" s="60"/>
      <c r="I14" s="61"/>
      <c r="J14" s="60"/>
      <c r="K14" s="60"/>
      <c r="L14" s="60"/>
      <c r="M14" s="59"/>
      <c r="N14" s="59"/>
      <c r="O14" s="59"/>
    </row>
    <row r="15" spans="1:15" ht="94.5" customHeight="1" x14ac:dyDescent="0.25">
      <c r="A15" s="68" t="s">
        <v>488</v>
      </c>
      <c r="B15" s="62"/>
      <c r="C15" s="62"/>
      <c r="D15" s="62"/>
      <c r="E15" s="62"/>
      <c r="F15" s="62"/>
      <c r="G15" s="62"/>
      <c r="H15" s="63"/>
      <c r="I15" s="64"/>
      <c r="J15" s="63"/>
      <c r="K15" s="63"/>
      <c r="L15" s="63"/>
      <c r="M15" s="62"/>
      <c r="N15" s="62"/>
      <c r="O15" s="62"/>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sheetData>
  <sheetProtection algorithmName="SHA-512" hashValue="+7iPmeht41qQc7FKdQ7C/LymiELeMbbMWkFxiC8Iab+U37+0Js8fXvlmJqUa461yogjMhmk1EiS6QygD+vms7w==" saltValue="bDQ+0rBdpg8YDsp1larRiA==" spinCount="100000" sheet="1" objects="1" scenarios="1"/>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5"/>
  <sheetViews>
    <sheetView zoomScale="92" zoomScaleNormal="92" workbookViewId="0">
      <selection activeCell="K14" sqref="K14"/>
    </sheetView>
  </sheetViews>
  <sheetFormatPr defaultColWidth="9.140625" defaultRowHeight="15" x14ac:dyDescent="0.25"/>
  <cols>
    <col min="1" max="1" width="9.140625" style="13"/>
    <col min="2" max="2" width="43.8554687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139</v>
      </c>
      <c r="O1" s="55"/>
    </row>
    <row r="2" spans="1:15" ht="28.5" customHeight="1" x14ac:dyDescent="0.25">
      <c r="A2" s="11"/>
      <c r="B2" s="12"/>
      <c r="C2" s="12"/>
      <c r="M2" s="14"/>
      <c r="N2" s="55" t="s">
        <v>406</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31.5" customHeight="1" x14ac:dyDescent="0.25">
      <c r="A6" s="19">
        <v>1</v>
      </c>
      <c r="B6" s="19" t="s">
        <v>284</v>
      </c>
      <c r="C6" s="19" t="s">
        <v>53</v>
      </c>
      <c r="D6" s="19" t="s">
        <v>208</v>
      </c>
      <c r="E6" s="19" t="s">
        <v>0</v>
      </c>
      <c r="F6" s="19" t="s">
        <v>110</v>
      </c>
      <c r="G6" s="27">
        <v>1</v>
      </c>
      <c r="H6" s="2"/>
      <c r="I6" s="3"/>
      <c r="J6" s="21">
        <f>H6+(I6*H6)</f>
        <v>0</v>
      </c>
      <c r="K6" s="21">
        <f>H6*G6</f>
        <v>0</v>
      </c>
      <c r="L6" s="21">
        <f>J6*G6</f>
        <v>0</v>
      </c>
      <c r="M6" s="4"/>
      <c r="N6" s="1"/>
      <c r="O6" s="1"/>
    </row>
    <row r="7" spans="1:15" ht="33" customHeight="1" x14ac:dyDescent="0.25">
      <c r="A7" s="19">
        <f>A6+1</f>
        <v>2</v>
      </c>
      <c r="B7" s="19" t="s">
        <v>40</v>
      </c>
      <c r="C7" s="19" t="s">
        <v>53</v>
      </c>
      <c r="D7" s="19" t="s">
        <v>11</v>
      </c>
      <c r="E7" s="19" t="s">
        <v>0</v>
      </c>
      <c r="F7" s="19" t="s">
        <v>41</v>
      </c>
      <c r="G7" s="27">
        <v>2</v>
      </c>
      <c r="H7" s="2"/>
      <c r="I7" s="3"/>
      <c r="J7" s="21">
        <f t="shared" ref="J7:J19" si="0">H7+(I7*H7)</f>
        <v>0</v>
      </c>
      <c r="K7" s="21">
        <f t="shared" ref="K7:K19" si="1">H7*G7</f>
        <v>0</v>
      </c>
      <c r="L7" s="21">
        <f t="shared" ref="L7:L19" si="2">J7*G7</f>
        <v>0</v>
      </c>
      <c r="M7" s="4"/>
      <c r="N7" s="1"/>
      <c r="O7" s="1"/>
    </row>
    <row r="8" spans="1:15" ht="38.25" customHeight="1" x14ac:dyDescent="0.25">
      <c r="A8" s="19">
        <v>3</v>
      </c>
      <c r="B8" s="19" t="s">
        <v>285</v>
      </c>
      <c r="C8" s="19" t="s">
        <v>53</v>
      </c>
      <c r="D8" s="19" t="s">
        <v>208</v>
      </c>
      <c r="E8" s="19" t="s">
        <v>0</v>
      </c>
      <c r="F8" s="19" t="s">
        <v>110</v>
      </c>
      <c r="G8" s="27">
        <v>1</v>
      </c>
      <c r="H8" s="2"/>
      <c r="I8" s="3"/>
      <c r="J8" s="21">
        <f t="shared" si="0"/>
        <v>0</v>
      </c>
      <c r="K8" s="21">
        <f t="shared" si="1"/>
        <v>0</v>
      </c>
      <c r="L8" s="21">
        <f t="shared" si="2"/>
        <v>0</v>
      </c>
      <c r="M8" s="4"/>
      <c r="N8" s="1"/>
      <c r="O8" s="1"/>
    </row>
    <row r="9" spans="1:15" ht="30" customHeight="1" x14ac:dyDescent="0.25">
      <c r="A9" s="19">
        <v>4</v>
      </c>
      <c r="B9" s="19" t="s">
        <v>42</v>
      </c>
      <c r="C9" s="19" t="s">
        <v>273</v>
      </c>
      <c r="D9" s="19" t="s">
        <v>69</v>
      </c>
      <c r="E9" s="19" t="s">
        <v>0</v>
      </c>
      <c r="F9" s="19" t="s">
        <v>41</v>
      </c>
      <c r="G9" s="27">
        <v>2</v>
      </c>
      <c r="H9" s="2"/>
      <c r="I9" s="3"/>
      <c r="J9" s="21">
        <f t="shared" si="0"/>
        <v>0</v>
      </c>
      <c r="K9" s="21">
        <f t="shared" si="1"/>
        <v>0</v>
      </c>
      <c r="L9" s="21">
        <f t="shared" si="2"/>
        <v>0</v>
      </c>
      <c r="M9" s="4"/>
      <c r="N9" s="1"/>
      <c r="O9" s="1"/>
    </row>
    <row r="10" spans="1:15" ht="36.75" customHeight="1" x14ac:dyDescent="0.25">
      <c r="A10" s="19">
        <f t="shared" ref="A10" si="3">A9+1</f>
        <v>5</v>
      </c>
      <c r="B10" s="19" t="s">
        <v>192</v>
      </c>
      <c r="C10" s="19" t="s">
        <v>286</v>
      </c>
      <c r="D10" s="19" t="s">
        <v>69</v>
      </c>
      <c r="E10" s="19" t="s">
        <v>0</v>
      </c>
      <c r="F10" s="19" t="s">
        <v>41</v>
      </c>
      <c r="G10" s="27">
        <v>1</v>
      </c>
      <c r="H10" s="2"/>
      <c r="I10" s="3"/>
      <c r="J10" s="21">
        <f t="shared" si="0"/>
        <v>0</v>
      </c>
      <c r="K10" s="21">
        <f t="shared" si="1"/>
        <v>0</v>
      </c>
      <c r="L10" s="21">
        <f t="shared" si="2"/>
        <v>0</v>
      </c>
      <c r="M10" s="4"/>
      <c r="N10" s="1"/>
      <c r="O10" s="1"/>
    </row>
    <row r="11" spans="1:15" ht="26.25" customHeight="1" x14ac:dyDescent="0.25">
      <c r="A11" s="19">
        <v>6</v>
      </c>
      <c r="B11" s="19" t="s">
        <v>287</v>
      </c>
      <c r="C11" s="19" t="s">
        <v>281</v>
      </c>
      <c r="D11" s="19" t="s">
        <v>69</v>
      </c>
      <c r="E11" s="19" t="s">
        <v>0</v>
      </c>
      <c r="F11" s="19" t="s">
        <v>110</v>
      </c>
      <c r="G11" s="27">
        <v>1</v>
      </c>
      <c r="H11" s="2"/>
      <c r="I11" s="3"/>
      <c r="J11" s="21">
        <f t="shared" si="0"/>
        <v>0</v>
      </c>
      <c r="K11" s="21">
        <f t="shared" si="1"/>
        <v>0</v>
      </c>
      <c r="L11" s="21">
        <f t="shared" si="2"/>
        <v>0</v>
      </c>
      <c r="M11" s="4"/>
      <c r="N11" s="1"/>
      <c r="O11" s="1"/>
    </row>
    <row r="12" spans="1:15" ht="31.15" customHeight="1" x14ac:dyDescent="0.25">
      <c r="A12" s="19">
        <v>7</v>
      </c>
      <c r="B12" s="19" t="s">
        <v>206</v>
      </c>
      <c r="C12" s="19" t="s">
        <v>274</v>
      </c>
      <c r="D12" s="19" t="s">
        <v>69</v>
      </c>
      <c r="E12" s="19" t="s">
        <v>0</v>
      </c>
      <c r="F12" s="19" t="s">
        <v>111</v>
      </c>
      <c r="G12" s="27">
        <v>2</v>
      </c>
      <c r="H12" s="2"/>
      <c r="I12" s="3"/>
      <c r="J12" s="21">
        <f t="shared" si="0"/>
        <v>0</v>
      </c>
      <c r="K12" s="21">
        <f t="shared" si="1"/>
        <v>0</v>
      </c>
      <c r="L12" s="21">
        <f t="shared" si="2"/>
        <v>0</v>
      </c>
      <c r="M12" s="4"/>
      <c r="N12" s="1"/>
      <c r="O12" s="1"/>
    </row>
    <row r="13" spans="1:15" ht="33" customHeight="1" x14ac:dyDescent="0.25">
      <c r="A13" s="19">
        <v>8</v>
      </c>
      <c r="B13" s="19" t="s">
        <v>288</v>
      </c>
      <c r="C13" s="19" t="s">
        <v>53</v>
      </c>
      <c r="D13" s="19" t="s">
        <v>208</v>
      </c>
      <c r="E13" s="19" t="s">
        <v>0</v>
      </c>
      <c r="F13" s="19" t="s">
        <v>111</v>
      </c>
      <c r="G13" s="27">
        <v>1</v>
      </c>
      <c r="H13" s="2"/>
      <c r="I13" s="3"/>
      <c r="J13" s="21">
        <f t="shared" si="0"/>
        <v>0</v>
      </c>
      <c r="K13" s="21">
        <f t="shared" si="1"/>
        <v>0</v>
      </c>
      <c r="L13" s="21">
        <f t="shared" si="2"/>
        <v>0</v>
      </c>
      <c r="M13" s="4"/>
      <c r="N13" s="1"/>
      <c r="O13" s="1"/>
    </row>
    <row r="14" spans="1:15" ht="33" customHeight="1" x14ac:dyDescent="0.25">
      <c r="A14" s="19">
        <v>9</v>
      </c>
      <c r="B14" s="19" t="s">
        <v>44</v>
      </c>
      <c r="C14" s="19" t="s">
        <v>289</v>
      </c>
      <c r="D14" s="19" t="s">
        <v>22</v>
      </c>
      <c r="E14" s="19" t="s">
        <v>0</v>
      </c>
      <c r="F14" s="19" t="s">
        <v>41</v>
      </c>
      <c r="G14" s="27">
        <v>6</v>
      </c>
      <c r="H14" s="2"/>
      <c r="I14" s="3"/>
      <c r="J14" s="21">
        <f t="shared" si="0"/>
        <v>0</v>
      </c>
      <c r="K14" s="21">
        <f t="shared" si="1"/>
        <v>0</v>
      </c>
      <c r="L14" s="21">
        <f t="shared" si="2"/>
        <v>0</v>
      </c>
      <c r="M14" s="4"/>
      <c r="N14" s="1"/>
      <c r="O14" s="1"/>
    </row>
    <row r="15" spans="1:15" ht="33" customHeight="1" x14ac:dyDescent="0.25">
      <c r="A15" s="19">
        <v>10</v>
      </c>
      <c r="B15" s="19" t="s">
        <v>207</v>
      </c>
      <c r="C15" s="19" t="s">
        <v>281</v>
      </c>
      <c r="D15" s="19" t="s">
        <v>69</v>
      </c>
      <c r="E15" s="19" t="s">
        <v>0</v>
      </c>
      <c r="F15" s="19" t="s">
        <v>43</v>
      </c>
      <c r="G15" s="27">
        <v>1</v>
      </c>
      <c r="H15" s="2"/>
      <c r="I15" s="3"/>
      <c r="J15" s="21">
        <f t="shared" si="0"/>
        <v>0</v>
      </c>
      <c r="K15" s="21">
        <f t="shared" si="1"/>
        <v>0</v>
      </c>
      <c r="L15" s="21">
        <f t="shared" si="2"/>
        <v>0</v>
      </c>
      <c r="M15" s="4"/>
      <c r="N15" s="1"/>
      <c r="O15" s="1"/>
    </row>
    <row r="16" spans="1:15" ht="33" customHeight="1" x14ac:dyDescent="0.25">
      <c r="A16" s="19">
        <v>11</v>
      </c>
      <c r="B16" s="19" t="s">
        <v>290</v>
      </c>
      <c r="C16" s="19" t="s">
        <v>286</v>
      </c>
      <c r="D16" s="19" t="s">
        <v>208</v>
      </c>
      <c r="E16" s="19" t="s">
        <v>0</v>
      </c>
      <c r="F16" s="19" t="s">
        <v>111</v>
      </c>
      <c r="G16" s="27">
        <v>1</v>
      </c>
      <c r="H16" s="2"/>
      <c r="I16" s="3"/>
      <c r="J16" s="21">
        <f t="shared" si="0"/>
        <v>0</v>
      </c>
      <c r="K16" s="21">
        <f t="shared" si="1"/>
        <v>0</v>
      </c>
      <c r="L16" s="21">
        <f t="shared" si="2"/>
        <v>0</v>
      </c>
      <c r="M16" s="4"/>
      <c r="N16" s="1"/>
      <c r="O16" s="1"/>
    </row>
    <row r="17" spans="1:15" ht="26.45" customHeight="1" x14ac:dyDescent="0.25">
      <c r="A17" s="19">
        <v>12</v>
      </c>
      <c r="B17" s="19" t="s">
        <v>291</v>
      </c>
      <c r="C17" s="19" t="s">
        <v>53</v>
      </c>
      <c r="D17" s="19" t="s">
        <v>208</v>
      </c>
      <c r="E17" s="19" t="s">
        <v>0</v>
      </c>
      <c r="F17" s="19" t="s">
        <v>110</v>
      </c>
      <c r="G17" s="27">
        <v>1</v>
      </c>
      <c r="H17" s="2"/>
      <c r="I17" s="3"/>
      <c r="J17" s="21">
        <f t="shared" si="0"/>
        <v>0</v>
      </c>
      <c r="K17" s="21">
        <f t="shared" si="1"/>
        <v>0</v>
      </c>
      <c r="L17" s="21">
        <f t="shared" si="2"/>
        <v>0</v>
      </c>
      <c r="M17" s="4"/>
      <c r="N17" s="1"/>
      <c r="O17" s="1"/>
    </row>
    <row r="18" spans="1:15" ht="26.45" customHeight="1" x14ac:dyDescent="0.25">
      <c r="A18" s="19">
        <v>13</v>
      </c>
      <c r="B18" s="19" t="s">
        <v>45</v>
      </c>
      <c r="C18" s="19" t="s">
        <v>274</v>
      </c>
      <c r="D18" s="19" t="s">
        <v>69</v>
      </c>
      <c r="E18" s="19" t="s">
        <v>0</v>
      </c>
      <c r="F18" s="19" t="s">
        <v>41</v>
      </c>
      <c r="G18" s="27">
        <v>3</v>
      </c>
      <c r="H18" s="2"/>
      <c r="I18" s="3"/>
      <c r="J18" s="21">
        <f t="shared" si="0"/>
        <v>0</v>
      </c>
      <c r="K18" s="21">
        <f t="shared" si="1"/>
        <v>0</v>
      </c>
      <c r="L18" s="21">
        <f t="shared" si="2"/>
        <v>0</v>
      </c>
      <c r="M18" s="4"/>
      <c r="N18" s="1"/>
      <c r="O18" s="1"/>
    </row>
    <row r="19" spans="1:15" ht="30.75" customHeight="1" x14ac:dyDescent="0.25">
      <c r="A19" s="19">
        <v>14</v>
      </c>
      <c r="B19" s="19" t="s">
        <v>46</v>
      </c>
      <c r="C19" s="19" t="s">
        <v>281</v>
      </c>
      <c r="D19" s="19" t="s">
        <v>47</v>
      </c>
      <c r="E19" s="19" t="s">
        <v>0</v>
      </c>
      <c r="F19" s="19" t="s">
        <v>41</v>
      </c>
      <c r="G19" s="27">
        <v>1</v>
      </c>
      <c r="H19" s="2"/>
      <c r="I19" s="3"/>
      <c r="J19" s="21">
        <f t="shared" si="0"/>
        <v>0</v>
      </c>
      <c r="K19" s="21">
        <f t="shared" si="1"/>
        <v>0</v>
      </c>
      <c r="L19" s="21">
        <f t="shared" si="2"/>
        <v>0</v>
      </c>
      <c r="M19" s="4"/>
      <c r="N19" s="1"/>
      <c r="O19" s="1"/>
    </row>
    <row r="20" spans="1:15" ht="28.5" customHeight="1" x14ac:dyDescent="0.25">
      <c r="H20" s="28"/>
      <c r="I20" s="29"/>
      <c r="J20" s="30" t="s">
        <v>200</v>
      </c>
      <c r="K20" s="31">
        <f>SUM(K6:K19)</f>
        <v>0</v>
      </c>
      <c r="L20" s="31">
        <f>SUM(L6:L19)</f>
        <v>0</v>
      </c>
    </row>
    <row r="21" spans="1:15" x14ac:dyDescent="0.25">
      <c r="A21" s="59" t="s">
        <v>138</v>
      </c>
      <c r="B21" s="59"/>
      <c r="C21" s="59"/>
      <c r="D21" s="59"/>
      <c r="E21" s="59"/>
      <c r="F21" s="59"/>
      <c r="G21" s="59"/>
      <c r="H21" s="60"/>
      <c r="I21" s="61"/>
      <c r="J21" s="60"/>
      <c r="K21" s="60"/>
      <c r="L21" s="60"/>
      <c r="M21" s="59"/>
      <c r="N21" s="59"/>
      <c r="O21" s="59"/>
    </row>
    <row r="22" spans="1:15" ht="281.25" customHeight="1" x14ac:dyDescent="0.25">
      <c r="A22" s="53" t="s">
        <v>463</v>
      </c>
      <c r="B22" s="53"/>
      <c r="C22" s="53"/>
      <c r="D22" s="53"/>
      <c r="E22" s="53"/>
      <c r="F22" s="53"/>
      <c r="G22" s="53"/>
      <c r="H22" s="57"/>
      <c r="I22" s="58"/>
      <c r="J22" s="57"/>
      <c r="K22" s="57"/>
      <c r="L22" s="57"/>
      <c r="M22" s="53"/>
      <c r="N22" s="53"/>
      <c r="O22" s="53"/>
    </row>
    <row r="23" spans="1:15" x14ac:dyDescent="0.25">
      <c r="H23" s="28"/>
      <c r="I23" s="29"/>
      <c r="J23" s="28"/>
      <c r="K23" s="28"/>
      <c r="L23" s="28"/>
    </row>
    <row r="24" spans="1:15" x14ac:dyDescent="0.25">
      <c r="H24" s="28"/>
      <c r="I24" s="29"/>
      <c r="J24" s="28"/>
      <c r="K24" s="28"/>
      <c r="L24" s="28"/>
    </row>
    <row r="25" spans="1:15" x14ac:dyDescent="0.25">
      <c r="H25" s="28"/>
      <c r="I25" s="29"/>
      <c r="J25" s="28"/>
      <c r="K25" s="28"/>
      <c r="L25" s="28"/>
    </row>
    <row r="26" spans="1:15" x14ac:dyDescent="0.25">
      <c r="H26" s="28"/>
      <c r="I26" s="29"/>
      <c r="J26" s="28"/>
      <c r="K26" s="28"/>
      <c r="L26" s="28"/>
    </row>
    <row r="27" spans="1:15" x14ac:dyDescent="0.25">
      <c r="H27" s="28"/>
      <c r="I27" s="29"/>
      <c r="J27" s="28"/>
      <c r="K27" s="28"/>
      <c r="L27" s="28"/>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sheetData>
  <sheetProtection algorithmName="SHA-512" hashValue="Zuon2MMsxh5T5747vDeVeTNKTHWO1ASI5OXkOCcqMF/L47s85wpjcyPoxdF0Cslr14/X3AnUpQsdH8sanQ4D1g==" saltValue="FPjtKqz45SsM8/rGJpAy1A==" spinCount="100000" sheet="1" objects="1" scenarios="1"/>
  <sortState xmlns:xlrd2="http://schemas.microsoft.com/office/spreadsheetml/2017/richdata2" ref="A6:O19">
    <sortCondition ref="B6:B19"/>
  </sortState>
  <mergeCells count="6">
    <mergeCell ref="A22:O22"/>
    <mergeCell ref="B1:C1"/>
    <mergeCell ref="N1:O1"/>
    <mergeCell ref="N2:O2"/>
    <mergeCell ref="A3:O3"/>
    <mergeCell ref="A21:O21"/>
  </mergeCells>
  <pageMargins left="0.25" right="0.25" top="0.75" bottom="0.75" header="0.3" footer="0.3"/>
  <pageSetup paperSize="9"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38"/>
  <sheetViews>
    <sheetView zoomScale="92" zoomScaleNormal="92" workbookViewId="0">
      <selection activeCell="M2" sqref="M2"/>
    </sheetView>
  </sheetViews>
  <sheetFormatPr defaultColWidth="9.140625" defaultRowHeight="15" x14ac:dyDescent="0.25"/>
  <cols>
    <col min="1" max="1" width="9.140625" style="13"/>
    <col min="2" max="2" width="34.5703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502</v>
      </c>
      <c r="O1" s="55"/>
    </row>
    <row r="2" spans="1:15" ht="16.5" customHeight="1" x14ac:dyDescent="0.25">
      <c r="A2" s="11"/>
      <c r="B2" s="12"/>
      <c r="C2" s="12"/>
      <c r="M2" s="14"/>
      <c r="N2" s="55" t="s">
        <v>501</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37.9" customHeight="1" x14ac:dyDescent="0.25">
      <c r="A6" s="19">
        <v>1</v>
      </c>
      <c r="B6" s="19" t="s">
        <v>453</v>
      </c>
      <c r="C6" s="19" t="s">
        <v>53</v>
      </c>
      <c r="D6" s="19" t="s">
        <v>12</v>
      </c>
      <c r="E6" s="19" t="s">
        <v>0</v>
      </c>
      <c r="F6" s="19" t="s">
        <v>64</v>
      </c>
      <c r="G6" s="19">
        <v>2</v>
      </c>
      <c r="H6" s="2"/>
      <c r="I6" s="3"/>
      <c r="J6" s="21">
        <f>H6+(I6*H6)</f>
        <v>0</v>
      </c>
      <c r="K6" s="21">
        <f>H6*G6</f>
        <v>0</v>
      </c>
      <c r="L6" s="21">
        <f>J6*G6</f>
        <v>0</v>
      </c>
      <c r="M6" s="4"/>
      <c r="N6" s="1"/>
      <c r="O6" s="1"/>
    </row>
    <row r="7" spans="1:15" ht="37.9" customHeight="1" x14ac:dyDescent="0.25">
      <c r="A7" s="19">
        <v>2</v>
      </c>
      <c r="B7" s="19" t="s">
        <v>454</v>
      </c>
      <c r="C7" s="19" t="s">
        <v>53</v>
      </c>
      <c r="D7" s="19" t="s">
        <v>12</v>
      </c>
      <c r="E7" s="19" t="s">
        <v>0</v>
      </c>
      <c r="F7" s="19" t="s">
        <v>64</v>
      </c>
      <c r="G7" s="19">
        <v>2</v>
      </c>
      <c r="H7" s="2"/>
      <c r="I7" s="3"/>
      <c r="J7" s="21">
        <f>H7+(I7*H7)</f>
        <v>0</v>
      </c>
      <c r="K7" s="21">
        <f>H7*G7</f>
        <v>0</v>
      </c>
      <c r="L7" s="21">
        <f>J7*G7</f>
        <v>0</v>
      </c>
      <c r="M7" s="4"/>
      <c r="N7" s="1"/>
      <c r="O7" s="1"/>
    </row>
    <row r="8" spans="1:15" ht="39" customHeight="1" x14ac:dyDescent="0.25">
      <c r="A8" s="19">
        <v>3</v>
      </c>
      <c r="B8" s="19" t="s">
        <v>455</v>
      </c>
      <c r="C8" s="19" t="s">
        <v>53</v>
      </c>
      <c r="D8" s="19" t="s">
        <v>12</v>
      </c>
      <c r="E8" s="19" t="s">
        <v>0</v>
      </c>
      <c r="F8" s="19" t="s">
        <v>251</v>
      </c>
      <c r="G8" s="19">
        <v>1</v>
      </c>
      <c r="H8" s="2"/>
      <c r="I8" s="3"/>
      <c r="J8" s="21">
        <f>H8+(I8*H8)</f>
        <v>0</v>
      </c>
      <c r="K8" s="21">
        <f>H8*G8</f>
        <v>0</v>
      </c>
      <c r="L8" s="21">
        <f>J8*G8</f>
        <v>0</v>
      </c>
      <c r="M8" s="4"/>
      <c r="N8" s="1"/>
      <c r="O8" s="1"/>
    </row>
    <row r="9" spans="1:15" ht="45.75" customHeight="1" x14ac:dyDescent="0.25">
      <c r="A9" s="22"/>
      <c r="B9" s="22"/>
      <c r="C9" s="22"/>
      <c r="D9" s="22"/>
      <c r="E9" s="22"/>
      <c r="F9" s="22"/>
      <c r="G9" s="22"/>
      <c r="H9" s="32"/>
      <c r="I9" s="33"/>
      <c r="J9" s="32" t="s">
        <v>200</v>
      </c>
      <c r="K9" s="39">
        <f>SUM(K6:K8)</f>
        <v>0</v>
      </c>
      <c r="L9" s="39">
        <f>SUM(L6:L8)</f>
        <v>0</v>
      </c>
      <c r="M9" s="25"/>
      <c r="N9" s="22"/>
      <c r="O9" s="22"/>
    </row>
    <row r="10" spans="1:15" x14ac:dyDescent="0.25">
      <c r="H10" s="28"/>
      <c r="I10" s="29"/>
      <c r="J10" s="28"/>
      <c r="K10" s="28"/>
      <c r="L10" s="28"/>
    </row>
    <row r="11" spans="1:15" x14ac:dyDescent="0.25">
      <c r="A11" s="59" t="s">
        <v>138</v>
      </c>
      <c r="B11" s="59"/>
      <c r="C11" s="59"/>
      <c r="D11" s="59"/>
      <c r="E11" s="59"/>
      <c r="F11" s="59"/>
      <c r="G11" s="59"/>
      <c r="H11" s="60"/>
      <c r="I11" s="61"/>
      <c r="J11" s="60"/>
      <c r="K11" s="60"/>
      <c r="L11" s="60"/>
      <c r="M11" s="59"/>
      <c r="N11" s="59"/>
      <c r="O11" s="59"/>
    </row>
    <row r="12" spans="1:15" ht="80.25" customHeight="1" x14ac:dyDescent="0.25">
      <c r="A12" s="68" t="s">
        <v>487</v>
      </c>
      <c r="B12" s="62"/>
      <c r="C12" s="62"/>
      <c r="D12" s="62"/>
      <c r="E12" s="62"/>
      <c r="F12" s="62"/>
      <c r="G12" s="62"/>
      <c r="H12" s="63"/>
      <c r="I12" s="64"/>
      <c r="J12" s="63"/>
      <c r="K12" s="63"/>
      <c r="L12" s="63"/>
      <c r="M12" s="62"/>
      <c r="N12" s="62"/>
      <c r="O12" s="62"/>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sheetData>
  <sheetProtection algorithmName="SHA-512" hashValue="LMr+JZ06ZqhMkCAbSAbniwnCPf/6hpGeBSPHJn8APtY86BRCEjQJxRe831UGi1kpa/4xmxUPXoAkQYCUCw3CvA==" saltValue="r2xArby6LbccBhEaRTOb9A==" spinCount="100000" sheet="1" objects="1" scenarios="1"/>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37"/>
  <sheetViews>
    <sheetView zoomScale="92" zoomScaleNormal="92" workbookViewId="0">
      <selection activeCell="R5" sqref="R5"/>
    </sheetView>
  </sheetViews>
  <sheetFormatPr defaultColWidth="9.140625" defaultRowHeight="15" x14ac:dyDescent="0.25"/>
  <cols>
    <col min="1" max="1" width="9.140625" style="13"/>
    <col min="2" max="2" width="44.285156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500</v>
      </c>
      <c r="O1" s="55"/>
    </row>
    <row r="2" spans="1:15" ht="16.5" customHeight="1" x14ac:dyDescent="0.25">
      <c r="A2" s="11"/>
      <c r="B2" s="12"/>
      <c r="C2" s="12"/>
      <c r="M2" s="14"/>
      <c r="N2" s="55" t="s">
        <v>499</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59.25" customHeight="1" x14ac:dyDescent="0.25">
      <c r="A6" s="19">
        <v>1</v>
      </c>
      <c r="B6" s="19" t="s">
        <v>253</v>
      </c>
      <c r="C6" s="19" t="s">
        <v>53</v>
      </c>
      <c r="D6" s="19" t="s">
        <v>129</v>
      </c>
      <c r="E6" s="19" t="s">
        <v>0</v>
      </c>
      <c r="F6" s="19" t="s">
        <v>252</v>
      </c>
      <c r="G6" s="19">
        <v>2</v>
      </c>
      <c r="H6" s="2"/>
      <c r="I6" s="3"/>
      <c r="J6" s="21">
        <f>H6+(I6*H6)</f>
        <v>0</v>
      </c>
      <c r="K6" s="21">
        <f>H6*G6</f>
        <v>0</v>
      </c>
      <c r="L6" s="21">
        <f>J6*G6</f>
        <v>0</v>
      </c>
      <c r="M6" s="4"/>
      <c r="N6" s="1"/>
      <c r="O6" s="1"/>
    </row>
    <row r="7" spans="1:15" ht="65.25" customHeight="1" x14ac:dyDescent="0.25">
      <c r="A7" s="19">
        <f>A6+1</f>
        <v>2</v>
      </c>
      <c r="B7" s="19" t="s">
        <v>254</v>
      </c>
      <c r="C7" s="19" t="s">
        <v>53</v>
      </c>
      <c r="D7" s="19" t="s">
        <v>129</v>
      </c>
      <c r="E7" s="19" t="s">
        <v>0</v>
      </c>
      <c r="F7" s="19" t="s">
        <v>133</v>
      </c>
      <c r="G7" s="19">
        <v>8</v>
      </c>
      <c r="H7" s="2"/>
      <c r="I7" s="3"/>
      <c r="J7" s="21">
        <f t="shared" ref="J7:J13" si="0">H7+(I7*H7)</f>
        <v>0</v>
      </c>
      <c r="K7" s="21">
        <f t="shared" ref="K7:K13" si="1">H7*G7</f>
        <v>0</v>
      </c>
      <c r="L7" s="21">
        <f t="shared" ref="L7:L13" si="2">J7*G7</f>
        <v>0</v>
      </c>
      <c r="M7" s="4"/>
      <c r="N7" s="1"/>
      <c r="O7" s="1"/>
    </row>
    <row r="8" spans="1:15" ht="63.75" customHeight="1" x14ac:dyDescent="0.25">
      <c r="A8" s="19">
        <v>3</v>
      </c>
      <c r="B8" s="19" t="s">
        <v>255</v>
      </c>
      <c r="C8" s="19" t="s">
        <v>53</v>
      </c>
      <c r="D8" s="19" t="s">
        <v>129</v>
      </c>
      <c r="E8" s="19" t="s">
        <v>0</v>
      </c>
      <c r="F8" s="19" t="s">
        <v>252</v>
      </c>
      <c r="G8" s="19">
        <v>2</v>
      </c>
      <c r="H8" s="2"/>
      <c r="I8" s="3"/>
      <c r="J8" s="21">
        <f t="shared" si="0"/>
        <v>0</v>
      </c>
      <c r="K8" s="21">
        <f t="shared" si="1"/>
        <v>0</v>
      </c>
      <c r="L8" s="21">
        <f t="shared" si="2"/>
        <v>0</v>
      </c>
      <c r="M8" s="4"/>
      <c r="N8" s="1"/>
      <c r="O8" s="1"/>
    </row>
    <row r="9" spans="1:15" ht="62.25" customHeight="1" x14ac:dyDescent="0.25">
      <c r="A9" s="19">
        <f>A8+1</f>
        <v>4</v>
      </c>
      <c r="B9" s="19" t="s">
        <v>256</v>
      </c>
      <c r="C9" s="19" t="s">
        <v>53</v>
      </c>
      <c r="D9" s="19" t="s">
        <v>129</v>
      </c>
      <c r="E9" s="19" t="s">
        <v>0</v>
      </c>
      <c r="F9" s="19" t="s">
        <v>133</v>
      </c>
      <c r="G9" s="19">
        <v>6</v>
      </c>
      <c r="H9" s="2"/>
      <c r="I9" s="3"/>
      <c r="J9" s="21">
        <f t="shared" si="0"/>
        <v>0</v>
      </c>
      <c r="K9" s="21">
        <f t="shared" si="1"/>
        <v>0</v>
      </c>
      <c r="L9" s="21">
        <f t="shared" si="2"/>
        <v>0</v>
      </c>
      <c r="M9" s="4"/>
      <c r="N9" s="1"/>
      <c r="O9" s="1"/>
    </row>
    <row r="10" spans="1:15" ht="60" customHeight="1" x14ac:dyDescent="0.25">
      <c r="A10" s="19">
        <f>A9+1</f>
        <v>5</v>
      </c>
      <c r="B10" s="19" t="s">
        <v>257</v>
      </c>
      <c r="C10" s="19" t="s">
        <v>53</v>
      </c>
      <c r="D10" s="19" t="s">
        <v>129</v>
      </c>
      <c r="E10" s="19" t="s">
        <v>0</v>
      </c>
      <c r="F10" s="19" t="s">
        <v>252</v>
      </c>
      <c r="G10" s="19">
        <v>1</v>
      </c>
      <c r="H10" s="2"/>
      <c r="I10" s="3"/>
      <c r="J10" s="21">
        <f t="shared" si="0"/>
        <v>0</v>
      </c>
      <c r="K10" s="21">
        <f t="shared" si="1"/>
        <v>0</v>
      </c>
      <c r="L10" s="21">
        <f t="shared" si="2"/>
        <v>0</v>
      </c>
      <c r="M10" s="4"/>
      <c r="N10" s="1"/>
      <c r="O10" s="1"/>
    </row>
    <row r="11" spans="1:15" ht="60.75" customHeight="1" x14ac:dyDescent="0.25">
      <c r="A11" s="19">
        <f>A10+1</f>
        <v>6</v>
      </c>
      <c r="B11" s="19" t="s">
        <v>258</v>
      </c>
      <c r="C11" s="19" t="s">
        <v>53</v>
      </c>
      <c r="D11" s="19" t="s">
        <v>129</v>
      </c>
      <c r="E11" s="19" t="s">
        <v>0</v>
      </c>
      <c r="F11" s="19" t="s">
        <v>133</v>
      </c>
      <c r="G11" s="19">
        <v>1</v>
      </c>
      <c r="H11" s="2"/>
      <c r="I11" s="3"/>
      <c r="J11" s="21">
        <f t="shared" si="0"/>
        <v>0</v>
      </c>
      <c r="K11" s="21">
        <f t="shared" si="1"/>
        <v>0</v>
      </c>
      <c r="L11" s="21">
        <f t="shared" si="2"/>
        <v>0</v>
      </c>
      <c r="M11" s="4"/>
      <c r="N11" s="1"/>
      <c r="O11" s="1"/>
    </row>
    <row r="12" spans="1:15" ht="60" customHeight="1" x14ac:dyDescent="0.25">
      <c r="A12" s="19">
        <f>A11+1</f>
        <v>7</v>
      </c>
      <c r="B12" s="19" t="s">
        <v>259</v>
      </c>
      <c r="C12" s="19" t="s">
        <v>53</v>
      </c>
      <c r="D12" s="19" t="s">
        <v>22</v>
      </c>
      <c r="E12" s="19" t="s">
        <v>0</v>
      </c>
      <c r="F12" s="19" t="s">
        <v>252</v>
      </c>
      <c r="G12" s="19">
        <v>2</v>
      </c>
      <c r="H12" s="2"/>
      <c r="I12" s="3"/>
      <c r="J12" s="21">
        <f t="shared" si="0"/>
        <v>0</v>
      </c>
      <c r="K12" s="21">
        <f t="shared" si="1"/>
        <v>0</v>
      </c>
      <c r="L12" s="21">
        <f t="shared" si="2"/>
        <v>0</v>
      </c>
      <c r="M12" s="4"/>
      <c r="N12" s="1"/>
      <c r="O12" s="1"/>
    </row>
    <row r="13" spans="1:15" ht="57" customHeight="1" x14ac:dyDescent="0.25">
      <c r="A13" s="19">
        <f>A12+1</f>
        <v>8</v>
      </c>
      <c r="B13" s="19" t="s">
        <v>260</v>
      </c>
      <c r="C13" s="19" t="s">
        <v>53</v>
      </c>
      <c r="D13" s="19" t="s">
        <v>22</v>
      </c>
      <c r="E13" s="19" t="s">
        <v>0</v>
      </c>
      <c r="F13" s="19" t="s">
        <v>133</v>
      </c>
      <c r="G13" s="19">
        <v>6</v>
      </c>
      <c r="H13" s="2"/>
      <c r="I13" s="3"/>
      <c r="J13" s="21">
        <f t="shared" si="0"/>
        <v>0</v>
      </c>
      <c r="K13" s="21">
        <f t="shared" si="1"/>
        <v>0</v>
      </c>
      <c r="L13" s="21">
        <f t="shared" si="2"/>
        <v>0</v>
      </c>
      <c r="M13" s="4"/>
      <c r="N13" s="1"/>
      <c r="O13" s="1"/>
    </row>
    <row r="14" spans="1:15" ht="38.25" customHeight="1" x14ac:dyDescent="0.25">
      <c r="A14" s="22"/>
      <c r="B14" s="22"/>
      <c r="C14" s="22"/>
      <c r="D14" s="22"/>
      <c r="E14" s="22"/>
      <c r="F14" s="22"/>
      <c r="G14" s="22"/>
      <c r="H14" s="32"/>
      <c r="I14" s="33"/>
      <c r="J14" s="32" t="s">
        <v>200</v>
      </c>
      <c r="K14" s="39">
        <f>SUM(K6:K13)</f>
        <v>0</v>
      </c>
      <c r="L14" s="39">
        <f>SUM(L6:L13)</f>
        <v>0</v>
      </c>
      <c r="M14" s="25"/>
      <c r="N14" s="22"/>
      <c r="O14" s="22"/>
    </row>
    <row r="15" spans="1:15" x14ac:dyDescent="0.25">
      <c r="H15" s="28"/>
      <c r="I15" s="29"/>
      <c r="J15" s="28"/>
      <c r="K15" s="28"/>
      <c r="L15" s="28"/>
    </row>
    <row r="16" spans="1:15" x14ac:dyDescent="0.25">
      <c r="A16" s="59" t="s">
        <v>138</v>
      </c>
      <c r="B16" s="59"/>
      <c r="C16" s="59"/>
      <c r="D16" s="59"/>
      <c r="E16" s="59"/>
      <c r="F16" s="59"/>
      <c r="G16" s="59"/>
      <c r="H16" s="60"/>
      <c r="I16" s="61"/>
      <c r="J16" s="60"/>
      <c r="K16" s="60"/>
      <c r="L16" s="60"/>
      <c r="M16" s="59"/>
      <c r="N16" s="59"/>
      <c r="O16" s="59"/>
    </row>
    <row r="17" spans="1:15" ht="85.5" customHeight="1" x14ac:dyDescent="0.25">
      <c r="A17" s="68" t="s">
        <v>486</v>
      </c>
      <c r="B17" s="62"/>
      <c r="C17" s="62"/>
      <c r="D17" s="62"/>
      <c r="E17" s="62"/>
      <c r="F17" s="62"/>
      <c r="G17" s="62"/>
      <c r="H17" s="63"/>
      <c r="I17" s="64"/>
      <c r="J17" s="63"/>
      <c r="K17" s="63"/>
      <c r="L17" s="63"/>
      <c r="M17" s="62"/>
      <c r="N17" s="62"/>
      <c r="O17" s="62"/>
    </row>
    <row r="18" spans="1:15" x14ac:dyDescent="0.25">
      <c r="A18" s="13" t="s">
        <v>194</v>
      </c>
      <c r="H18" s="28"/>
      <c r="I18" s="29"/>
      <c r="J18" s="28"/>
      <c r="K18" s="28"/>
      <c r="L18" s="28"/>
    </row>
    <row r="19" spans="1:15" x14ac:dyDescent="0.25">
      <c r="H19" s="28"/>
      <c r="I19" s="29"/>
      <c r="J19" s="28"/>
      <c r="K19" s="28"/>
      <c r="L19" s="28"/>
    </row>
    <row r="20" spans="1:15" x14ac:dyDescent="0.25">
      <c r="H20" s="28"/>
      <c r="I20" s="29"/>
      <c r="J20" s="28"/>
      <c r="K20" s="28"/>
      <c r="L20" s="28"/>
    </row>
    <row r="21" spans="1:15" x14ac:dyDescent="0.25">
      <c r="H21" s="28"/>
      <c r="I21" s="29"/>
      <c r="J21" s="28"/>
      <c r="K21" s="28"/>
      <c r="L21" s="28"/>
    </row>
    <row r="22" spans="1:15" x14ac:dyDescent="0.25">
      <c r="H22" s="28"/>
      <c r="I22" s="29"/>
      <c r="J22" s="28"/>
      <c r="K22" s="28"/>
      <c r="L22" s="28"/>
    </row>
    <row r="23" spans="1:15" x14ac:dyDescent="0.25">
      <c r="H23" s="28"/>
      <c r="I23" s="29"/>
      <c r="J23" s="28"/>
      <c r="K23" s="28"/>
      <c r="L23" s="28"/>
    </row>
    <row r="24" spans="1:15" x14ac:dyDescent="0.25">
      <c r="H24" s="28"/>
      <c r="I24" s="29"/>
      <c r="J24" s="28"/>
      <c r="K24" s="28"/>
      <c r="L24" s="28"/>
    </row>
    <row r="25" spans="1:15" x14ac:dyDescent="0.25">
      <c r="H25" s="28"/>
      <c r="I25" s="29"/>
      <c r="J25" s="28"/>
      <c r="K25" s="28"/>
      <c r="L25" s="28"/>
    </row>
    <row r="26" spans="1:15" x14ac:dyDescent="0.25">
      <c r="H26" s="28"/>
      <c r="I26" s="29"/>
      <c r="J26" s="28"/>
      <c r="K26" s="28"/>
      <c r="L26" s="28"/>
    </row>
    <row r="27" spans="1:15" x14ac:dyDescent="0.25">
      <c r="H27" s="28"/>
      <c r="I27" s="29"/>
      <c r="J27" s="28"/>
      <c r="K27" s="28"/>
      <c r="L27" s="28"/>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sheetData>
  <sheetProtection algorithmName="SHA-512" hashValue="ogNpPzMe8Gm1izgQ8vTfVFM1J3STURr1v84ZXlae9Lxf5Gz1X4TXkuEJqi2U4+6UHlK/x66ek0A88TXHzgGZXA==" saltValue="aNBbKhfs73nxcAN2KuGOxQ==" spinCount="100000" sheet="1" objects="1" scenarios="1"/>
  <sortState xmlns:xlrd2="http://schemas.microsoft.com/office/spreadsheetml/2017/richdata2" ref="A6:O13">
    <sortCondition ref="B6:B13"/>
  </sortState>
  <mergeCells count="6">
    <mergeCell ref="A17:O17"/>
    <mergeCell ref="B1:C1"/>
    <mergeCell ref="N1:O1"/>
    <mergeCell ref="N2:O2"/>
    <mergeCell ref="A3:O3"/>
    <mergeCell ref="A16:O16"/>
  </mergeCells>
  <pageMargins left="0.25" right="0.25" top="0.75" bottom="0.75" header="0.3" footer="0.3"/>
  <pageSetup paperSize="9" scale="5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44CB-221E-49EC-8726-46C5A65A227B}">
  <sheetPr>
    <pageSetUpPr fitToPage="1"/>
  </sheetPr>
  <dimension ref="A1:O37"/>
  <sheetViews>
    <sheetView zoomScale="92" zoomScaleNormal="92" workbookViewId="0">
      <selection activeCell="S5" sqref="S5"/>
    </sheetView>
  </sheetViews>
  <sheetFormatPr defaultColWidth="9.140625" defaultRowHeight="15" x14ac:dyDescent="0.25"/>
  <cols>
    <col min="1" max="1" width="9.140625" style="13"/>
    <col min="2" max="2" width="42"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498</v>
      </c>
      <c r="O1" s="55"/>
    </row>
    <row r="2" spans="1:15" ht="20.25" customHeight="1" x14ac:dyDescent="0.25">
      <c r="A2" s="11"/>
      <c r="B2" s="12"/>
      <c r="C2" s="12"/>
      <c r="M2" s="14"/>
      <c r="N2" s="55" t="s">
        <v>497</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74.25" customHeight="1" x14ac:dyDescent="0.25">
      <c r="A6" s="19">
        <v>1</v>
      </c>
      <c r="B6" s="43" t="s">
        <v>196</v>
      </c>
      <c r="C6" s="43" t="s">
        <v>53</v>
      </c>
      <c r="D6" s="43" t="s">
        <v>16</v>
      </c>
      <c r="E6" s="43" t="s">
        <v>0</v>
      </c>
      <c r="F6" s="43" t="s">
        <v>124</v>
      </c>
      <c r="G6" s="43">
        <v>1</v>
      </c>
      <c r="H6" s="7"/>
      <c r="I6" s="8"/>
      <c r="J6" s="50">
        <f>H6+(I6*H6)</f>
        <v>0</v>
      </c>
      <c r="K6" s="50">
        <f>H6*G6</f>
        <v>0</v>
      </c>
      <c r="L6" s="50">
        <f>J6*G6</f>
        <v>0</v>
      </c>
      <c r="M6" s="9"/>
      <c r="N6" s="10"/>
      <c r="O6" s="10"/>
    </row>
    <row r="7" spans="1:15" ht="74.25" customHeight="1" x14ac:dyDescent="0.25">
      <c r="A7" s="19">
        <v>2</v>
      </c>
      <c r="B7" s="43" t="s">
        <v>261</v>
      </c>
      <c r="C7" s="43" t="s">
        <v>53</v>
      </c>
      <c r="D7" s="43" t="s">
        <v>16</v>
      </c>
      <c r="E7" s="43" t="s">
        <v>0</v>
      </c>
      <c r="F7" s="43" t="s">
        <v>396</v>
      </c>
      <c r="G7" s="43">
        <v>1</v>
      </c>
      <c r="H7" s="7"/>
      <c r="I7" s="8"/>
      <c r="J7" s="50">
        <f t="shared" ref="J7:J8" si="0">H7+(I7*H7)</f>
        <v>0</v>
      </c>
      <c r="K7" s="50">
        <f t="shared" ref="K7:K8" si="1">H7*G7</f>
        <v>0</v>
      </c>
      <c r="L7" s="50">
        <f t="shared" ref="L7:L8" si="2">J7*G7</f>
        <v>0</v>
      </c>
      <c r="M7" s="9"/>
      <c r="N7" s="10"/>
      <c r="O7" s="10"/>
    </row>
    <row r="8" spans="1:15" ht="88.5" customHeight="1" x14ac:dyDescent="0.25">
      <c r="A8" s="19">
        <v>3</v>
      </c>
      <c r="B8" s="43" t="s">
        <v>395</v>
      </c>
      <c r="C8" s="43" t="s">
        <v>53</v>
      </c>
      <c r="D8" s="43" t="s">
        <v>16</v>
      </c>
      <c r="E8" s="43" t="s">
        <v>0</v>
      </c>
      <c r="F8" s="43" t="s">
        <v>397</v>
      </c>
      <c r="G8" s="43">
        <v>1</v>
      </c>
      <c r="H8" s="7"/>
      <c r="I8" s="8"/>
      <c r="J8" s="50">
        <f t="shared" si="0"/>
        <v>0</v>
      </c>
      <c r="K8" s="50">
        <f t="shared" si="1"/>
        <v>0</v>
      </c>
      <c r="L8" s="50">
        <f t="shared" si="2"/>
        <v>0</v>
      </c>
      <c r="M8" s="9"/>
      <c r="N8" s="10"/>
      <c r="O8" s="10"/>
    </row>
    <row r="9" spans="1:15" ht="55.5" customHeight="1" x14ac:dyDescent="0.25">
      <c r="A9" s="22"/>
      <c r="B9" s="22"/>
      <c r="C9" s="51"/>
      <c r="D9" s="22"/>
      <c r="E9" s="22"/>
      <c r="F9" s="22"/>
      <c r="G9" s="22"/>
      <c r="H9" s="32"/>
      <c r="I9" s="33"/>
      <c r="J9" s="32" t="s">
        <v>200</v>
      </c>
      <c r="K9" s="39">
        <f>SUM(K6:K8)</f>
        <v>0</v>
      </c>
      <c r="L9" s="39">
        <f>SUM(L6:L8)</f>
        <v>0</v>
      </c>
      <c r="M9" s="25"/>
      <c r="N9" s="22"/>
      <c r="O9" s="22"/>
    </row>
    <row r="10" spans="1:15" x14ac:dyDescent="0.25">
      <c r="D10" s="52"/>
      <c r="H10" s="28"/>
      <c r="I10" s="29"/>
      <c r="J10" s="28"/>
      <c r="K10" s="28"/>
      <c r="L10" s="28"/>
    </row>
    <row r="11" spans="1:15" x14ac:dyDescent="0.25">
      <c r="A11" s="59" t="s">
        <v>138</v>
      </c>
      <c r="B11" s="59"/>
      <c r="C11" s="59"/>
      <c r="D11" s="59"/>
      <c r="E11" s="59"/>
      <c r="F11" s="59"/>
      <c r="G11" s="59"/>
      <c r="H11" s="60"/>
      <c r="I11" s="61"/>
      <c r="J11" s="60"/>
      <c r="K11" s="60"/>
      <c r="L11" s="60"/>
      <c r="M11" s="59"/>
      <c r="N11" s="59"/>
      <c r="O11" s="59"/>
    </row>
    <row r="12" spans="1:15" ht="81" customHeight="1" x14ac:dyDescent="0.25">
      <c r="A12" s="53" t="s">
        <v>479</v>
      </c>
      <c r="B12" s="53"/>
      <c r="C12" s="53"/>
      <c r="D12" s="53"/>
      <c r="E12" s="53"/>
      <c r="F12" s="53"/>
      <c r="G12" s="53"/>
      <c r="H12" s="57"/>
      <c r="I12" s="58"/>
      <c r="J12" s="57"/>
      <c r="K12" s="57"/>
      <c r="L12" s="57"/>
      <c r="M12" s="53"/>
      <c r="N12" s="53"/>
      <c r="O12" s="53"/>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sheetData>
  <sheetProtection algorithmName="SHA-512" hashValue="1Nz1DwlGckbHEjOovMH2MZ1IyUuwD6/w+CiG4v770mkj2c6TZse1/jmXOYq9/9qzN8olUZgutfA2fzdtjEkdZg==" saltValue="nR+9+lv+FhjLmtDD3NqXOw==" spinCount="100000" sheet="1" objects="1" scenarios="1"/>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39"/>
  <sheetViews>
    <sheetView zoomScale="92" zoomScaleNormal="92" workbookViewId="0">
      <selection activeCell="O15" sqref="O15"/>
    </sheetView>
  </sheetViews>
  <sheetFormatPr defaultColWidth="9.140625" defaultRowHeight="15" x14ac:dyDescent="0.25"/>
  <cols>
    <col min="1" max="1" width="9.140625" style="13"/>
    <col min="2" max="2" width="45.710937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168</v>
      </c>
      <c r="O1" s="55"/>
    </row>
    <row r="2" spans="1:15" ht="35.25" customHeight="1" x14ac:dyDescent="0.25">
      <c r="A2" s="11"/>
      <c r="B2" s="12"/>
      <c r="C2" s="12"/>
      <c r="M2" s="14"/>
      <c r="N2" s="55" t="s">
        <v>398</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66" customHeight="1" x14ac:dyDescent="0.25">
      <c r="A6" s="19">
        <v>1</v>
      </c>
      <c r="B6" s="43" t="s">
        <v>399</v>
      </c>
      <c r="C6" s="43" t="s">
        <v>53</v>
      </c>
      <c r="D6" s="43" t="s">
        <v>53</v>
      </c>
      <c r="E6" s="43" t="s">
        <v>404</v>
      </c>
      <c r="F6" s="43" t="s">
        <v>53</v>
      </c>
      <c r="G6" s="43">
        <v>4</v>
      </c>
      <c r="H6" s="7"/>
      <c r="I6" s="8"/>
      <c r="J6" s="50">
        <f>H6+(I6*H6)</f>
        <v>0</v>
      </c>
      <c r="K6" s="50">
        <f>H6*G6</f>
        <v>0</v>
      </c>
      <c r="L6" s="50">
        <f>J6*G6</f>
        <v>0</v>
      </c>
      <c r="M6" s="9"/>
      <c r="N6" s="10"/>
      <c r="O6" s="10"/>
    </row>
    <row r="7" spans="1:15" ht="36.75" customHeight="1" x14ac:dyDescent="0.25">
      <c r="A7" s="19">
        <v>2</v>
      </c>
      <c r="B7" s="43" t="s">
        <v>400</v>
      </c>
      <c r="C7" s="43" t="s">
        <v>53</v>
      </c>
      <c r="D7" s="43" t="s">
        <v>53</v>
      </c>
      <c r="E7" s="43" t="s">
        <v>404</v>
      </c>
      <c r="F7" s="43" t="s">
        <v>53</v>
      </c>
      <c r="G7" s="43">
        <v>2</v>
      </c>
      <c r="H7" s="7"/>
      <c r="I7" s="8"/>
      <c r="J7" s="50">
        <f t="shared" ref="J7:J10" si="0">H7+(I7*H7)</f>
        <v>0</v>
      </c>
      <c r="K7" s="50">
        <f t="shared" ref="K7:K10" si="1">H7*G7</f>
        <v>0</v>
      </c>
      <c r="L7" s="50">
        <f t="shared" ref="L7:L10" si="2">J7*G7</f>
        <v>0</v>
      </c>
      <c r="M7" s="9"/>
      <c r="N7" s="10"/>
      <c r="O7" s="10"/>
    </row>
    <row r="8" spans="1:15" ht="36.75" customHeight="1" x14ac:dyDescent="0.25">
      <c r="A8" s="19">
        <v>3</v>
      </c>
      <c r="B8" s="43" t="s">
        <v>401</v>
      </c>
      <c r="C8" s="43" t="s">
        <v>53</v>
      </c>
      <c r="D8" s="43" t="s">
        <v>53</v>
      </c>
      <c r="E8" s="43" t="s">
        <v>404</v>
      </c>
      <c r="F8" s="43" t="s">
        <v>53</v>
      </c>
      <c r="G8" s="43">
        <v>1</v>
      </c>
      <c r="H8" s="7"/>
      <c r="I8" s="8"/>
      <c r="J8" s="50">
        <f t="shared" si="0"/>
        <v>0</v>
      </c>
      <c r="K8" s="50">
        <f t="shared" si="1"/>
        <v>0</v>
      </c>
      <c r="L8" s="50">
        <f t="shared" si="2"/>
        <v>0</v>
      </c>
      <c r="M8" s="9"/>
      <c r="N8" s="10"/>
      <c r="O8" s="10"/>
    </row>
    <row r="9" spans="1:15" ht="39" customHeight="1" x14ac:dyDescent="0.25">
      <c r="A9" s="19">
        <v>4</v>
      </c>
      <c r="B9" s="43" t="s">
        <v>402</v>
      </c>
      <c r="C9" s="43" t="s">
        <v>53</v>
      </c>
      <c r="D9" s="43" t="s">
        <v>53</v>
      </c>
      <c r="E9" s="43" t="s">
        <v>73</v>
      </c>
      <c r="F9" s="43" t="s">
        <v>53</v>
      </c>
      <c r="G9" s="43">
        <v>1</v>
      </c>
      <c r="H9" s="7"/>
      <c r="I9" s="8"/>
      <c r="J9" s="50">
        <f t="shared" ref="J9" si="3">H9+(I9*H9)</f>
        <v>0</v>
      </c>
      <c r="K9" s="50">
        <f t="shared" ref="K9" si="4">H9*G9</f>
        <v>0</v>
      </c>
      <c r="L9" s="50">
        <f t="shared" ref="L9" si="5">J9*G9</f>
        <v>0</v>
      </c>
      <c r="M9" s="9"/>
      <c r="N9" s="10"/>
      <c r="O9" s="10"/>
    </row>
    <row r="10" spans="1:15" ht="35.25" customHeight="1" x14ac:dyDescent="0.25">
      <c r="A10" s="19">
        <v>5</v>
      </c>
      <c r="B10" s="43" t="s">
        <v>403</v>
      </c>
      <c r="C10" s="43" t="s">
        <v>53</v>
      </c>
      <c r="D10" s="43" t="s">
        <v>53</v>
      </c>
      <c r="E10" s="43" t="s">
        <v>73</v>
      </c>
      <c r="F10" s="43" t="s">
        <v>53</v>
      </c>
      <c r="G10" s="43">
        <v>10</v>
      </c>
      <c r="H10" s="7"/>
      <c r="I10" s="8"/>
      <c r="J10" s="50">
        <f t="shared" si="0"/>
        <v>0</v>
      </c>
      <c r="K10" s="50">
        <f t="shared" si="1"/>
        <v>0</v>
      </c>
      <c r="L10" s="50">
        <f t="shared" si="2"/>
        <v>0</v>
      </c>
      <c r="M10" s="9"/>
      <c r="N10" s="10"/>
      <c r="O10" s="10"/>
    </row>
    <row r="11" spans="1:15" ht="55.5" customHeight="1" x14ac:dyDescent="0.25">
      <c r="A11" s="22"/>
      <c r="B11" s="22"/>
      <c r="C11" s="51"/>
      <c r="D11" s="22"/>
      <c r="E11" s="22"/>
      <c r="F11" s="22"/>
      <c r="G11" s="22"/>
      <c r="H11" s="32"/>
      <c r="I11" s="33"/>
      <c r="J11" s="32" t="s">
        <v>200</v>
      </c>
      <c r="K11" s="39">
        <f>SUM(K6:K10)</f>
        <v>0</v>
      </c>
      <c r="L11" s="39">
        <f>SUM(L6:L10)</f>
        <v>0</v>
      </c>
      <c r="M11" s="25"/>
      <c r="N11" s="22"/>
      <c r="O11" s="22"/>
    </row>
    <row r="12" spans="1:15" x14ac:dyDescent="0.25">
      <c r="D12" s="52"/>
      <c r="H12" s="28"/>
      <c r="I12" s="29"/>
      <c r="J12" s="28"/>
      <c r="K12" s="28"/>
      <c r="L12" s="28"/>
    </row>
    <row r="13" spans="1:15" x14ac:dyDescent="0.25">
      <c r="A13" s="59" t="s">
        <v>138</v>
      </c>
      <c r="B13" s="59"/>
      <c r="C13" s="59"/>
      <c r="D13" s="59"/>
      <c r="E13" s="59"/>
      <c r="F13" s="59"/>
      <c r="G13" s="59"/>
      <c r="H13" s="60"/>
      <c r="I13" s="61"/>
      <c r="J13" s="60"/>
      <c r="K13" s="60"/>
      <c r="L13" s="60"/>
      <c r="M13" s="59"/>
      <c r="N13" s="59"/>
      <c r="O13" s="59"/>
    </row>
    <row r="14" spans="1:15" ht="57" customHeight="1" x14ac:dyDescent="0.25">
      <c r="A14" s="68" t="s">
        <v>491</v>
      </c>
      <c r="B14" s="68"/>
      <c r="C14" s="68"/>
      <c r="D14" s="68"/>
      <c r="E14" s="68"/>
      <c r="F14" s="68"/>
      <c r="G14" s="68"/>
      <c r="H14" s="69"/>
      <c r="I14" s="70"/>
      <c r="J14" s="69"/>
      <c r="K14" s="69"/>
      <c r="L14" s="69"/>
      <c r="M14" s="68"/>
      <c r="N14" s="68"/>
      <c r="O14" s="6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row r="39" spans="8:12" x14ac:dyDescent="0.25">
      <c r="H39" s="28"/>
      <c r="I39" s="29"/>
      <c r="J39" s="28"/>
      <c r="K39" s="28"/>
      <c r="L39" s="28"/>
    </row>
  </sheetData>
  <sheetProtection algorithmName="SHA-512" hashValue="LTFCZ+6Cwr/3RRtuuXS+h/jpmLETr/lkgtLldJpKZ1VIzhWjK4DjqIHYRpJzDauTAf6C1tVBz+YYSOraoUzr3w==" saltValue="kQyEUUTeFgGVUrX3t65tZw==" spinCount="100000" sheet="1" objects="1" scenarios="1"/>
  <sortState xmlns:xlrd2="http://schemas.microsoft.com/office/spreadsheetml/2017/richdata2" ref="A6:O10">
    <sortCondition ref="B6:B10"/>
  </sortState>
  <mergeCells count="6">
    <mergeCell ref="A14:O14"/>
    <mergeCell ref="B1:C1"/>
    <mergeCell ref="N1:O1"/>
    <mergeCell ref="N2:O2"/>
    <mergeCell ref="A3:O3"/>
    <mergeCell ref="A13:O13"/>
  </mergeCells>
  <pageMargins left="0.25" right="0.25" top="0.75" bottom="0.75" header="0.3" footer="0.3"/>
  <pageSetup paperSize="9" scale="5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591D-530B-4806-8DB5-B5C54DAB3BF4}">
  <sheetPr>
    <pageSetUpPr fitToPage="1"/>
  </sheetPr>
  <dimension ref="A1:O40"/>
  <sheetViews>
    <sheetView zoomScale="92" zoomScaleNormal="92" workbookViewId="0">
      <selection activeCell="N13" sqref="N13"/>
    </sheetView>
  </sheetViews>
  <sheetFormatPr defaultColWidth="9.140625" defaultRowHeight="15" x14ac:dyDescent="0.25"/>
  <cols>
    <col min="1" max="1" width="9.140625" style="13"/>
    <col min="2" max="2" width="34.5703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265</v>
      </c>
      <c r="O1" s="55"/>
    </row>
    <row r="2" spans="1:15" ht="27" customHeight="1" x14ac:dyDescent="0.25">
      <c r="A2" s="11"/>
      <c r="B2" s="12"/>
      <c r="C2" s="12"/>
      <c r="M2" s="14"/>
      <c r="N2" s="55" t="s">
        <v>496</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57.75" customHeight="1" x14ac:dyDescent="0.25">
      <c r="A6" s="19">
        <v>1</v>
      </c>
      <c r="B6" s="43" t="s">
        <v>241</v>
      </c>
      <c r="C6" s="43" t="s">
        <v>53</v>
      </c>
      <c r="D6" s="43" t="s">
        <v>12</v>
      </c>
      <c r="E6" s="43" t="s">
        <v>0</v>
      </c>
      <c r="F6" s="43" t="s">
        <v>80</v>
      </c>
      <c r="G6" s="43">
        <v>3</v>
      </c>
      <c r="H6" s="7"/>
      <c r="I6" s="8"/>
      <c r="J6" s="50">
        <f>H6+(I6*H6)</f>
        <v>0</v>
      </c>
      <c r="K6" s="50">
        <f>H6*G6</f>
        <v>0</v>
      </c>
      <c r="L6" s="50">
        <f>J6*G6</f>
        <v>0</v>
      </c>
      <c r="M6" s="9"/>
      <c r="N6" s="10"/>
      <c r="O6" s="10"/>
    </row>
    <row r="7" spans="1:15" ht="54.75" customHeight="1" x14ac:dyDescent="0.25">
      <c r="A7" s="19">
        <v>2</v>
      </c>
      <c r="B7" s="43" t="s">
        <v>242</v>
      </c>
      <c r="C7" s="43" t="s">
        <v>53</v>
      </c>
      <c r="D7" s="43" t="s">
        <v>12</v>
      </c>
      <c r="E7" s="43" t="s">
        <v>0</v>
      </c>
      <c r="F7" s="43" t="s">
        <v>80</v>
      </c>
      <c r="G7" s="43">
        <v>3</v>
      </c>
      <c r="H7" s="7"/>
      <c r="I7" s="8"/>
      <c r="J7" s="50">
        <f t="shared" ref="J7:J11" si="0">H7+(I7*H7)</f>
        <v>0</v>
      </c>
      <c r="K7" s="50">
        <f t="shared" ref="K7:K11" si="1">H7*G7</f>
        <v>0</v>
      </c>
      <c r="L7" s="50">
        <f t="shared" ref="L7:L11" si="2">J7*G7</f>
        <v>0</v>
      </c>
      <c r="M7" s="9"/>
      <c r="N7" s="10"/>
      <c r="O7" s="10"/>
    </row>
    <row r="8" spans="1:15" ht="55.5" customHeight="1" x14ac:dyDescent="0.25">
      <c r="A8" s="19">
        <v>3</v>
      </c>
      <c r="B8" s="43" t="s">
        <v>243</v>
      </c>
      <c r="C8" s="43" t="s">
        <v>53</v>
      </c>
      <c r="D8" s="43" t="s">
        <v>12</v>
      </c>
      <c r="E8" s="43" t="s">
        <v>0</v>
      </c>
      <c r="F8" s="43" t="s">
        <v>80</v>
      </c>
      <c r="G8" s="43">
        <v>3</v>
      </c>
      <c r="H8" s="7"/>
      <c r="I8" s="8"/>
      <c r="J8" s="50">
        <f t="shared" si="0"/>
        <v>0</v>
      </c>
      <c r="K8" s="50">
        <f t="shared" si="1"/>
        <v>0</v>
      </c>
      <c r="L8" s="50">
        <f t="shared" si="2"/>
        <v>0</v>
      </c>
      <c r="M8" s="9"/>
      <c r="N8" s="10"/>
      <c r="O8" s="10"/>
    </row>
    <row r="9" spans="1:15" ht="25.5" customHeight="1" x14ac:dyDescent="0.25">
      <c r="A9" s="19">
        <v>4</v>
      </c>
      <c r="B9" s="43" t="s">
        <v>236</v>
      </c>
      <c r="C9" s="43" t="s">
        <v>53</v>
      </c>
      <c r="D9" s="43" t="s">
        <v>53</v>
      </c>
      <c r="E9" s="43" t="s">
        <v>0</v>
      </c>
      <c r="F9" s="43">
        <v>250</v>
      </c>
      <c r="G9" s="43">
        <v>1</v>
      </c>
      <c r="H9" s="7"/>
      <c r="I9" s="8"/>
      <c r="J9" s="50">
        <f t="shared" si="0"/>
        <v>0</v>
      </c>
      <c r="K9" s="50">
        <f t="shared" si="1"/>
        <v>0</v>
      </c>
      <c r="L9" s="50">
        <f t="shared" si="2"/>
        <v>0</v>
      </c>
      <c r="M9" s="9"/>
      <c r="N9" s="10"/>
      <c r="O9" s="10"/>
    </row>
    <row r="10" spans="1:15" ht="25.5" customHeight="1" x14ac:dyDescent="0.25">
      <c r="A10" s="19">
        <v>5</v>
      </c>
      <c r="B10" s="43" t="s">
        <v>405</v>
      </c>
      <c r="C10" s="43" t="s">
        <v>53</v>
      </c>
      <c r="D10" s="43" t="s">
        <v>53</v>
      </c>
      <c r="E10" s="43" t="s">
        <v>0</v>
      </c>
      <c r="F10" s="43">
        <v>250</v>
      </c>
      <c r="G10" s="43">
        <v>1</v>
      </c>
      <c r="H10" s="7"/>
      <c r="I10" s="8"/>
      <c r="J10" s="50">
        <f t="shared" si="0"/>
        <v>0</v>
      </c>
      <c r="K10" s="50">
        <f t="shared" si="1"/>
        <v>0</v>
      </c>
      <c r="L10" s="50">
        <f t="shared" si="2"/>
        <v>0</v>
      </c>
      <c r="M10" s="9"/>
      <c r="N10" s="10"/>
      <c r="O10" s="10"/>
    </row>
    <row r="11" spans="1:15" ht="30" customHeight="1" x14ac:dyDescent="0.25">
      <c r="A11" s="19">
        <v>6</v>
      </c>
      <c r="B11" s="43" t="s">
        <v>234</v>
      </c>
      <c r="C11" s="43" t="s">
        <v>53</v>
      </c>
      <c r="D11" s="43" t="s">
        <v>12</v>
      </c>
      <c r="E11" s="43" t="s">
        <v>0</v>
      </c>
      <c r="F11" s="43" t="s">
        <v>132</v>
      </c>
      <c r="G11" s="43">
        <v>5</v>
      </c>
      <c r="H11" s="7"/>
      <c r="I11" s="8"/>
      <c r="J11" s="50">
        <f t="shared" si="0"/>
        <v>0</v>
      </c>
      <c r="K11" s="50">
        <f t="shared" si="1"/>
        <v>0</v>
      </c>
      <c r="L11" s="50">
        <f t="shared" si="2"/>
        <v>0</v>
      </c>
      <c r="M11" s="9"/>
      <c r="N11" s="10"/>
      <c r="O11" s="10"/>
    </row>
    <row r="12" spans="1:15" ht="42" customHeight="1" x14ac:dyDescent="0.25">
      <c r="A12" s="22"/>
      <c r="B12" s="22"/>
      <c r="C12" s="51"/>
      <c r="D12" s="22"/>
      <c r="E12" s="22"/>
      <c r="F12" s="22"/>
      <c r="G12" s="22"/>
      <c r="H12" s="32"/>
      <c r="I12" s="33"/>
      <c r="J12" s="32" t="s">
        <v>200</v>
      </c>
      <c r="K12" s="39">
        <f>SUM(K6:K11)</f>
        <v>0</v>
      </c>
      <c r="L12" s="39">
        <f>SUM(L6:L11)</f>
        <v>0</v>
      </c>
      <c r="M12" s="25"/>
      <c r="N12" s="22"/>
      <c r="O12" s="22"/>
    </row>
    <row r="13" spans="1:15" x14ac:dyDescent="0.25">
      <c r="D13" s="52"/>
      <c r="H13" s="28"/>
      <c r="I13" s="29"/>
      <c r="J13" s="28"/>
      <c r="K13" s="28"/>
      <c r="L13" s="28"/>
    </row>
    <row r="14" spans="1:15" x14ac:dyDescent="0.25">
      <c r="A14" s="59" t="s">
        <v>138</v>
      </c>
      <c r="B14" s="59"/>
      <c r="C14" s="59"/>
      <c r="D14" s="59"/>
      <c r="E14" s="59"/>
      <c r="F14" s="59"/>
      <c r="G14" s="59"/>
      <c r="H14" s="60"/>
      <c r="I14" s="61"/>
      <c r="J14" s="60"/>
      <c r="K14" s="60"/>
      <c r="L14" s="60"/>
      <c r="M14" s="59"/>
      <c r="N14" s="59"/>
      <c r="O14" s="59"/>
    </row>
    <row r="15" spans="1:15" ht="74.25" customHeight="1" x14ac:dyDescent="0.25">
      <c r="A15" s="72" t="s">
        <v>492</v>
      </c>
      <c r="B15" s="68"/>
      <c r="C15" s="68"/>
      <c r="D15" s="68"/>
      <c r="E15" s="68"/>
      <c r="F15" s="68"/>
      <c r="G15" s="68"/>
      <c r="H15" s="69"/>
      <c r="I15" s="70"/>
      <c r="J15" s="69"/>
      <c r="K15" s="69"/>
      <c r="L15" s="69"/>
      <c r="M15" s="68"/>
      <c r="N15" s="68"/>
      <c r="O15" s="6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row r="39" spans="8:12" x14ac:dyDescent="0.25">
      <c r="H39" s="28"/>
      <c r="I39" s="29"/>
      <c r="J39" s="28"/>
      <c r="K39" s="28"/>
      <c r="L39" s="28"/>
    </row>
    <row r="40" spans="8:12" x14ac:dyDescent="0.25">
      <c r="H40" s="28"/>
      <c r="I40" s="29"/>
      <c r="J40" s="28"/>
      <c r="K40" s="28"/>
      <c r="L40" s="28"/>
    </row>
  </sheetData>
  <sheetProtection algorithmName="SHA-512" hashValue="6acM3m5eaUiIlNvfvSLv2SU0vzAabzC3vS4H3Wr7Lrp5NDJPq0GKpd1r1B7AWq/6QrCvm3qdeiFBkdGOIl0KvQ==" saltValue="JXp39gM6ZsIEmLS447pkNQ==" spinCount="100000" sheet="1" objects="1" scenarios="1"/>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415D3-AA7F-46AD-B2C9-F0DE13072790}">
  <sheetPr>
    <pageSetUpPr fitToPage="1"/>
  </sheetPr>
  <dimension ref="A1:O36"/>
  <sheetViews>
    <sheetView zoomScale="92" zoomScaleNormal="92" workbookViewId="0">
      <selection activeCell="A11" sqref="A11:O11"/>
    </sheetView>
  </sheetViews>
  <sheetFormatPr defaultColWidth="9.140625" defaultRowHeight="15" x14ac:dyDescent="0.25"/>
  <cols>
    <col min="1" max="1" width="9.140625" style="13"/>
    <col min="2" max="2" width="34.5703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266</v>
      </c>
      <c r="O1" s="55"/>
    </row>
    <row r="2" spans="1:15" ht="27" customHeight="1" x14ac:dyDescent="0.25">
      <c r="A2" s="11"/>
      <c r="B2" s="12"/>
      <c r="C2" s="12"/>
      <c r="M2" s="14"/>
      <c r="N2" s="55" t="s">
        <v>457</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33</v>
      </c>
      <c r="G5" s="15" t="s">
        <v>32</v>
      </c>
      <c r="H5" s="15" t="s">
        <v>27</v>
      </c>
      <c r="I5" s="15" t="s">
        <v>28</v>
      </c>
      <c r="J5" s="15" t="s">
        <v>26</v>
      </c>
      <c r="K5" s="15" t="s">
        <v>29</v>
      </c>
      <c r="L5" s="15" t="s">
        <v>30</v>
      </c>
      <c r="M5" s="16" t="s">
        <v>141</v>
      </c>
      <c r="N5" s="15" t="s">
        <v>31</v>
      </c>
      <c r="O5" s="15" t="s">
        <v>39</v>
      </c>
    </row>
    <row r="6" spans="1:15" ht="57.75" customHeight="1" x14ac:dyDescent="0.25">
      <c r="A6" s="19">
        <v>1</v>
      </c>
      <c r="B6" s="43" t="s">
        <v>459</v>
      </c>
      <c r="C6" s="43" t="s">
        <v>53</v>
      </c>
      <c r="D6" s="43" t="s">
        <v>130</v>
      </c>
      <c r="E6" s="43" t="s">
        <v>0</v>
      </c>
      <c r="F6" s="43" t="s">
        <v>460</v>
      </c>
      <c r="G6" s="43">
        <v>1</v>
      </c>
      <c r="H6" s="7"/>
      <c r="I6" s="8"/>
      <c r="J6" s="50">
        <f>H6+(I6*H6)</f>
        <v>0</v>
      </c>
      <c r="K6" s="50">
        <f>H6*G6</f>
        <v>0</v>
      </c>
      <c r="L6" s="50">
        <f>J6*G6</f>
        <v>0</v>
      </c>
      <c r="M6" s="9"/>
      <c r="N6" s="10"/>
      <c r="O6" s="10"/>
    </row>
    <row r="7" spans="1:15" ht="54.75" customHeight="1" x14ac:dyDescent="0.25">
      <c r="A7" s="19">
        <v>2</v>
      </c>
      <c r="B7" s="43" t="s">
        <v>458</v>
      </c>
      <c r="C7" s="43" t="s">
        <v>53</v>
      </c>
      <c r="D7" s="43" t="s">
        <v>130</v>
      </c>
      <c r="E7" s="43" t="s">
        <v>0</v>
      </c>
      <c r="F7" s="43" t="s">
        <v>460</v>
      </c>
      <c r="G7" s="43">
        <v>1</v>
      </c>
      <c r="H7" s="7"/>
      <c r="I7" s="8"/>
      <c r="J7" s="50">
        <f t="shared" ref="J7" si="0">H7+(I7*H7)</f>
        <v>0</v>
      </c>
      <c r="K7" s="50">
        <f t="shared" ref="K7" si="1">H7*G7</f>
        <v>0</v>
      </c>
      <c r="L7" s="50">
        <f t="shared" ref="L7" si="2">J7*G7</f>
        <v>0</v>
      </c>
      <c r="M7" s="9"/>
      <c r="N7" s="10"/>
      <c r="O7" s="10"/>
    </row>
    <row r="8" spans="1:15" ht="42" customHeight="1" x14ac:dyDescent="0.25">
      <c r="A8" s="22"/>
      <c r="B8" s="22"/>
      <c r="C8" s="51"/>
      <c r="D8" s="22"/>
      <c r="E8" s="22"/>
      <c r="F8" s="22"/>
      <c r="G8" s="22"/>
      <c r="H8" s="32"/>
      <c r="I8" s="33"/>
      <c r="J8" s="32" t="s">
        <v>200</v>
      </c>
      <c r="K8" s="39">
        <f>SUM(K6:K7)</f>
        <v>0</v>
      </c>
      <c r="L8" s="39">
        <f>SUM(L6:L7)</f>
        <v>0</v>
      </c>
      <c r="M8" s="25"/>
      <c r="N8" s="22"/>
      <c r="O8" s="22"/>
    </row>
    <row r="9" spans="1:15" x14ac:dyDescent="0.25">
      <c r="D9" s="52"/>
      <c r="H9" s="28"/>
      <c r="I9" s="29"/>
      <c r="J9" s="28"/>
      <c r="K9" s="28"/>
      <c r="L9" s="28"/>
    </row>
    <row r="10" spans="1:15" x14ac:dyDescent="0.25">
      <c r="A10" s="59" t="s">
        <v>138</v>
      </c>
      <c r="B10" s="59"/>
      <c r="C10" s="59"/>
      <c r="D10" s="59"/>
      <c r="E10" s="59"/>
      <c r="F10" s="59"/>
      <c r="G10" s="59"/>
      <c r="H10" s="60"/>
      <c r="I10" s="61"/>
      <c r="J10" s="60"/>
      <c r="K10" s="60"/>
      <c r="L10" s="60"/>
      <c r="M10" s="59"/>
      <c r="N10" s="59"/>
      <c r="O10" s="59"/>
    </row>
    <row r="11" spans="1:15" ht="125.25" customHeight="1" x14ac:dyDescent="0.25">
      <c r="A11" s="53" t="s">
        <v>480</v>
      </c>
      <c r="B11" s="53"/>
      <c r="C11" s="53"/>
      <c r="D11" s="53"/>
      <c r="E11" s="53"/>
      <c r="F11" s="53"/>
      <c r="G11" s="53"/>
      <c r="H11" s="57"/>
      <c r="I11" s="58"/>
      <c r="J11" s="57"/>
      <c r="K11" s="57"/>
      <c r="L11" s="57"/>
      <c r="M11" s="53"/>
      <c r="N11" s="53"/>
      <c r="O11" s="53"/>
    </row>
    <row r="12" spans="1:15" x14ac:dyDescent="0.25">
      <c r="H12" s="28"/>
      <c r="I12" s="29"/>
      <c r="J12" s="28"/>
      <c r="K12" s="28"/>
      <c r="L12" s="28"/>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sheetData>
  <sheetProtection algorithmName="SHA-512" hashValue="ZN9IJx7TCgk4GV2QhJR6yhtp8PXGXxqszoPkYxhNu//A9WJFacVWBcBInepO55u1uD+N1SYBqxPD325fCEpbwA==" saltValue="Di1x2GG+vunfV5fCD08K2Q==" spinCount="100000" sheet="1" objects="1" scenarios="1"/>
  <mergeCells count="6">
    <mergeCell ref="A11:O11"/>
    <mergeCell ref="B1:C1"/>
    <mergeCell ref="N1:O1"/>
    <mergeCell ref="N2:O2"/>
    <mergeCell ref="A3:O3"/>
    <mergeCell ref="A10:O10"/>
  </mergeCells>
  <pageMargins left="0.25" right="0.25"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3"/>
  <sheetViews>
    <sheetView topLeftCell="A19" zoomScale="92" zoomScaleNormal="92" workbookViewId="0">
      <selection activeCell="D6" sqref="D6:G26"/>
    </sheetView>
  </sheetViews>
  <sheetFormatPr defaultColWidth="9.140625" defaultRowHeight="15" x14ac:dyDescent="0.25"/>
  <cols>
    <col min="1" max="1" width="9.140625" style="13"/>
    <col min="2" max="2" width="44"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140</v>
      </c>
      <c r="O1" s="55"/>
    </row>
    <row r="2" spans="1:15" ht="16.5" customHeight="1" x14ac:dyDescent="0.25">
      <c r="A2" s="11"/>
      <c r="B2" s="12"/>
      <c r="C2" s="12"/>
      <c r="M2" s="14"/>
      <c r="N2" s="55" t="s">
        <v>407</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49.5" customHeight="1" x14ac:dyDescent="0.25">
      <c r="A6" s="19">
        <v>1</v>
      </c>
      <c r="B6" s="19" t="s">
        <v>292</v>
      </c>
      <c r="C6" s="19" t="s">
        <v>281</v>
      </c>
      <c r="D6" s="19" t="s">
        <v>57</v>
      </c>
      <c r="E6" s="27" t="s">
        <v>0</v>
      </c>
      <c r="F6" s="27" t="s">
        <v>49</v>
      </c>
      <c r="G6" s="27">
        <v>20</v>
      </c>
      <c r="H6" s="2"/>
      <c r="I6" s="3"/>
      <c r="J6" s="21">
        <f>H6+(I6*H6)</f>
        <v>0</v>
      </c>
      <c r="K6" s="21">
        <f>H6*G6</f>
        <v>0</v>
      </c>
      <c r="L6" s="21">
        <f>J6*G6</f>
        <v>0</v>
      </c>
      <c r="M6" s="4"/>
      <c r="N6" s="1"/>
      <c r="O6" s="1"/>
    </row>
    <row r="7" spans="1:15" ht="51" customHeight="1" x14ac:dyDescent="0.25">
      <c r="A7" s="19">
        <v>2</v>
      </c>
      <c r="B7" s="19" t="s">
        <v>293</v>
      </c>
      <c r="C7" s="19" t="s">
        <v>294</v>
      </c>
      <c r="D7" s="19" t="s">
        <v>50</v>
      </c>
      <c r="E7" s="27" t="s">
        <v>0</v>
      </c>
      <c r="F7" s="27" t="s">
        <v>49</v>
      </c>
      <c r="G7" s="27">
        <v>20</v>
      </c>
      <c r="H7" s="2"/>
      <c r="I7" s="3"/>
      <c r="J7" s="21">
        <f t="shared" ref="J7:J26" si="0">H7+(I7*H7)</f>
        <v>0</v>
      </c>
      <c r="K7" s="21">
        <f t="shared" ref="K7:K26" si="1">H7*G7</f>
        <v>0</v>
      </c>
      <c r="L7" s="21">
        <f t="shared" ref="L7:L26" si="2">J7*G7</f>
        <v>0</v>
      </c>
      <c r="M7" s="4"/>
      <c r="N7" s="1"/>
      <c r="O7" s="1"/>
    </row>
    <row r="8" spans="1:15" ht="57.75" customHeight="1" x14ac:dyDescent="0.25">
      <c r="A8" s="19">
        <v>3</v>
      </c>
      <c r="B8" s="27" t="s">
        <v>295</v>
      </c>
      <c r="C8" s="27" t="s">
        <v>53</v>
      </c>
      <c r="D8" s="27" t="s">
        <v>57</v>
      </c>
      <c r="E8" s="27" t="s">
        <v>0</v>
      </c>
      <c r="F8" s="27" t="s">
        <v>49</v>
      </c>
      <c r="G8" s="27">
        <v>48</v>
      </c>
      <c r="H8" s="2"/>
      <c r="I8" s="3"/>
      <c r="J8" s="21">
        <f t="shared" si="0"/>
        <v>0</v>
      </c>
      <c r="K8" s="21">
        <f t="shared" si="1"/>
        <v>0</v>
      </c>
      <c r="L8" s="21">
        <f t="shared" si="2"/>
        <v>0</v>
      </c>
      <c r="M8" s="4"/>
      <c r="N8" s="1"/>
      <c r="O8" s="1"/>
    </row>
    <row r="9" spans="1:15" ht="101.25" customHeight="1" x14ac:dyDescent="0.25">
      <c r="A9" s="19">
        <v>4</v>
      </c>
      <c r="B9" s="27" t="s">
        <v>482</v>
      </c>
      <c r="C9" s="27" t="s">
        <v>53</v>
      </c>
      <c r="D9" s="27" t="s">
        <v>59</v>
      </c>
      <c r="E9" s="27" t="s">
        <v>0</v>
      </c>
      <c r="F9" s="27" t="s">
        <v>49</v>
      </c>
      <c r="G9" s="19">
        <v>800</v>
      </c>
      <c r="H9" s="2"/>
      <c r="I9" s="3"/>
      <c r="J9" s="21">
        <f>H9+(I9*H9)</f>
        <v>0</v>
      </c>
      <c r="K9" s="21">
        <f t="shared" si="1"/>
        <v>0</v>
      </c>
      <c r="L9" s="21">
        <f t="shared" si="2"/>
        <v>0</v>
      </c>
      <c r="M9" s="4"/>
      <c r="N9" s="1"/>
      <c r="O9" s="1"/>
    </row>
    <row r="10" spans="1:15" ht="83.25" customHeight="1" x14ac:dyDescent="0.25">
      <c r="A10" s="19">
        <v>5</v>
      </c>
      <c r="B10" s="27" t="s">
        <v>296</v>
      </c>
      <c r="C10" s="27" t="s">
        <v>297</v>
      </c>
      <c r="D10" s="27" t="s">
        <v>51</v>
      </c>
      <c r="E10" s="27" t="s">
        <v>0</v>
      </c>
      <c r="F10" s="27" t="s">
        <v>49</v>
      </c>
      <c r="G10" s="27">
        <v>33</v>
      </c>
      <c r="H10" s="2"/>
      <c r="I10" s="3"/>
      <c r="J10" s="21">
        <f>H10+(I10*H10)</f>
        <v>0</v>
      </c>
      <c r="K10" s="21">
        <f t="shared" ref="K10:K15" si="3">H10*G10</f>
        <v>0</v>
      </c>
      <c r="L10" s="21">
        <f t="shared" ref="L10:L15" si="4">J10*G10</f>
        <v>0</v>
      </c>
      <c r="M10" s="4"/>
      <c r="N10" s="1"/>
      <c r="O10" s="1"/>
    </row>
    <row r="11" spans="1:15" ht="37.9" customHeight="1" x14ac:dyDescent="0.25">
      <c r="A11" s="19">
        <v>6</v>
      </c>
      <c r="B11" s="27" t="s">
        <v>298</v>
      </c>
      <c r="C11" s="27" t="s">
        <v>275</v>
      </c>
      <c r="D11" s="27" t="s">
        <v>58</v>
      </c>
      <c r="E11" s="27" t="s">
        <v>0</v>
      </c>
      <c r="F11" s="27" t="s">
        <v>49</v>
      </c>
      <c r="G11" s="27">
        <v>10</v>
      </c>
      <c r="H11" s="2"/>
      <c r="I11" s="3"/>
      <c r="J11" s="21">
        <f t="shared" ref="J11:J15" si="5">H11+(I11*H11)</f>
        <v>0</v>
      </c>
      <c r="K11" s="21">
        <f t="shared" si="3"/>
        <v>0</v>
      </c>
      <c r="L11" s="21">
        <f t="shared" si="4"/>
        <v>0</v>
      </c>
      <c r="M11" s="4"/>
      <c r="N11" s="1"/>
      <c r="O11" s="1"/>
    </row>
    <row r="12" spans="1:15" ht="91.5" customHeight="1" x14ac:dyDescent="0.25">
      <c r="A12" s="19">
        <v>7</v>
      </c>
      <c r="B12" s="27" t="s">
        <v>411</v>
      </c>
      <c r="C12" s="27" t="s">
        <v>299</v>
      </c>
      <c r="D12" s="27" t="s">
        <v>50</v>
      </c>
      <c r="E12" s="27" t="s">
        <v>73</v>
      </c>
      <c r="F12" s="27" t="s">
        <v>410</v>
      </c>
      <c r="G12" s="27">
        <v>150</v>
      </c>
      <c r="H12" s="2"/>
      <c r="I12" s="3"/>
      <c r="J12" s="21">
        <f t="shared" si="5"/>
        <v>0</v>
      </c>
      <c r="K12" s="21">
        <f t="shared" si="3"/>
        <v>0</v>
      </c>
      <c r="L12" s="21">
        <f t="shared" si="4"/>
        <v>0</v>
      </c>
      <c r="M12" s="4"/>
      <c r="N12" s="1"/>
      <c r="O12" s="1"/>
    </row>
    <row r="13" spans="1:15" ht="76.5" customHeight="1" x14ac:dyDescent="0.25">
      <c r="A13" s="19">
        <v>8</v>
      </c>
      <c r="B13" s="27" t="s">
        <v>262</v>
      </c>
      <c r="C13" s="27" t="s">
        <v>281</v>
      </c>
      <c r="D13" s="27" t="s">
        <v>57</v>
      </c>
      <c r="E13" s="27" t="s">
        <v>0</v>
      </c>
      <c r="F13" s="27" t="s">
        <v>55</v>
      </c>
      <c r="G13" s="27">
        <v>13</v>
      </c>
      <c r="H13" s="2"/>
      <c r="I13" s="3"/>
      <c r="J13" s="21">
        <f t="shared" si="5"/>
        <v>0</v>
      </c>
      <c r="K13" s="21">
        <f t="shared" si="3"/>
        <v>0</v>
      </c>
      <c r="L13" s="21">
        <f t="shared" si="4"/>
        <v>0</v>
      </c>
      <c r="M13" s="4"/>
      <c r="N13" s="1"/>
      <c r="O13" s="1"/>
    </row>
    <row r="14" spans="1:15" ht="69.75" customHeight="1" x14ac:dyDescent="0.25">
      <c r="A14" s="19">
        <v>9</v>
      </c>
      <c r="B14" s="27" t="s">
        <v>300</v>
      </c>
      <c r="C14" s="27" t="s">
        <v>301</v>
      </c>
      <c r="D14" s="27" t="s">
        <v>50</v>
      </c>
      <c r="E14" s="27" t="s">
        <v>0</v>
      </c>
      <c r="F14" s="27" t="s">
        <v>49</v>
      </c>
      <c r="G14" s="27">
        <v>50</v>
      </c>
      <c r="H14" s="2"/>
      <c r="I14" s="3"/>
      <c r="J14" s="21">
        <f t="shared" si="5"/>
        <v>0</v>
      </c>
      <c r="K14" s="21">
        <f t="shared" si="3"/>
        <v>0</v>
      </c>
      <c r="L14" s="21">
        <f t="shared" si="4"/>
        <v>0</v>
      </c>
      <c r="M14" s="4"/>
      <c r="N14" s="1"/>
      <c r="O14" s="1"/>
    </row>
    <row r="15" spans="1:15" ht="60" customHeight="1" x14ac:dyDescent="0.25">
      <c r="A15" s="19">
        <v>10</v>
      </c>
      <c r="B15" s="27" t="s">
        <v>302</v>
      </c>
      <c r="C15" s="27" t="s">
        <v>53</v>
      </c>
      <c r="D15" s="27" t="s">
        <v>303</v>
      </c>
      <c r="E15" s="27" t="s">
        <v>0</v>
      </c>
      <c r="F15" s="27" t="s">
        <v>49</v>
      </c>
      <c r="G15" s="27">
        <v>150</v>
      </c>
      <c r="H15" s="2"/>
      <c r="I15" s="3"/>
      <c r="J15" s="21">
        <f t="shared" si="5"/>
        <v>0</v>
      </c>
      <c r="K15" s="21">
        <f t="shared" si="3"/>
        <v>0</v>
      </c>
      <c r="L15" s="21">
        <f t="shared" si="4"/>
        <v>0</v>
      </c>
      <c r="M15" s="4"/>
      <c r="N15" s="1"/>
      <c r="O15" s="1"/>
    </row>
    <row r="16" spans="1:15" ht="73.5" customHeight="1" x14ac:dyDescent="0.25">
      <c r="A16" s="19">
        <v>11</v>
      </c>
      <c r="B16" s="27" t="s">
        <v>409</v>
      </c>
      <c r="C16" s="27" t="s">
        <v>281</v>
      </c>
      <c r="D16" s="27" t="s">
        <v>59</v>
      </c>
      <c r="E16" s="27" t="s">
        <v>0</v>
      </c>
      <c r="F16" s="27" t="s">
        <v>55</v>
      </c>
      <c r="G16" s="27">
        <v>13</v>
      </c>
      <c r="H16" s="2"/>
      <c r="I16" s="3"/>
      <c r="J16" s="21">
        <f t="shared" si="0"/>
        <v>0</v>
      </c>
      <c r="K16" s="21">
        <f t="shared" si="1"/>
        <v>0</v>
      </c>
      <c r="L16" s="21">
        <f t="shared" si="2"/>
        <v>0</v>
      </c>
      <c r="M16" s="4"/>
      <c r="N16" s="1"/>
      <c r="O16" s="1"/>
    </row>
    <row r="17" spans="1:15" ht="103.5" customHeight="1" x14ac:dyDescent="0.25">
      <c r="A17" s="19">
        <v>12</v>
      </c>
      <c r="B17" s="27" t="s">
        <v>198</v>
      </c>
      <c r="C17" s="27" t="s">
        <v>53</v>
      </c>
      <c r="D17" s="19" t="s">
        <v>461</v>
      </c>
      <c r="E17" s="27" t="s">
        <v>0</v>
      </c>
      <c r="F17" s="27" t="s">
        <v>56</v>
      </c>
      <c r="G17" s="27">
        <v>18</v>
      </c>
      <c r="H17" s="2"/>
      <c r="I17" s="3"/>
      <c r="J17" s="21">
        <f t="shared" si="0"/>
        <v>0</v>
      </c>
      <c r="K17" s="21">
        <f t="shared" si="1"/>
        <v>0</v>
      </c>
      <c r="L17" s="21">
        <f t="shared" si="2"/>
        <v>0</v>
      </c>
      <c r="M17" s="4"/>
      <c r="N17" s="1"/>
      <c r="O17" s="1"/>
    </row>
    <row r="18" spans="1:15" ht="105.75" customHeight="1" x14ac:dyDescent="0.25">
      <c r="A18" s="19">
        <v>13</v>
      </c>
      <c r="B18" s="27" t="s">
        <v>199</v>
      </c>
      <c r="C18" s="27" t="s">
        <v>53</v>
      </c>
      <c r="D18" s="19" t="s">
        <v>461</v>
      </c>
      <c r="E18" s="27" t="s">
        <v>0</v>
      </c>
      <c r="F18" s="27" t="s">
        <v>56</v>
      </c>
      <c r="G18" s="27">
        <v>35</v>
      </c>
      <c r="H18" s="2"/>
      <c r="I18" s="3"/>
      <c r="J18" s="21">
        <f t="shared" si="0"/>
        <v>0</v>
      </c>
      <c r="K18" s="21">
        <f t="shared" si="1"/>
        <v>0</v>
      </c>
      <c r="L18" s="21">
        <f t="shared" si="2"/>
        <v>0</v>
      </c>
      <c r="M18" s="4"/>
      <c r="N18" s="1"/>
      <c r="O18" s="1"/>
    </row>
    <row r="19" spans="1:15" ht="79.5" customHeight="1" x14ac:dyDescent="0.25">
      <c r="A19" s="19">
        <v>14</v>
      </c>
      <c r="B19" s="27" t="s">
        <v>464</v>
      </c>
      <c r="C19" s="27" t="s">
        <v>53</v>
      </c>
      <c r="D19" s="27" t="s">
        <v>303</v>
      </c>
      <c r="E19" s="27" t="s">
        <v>73</v>
      </c>
      <c r="F19" s="27" t="s">
        <v>53</v>
      </c>
      <c r="G19" s="27">
        <v>3000</v>
      </c>
      <c r="H19" s="2"/>
      <c r="I19" s="3"/>
      <c r="J19" s="21">
        <f t="shared" si="0"/>
        <v>0</v>
      </c>
      <c r="K19" s="21">
        <f t="shared" si="1"/>
        <v>0</v>
      </c>
      <c r="L19" s="21">
        <f t="shared" si="2"/>
        <v>0</v>
      </c>
      <c r="M19" s="4"/>
      <c r="N19" s="1"/>
      <c r="O19" s="1"/>
    </row>
    <row r="20" spans="1:15" ht="54" customHeight="1" x14ac:dyDescent="0.25">
      <c r="A20" s="19">
        <v>15</v>
      </c>
      <c r="B20" s="19" t="s">
        <v>304</v>
      </c>
      <c r="C20" s="19" t="s">
        <v>305</v>
      </c>
      <c r="D20" s="19" t="s">
        <v>57</v>
      </c>
      <c r="E20" s="27" t="s">
        <v>0</v>
      </c>
      <c r="F20" s="27" t="s">
        <v>49</v>
      </c>
      <c r="G20" s="27">
        <v>20</v>
      </c>
      <c r="H20" s="2"/>
      <c r="I20" s="3"/>
      <c r="J20" s="21">
        <f t="shared" si="0"/>
        <v>0</v>
      </c>
      <c r="K20" s="21">
        <f t="shared" si="1"/>
        <v>0</v>
      </c>
      <c r="L20" s="21">
        <f t="shared" si="2"/>
        <v>0</v>
      </c>
      <c r="M20" s="4"/>
      <c r="N20" s="1"/>
      <c r="O20" s="1"/>
    </row>
    <row r="21" spans="1:15" ht="55.5" customHeight="1" x14ac:dyDescent="0.25">
      <c r="A21" s="19">
        <v>16</v>
      </c>
      <c r="B21" s="19" t="s">
        <v>306</v>
      </c>
      <c r="C21" s="19" t="s">
        <v>281</v>
      </c>
      <c r="D21" s="19" t="s">
        <v>57</v>
      </c>
      <c r="E21" s="27" t="s">
        <v>0</v>
      </c>
      <c r="F21" s="27" t="s">
        <v>55</v>
      </c>
      <c r="G21" s="27">
        <v>6</v>
      </c>
      <c r="H21" s="2"/>
      <c r="I21" s="3"/>
      <c r="J21" s="21">
        <f t="shared" si="0"/>
        <v>0</v>
      </c>
      <c r="K21" s="21">
        <f t="shared" si="1"/>
        <v>0</v>
      </c>
      <c r="L21" s="21">
        <f t="shared" si="2"/>
        <v>0</v>
      </c>
      <c r="M21" s="4"/>
      <c r="N21" s="1"/>
      <c r="O21" s="1"/>
    </row>
    <row r="22" spans="1:15" ht="63" customHeight="1" x14ac:dyDescent="0.25">
      <c r="A22" s="19">
        <v>17</v>
      </c>
      <c r="B22" s="19" t="s">
        <v>307</v>
      </c>
      <c r="C22" s="19" t="s">
        <v>53</v>
      </c>
      <c r="D22" s="19" t="s">
        <v>57</v>
      </c>
      <c r="E22" s="27" t="s">
        <v>0</v>
      </c>
      <c r="F22" s="27" t="s">
        <v>49</v>
      </c>
      <c r="G22" s="27">
        <v>18</v>
      </c>
      <c r="H22" s="2"/>
      <c r="I22" s="3"/>
      <c r="J22" s="21">
        <f t="shared" si="0"/>
        <v>0</v>
      </c>
      <c r="K22" s="21">
        <f t="shared" si="1"/>
        <v>0</v>
      </c>
      <c r="L22" s="21">
        <f t="shared" si="2"/>
        <v>0</v>
      </c>
      <c r="M22" s="4"/>
      <c r="N22" s="1"/>
      <c r="O22" s="1"/>
    </row>
    <row r="23" spans="1:15" ht="51" customHeight="1" x14ac:dyDescent="0.25">
      <c r="A23" s="19">
        <v>18</v>
      </c>
      <c r="B23" s="19" t="s">
        <v>308</v>
      </c>
      <c r="C23" s="19" t="s">
        <v>281</v>
      </c>
      <c r="D23" s="19" t="s">
        <v>50</v>
      </c>
      <c r="E23" s="27" t="s">
        <v>0</v>
      </c>
      <c r="F23" s="27" t="s">
        <v>49</v>
      </c>
      <c r="G23" s="27">
        <v>100</v>
      </c>
      <c r="H23" s="2"/>
      <c r="I23" s="3"/>
      <c r="J23" s="21">
        <f t="shared" si="0"/>
        <v>0</v>
      </c>
      <c r="K23" s="21">
        <f t="shared" si="1"/>
        <v>0</v>
      </c>
      <c r="L23" s="21">
        <f t="shared" si="2"/>
        <v>0</v>
      </c>
      <c r="M23" s="4"/>
      <c r="N23" s="1"/>
      <c r="O23" s="1"/>
    </row>
    <row r="24" spans="1:15" ht="51" customHeight="1" x14ac:dyDescent="0.25">
      <c r="A24" s="19">
        <v>19</v>
      </c>
      <c r="B24" s="19" t="s">
        <v>309</v>
      </c>
      <c r="C24" s="19" t="s">
        <v>281</v>
      </c>
      <c r="D24" s="19" t="s">
        <v>57</v>
      </c>
      <c r="E24" s="27" t="s">
        <v>0</v>
      </c>
      <c r="F24" s="27" t="s">
        <v>55</v>
      </c>
      <c r="G24" s="27">
        <v>6</v>
      </c>
      <c r="H24" s="2"/>
      <c r="I24" s="3"/>
      <c r="J24" s="21">
        <f t="shared" si="0"/>
        <v>0</v>
      </c>
      <c r="K24" s="21">
        <f t="shared" si="1"/>
        <v>0</v>
      </c>
      <c r="L24" s="21">
        <f t="shared" si="2"/>
        <v>0</v>
      </c>
      <c r="M24" s="4"/>
      <c r="N24" s="1"/>
      <c r="O24" s="1"/>
    </row>
    <row r="25" spans="1:15" ht="46.5" customHeight="1" x14ac:dyDescent="0.25">
      <c r="A25" s="19">
        <v>20</v>
      </c>
      <c r="B25" s="19" t="s">
        <v>310</v>
      </c>
      <c r="C25" s="19" t="s">
        <v>311</v>
      </c>
      <c r="D25" s="19" t="s">
        <v>12</v>
      </c>
      <c r="E25" s="27" t="s">
        <v>60</v>
      </c>
      <c r="F25" s="27" t="s">
        <v>77</v>
      </c>
      <c r="G25" s="27">
        <v>6</v>
      </c>
      <c r="H25" s="2"/>
      <c r="I25" s="3"/>
      <c r="J25" s="21">
        <f t="shared" si="0"/>
        <v>0</v>
      </c>
      <c r="K25" s="21">
        <f t="shared" si="1"/>
        <v>0</v>
      </c>
      <c r="L25" s="21">
        <f t="shared" si="2"/>
        <v>0</v>
      </c>
      <c r="M25" s="4"/>
      <c r="N25" s="1"/>
      <c r="O25" s="1"/>
    </row>
    <row r="26" spans="1:15" ht="37.9" customHeight="1" x14ac:dyDescent="0.25">
      <c r="A26" s="19">
        <v>21</v>
      </c>
      <c r="B26" s="19" t="s">
        <v>210</v>
      </c>
      <c r="C26" s="19" t="s">
        <v>312</v>
      </c>
      <c r="D26" s="19" t="s">
        <v>58</v>
      </c>
      <c r="E26" s="27" t="s">
        <v>0</v>
      </c>
      <c r="F26" s="27" t="s">
        <v>49</v>
      </c>
      <c r="G26" s="27">
        <v>4</v>
      </c>
      <c r="H26" s="2"/>
      <c r="I26" s="3"/>
      <c r="J26" s="21">
        <f t="shared" si="0"/>
        <v>0</v>
      </c>
      <c r="K26" s="21">
        <f t="shared" si="1"/>
        <v>0</v>
      </c>
      <c r="L26" s="21">
        <f t="shared" si="2"/>
        <v>0</v>
      </c>
      <c r="M26" s="4"/>
      <c r="N26" s="1"/>
      <c r="O26" s="1"/>
    </row>
    <row r="27" spans="1:15" ht="30" customHeight="1" x14ac:dyDescent="0.25">
      <c r="H27" s="28"/>
      <c r="I27" s="29"/>
      <c r="J27" s="30" t="s">
        <v>200</v>
      </c>
      <c r="K27" s="31">
        <f>SUM(K6:K26)</f>
        <v>0</v>
      </c>
      <c r="L27" s="31">
        <f>SUM(L6:L26)</f>
        <v>0</v>
      </c>
    </row>
    <row r="28" spans="1:15" x14ac:dyDescent="0.25">
      <c r="A28" s="59" t="s">
        <v>138</v>
      </c>
      <c r="B28" s="59"/>
      <c r="C28" s="59"/>
      <c r="D28" s="59"/>
      <c r="E28" s="59"/>
      <c r="F28" s="59"/>
      <c r="G28" s="59"/>
      <c r="H28" s="60"/>
      <c r="I28" s="61"/>
      <c r="J28" s="60"/>
      <c r="K28" s="60"/>
      <c r="L28" s="60"/>
      <c r="M28" s="59"/>
      <c r="N28" s="59"/>
      <c r="O28" s="59"/>
    </row>
    <row r="29" spans="1:15" ht="327" customHeight="1" x14ac:dyDescent="0.25">
      <c r="A29" s="53" t="s">
        <v>475</v>
      </c>
      <c r="B29" s="53"/>
      <c r="C29" s="53"/>
      <c r="D29" s="53"/>
      <c r="E29" s="53"/>
      <c r="F29" s="53"/>
      <c r="G29" s="53"/>
      <c r="H29" s="57"/>
      <c r="I29" s="58"/>
      <c r="J29" s="57"/>
      <c r="K29" s="57"/>
      <c r="L29" s="57"/>
      <c r="M29" s="53"/>
      <c r="N29" s="53"/>
      <c r="O29" s="53"/>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row r="39" spans="8:12" x14ac:dyDescent="0.25">
      <c r="H39" s="28"/>
      <c r="I39" s="29"/>
      <c r="J39" s="28"/>
      <c r="K39" s="28"/>
      <c r="L39" s="28"/>
    </row>
    <row r="40" spans="8:12" x14ac:dyDescent="0.25">
      <c r="H40" s="28"/>
      <c r="I40" s="29"/>
      <c r="J40" s="28"/>
      <c r="K40" s="28"/>
      <c r="L40" s="28"/>
    </row>
    <row r="41" spans="8:12" x14ac:dyDescent="0.25">
      <c r="H41" s="28"/>
      <c r="I41" s="29"/>
      <c r="J41" s="28"/>
      <c r="K41" s="28"/>
      <c r="L41" s="28"/>
    </row>
    <row r="42" spans="8:12" x14ac:dyDescent="0.25">
      <c r="H42" s="28"/>
      <c r="I42" s="29"/>
      <c r="J42" s="28"/>
      <c r="K42" s="28"/>
      <c r="L42" s="28"/>
    </row>
    <row r="43" spans="8:12" x14ac:dyDescent="0.25">
      <c r="H43" s="28"/>
      <c r="I43" s="29"/>
      <c r="J43" s="28"/>
      <c r="K43" s="28"/>
      <c r="L43" s="28"/>
    </row>
    <row r="44" spans="8:12" x14ac:dyDescent="0.25">
      <c r="H44" s="28"/>
      <c r="I44" s="29"/>
      <c r="J44" s="28"/>
      <c r="K44" s="28"/>
      <c r="L44" s="28"/>
    </row>
    <row r="45" spans="8:12" x14ac:dyDescent="0.25">
      <c r="H45" s="28"/>
      <c r="I45" s="29"/>
      <c r="J45" s="28"/>
      <c r="K45" s="28"/>
      <c r="L45" s="28"/>
    </row>
    <row r="46" spans="8:12" x14ac:dyDescent="0.25">
      <c r="H46" s="28"/>
      <c r="I46" s="29"/>
      <c r="J46" s="28"/>
      <c r="K46" s="28"/>
      <c r="L46" s="28"/>
    </row>
    <row r="47" spans="8:12" x14ac:dyDescent="0.25">
      <c r="H47" s="28"/>
      <c r="I47" s="29"/>
      <c r="J47" s="28"/>
      <c r="K47" s="28"/>
      <c r="L47" s="28"/>
    </row>
    <row r="48" spans="8:12" x14ac:dyDescent="0.25">
      <c r="H48" s="28"/>
      <c r="I48" s="29"/>
      <c r="J48" s="28"/>
      <c r="K48" s="28"/>
      <c r="L48" s="28"/>
    </row>
    <row r="49" spans="8:12" x14ac:dyDescent="0.25">
      <c r="H49" s="28"/>
      <c r="I49" s="29"/>
      <c r="J49" s="28"/>
      <c r="K49" s="28"/>
      <c r="L49" s="28"/>
    </row>
    <row r="50" spans="8:12" x14ac:dyDescent="0.25">
      <c r="H50" s="28"/>
      <c r="I50" s="29"/>
      <c r="J50" s="28"/>
      <c r="K50" s="28"/>
      <c r="L50" s="28"/>
    </row>
    <row r="51" spans="8:12" x14ac:dyDescent="0.25">
      <c r="H51" s="28"/>
      <c r="I51" s="29"/>
      <c r="J51" s="28"/>
      <c r="K51" s="28"/>
      <c r="L51" s="28"/>
    </row>
    <row r="52" spans="8:12" x14ac:dyDescent="0.25">
      <c r="H52" s="28"/>
      <c r="I52" s="29"/>
      <c r="J52" s="28"/>
      <c r="K52" s="28"/>
      <c r="L52" s="28"/>
    </row>
    <row r="53" spans="8:12" x14ac:dyDescent="0.25">
      <c r="H53" s="28"/>
      <c r="I53" s="29"/>
      <c r="J53" s="28"/>
      <c r="K53" s="28"/>
      <c r="L53" s="28"/>
    </row>
  </sheetData>
  <sheetProtection algorithmName="SHA-512" hashValue="lriy6N28LMP4p04YRYQ0Excw9jZT/eb46q6nuBZgc+xYSVPjzgYj5JtcX7yiI49RMsuJIVtqCvMjPb0rSi75EA==" saltValue="paZLfpz2zEuO1GALgWMtAA==" spinCount="100000" sheet="1" objects="1" scenarios="1"/>
  <sortState xmlns:xlrd2="http://schemas.microsoft.com/office/spreadsheetml/2017/richdata2" ref="A6:O26">
    <sortCondition ref="B6:B26"/>
  </sortState>
  <mergeCells count="6">
    <mergeCell ref="B1:C1"/>
    <mergeCell ref="N1:O1"/>
    <mergeCell ref="N2:O2"/>
    <mergeCell ref="A3:O3"/>
    <mergeCell ref="A29:O29"/>
    <mergeCell ref="A28:O28"/>
  </mergeCells>
  <pageMargins left="0.25" right="0.25"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5"/>
  <sheetViews>
    <sheetView zoomScale="92" zoomScaleNormal="92" workbookViewId="0">
      <selection activeCell="D6" sqref="D6:G8"/>
    </sheetView>
  </sheetViews>
  <sheetFormatPr defaultColWidth="9.140625" defaultRowHeight="15" x14ac:dyDescent="0.25"/>
  <cols>
    <col min="1" max="1" width="9.140625" style="13"/>
    <col min="2" max="2" width="53.42578125"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158</v>
      </c>
      <c r="O1" s="55"/>
    </row>
    <row r="2" spans="1:15" ht="32.25" customHeight="1" x14ac:dyDescent="0.25">
      <c r="A2" s="11"/>
      <c r="B2" s="12"/>
      <c r="C2" s="12"/>
      <c r="M2" s="14"/>
      <c r="N2" s="55" t="s">
        <v>408</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67.5" customHeight="1" x14ac:dyDescent="0.25">
      <c r="A6" s="19">
        <v>1</v>
      </c>
      <c r="B6" s="19" t="s">
        <v>317</v>
      </c>
      <c r="C6" s="19" t="s">
        <v>313</v>
      </c>
      <c r="D6" s="19" t="s">
        <v>314</v>
      </c>
      <c r="E6" s="19" t="s">
        <v>0</v>
      </c>
      <c r="F6" s="19" t="s">
        <v>49</v>
      </c>
      <c r="G6" s="19">
        <v>101</v>
      </c>
      <c r="H6" s="2"/>
      <c r="I6" s="3"/>
      <c r="J6" s="21">
        <f>H6+(I6*H6)</f>
        <v>0</v>
      </c>
      <c r="K6" s="21">
        <f>H6*G6</f>
        <v>0</v>
      </c>
      <c r="L6" s="21">
        <f>J6*G6</f>
        <v>0</v>
      </c>
      <c r="M6" s="4"/>
      <c r="N6" s="1"/>
      <c r="O6" s="1"/>
    </row>
    <row r="7" spans="1:15" ht="75.75" customHeight="1" x14ac:dyDescent="0.25">
      <c r="A7" s="19">
        <f>A6+1</f>
        <v>2</v>
      </c>
      <c r="B7" s="19" t="s">
        <v>315</v>
      </c>
      <c r="C7" s="19" t="s">
        <v>313</v>
      </c>
      <c r="D7" s="19" t="s">
        <v>314</v>
      </c>
      <c r="E7" s="19" t="s">
        <v>0</v>
      </c>
      <c r="F7" s="19" t="s">
        <v>49</v>
      </c>
      <c r="G7" s="19">
        <v>162</v>
      </c>
      <c r="H7" s="2"/>
      <c r="I7" s="3"/>
      <c r="J7" s="21">
        <f t="shared" ref="J7:J8" si="0">H7+(I7*H7)</f>
        <v>0</v>
      </c>
      <c r="K7" s="21">
        <f t="shared" ref="K7:K8" si="1">H7*G7</f>
        <v>0</v>
      </c>
      <c r="L7" s="21">
        <f t="shared" ref="L7:L8" si="2">J7*G7</f>
        <v>0</v>
      </c>
      <c r="M7" s="4"/>
      <c r="N7" s="1"/>
      <c r="O7" s="1"/>
    </row>
    <row r="8" spans="1:15" ht="72.75" customHeight="1" x14ac:dyDescent="0.25">
      <c r="A8" s="19">
        <f t="shared" ref="A8" si="3">A7+1</f>
        <v>3</v>
      </c>
      <c r="B8" s="19" t="s">
        <v>316</v>
      </c>
      <c r="C8" s="19" t="s">
        <v>313</v>
      </c>
      <c r="D8" s="19" t="s">
        <v>314</v>
      </c>
      <c r="E8" s="19" t="s">
        <v>0</v>
      </c>
      <c r="F8" s="19" t="s">
        <v>49</v>
      </c>
      <c r="G8" s="19">
        <v>110</v>
      </c>
      <c r="H8" s="2"/>
      <c r="I8" s="3"/>
      <c r="J8" s="21">
        <f t="shared" si="0"/>
        <v>0</v>
      </c>
      <c r="K8" s="21">
        <f t="shared" si="1"/>
        <v>0</v>
      </c>
      <c r="L8" s="21">
        <f t="shared" si="2"/>
        <v>0</v>
      </c>
      <c r="M8" s="4"/>
      <c r="N8" s="1"/>
      <c r="O8" s="1"/>
    </row>
    <row r="9" spans="1:15" ht="28.5" customHeight="1" x14ac:dyDescent="0.25">
      <c r="A9" s="22"/>
      <c r="B9" s="22"/>
      <c r="C9" s="22"/>
      <c r="D9" s="22"/>
      <c r="E9" s="22"/>
      <c r="F9" s="22"/>
      <c r="G9" s="22"/>
      <c r="H9" s="32"/>
      <c r="I9" s="33"/>
      <c r="J9" s="32" t="s">
        <v>200</v>
      </c>
      <c r="K9" s="34">
        <f>SUM(K6:K8)</f>
        <v>0</v>
      </c>
      <c r="L9" s="34">
        <f>SUM(L6:L8)</f>
        <v>0</v>
      </c>
      <c r="M9" s="25"/>
      <c r="N9" s="22"/>
      <c r="O9" s="22"/>
    </row>
    <row r="10" spans="1:15" x14ac:dyDescent="0.25">
      <c r="H10" s="28"/>
      <c r="I10" s="29"/>
      <c r="J10" s="28"/>
      <c r="K10" s="28"/>
      <c r="L10" s="28"/>
    </row>
    <row r="11" spans="1:15" x14ac:dyDescent="0.25">
      <c r="A11" s="59" t="s">
        <v>138</v>
      </c>
      <c r="B11" s="59"/>
      <c r="C11" s="59"/>
      <c r="D11" s="59"/>
      <c r="E11" s="59"/>
      <c r="F11" s="59"/>
      <c r="G11" s="59"/>
      <c r="H11" s="60"/>
      <c r="I11" s="61"/>
      <c r="J11" s="60"/>
      <c r="K11" s="60"/>
      <c r="L11" s="60"/>
      <c r="M11" s="59"/>
      <c r="N11" s="59"/>
      <c r="O11" s="59"/>
    </row>
    <row r="12" spans="1:15" ht="294.75" customHeight="1" x14ac:dyDescent="0.25">
      <c r="A12" s="53" t="s">
        <v>483</v>
      </c>
      <c r="B12" s="53"/>
      <c r="C12" s="53"/>
      <c r="D12" s="53"/>
      <c r="E12" s="53"/>
      <c r="F12" s="53"/>
      <c r="G12" s="53"/>
      <c r="H12" s="57"/>
      <c r="I12" s="58"/>
      <c r="J12" s="57"/>
      <c r="K12" s="57"/>
      <c r="L12" s="57"/>
      <c r="M12" s="53"/>
      <c r="N12" s="53"/>
      <c r="O12" s="53"/>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sheetData>
  <sheetProtection algorithmName="SHA-512" hashValue="SUo4Z4jlJDWrEJ883F7Ma0Bks+6bJCgcOJHE5wVVOLAkH+Cc4tHClnJ/MOXyewCApjM551IWLIxH5qtK3p5CvA==" saltValue="tsEYKU30CwqiZP+4SOJ90A==" spinCount="100000" sheet="1" objects="1" scenarios="1"/>
  <sortState xmlns:xlrd2="http://schemas.microsoft.com/office/spreadsheetml/2017/richdata2" ref="A6:O8">
    <sortCondition ref="B6:B8"/>
  </sortState>
  <mergeCells count="6">
    <mergeCell ref="A12:O12"/>
    <mergeCell ref="B1:C1"/>
    <mergeCell ref="N1:O1"/>
    <mergeCell ref="N2:O2"/>
    <mergeCell ref="A3:O3"/>
    <mergeCell ref="A11:O11"/>
  </mergeCells>
  <pageMargins left="0.25" right="0.25"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topLeftCell="A12" zoomScale="92" zoomScaleNormal="92" workbookViewId="0">
      <selection activeCell="D6" sqref="D6:G29"/>
    </sheetView>
  </sheetViews>
  <sheetFormatPr defaultColWidth="9.140625" defaultRowHeight="15" x14ac:dyDescent="0.25"/>
  <cols>
    <col min="1" max="1" width="9.140625" style="13"/>
    <col min="2" max="2" width="41" style="13" customWidth="1"/>
    <col min="3" max="3" width="31.285156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180</v>
      </c>
      <c r="O1" s="55"/>
    </row>
    <row r="2" spans="1:15" ht="16.5" customHeight="1" x14ac:dyDescent="0.25">
      <c r="A2" s="11"/>
      <c r="B2" s="12"/>
      <c r="C2" s="12"/>
      <c r="M2" s="14"/>
      <c r="N2" s="55" t="s">
        <v>134</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37.9" customHeight="1" x14ac:dyDescent="0.25">
      <c r="A6" s="19">
        <v>1</v>
      </c>
      <c r="B6" s="19" t="s">
        <v>62</v>
      </c>
      <c r="C6" s="19" t="s">
        <v>53</v>
      </c>
      <c r="D6" s="19" t="s">
        <v>69</v>
      </c>
      <c r="E6" s="19" t="s">
        <v>60</v>
      </c>
      <c r="F6" s="19" t="s">
        <v>61</v>
      </c>
      <c r="G6" s="19">
        <v>1</v>
      </c>
      <c r="H6" s="2"/>
      <c r="I6" s="3"/>
      <c r="J6" s="21">
        <f>H6+(I6*H6)</f>
        <v>0</v>
      </c>
      <c r="K6" s="21">
        <f>H6*G6</f>
        <v>0</v>
      </c>
      <c r="L6" s="21">
        <f>J6*G6</f>
        <v>0</v>
      </c>
      <c r="M6" s="4"/>
      <c r="N6" s="1"/>
      <c r="O6" s="1"/>
    </row>
    <row r="7" spans="1:15" ht="34.5" customHeight="1" x14ac:dyDescent="0.25">
      <c r="A7" s="19">
        <v>2</v>
      </c>
      <c r="B7" s="19" t="s">
        <v>318</v>
      </c>
      <c r="C7" s="19" t="s">
        <v>53</v>
      </c>
      <c r="D7" s="19" t="s">
        <v>69</v>
      </c>
      <c r="E7" s="19" t="s">
        <v>60</v>
      </c>
      <c r="F7" s="19" t="s">
        <v>68</v>
      </c>
      <c r="G7" s="19">
        <v>1</v>
      </c>
      <c r="H7" s="2"/>
      <c r="I7" s="3"/>
      <c r="J7" s="21">
        <f t="shared" ref="J7:J29" si="0">H7+(I7*H7)</f>
        <v>0</v>
      </c>
      <c r="K7" s="21">
        <f t="shared" ref="K7:K29" si="1">H7*G7</f>
        <v>0</v>
      </c>
      <c r="L7" s="21">
        <f t="shared" ref="L7:L29" si="2">J7*G7</f>
        <v>0</v>
      </c>
      <c r="M7" s="4"/>
      <c r="N7" s="1"/>
      <c r="O7" s="1"/>
    </row>
    <row r="8" spans="1:15" ht="36.75" customHeight="1" x14ac:dyDescent="0.25">
      <c r="A8" s="19">
        <v>3</v>
      </c>
      <c r="B8" s="19" t="s">
        <v>63</v>
      </c>
      <c r="C8" s="19" t="s">
        <v>53</v>
      </c>
      <c r="D8" s="19" t="s">
        <v>69</v>
      </c>
      <c r="E8" s="19" t="s">
        <v>60</v>
      </c>
      <c r="F8" s="19" t="s">
        <v>61</v>
      </c>
      <c r="G8" s="19">
        <v>1</v>
      </c>
      <c r="H8" s="2"/>
      <c r="I8" s="3"/>
      <c r="J8" s="21">
        <f t="shared" si="0"/>
        <v>0</v>
      </c>
      <c r="K8" s="21">
        <f t="shared" si="1"/>
        <v>0</v>
      </c>
      <c r="L8" s="21">
        <f t="shared" si="2"/>
        <v>0</v>
      </c>
      <c r="M8" s="4"/>
      <c r="N8" s="1"/>
      <c r="O8" s="1"/>
    </row>
    <row r="9" spans="1:15" ht="36.75" customHeight="1" x14ac:dyDescent="0.25">
      <c r="A9" s="19">
        <v>4</v>
      </c>
      <c r="B9" s="19" t="s">
        <v>319</v>
      </c>
      <c r="C9" s="19" t="s">
        <v>53</v>
      </c>
      <c r="D9" s="19" t="s">
        <v>69</v>
      </c>
      <c r="E9" s="19" t="s">
        <v>60</v>
      </c>
      <c r="F9" s="19" t="s">
        <v>68</v>
      </c>
      <c r="G9" s="19">
        <v>1</v>
      </c>
      <c r="H9" s="2"/>
      <c r="I9" s="3"/>
      <c r="J9" s="21">
        <f t="shared" si="0"/>
        <v>0</v>
      </c>
      <c r="K9" s="21">
        <f t="shared" si="1"/>
        <v>0</v>
      </c>
      <c r="L9" s="21">
        <f t="shared" si="2"/>
        <v>0</v>
      </c>
      <c r="M9" s="4"/>
      <c r="N9" s="1"/>
      <c r="O9" s="1"/>
    </row>
    <row r="10" spans="1:15" ht="31.5" customHeight="1" x14ac:dyDescent="0.25">
      <c r="A10" s="19">
        <v>5</v>
      </c>
      <c r="B10" s="19" t="s">
        <v>65</v>
      </c>
      <c r="C10" s="19" t="s">
        <v>53</v>
      </c>
      <c r="D10" s="19" t="s">
        <v>69</v>
      </c>
      <c r="E10" s="19" t="s">
        <v>60</v>
      </c>
      <c r="F10" s="19" t="s">
        <v>61</v>
      </c>
      <c r="G10" s="19">
        <v>5</v>
      </c>
      <c r="H10" s="2"/>
      <c r="I10" s="3"/>
      <c r="J10" s="21">
        <f t="shared" si="0"/>
        <v>0</v>
      </c>
      <c r="K10" s="21">
        <f t="shared" si="1"/>
        <v>0</v>
      </c>
      <c r="L10" s="21">
        <f t="shared" si="2"/>
        <v>0</v>
      </c>
      <c r="M10" s="4"/>
      <c r="N10" s="1"/>
      <c r="O10" s="1"/>
    </row>
    <row r="11" spans="1:15" ht="26.25" customHeight="1" x14ac:dyDescent="0.25">
      <c r="A11" s="19">
        <v>6</v>
      </c>
      <c r="B11" s="19" t="s">
        <v>66</v>
      </c>
      <c r="C11" s="19" t="s">
        <v>53</v>
      </c>
      <c r="D11" s="19" t="s">
        <v>69</v>
      </c>
      <c r="E11" s="19" t="s">
        <v>60</v>
      </c>
      <c r="F11" s="19" t="s">
        <v>61</v>
      </c>
      <c r="G11" s="19">
        <v>1</v>
      </c>
      <c r="H11" s="2"/>
      <c r="I11" s="3"/>
      <c r="J11" s="21">
        <f t="shared" si="0"/>
        <v>0</v>
      </c>
      <c r="K11" s="21">
        <f t="shared" si="1"/>
        <v>0</v>
      </c>
      <c r="L11" s="21">
        <f t="shared" si="2"/>
        <v>0</v>
      </c>
      <c r="M11" s="4"/>
      <c r="N11" s="1"/>
      <c r="O11" s="1"/>
    </row>
    <row r="12" spans="1:15" ht="31.15" customHeight="1" x14ac:dyDescent="0.25">
      <c r="A12" s="19">
        <v>7</v>
      </c>
      <c r="B12" s="19" t="s">
        <v>320</v>
      </c>
      <c r="C12" s="19" t="s">
        <v>53</v>
      </c>
      <c r="D12" s="19" t="s">
        <v>69</v>
      </c>
      <c r="E12" s="19" t="s">
        <v>60</v>
      </c>
      <c r="F12" s="19" t="s">
        <v>61</v>
      </c>
      <c r="G12" s="19">
        <v>1</v>
      </c>
      <c r="H12" s="2"/>
      <c r="I12" s="3"/>
      <c r="J12" s="21">
        <f t="shared" si="0"/>
        <v>0</v>
      </c>
      <c r="K12" s="21">
        <f t="shared" si="1"/>
        <v>0</v>
      </c>
      <c r="L12" s="21">
        <f t="shared" si="2"/>
        <v>0</v>
      </c>
      <c r="M12" s="4"/>
      <c r="N12" s="1"/>
      <c r="O12" s="1"/>
    </row>
    <row r="13" spans="1:15" ht="31.5" customHeight="1" x14ac:dyDescent="0.25">
      <c r="A13" s="19">
        <v>8</v>
      </c>
      <c r="B13" s="19" t="s">
        <v>67</v>
      </c>
      <c r="C13" s="19" t="s">
        <v>53</v>
      </c>
      <c r="D13" s="19" t="s">
        <v>69</v>
      </c>
      <c r="E13" s="19" t="s">
        <v>60</v>
      </c>
      <c r="F13" s="19" t="s">
        <v>61</v>
      </c>
      <c r="G13" s="19">
        <v>1</v>
      </c>
      <c r="H13" s="2"/>
      <c r="I13" s="3"/>
      <c r="J13" s="21">
        <f t="shared" si="0"/>
        <v>0</v>
      </c>
      <c r="K13" s="21">
        <f t="shared" si="1"/>
        <v>0</v>
      </c>
      <c r="L13" s="21">
        <f t="shared" si="2"/>
        <v>0</v>
      </c>
      <c r="M13" s="4"/>
      <c r="N13" s="1"/>
      <c r="O13" s="1"/>
    </row>
    <row r="14" spans="1:15" ht="26.45" customHeight="1" x14ac:dyDescent="0.25">
      <c r="A14" s="19">
        <v>9</v>
      </c>
      <c r="B14" s="19" t="s">
        <v>321</v>
      </c>
      <c r="C14" s="19" t="s">
        <v>53</v>
      </c>
      <c r="D14" s="19" t="s">
        <v>69</v>
      </c>
      <c r="E14" s="19" t="s">
        <v>60</v>
      </c>
      <c r="F14" s="19" t="s">
        <v>61</v>
      </c>
      <c r="G14" s="19">
        <v>1</v>
      </c>
      <c r="H14" s="2"/>
      <c r="I14" s="3"/>
      <c r="J14" s="21">
        <f t="shared" si="0"/>
        <v>0</v>
      </c>
      <c r="K14" s="21">
        <f t="shared" si="1"/>
        <v>0</v>
      </c>
      <c r="L14" s="21">
        <f t="shared" si="2"/>
        <v>0</v>
      </c>
      <c r="M14" s="4"/>
      <c r="N14" s="1"/>
      <c r="O14" s="1"/>
    </row>
    <row r="15" spans="1:15" ht="30.75" customHeight="1" x14ac:dyDescent="0.25">
      <c r="A15" s="19">
        <v>10</v>
      </c>
      <c r="B15" s="19" t="s">
        <v>322</v>
      </c>
      <c r="C15" s="19" t="s">
        <v>53</v>
      </c>
      <c r="D15" s="19" t="s">
        <v>69</v>
      </c>
      <c r="E15" s="19" t="s">
        <v>60</v>
      </c>
      <c r="F15" s="19" t="s">
        <v>68</v>
      </c>
      <c r="G15" s="19">
        <v>1</v>
      </c>
      <c r="H15" s="2"/>
      <c r="I15" s="3"/>
      <c r="J15" s="21">
        <f t="shared" si="0"/>
        <v>0</v>
      </c>
      <c r="K15" s="21">
        <f t="shared" si="1"/>
        <v>0</v>
      </c>
      <c r="L15" s="21">
        <f t="shared" si="2"/>
        <v>0</v>
      </c>
      <c r="M15" s="4"/>
      <c r="N15" s="1"/>
      <c r="O15" s="1"/>
    </row>
    <row r="16" spans="1:15" ht="27.6" customHeight="1" x14ac:dyDescent="0.25">
      <c r="A16" s="19">
        <v>11</v>
      </c>
      <c r="B16" s="19" t="s">
        <v>323</v>
      </c>
      <c r="C16" s="19" t="s">
        <v>53</v>
      </c>
      <c r="D16" s="19" t="s">
        <v>69</v>
      </c>
      <c r="E16" s="19" t="s">
        <v>60</v>
      </c>
      <c r="F16" s="19" t="s">
        <v>61</v>
      </c>
      <c r="G16" s="19">
        <v>1</v>
      </c>
      <c r="H16" s="2"/>
      <c r="I16" s="3"/>
      <c r="J16" s="21">
        <f t="shared" si="0"/>
        <v>0</v>
      </c>
      <c r="K16" s="21">
        <f t="shared" si="1"/>
        <v>0</v>
      </c>
      <c r="L16" s="21">
        <f t="shared" si="2"/>
        <v>0</v>
      </c>
      <c r="M16" s="4"/>
      <c r="N16" s="1"/>
      <c r="O16" s="1"/>
    </row>
    <row r="17" spans="1:15" ht="27.6" customHeight="1" x14ac:dyDescent="0.25">
      <c r="A17" s="19">
        <v>12</v>
      </c>
      <c r="B17" s="19" t="s">
        <v>211</v>
      </c>
      <c r="C17" s="19" t="s">
        <v>53</v>
      </c>
      <c r="D17" s="19" t="s">
        <v>69</v>
      </c>
      <c r="E17" s="19" t="s">
        <v>60</v>
      </c>
      <c r="F17" s="19" t="s">
        <v>68</v>
      </c>
      <c r="G17" s="19">
        <v>1</v>
      </c>
      <c r="H17" s="2"/>
      <c r="I17" s="3"/>
      <c r="J17" s="21">
        <f t="shared" si="0"/>
        <v>0</v>
      </c>
      <c r="K17" s="21">
        <f t="shared" si="1"/>
        <v>0</v>
      </c>
      <c r="L17" s="21">
        <f t="shared" si="2"/>
        <v>0</v>
      </c>
      <c r="M17" s="4"/>
      <c r="N17" s="1"/>
      <c r="O17" s="1"/>
    </row>
    <row r="18" spans="1:15" ht="27.6" customHeight="1" x14ac:dyDescent="0.25">
      <c r="A18" s="19">
        <v>13</v>
      </c>
      <c r="B18" s="19" t="s">
        <v>324</v>
      </c>
      <c r="C18" s="19" t="s">
        <v>53</v>
      </c>
      <c r="D18" s="19" t="s">
        <v>69</v>
      </c>
      <c r="E18" s="19" t="s">
        <v>60</v>
      </c>
      <c r="F18" s="19" t="s">
        <v>68</v>
      </c>
      <c r="G18" s="19">
        <v>1</v>
      </c>
      <c r="H18" s="2"/>
      <c r="I18" s="3"/>
      <c r="J18" s="21">
        <f t="shared" si="0"/>
        <v>0</v>
      </c>
      <c r="K18" s="21">
        <f t="shared" si="1"/>
        <v>0</v>
      </c>
      <c r="L18" s="21">
        <f t="shared" si="2"/>
        <v>0</v>
      </c>
      <c r="M18" s="4"/>
      <c r="N18" s="1"/>
      <c r="O18" s="1"/>
    </row>
    <row r="19" spans="1:15" ht="27.6" customHeight="1" x14ac:dyDescent="0.25">
      <c r="A19" s="19">
        <v>14</v>
      </c>
      <c r="B19" s="19" t="s">
        <v>325</v>
      </c>
      <c r="C19" s="19" t="s">
        <v>53</v>
      </c>
      <c r="D19" s="19" t="s">
        <v>69</v>
      </c>
      <c r="E19" s="19" t="s">
        <v>60</v>
      </c>
      <c r="F19" s="19" t="s">
        <v>68</v>
      </c>
      <c r="G19" s="19">
        <v>1</v>
      </c>
      <c r="H19" s="2"/>
      <c r="I19" s="3"/>
      <c r="J19" s="21">
        <f t="shared" si="0"/>
        <v>0</v>
      </c>
      <c r="K19" s="21">
        <f t="shared" si="1"/>
        <v>0</v>
      </c>
      <c r="L19" s="21">
        <f t="shared" si="2"/>
        <v>0</v>
      </c>
      <c r="M19" s="4"/>
      <c r="N19" s="1"/>
      <c r="O19" s="1"/>
    </row>
    <row r="20" spans="1:15" ht="27.6" customHeight="1" x14ac:dyDescent="0.25">
      <c r="A20" s="19">
        <v>15</v>
      </c>
      <c r="B20" s="19" t="s">
        <v>326</v>
      </c>
      <c r="C20" s="19" t="s">
        <v>53</v>
      </c>
      <c r="D20" s="19" t="s">
        <v>69</v>
      </c>
      <c r="E20" s="19" t="s">
        <v>60</v>
      </c>
      <c r="F20" s="19" t="s">
        <v>68</v>
      </c>
      <c r="G20" s="19">
        <v>1</v>
      </c>
      <c r="H20" s="2"/>
      <c r="I20" s="3"/>
      <c r="J20" s="21">
        <f t="shared" si="0"/>
        <v>0</v>
      </c>
      <c r="K20" s="21">
        <f t="shared" si="1"/>
        <v>0</v>
      </c>
      <c r="L20" s="21">
        <f t="shared" si="2"/>
        <v>0</v>
      </c>
      <c r="M20" s="4"/>
      <c r="N20" s="1"/>
      <c r="O20" s="1"/>
    </row>
    <row r="21" spans="1:15" ht="27.6" customHeight="1" x14ac:dyDescent="0.25">
      <c r="A21" s="19">
        <v>16</v>
      </c>
      <c r="B21" s="19" t="s">
        <v>327</v>
      </c>
      <c r="C21" s="19" t="s">
        <v>53</v>
      </c>
      <c r="D21" s="19" t="s">
        <v>69</v>
      </c>
      <c r="E21" s="19" t="s">
        <v>60</v>
      </c>
      <c r="F21" s="19" t="s">
        <v>68</v>
      </c>
      <c r="G21" s="19">
        <v>1</v>
      </c>
      <c r="H21" s="2"/>
      <c r="I21" s="3"/>
      <c r="J21" s="21">
        <f t="shared" si="0"/>
        <v>0</v>
      </c>
      <c r="K21" s="21">
        <f t="shared" si="1"/>
        <v>0</v>
      </c>
      <c r="L21" s="21">
        <f t="shared" si="2"/>
        <v>0</v>
      </c>
      <c r="M21" s="4"/>
      <c r="N21" s="1"/>
      <c r="O21" s="1"/>
    </row>
    <row r="22" spans="1:15" ht="27.6" customHeight="1" x14ac:dyDescent="0.25">
      <c r="A22" s="19">
        <v>17</v>
      </c>
      <c r="B22" s="19" t="s">
        <v>328</v>
      </c>
      <c r="C22" s="19" t="s">
        <v>53</v>
      </c>
      <c r="D22" s="19" t="s">
        <v>69</v>
      </c>
      <c r="E22" s="19" t="s">
        <v>60</v>
      </c>
      <c r="F22" s="19" t="s">
        <v>68</v>
      </c>
      <c r="G22" s="19">
        <v>1</v>
      </c>
      <c r="H22" s="2"/>
      <c r="I22" s="3"/>
      <c r="J22" s="21">
        <f t="shared" si="0"/>
        <v>0</v>
      </c>
      <c r="K22" s="21">
        <f t="shared" si="1"/>
        <v>0</v>
      </c>
      <c r="L22" s="21">
        <f t="shared" si="2"/>
        <v>0</v>
      </c>
      <c r="M22" s="4"/>
      <c r="N22" s="1"/>
      <c r="O22" s="1"/>
    </row>
    <row r="23" spans="1:15" ht="32.25" customHeight="1" x14ac:dyDescent="0.25">
      <c r="A23" s="19">
        <v>18</v>
      </c>
      <c r="B23" s="19" t="s">
        <v>212</v>
      </c>
      <c r="C23" s="19" t="s">
        <v>53</v>
      </c>
      <c r="D23" s="19" t="s">
        <v>69</v>
      </c>
      <c r="E23" s="19" t="s">
        <v>60</v>
      </c>
      <c r="F23" s="19" t="s">
        <v>68</v>
      </c>
      <c r="G23" s="19">
        <v>1</v>
      </c>
      <c r="H23" s="2"/>
      <c r="I23" s="3"/>
      <c r="J23" s="21">
        <f t="shared" si="0"/>
        <v>0</v>
      </c>
      <c r="K23" s="21">
        <f t="shared" si="1"/>
        <v>0</v>
      </c>
      <c r="L23" s="21">
        <f t="shared" si="2"/>
        <v>0</v>
      </c>
      <c r="M23" s="4"/>
      <c r="N23" s="1"/>
      <c r="O23" s="1"/>
    </row>
    <row r="24" spans="1:15" ht="36.75" customHeight="1" x14ac:dyDescent="0.25">
      <c r="A24" s="19">
        <v>19</v>
      </c>
      <c r="B24" s="19" t="s">
        <v>329</v>
      </c>
      <c r="C24" s="19" t="s">
        <v>53</v>
      </c>
      <c r="D24" s="19" t="s">
        <v>69</v>
      </c>
      <c r="E24" s="19" t="s">
        <v>60</v>
      </c>
      <c r="F24" s="19" t="s">
        <v>68</v>
      </c>
      <c r="G24" s="19">
        <v>1</v>
      </c>
      <c r="H24" s="2"/>
      <c r="I24" s="3"/>
      <c r="J24" s="21">
        <f t="shared" si="0"/>
        <v>0</v>
      </c>
      <c r="K24" s="21">
        <f t="shared" si="1"/>
        <v>0</v>
      </c>
      <c r="L24" s="21">
        <f t="shared" si="2"/>
        <v>0</v>
      </c>
      <c r="M24" s="4"/>
      <c r="N24" s="1"/>
      <c r="O24" s="1"/>
    </row>
    <row r="25" spans="1:15" ht="30.75" customHeight="1" x14ac:dyDescent="0.25">
      <c r="A25" s="19">
        <v>20</v>
      </c>
      <c r="B25" s="19" t="s">
        <v>330</v>
      </c>
      <c r="C25" s="19" t="s">
        <v>53</v>
      </c>
      <c r="D25" s="19" t="s">
        <v>69</v>
      </c>
      <c r="E25" s="19" t="s">
        <v>60</v>
      </c>
      <c r="F25" s="19" t="s">
        <v>68</v>
      </c>
      <c r="G25" s="19">
        <v>1</v>
      </c>
      <c r="H25" s="2"/>
      <c r="I25" s="3"/>
      <c r="J25" s="21">
        <f t="shared" si="0"/>
        <v>0</v>
      </c>
      <c r="K25" s="21">
        <f t="shared" si="1"/>
        <v>0</v>
      </c>
      <c r="L25" s="21">
        <f t="shared" si="2"/>
        <v>0</v>
      </c>
      <c r="M25" s="4"/>
      <c r="N25" s="1"/>
      <c r="O25" s="1"/>
    </row>
    <row r="26" spans="1:15" ht="37.5" customHeight="1" x14ac:dyDescent="0.25">
      <c r="A26" s="19">
        <v>21</v>
      </c>
      <c r="B26" s="27" t="s">
        <v>331</v>
      </c>
      <c r="C26" s="19" t="s">
        <v>53</v>
      </c>
      <c r="D26" s="19" t="s">
        <v>69</v>
      </c>
      <c r="E26" s="19" t="s">
        <v>60</v>
      </c>
      <c r="F26" s="19" t="s">
        <v>61</v>
      </c>
      <c r="G26" s="19">
        <v>1</v>
      </c>
      <c r="H26" s="2"/>
      <c r="I26" s="3"/>
      <c r="J26" s="21">
        <f t="shared" si="0"/>
        <v>0</v>
      </c>
      <c r="K26" s="21">
        <f t="shared" si="1"/>
        <v>0</v>
      </c>
      <c r="L26" s="21">
        <f t="shared" si="2"/>
        <v>0</v>
      </c>
      <c r="M26" s="4"/>
      <c r="N26" s="1"/>
      <c r="O26" s="1"/>
    </row>
    <row r="27" spans="1:15" ht="33" customHeight="1" x14ac:dyDescent="0.25">
      <c r="A27" s="19">
        <v>22</v>
      </c>
      <c r="B27" s="19" t="s">
        <v>213</v>
      </c>
      <c r="C27" s="19" t="s">
        <v>53</v>
      </c>
      <c r="D27" s="19" t="s">
        <v>69</v>
      </c>
      <c r="E27" s="19" t="s">
        <v>60</v>
      </c>
      <c r="F27" s="19" t="s">
        <v>61</v>
      </c>
      <c r="G27" s="19">
        <v>1</v>
      </c>
      <c r="H27" s="2"/>
      <c r="I27" s="3"/>
      <c r="J27" s="21">
        <f t="shared" si="0"/>
        <v>0</v>
      </c>
      <c r="K27" s="21">
        <f t="shared" si="1"/>
        <v>0</v>
      </c>
      <c r="L27" s="21">
        <f t="shared" si="2"/>
        <v>0</v>
      </c>
      <c r="M27" s="4"/>
      <c r="N27" s="1"/>
      <c r="O27" s="1"/>
    </row>
    <row r="28" spans="1:15" ht="33" customHeight="1" x14ac:dyDescent="0.25">
      <c r="A28" s="19">
        <v>23</v>
      </c>
      <c r="B28" s="19" t="s">
        <v>332</v>
      </c>
      <c r="C28" s="19"/>
      <c r="D28" s="19" t="s">
        <v>69</v>
      </c>
      <c r="E28" s="19" t="s">
        <v>60</v>
      </c>
      <c r="F28" s="19" t="s">
        <v>68</v>
      </c>
      <c r="G28" s="19">
        <v>1</v>
      </c>
      <c r="H28" s="2"/>
      <c r="I28" s="3"/>
      <c r="J28" s="21">
        <f t="shared" si="0"/>
        <v>0</v>
      </c>
      <c r="K28" s="21">
        <f t="shared" si="1"/>
        <v>0</v>
      </c>
      <c r="L28" s="21">
        <f t="shared" si="2"/>
        <v>0</v>
      </c>
      <c r="M28" s="4"/>
      <c r="N28" s="1"/>
      <c r="O28" s="1"/>
    </row>
    <row r="29" spans="1:15" ht="27.75" customHeight="1" x14ac:dyDescent="0.25">
      <c r="A29" s="19">
        <v>24</v>
      </c>
      <c r="B29" s="19" t="s">
        <v>333</v>
      </c>
      <c r="C29" s="19" t="s">
        <v>53</v>
      </c>
      <c r="D29" s="19" t="s">
        <v>69</v>
      </c>
      <c r="E29" s="19" t="s">
        <v>60</v>
      </c>
      <c r="F29" s="19" t="s">
        <v>68</v>
      </c>
      <c r="G29" s="19">
        <v>1</v>
      </c>
      <c r="H29" s="2"/>
      <c r="I29" s="3"/>
      <c r="J29" s="21">
        <f t="shared" si="0"/>
        <v>0</v>
      </c>
      <c r="K29" s="21">
        <f t="shared" si="1"/>
        <v>0</v>
      </c>
      <c r="L29" s="21">
        <f t="shared" si="2"/>
        <v>0</v>
      </c>
      <c r="M29" s="4"/>
      <c r="N29" s="1"/>
      <c r="O29" s="1"/>
    </row>
    <row r="30" spans="1:15" ht="28.5" customHeight="1" x14ac:dyDescent="0.25">
      <c r="A30" s="22"/>
      <c r="B30" s="22"/>
      <c r="C30" s="22"/>
      <c r="D30" s="22"/>
      <c r="E30" s="22"/>
      <c r="F30" s="22"/>
      <c r="G30" s="22"/>
      <c r="H30" s="32"/>
      <c r="I30" s="33"/>
      <c r="J30" s="32" t="s">
        <v>200</v>
      </c>
      <c r="K30" s="34">
        <f>SUM(K6:K29)</f>
        <v>0</v>
      </c>
      <c r="L30" s="34">
        <f>SUM(L6:L29)</f>
        <v>0</v>
      </c>
      <c r="M30" s="25"/>
      <c r="N30" s="22"/>
      <c r="O30" s="22"/>
    </row>
    <row r="31" spans="1:15" x14ac:dyDescent="0.25">
      <c r="H31" s="28"/>
      <c r="I31" s="29"/>
      <c r="J31" s="28"/>
      <c r="K31" s="28"/>
      <c r="L31" s="28"/>
    </row>
    <row r="32" spans="1:15" x14ac:dyDescent="0.25">
      <c r="A32" s="59" t="s">
        <v>138</v>
      </c>
      <c r="B32" s="59"/>
      <c r="C32" s="59"/>
      <c r="D32" s="59"/>
      <c r="E32" s="59"/>
      <c r="F32" s="59"/>
      <c r="G32" s="59"/>
      <c r="H32" s="60"/>
      <c r="I32" s="61"/>
      <c r="J32" s="60"/>
      <c r="K32" s="60"/>
      <c r="L32" s="60"/>
      <c r="M32" s="59"/>
      <c r="N32" s="59"/>
      <c r="O32" s="59"/>
    </row>
    <row r="33" spans="1:15" ht="170.25" customHeight="1" x14ac:dyDescent="0.25">
      <c r="A33" s="62" t="s">
        <v>414</v>
      </c>
      <c r="B33" s="62"/>
      <c r="C33" s="62"/>
      <c r="D33" s="62"/>
      <c r="E33" s="62"/>
      <c r="F33" s="62"/>
      <c r="G33" s="62"/>
      <c r="H33" s="63"/>
      <c r="I33" s="64"/>
      <c r="J33" s="63"/>
      <c r="K33" s="63"/>
      <c r="L33" s="63"/>
      <c r="M33" s="62"/>
      <c r="N33" s="62"/>
      <c r="O33" s="62"/>
    </row>
  </sheetData>
  <sheetProtection algorithmName="SHA-512" hashValue="TNXEjzDy3kNzthPyJORpxcT+2lfBf6SQ0RmiugcmJhWCPUT/4FqfxR6sgN9PdO96L/NLPtcUAZ9Bo4O4zbIADw==" saltValue="ZVwTN093zSAJfE/nNon0oQ==" spinCount="100000" sheet="1" objects="1" scenarios="1"/>
  <sortState xmlns:xlrd2="http://schemas.microsoft.com/office/spreadsheetml/2017/richdata2" ref="A5:O29">
    <sortCondition ref="B5:B29"/>
  </sortState>
  <mergeCells count="6">
    <mergeCell ref="A33:O33"/>
    <mergeCell ref="B1:C1"/>
    <mergeCell ref="N1:O1"/>
    <mergeCell ref="N2:O2"/>
    <mergeCell ref="A3:O3"/>
    <mergeCell ref="A32:O32"/>
  </mergeCells>
  <pageMargins left="0.25" right="0.25" top="0.75" bottom="0.75" header="0.3" footer="0.3"/>
  <pageSetup paperSize="9" scale="5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2"/>
  <sheetViews>
    <sheetView zoomScale="92" zoomScaleNormal="92" workbookViewId="0">
      <selection activeCell="D6" sqref="D6:G14"/>
    </sheetView>
  </sheetViews>
  <sheetFormatPr defaultColWidth="9.140625" defaultRowHeight="15" x14ac:dyDescent="0.25"/>
  <cols>
    <col min="1" max="1" width="9.140625" style="13"/>
    <col min="2" max="2" width="34.5703125" style="13" customWidth="1"/>
    <col min="3" max="3" width="25.425781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179</v>
      </c>
      <c r="O1" s="55"/>
    </row>
    <row r="2" spans="1:15" ht="16.5" customHeight="1" x14ac:dyDescent="0.25">
      <c r="A2" s="11"/>
      <c r="B2" s="12"/>
      <c r="C2" s="12"/>
      <c r="M2" s="14"/>
      <c r="N2" s="55" t="s">
        <v>160</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37.9" customHeight="1" x14ac:dyDescent="0.25">
      <c r="A6" s="19">
        <v>1</v>
      </c>
      <c r="B6" s="19" t="s">
        <v>71</v>
      </c>
      <c r="C6" s="19" t="s">
        <v>53</v>
      </c>
      <c r="D6" s="19" t="s">
        <v>12</v>
      </c>
      <c r="E6" s="19" t="s">
        <v>60</v>
      </c>
      <c r="F6" s="19" t="s">
        <v>72</v>
      </c>
      <c r="G6" s="19">
        <v>1</v>
      </c>
      <c r="H6" s="2"/>
      <c r="I6" s="3"/>
      <c r="J6" s="21">
        <f>H6+(I6*H6)</f>
        <v>0</v>
      </c>
      <c r="K6" s="21">
        <f>H6*G6</f>
        <v>0</v>
      </c>
      <c r="L6" s="21">
        <f>J6*G6</f>
        <v>0</v>
      </c>
      <c r="M6" s="4"/>
      <c r="N6" s="1"/>
      <c r="O6" s="1"/>
    </row>
    <row r="7" spans="1:15" ht="37.9" customHeight="1" x14ac:dyDescent="0.25">
      <c r="A7" s="19">
        <v>2</v>
      </c>
      <c r="B7" s="19" t="s">
        <v>334</v>
      </c>
      <c r="C7" s="19" t="s">
        <v>53</v>
      </c>
      <c r="D7" s="19" t="s">
        <v>12</v>
      </c>
      <c r="E7" s="19" t="s">
        <v>60</v>
      </c>
      <c r="F7" s="19" t="s">
        <v>215</v>
      </c>
      <c r="G7" s="19">
        <v>1</v>
      </c>
      <c r="H7" s="2"/>
      <c r="I7" s="3"/>
      <c r="J7" s="21">
        <f t="shared" ref="J7:J14" si="0">H7+(I7*H7)</f>
        <v>0</v>
      </c>
      <c r="K7" s="21">
        <f t="shared" ref="K7:K14" si="1">H7*G7</f>
        <v>0</v>
      </c>
      <c r="L7" s="21">
        <f t="shared" ref="L7:L14" si="2">J7*G7</f>
        <v>0</v>
      </c>
      <c r="M7" s="4"/>
      <c r="N7" s="1"/>
      <c r="O7" s="1"/>
    </row>
    <row r="8" spans="1:15" ht="37.9" customHeight="1" x14ac:dyDescent="0.25">
      <c r="A8" s="19">
        <v>3</v>
      </c>
      <c r="B8" s="19" t="s">
        <v>335</v>
      </c>
      <c r="C8" s="19" t="s">
        <v>53</v>
      </c>
      <c r="D8" s="19" t="s">
        <v>12</v>
      </c>
      <c r="E8" s="19" t="s">
        <v>60</v>
      </c>
      <c r="F8" s="19" t="s">
        <v>215</v>
      </c>
      <c r="G8" s="19">
        <v>1</v>
      </c>
      <c r="H8" s="2"/>
      <c r="I8" s="3"/>
      <c r="J8" s="21">
        <f t="shared" si="0"/>
        <v>0</v>
      </c>
      <c r="K8" s="21">
        <f t="shared" si="1"/>
        <v>0</v>
      </c>
      <c r="L8" s="21">
        <f t="shared" si="2"/>
        <v>0</v>
      </c>
      <c r="M8" s="4"/>
      <c r="N8" s="1"/>
      <c r="O8" s="1"/>
    </row>
    <row r="9" spans="1:15" ht="37.9" customHeight="1" x14ac:dyDescent="0.25">
      <c r="A9" s="19">
        <v>4</v>
      </c>
      <c r="B9" s="19" t="s">
        <v>336</v>
      </c>
      <c r="C9" s="19" t="s">
        <v>53</v>
      </c>
      <c r="D9" s="19" t="s">
        <v>12</v>
      </c>
      <c r="E9" s="19" t="s">
        <v>60</v>
      </c>
      <c r="F9" s="19" t="s">
        <v>215</v>
      </c>
      <c r="G9" s="19">
        <v>1</v>
      </c>
      <c r="H9" s="2"/>
      <c r="I9" s="3"/>
      <c r="J9" s="21">
        <f t="shared" si="0"/>
        <v>0</v>
      </c>
      <c r="K9" s="21">
        <f t="shared" si="1"/>
        <v>0</v>
      </c>
      <c r="L9" s="21">
        <f t="shared" si="2"/>
        <v>0</v>
      </c>
      <c r="M9" s="4"/>
      <c r="N9" s="1"/>
      <c r="O9" s="1"/>
    </row>
    <row r="10" spans="1:15" ht="37.9" customHeight="1" x14ac:dyDescent="0.25">
      <c r="A10" s="19">
        <v>5</v>
      </c>
      <c r="B10" s="19" t="s">
        <v>337</v>
      </c>
      <c r="C10" s="19" t="s">
        <v>53</v>
      </c>
      <c r="D10" s="19" t="s">
        <v>12</v>
      </c>
      <c r="E10" s="19" t="s">
        <v>60</v>
      </c>
      <c r="F10" s="19" t="s">
        <v>215</v>
      </c>
      <c r="G10" s="19">
        <v>1</v>
      </c>
      <c r="H10" s="2"/>
      <c r="I10" s="3"/>
      <c r="J10" s="21">
        <f t="shared" si="0"/>
        <v>0</v>
      </c>
      <c r="K10" s="21">
        <f t="shared" si="1"/>
        <v>0</v>
      </c>
      <c r="L10" s="21">
        <f t="shared" si="2"/>
        <v>0</v>
      </c>
      <c r="M10" s="4"/>
      <c r="N10" s="1"/>
      <c r="O10" s="1"/>
    </row>
    <row r="11" spans="1:15" ht="37.9" customHeight="1" x14ac:dyDescent="0.25">
      <c r="A11" s="19">
        <v>6</v>
      </c>
      <c r="B11" s="19" t="s">
        <v>338</v>
      </c>
      <c r="C11" s="19" t="s">
        <v>53</v>
      </c>
      <c r="D11" s="19" t="s">
        <v>12</v>
      </c>
      <c r="E11" s="19" t="s">
        <v>60</v>
      </c>
      <c r="F11" s="19" t="s">
        <v>215</v>
      </c>
      <c r="G11" s="19">
        <v>1</v>
      </c>
      <c r="H11" s="2"/>
      <c r="I11" s="3"/>
      <c r="J11" s="21">
        <f t="shared" si="0"/>
        <v>0</v>
      </c>
      <c r="K11" s="21">
        <f t="shared" si="1"/>
        <v>0</v>
      </c>
      <c r="L11" s="21">
        <f t="shared" si="2"/>
        <v>0</v>
      </c>
      <c r="M11" s="4"/>
      <c r="N11" s="1"/>
      <c r="O11" s="1"/>
    </row>
    <row r="12" spans="1:15" ht="37.9" customHeight="1" x14ac:dyDescent="0.25">
      <c r="A12" s="19">
        <v>7</v>
      </c>
      <c r="B12" s="19" t="s">
        <v>339</v>
      </c>
      <c r="C12" s="19" t="s">
        <v>53</v>
      </c>
      <c r="D12" s="19" t="s">
        <v>12</v>
      </c>
      <c r="E12" s="19" t="s">
        <v>60</v>
      </c>
      <c r="F12" s="19" t="s">
        <v>215</v>
      </c>
      <c r="G12" s="19">
        <v>1</v>
      </c>
      <c r="H12" s="2"/>
      <c r="I12" s="3"/>
      <c r="J12" s="21">
        <f t="shared" si="0"/>
        <v>0</v>
      </c>
      <c r="K12" s="21">
        <f t="shared" si="1"/>
        <v>0</v>
      </c>
      <c r="L12" s="21">
        <f t="shared" si="2"/>
        <v>0</v>
      </c>
      <c r="M12" s="4"/>
      <c r="N12" s="1"/>
      <c r="O12" s="1"/>
    </row>
    <row r="13" spans="1:15" ht="36" customHeight="1" x14ac:dyDescent="0.25">
      <c r="A13" s="19">
        <v>8</v>
      </c>
      <c r="B13" s="19" t="s">
        <v>340</v>
      </c>
      <c r="C13" s="19" t="s">
        <v>53</v>
      </c>
      <c r="D13" s="19" t="s">
        <v>12</v>
      </c>
      <c r="E13" s="19" t="s">
        <v>60</v>
      </c>
      <c r="F13" s="19" t="s">
        <v>215</v>
      </c>
      <c r="G13" s="19">
        <v>1</v>
      </c>
      <c r="H13" s="2"/>
      <c r="I13" s="3"/>
      <c r="J13" s="21">
        <f t="shared" si="0"/>
        <v>0</v>
      </c>
      <c r="K13" s="21">
        <f t="shared" si="1"/>
        <v>0</v>
      </c>
      <c r="L13" s="21">
        <f t="shared" si="2"/>
        <v>0</v>
      </c>
      <c r="M13" s="4"/>
      <c r="N13" s="1"/>
      <c r="O13" s="1"/>
    </row>
    <row r="14" spans="1:15" ht="84" customHeight="1" x14ac:dyDescent="0.25">
      <c r="A14" s="19">
        <v>9</v>
      </c>
      <c r="B14" s="19" t="s">
        <v>214</v>
      </c>
      <c r="C14" s="19" t="s">
        <v>53</v>
      </c>
      <c r="D14" s="19" t="s">
        <v>12</v>
      </c>
      <c r="E14" s="19" t="s">
        <v>70</v>
      </c>
      <c r="F14" s="19" t="s">
        <v>53</v>
      </c>
      <c r="G14" s="19">
        <v>5</v>
      </c>
      <c r="H14" s="2"/>
      <c r="I14" s="3"/>
      <c r="J14" s="21">
        <f t="shared" si="0"/>
        <v>0</v>
      </c>
      <c r="K14" s="21">
        <f t="shared" si="1"/>
        <v>0</v>
      </c>
      <c r="L14" s="21">
        <f t="shared" si="2"/>
        <v>0</v>
      </c>
      <c r="M14" s="4"/>
      <c r="N14" s="1"/>
      <c r="O14" s="1"/>
    </row>
    <row r="15" spans="1:15" ht="47.25" customHeight="1" x14ac:dyDescent="0.25">
      <c r="A15" s="22"/>
      <c r="B15" s="22"/>
      <c r="C15" s="22"/>
      <c r="D15" s="22"/>
      <c r="E15" s="22"/>
      <c r="F15" s="22"/>
      <c r="G15" s="22"/>
      <c r="H15" s="32"/>
      <c r="I15" s="33"/>
      <c r="J15" s="32" t="s">
        <v>200</v>
      </c>
      <c r="K15" s="35">
        <f>SUM(K6:K14)</f>
        <v>0</v>
      </c>
      <c r="L15" s="35">
        <f>SUM(L6:L14)</f>
        <v>0</v>
      </c>
      <c r="M15" s="25"/>
      <c r="N15" s="22"/>
      <c r="O15" s="22"/>
    </row>
    <row r="16" spans="1:15" x14ac:dyDescent="0.25">
      <c r="H16" s="28"/>
      <c r="I16" s="29"/>
      <c r="J16" s="28"/>
      <c r="K16" s="28"/>
      <c r="L16" s="28"/>
    </row>
    <row r="17" spans="1:15" x14ac:dyDescent="0.25">
      <c r="A17" s="59" t="s">
        <v>138</v>
      </c>
      <c r="B17" s="59"/>
      <c r="C17" s="59"/>
      <c r="D17" s="59"/>
      <c r="E17" s="59"/>
      <c r="F17" s="59"/>
      <c r="G17" s="59"/>
      <c r="H17" s="60"/>
      <c r="I17" s="61"/>
      <c r="J17" s="60"/>
      <c r="K17" s="60"/>
      <c r="L17" s="60"/>
      <c r="M17" s="59"/>
      <c r="N17" s="59"/>
      <c r="O17" s="59"/>
    </row>
    <row r="18" spans="1:15" ht="205.5" customHeight="1" x14ac:dyDescent="0.25">
      <c r="A18" s="53" t="s">
        <v>465</v>
      </c>
      <c r="B18" s="53"/>
      <c r="C18" s="53"/>
      <c r="D18" s="53"/>
      <c r="E18" s="53"/>
      <c r="F18" s="53"/>
      <c r="G18" s="53"/>
      <c r="H18" s="57"/>
      <c r="I18" s="58"/>
      <c r="J18" s="57"/>
      <c r="K18" s="57"/>
      <c r="L18" s="57"/>
      <c r="M18" s="53"/>
      <c r="N18" s="53"/>
      <c r="O18" s="53"/>
    </row>
    <row r="19" spans="1:15" x14ac:dyDescent="0.25">
      <c r="H19" s="28"/>
      <c r="I19" s="29"/>
      <c r="J19" s="28"/>
      <c r="K19" s="28"/>
      <c r="L19" s="28"/>
    </row>
    <row r="20" spans="1:15" x14ac:dyDescent="0.25">
      <c r="H20" s="28"/>
      <c r="I20" s="29"/>
      <c r="J20" s="28"/>
      <c r="K20" s="28"/>
      <c r="L20" s="28"/>
    </row>
    <row r="21" spans="1:15" x14ac:dyDescent="0.25">
      <c r="D21" s="36"/>
      <c r="H21" s="28"/>
      <c r="I21" s="29"/>
      <c r="J21" s="28"/>
      <c r="K21" s="28"/>
      <c r="L21" s="28"/>
    </row>
    <row r="22" spans="1:15" x14ac:dyDescent="0.25">
      <c r="H22" s="28"/>
      <c r="I22" s="29"/>
      <c r="J22" s="28"/>
      <c r="K22" s="28"/>
      <c r="L22" s="28"/>
    </row>
    <row r="23" spans="1:15" x14ac:dyDescent="0.25">
      <c r="H23" s="28"/>
      <c r="I23" s="29"/>
      <c r="J23" s="28"/>
      <c r="K23" s="28"/>
      <c r="L23" s="28"/>
    </row>
    <row r="24" spans="1:15" x14ac:dyDescent="0.25">
      <c r="H24" s="28"/>
      <c r="I24" s="29"/>
      <c r="J24" s="28"/>
      <c r="K24" s="28"/>
      <c r="L24" s="28"/>
    </row>
    <row r="25" spans="1:15" x14ac:dyDescent="0.25">
      <c r="H25" s="28"/>
      <c r="I25" s="29"/>
      <c r="J25" s="28"/>
      <c r="K25" s="28"/>
      <c r="L25" s="28"/>
    </row>
    <row r="26" spans="1:15" x14ac:dyDescent="0.25">
      <c r="H26" s="28"/>
      <c r="I26" s="29"/>
      <c r="J26" s="28"/>
      <c r="K26" s="28"/>
      <c r="L26" s="28"/>
    </row>
    <row r="27" spans="1:15" x14ac:dyDescent="0.25">
      <c r="H27" s="28"/>
      <c r="I27" s="29"/>
      <c r="J27" s="28"/>
      <c r="K27" s="28"/>
      <c r="L27" s="28"/>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row r="37" spans="8:12" x14ac:dyDescent="0.25">
      <c r="H37" s="28"/>
      <c r="I37" s="29"/>
      <c r="J37" s="28"/>
      <c r="K37" s="28"/>
      <c r="L37" s="28"/>
    </row>
    <row r="38" spans="8:12" x14ac:dyDescent="0.25">
      <c r="H38" s="28"/>
      <c r="I38" s="29"/>
      <c r="J38" s="28"/>
      <c r="K38" s="28"/>
      <c r="L38" s="28"/>
    </row>
    <row r="39" spans="8:12" x14ac:dyDescent="0.25">
      <c r="H39" s="28"/>
      <c r="I39" s="29"/>
      <c r="J39" s="28"/>
      <c r="K39" s="28"/>
      <c r="L39" s="28"/>
    </row>
    <row r="40" spans="8:12" x14ac:dyDescent="0.25">
      <c r="H40" s="28"/>
      <c r="I40" s="29"/>
      <c r="J40" s="28"/>
      <c r="K40" s="28"/>
      <c r="L40" s="28"/>
    </row>
    <row r="41" spans="8:12" x14ac:dyDescent="0.25">
      <c r="H41" s="28"/>
      <c r="I41" s="29"/>
      <c r="J41" s="28"/>
      <c r="K41" s="28"/>
      <c r="L41" s="28"/>
    </row>
    <row r="42" spans="8:12" x14ac:dyDescent="0.25">
      <c r="H42" s="28"/>
      <c r="I42" s="29"/>
      <c r="J42" s="28"/>
      <c r="K42" s="28"/>
      <c r="L42" s="28"/>
    </row>
  </sheetData>
  <sheetProtection algorithmName="SHA-512" hashValue="3+IJYtV2zOKChOjoW4D4pbk8B7USgZmv9PzlTGDtCGkAHIMNgINDfcRkvBR/qzt6Nh44vLBd+DKPkhNBGcXdlQ==" saltValue="DK3n7+vDuoKzSf7iAKV/1g==" spinCount="100000" sheet="1" objects="1" scenarios="1"/>
  <mergeCells count="6">
    <mergeCell ref="A18:O18"/>
    <mergeCell ref="B1:C1"/>
    <mergeCell ref="N1:O1"/>
    <mergeCell ref="N2:O2"/>
    <mergeCell ref="A3:O3"/>
    <mergeCell ref="A17:O17"/>
  </mergeCells>
  <pageMargins left="0.25" right="0.25"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6"/>
  <sheetViews>
    <sheetView zoomScale="92" zoomScaleNormal="92" workbookViewId="0">
      <selection activeCell="D6" sqref="D6:G6"/>
    </sheetView>
  </sheetViews>
  <sheetFormatPr defaultColWidth="9.140625" defaultRowHeight="15" x14ac:dyDescent="0.25"/>
  <cols>
    <col min="1" max="1" width="9.140625" style="13"/>
    <col min="2" max="2" width="37.7109375" style="13" customWidth="1"/>
    <col min="3" max="3" width="26.425781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178</v>
      </c>
      <c r="O1" s="55"/>
    </row>
    <row r="2" spans="1:15" ht="16.5" customHeight="1" x14ac:dyDescent="0.25">
      <c r="A2" s="11"/>
      <c r="B2" s="12"/>
      <c r="C2" s="12"/>
      <c r="M2" s="14"/>
      <c r="N2" s="55" t="s">
        <v>197</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96.75" customHeight="1" x14ac:dyDescent="0.25">
      <c r="A6" s="19">
        <v>1</v>
      </c>
      <c r="B6" s="19" t="s">
        <v>216</v>
      </c>
      <c r="C6" s="19" t="s">
        <v>412</v>
      </c>
      <c r="D6" s="19" t="s">
        <v>341</v>
      </c>
      <c r="E6" s="19" t="s">
        <v>73</v>
      </c>
      <c r="F6" s="19" t="s">
        <v>53</v>
      </c>
      <c r="G6" s="19">
        <v>120</v>
      </c>
      <c r="H6" s="2"/>
      <c r="I6" s="3"/>
      <c r="J6" s="21">
        <f>H6+(I6*H6)</f>
        <v>0</v>
      </c>
      <c r="K6" s="21">
        <f>H6*G6</f>
        <v>0</v>
      </c>
      <c r="L6" s="21">
        <f>J6*G6</f>
        <v>0</v>
      </c>
      <c r="M6" s="4"/>
      <c r="N6" s="1"/>
      <c r="O6" s="1"/>
    </row>
    <row r="7" spans="1:15" ht="50.25" customHeight="1" x14ac:dyDescent="0.25">
      <c r="H7" s="28"/>
      <c r="I7" s="29"/>
      <c r="J7" s="37" t="s">
        <v>200</v>
      </c>
      <c r="K7" s="38">
        <f>SUM(K6)</f>
        <v>0</v>
      </c>
      <c r="L7" s="38">
        <f>SUM(L6)</f>
        <v>0</v>
      </c>
    </row>
    <row r="8" spans="1:15" x14ac:dyDescent="0.25">
      <c r="A8" s="59" t="s">
        <v>138</v>
      </c>
      <c r="B8" s="59"/>
      <c r="C8" s="59"/>
      <c r="D8" s="59"/>
      <c r="E8" s="59"/>
      <c r="F8" s="59"/>
      <c r="G8" s="59"/>
      <c r="H8" s="60"/>
      <c r="I8" s="61"/>
      <c r="J8" s="60"/>
      <c r="K8" s="60"/>
      <c r="L8" s="60"/>
      <c r="M8" s="59"/>
      <c r="N8" s="59"/>
      <c r="O8" s="59"/>
    </row>
    <row r="9" spans="1:15" ht="271.5" customHeight="1" x14ac:dyDescent="0.25">
      <c r="A9" s="53" t="s">
        <v>485</v>
      </c>
      <c r="B9" s="53"/>
      <c r="C9" s="53"/>
      <c r="D9" s="53"/>
      <c r="E9" s="53"/>
      <c r="F9" s="53"/>
      <c r="G9" s="53"/>
      <c r="H9" s="57"/>
      <c r="I9" s="58"/>
      <c r="J9" s="57"/>
      <c r="K9" s="57"/>
      <c r="L9" s="57"/>
      <c r="M9" s="53"/>
      <c r="N9" s="53"/>
      <c r="O9" s="53"/>
    </row>
    <row r="10" spans="1:15" x14ac:dyDescent="0.25">
      <c r="H10" s="28"/>
      <c r="I10" s="29"/>
      <c r="J10" s="28"/>
      <c r="K10" s="28"/>
      <c r="L10" s="28"/>
    </row>
    <row r="11" spans="1:15" x14ac:dyDescent="0.25">
      <c r="H11" s="28"/>
      <c r="I11" s="29"/>
      <c r="J11" s="28"/>
      <c r="K11" s="28"/>
      <c r="L11" s="28"/>
    </row>
    <row r="12" spans="1:15" x14ac:dyDescent="0.25">
      <c r="H12" s="28"/>
      <c r="I12" s="29"/>
      <c r="J12" s="28"/>
      <c r="K12" s="28"/>
      <c r="L12" s="28"/>
    </row>
    <row r="13" spans="1:15" x14ac:dyDescent="0.25">
      <c r="H13" s="28"/>
      <c r="I13" s="29"/>
      <c r="J13" s="28"/>
      <c r="K13" s="28"/>
      <c r="L13" s="28"/>
    </row>
    <row r="14" spans="1:15" x14ac:dyDescent="0.25">
      <c r="H14" s="28"/>
      <c r="I14" s="29"/>
      <c r="J14" s="28"/>
      <c r="K14" s="28"/>
      <c r="L14" s="28"/>
    </row>
    <row r="15" spans="1:15" x14ac:dyDescent="0.25">
      <c r="H15" s="28"/>
      <c r="I15" s="29"/>
      <c r="J15" s="28"/>
      <c r="K15" s="28"/>
      <c r="L15" s="28"/>
    </row>
    <row r="16" spans="1:15" x14ac:dyDescent="0.25">
      <c r="H16" s="28"/>
      <c r="I16" s="29"/>
      <c r="J16" s="28"/>
      <c r="K16" s="28"/>
      <c r="L16" s="28"/>
    </row>
    <row r="17" spans="8:12" x14ac:dyDescent="0.25">
      <c r="H17" s="28"/>
      <c r="I17" s="29"/>
      <c r="J17" s="28"/>
      <c r="K17" s="28"/>
      <c r="L17" s="28"/>
    </row>
    <row r="18" spans="8:12" x14ac:dyDescent="0.25">
      <c r="H18" s="28"/>
      <c r="I18" s="29"/>
      <c r="J18" s="28"/>
      <c r="K18" s="28"/>
      <c r="L18" s="28"/>
    </row>
    <row r="19" spans="8:12" x14ac:dyDescent="0.25">
      <c r="H19" s="28"/>
      <c r="I19" s="29"/>
      <c r="J19" s="28"/>
      <c r="K19" s="28"/>
      <c r="L19" s="28"/>
    </row>
    <row r="20" spans="8:12" x14ac:dyDescent="0.25">
      <c r="H20" s="28"/>
      <c r="I20" s="29"/>
      <c r="J20" s="28"/>
      <c r="K20" s="28"/>
      <c r="L20" s="28"/>
    </row>
    <row r="21" spans="8:12" x14ac:dyDescent="0.25">
      <c r="H21" s="28"/>
      <c r="I21" s="29"/>
      <c r="J21" s="28"/>
      <c r="K21" s="28"/>
      <c r="L21" s="28"/>
    </row>
    <row r="22" spans="8:12" x14ac:dyDescent="0.25">
      <c r="H22" s="28"/>
      <c r="I22" s="29"/>
      <c r="J22" s="28"/>
      <c r="K22" s="28"/>
      <c r="L22" s="28"/>
    </row>
    <row r="23" spans="8:12" x14ac:dyDescent="0.25">
      <c r="H23" s="28"/>
      <c r="I23" s="29"/>
      <c r="J23" s="28"/>
      <c r="K23" s="28"/>
      <c r="L23" s="28"/>
    </row>
    <row r="24" spans="8:12" x14ac:dyDescent="0.25">
      <c r="H24" s="28"/>
      <c r="I24" s="29"/>
      <c r="J24" s="28"/>
      <c r="K24" s="28"/>
      <c r="L24" s="28"/>
    </row>
    <row r="25" spans="8:12" x14ac:dyDescent="0.25">
      <c r="H25" s="28"/>
      <c r="I25" s="29"/>
      <c r="J25" s="28"/>
      <c r="K25" s="28"/>
      <c r="L25" s="28"/>
    </row>
    <row r="26" spans="8:12" x14ac:dyDescent="0.25">
      <c r="H26" s="28"/>
      <c r="I26" s="29"/>
      <c r="J26" s="28"/>
      <c r="K26" s="28"/>
      <c r="L26" s="28"/>
    </row>
    <row r="27" spans="8:12" x14ac:dyDescent="0.25">
      <c r="H27" s="28"/>
      <c r="I27" s="29"/>
      <c r="J27" s="28"/>
      <c r="K27" s="28"/>
      <c r="L27" s="28"/>
    </row>
    <row r="28" spans="8:12" x14ac:dyDescent="0.25">
      <c r="H28" s="28"/>
      <c r="I28" s="29"/>
      <c r="J28" s="28"/>
      <c r="K28" s="28"/>
      <c r="L28" s="28"/>
    </row>
    <row r="29" spans="8:12" x14ac:dyDescent="0.25">
      <c r="H29" s="28"/>
      <c r="I29" s="29"/>
      <c r="J29" s="28"/>
      <c r="K29" s="28"/>
      <c r="L29" s="28"/>
    </row>
    <row r="30" spans="8:12" x14ac:dyDescent="0.25">
      <c r="H30" s="28"/>
      <c r="I30" s="29"/>
      <c r="J30" s="28"/>
      <c r="K30" s="28"/>
      <c r="L30" s="28"/>
    </row>
    <row r="31" spans="8:12" x14ac:dyDescent="0.25">
      <c r="H31" s="28"/>
      <c r="I31" s="29"/>
      <c r="J31" s="28"/>
      <c r="K31" s="28"/>
      <c r="L31" s="28"/>
    </row>
    <row r="32" spans="8:12"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row r="36" spans="8:12" x14ac:dyDescent="0.25">
      <c r="H36" s="28"/>
      <c r="I36" s="29"/>
      <c r="J36" s="28"/>
      <c r="K36" s="28"/>
      <c r="L36" s="28"/>
    </row>
  </sheetData>
  <sheetProtection algorithmName="SHA-512" hashValue="PYSMKsi8JXmTUgRfjp2xJSv/MwjHEb5vqGUAZucwiiPOGgHNqROWMeC64jvhQXxZY79uVXmZ1RYGIbDAUSDAbA==" saltValue="BiiGLoJ0+RHjsk9fmkhDNA==" spinCount="100000" sheet="1" objects="1" scenarios="1"/>
  <mergeCells count="6">
    <mergeCell ref="A9:O9"/>
    <mergeCell ref="B1:C1"/>
    <mergeCell ref="N1:O1"/>
    <mergeCell ref="N2:O2"/>
    <mergeCell ref="A3:O3"/>
    <mergeCell ref="A8:O8"/>
  </mergeCells>
  <pageMargins left="0.25" right="0.25" top="0.75" bottom="0.75" header="0.3" footer="0.3"/>
  <pageSetup paperSize="9"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5"/>
  <sheetViews>
    <sheetView topLeftCell="A9" zoomScale="92" zoomScaleNormal="92" workbookViewId="0">
      <selection activeCell="D6" sqref="D6:G18"/>
    </sheetView>
  </sheetViews>
  <sheetFormatPr defaultColWidth="9.140625" defaultRowHeight="15" x14ac:dyDescent="0.25"/>
  <cols>
    <col min="1" max="1" width="9.140625" style="13"/>
    <col min="2" max="2" width="43.7109375" style="13" customWidth="1"/>
    <col min="3" max="3" width="27.42578125" style="13" customWidth="1"/>
    <col min="4" max="4" width="17.85546875" style="13" customWidth="1"/>
    <col min="5" max="5" width="12.140625" style="13" customWidth="1"/>
    <col min="6" max="6" width="13.28515625" style="13" customWidth="1"/>
    <col min="7" max="7" width="12" style="13" customWidth="1"/>
    <col min="8" max="8" width="16.28515625" style="13" customWidth="1"/>
    <col min="9" max="9" width="11.28515625" style="13" customWidth="1"/>
    <col min="10" max="12" width="16.28515625" style="13" customWidth="1"/>
    <col min="13" max="13" width="17.140625" style="13" customWidth="1"/>
    <col min="14" max="14" width="21" style="13" customWidth="1"/>
    <col min="15" max="15" width="30.7109375" style="13" customWidth="1"/>
    <col min="16" max="16384" width="9.140625" style="13"/>
  </cols>
  <sheetData>
    <row r="1" spans="1:15" ht="45" customHeight="1" x14ac:dyDescent="0.25">
      <c r="A1" s="11"/>
      <c r="B1" s="55"/>
      <c r="C1" s="55"/>
      <c r="N1" s="55" t="s">
        <v>177</v>
      </c>
      <c r="O1" s="55"/>
    </row>
    <row r="2" spans="1:15" ht="16.5" customHeight="1" x14ac:dyDescent="0.25">
      <c r="A2" s="11"/>
      <c r="B2" s="12"/>
      <c r="C2" s="12"/>
      <c r="M2" s="14"/>
      <c r="N2" s="55" t="s">
        <v>161</v>
      </c>
      <c r="O2" s="55"/>
    </row>
    <row r="3" spans="1:15" ht="21" x14ac:dyDescent="0.35">
      <c r="A3" s="56" t="s">
        <v>38</v>
      </c>
      <c r="B3" s="56"/>
      <c r="C3" s="56"/>
      <c r="D3" s="56"/>
      <c r="E3" s="56"/>
      <c r="F3" s="56"/>
      <c r="G3" s="56"/>
      <c r="H3" s="56"/>
      <c r="I3" s="56"/>
      <c r="J3" s="56"/>
      <c r="K3" s="56"/>
      <c r="L3" s="56"/>
      <c r="M3" s="56"/>
      <c r="N3" s="56"/>
      <c r="O3" s="56"/>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47.25" customHeight="1" x14ac:dyDescent="0.25">
      <c r="A6" s="19">
        <v>1</v>
      </c>
      <c r="B6" s="19" t="s">
        <v>75</v>
      </c>
      <c r="C6" s="19" t="s">
        <v>53</v>
      </c>
      <c r="D6" s="19" t="s">
        <v>82</v>
      </c>
      <c r="E6" s="19" t="s">
        <v>0</v>
      </c>
      <c r="F6" s="19">
        <v>1</v>
      </c>
      <c r="G6" s="19">
        <v>1</v>
      </c>
      <c r="H6" s="2"/>
      <c r="I6" s="3"/>
      <c r="J6" s="21">
        <f>H6+(I6*H6)</f>
        <v>0</v>
      </c>
      <c r="K6" s="21">
        <f>H6*G6</f>
        <v>0</v>
      </c>
      <c r="L6" s="21">
        <f>J6*G6</f>
        <v>0</v>
      </c>
      <c r="M6" s="4"/>
      <c r="N6" s="1"/>
      <c r="O6" s="1"/>
    </row>
    <row r="7" spans="1:15" ht="27.75" customHeight="1" x14ac:dyDescent="0.25">
      <c r="A7" s="19">
        <f>A6+1</f>
        <v>2</v>
      </c>
      <c r="B7" s="19" t="s">
        <v>159</v>
      </c>
      <c r="C7" s="19" t="s">
        <v>53</v>
      </c>
      <c r="D7" s="19" t="s">
        <v>13</v>
      </c>
      <c r="E7" s="19" t="s">
        <v>60</v>
      </c>
      <c r="F7" s="19" t="s">
        <v>76</v>
      </c>
      <c r="G7" s="19">
        <v>3</v>
      </c>
      <c r="H7" s="2"/>
      <c r="I7" s="3"/>
      <c r="J7" s="21">
        <f t="shared" ref="J7:J18" si="0">H7+(I7*H7)</f>
        <v>0</v>
      </c>
      <c r="K7" s="21">
        <f t="shared" ref="K7:K18" si="1">H7*G7</f>
        <v>0</v>
      </c>
      <c r="L7" s="21">
        <f t="shared" ref="L7:L18" si="2">J7*G7</f>
        <v>0</v>
      </c>
      <c r="M7" s="4"/>
      <c r="N7" s="1"/>
      <c r="O7" s="1"/>
    </row>
    <row r="8" spans="1:15" ht="24.75" customHeight="1" x14ac:dyDescent="0.25">
      <c r="A8" s="19">
        <f t="shared" ref="A8:A18" si="3">A7+1</f>
        <v>3</v>
      </c>
      <c r="B8" s="19" t="s">
        <v>135</v>
      </c>
      <c r="C8" s="19" t="s">
        <v>53</v>
      </c>
      <c r="D8" s="19" t="s">
        <v>13</v>
      </c>
      <c r="E8" s="19" t="s">
        <v>60</v>
      </c>
      <c r="F8" s="19" t="s">
        <v>76</v>
      </c>
      <c r="G8" s="19">
        <v>3</v>
      </c>
      <c r="H8" s="2"/>
      <c r="I8" s="3"/>
      <c r="J8" s="21">
        <f t="shared" si="0"/>
        <v>0</v>
      </c>
      <c r="K8" s="21">
        <f t="shared" si="1"/>
        <v>0</v>
      </c>
      <c r="L8" s="21">
        <f t="shared" si="2"/>
        <v>0</v>
      </c>
      <c r="M8" s="4"/>
      <c r="N8" s="1"/>
      <c r="O8" s="1"/>
    </row>
    <row r="9" spans="1:15" ht="30" customHeight="1" x14ac:dyDescent="0.25">
      <c r="A9" s="19">
        <f t="shared" si="3"/>
        <v>4</v>
      </c>
      <c r="B9" s="19" t="s">
        <v>136</v>
      </c>
      <c r="C9" s="19" t="s">
        <v>53</v>
      </c>
      <c r="D9" s="19" t="s">
        <v>13</v>
      </c>
      <c r="E9" s="19" t="s">
        <v>60</v>
      </c>
      <c r="F9" s="19" t="s">
        <v>76</v>
      </c>
      <c r="G9" s="19">
        <v>3</v>
      </c>
      <c r="H9" s="2"/>
      <c r="I9" s="3"/>
      <c r="J9" s="21">
        <f t="shared" si="0"/>
        <v>0</v>
      </c>
      <c r="K9" s="21">
        <f t="shared" si="1"/>
        <v>0</v>
      </c>
      <c r="L9" s="21">
        <f t="shared" si="2"/>
        <v>0</v>
      </c>
      <c r="M9" s="4"/>
      <c r="N9" s="1"/>
      <c r="O9" s="1"/>
    </row>
    <row r="10" spans="1:15" ht="31.5" customHeight="1" x14ac:dyDescent="0.25">
      <c r="A10" s="19">
        <f t="shared" si="3"/>
        <v>5</v>
      </c>
      <c r="B10" s="19" t="s">
        <v>137</v>
      </c>
      <c r="C10" s="19" t="s">
        <v>53</v>
      </c>
      <c r="D10" s="19" t="s">
        <v>13</v>
      </c>
      <c r="E10" s="19" t="s">
        <v>60</v>
      </c>
      <c r="F10" s="19" t="s">
        <v>76</v>
      </c>
      <c r="G10" s="19">
        <v>5</v>
      </c>
      <c r="H10" s="2"/>
      <c r="I10" s="3"/>
      <c r="J10" s="21">
        <f t="shared" si="0"/>
        <v>0</v>
      </c>
      <c r="K10" s="21">
        <f t="shared" si="1"/>
        <v>0</v>
      </c>
      <c r="L10" s="21">
        <f t="shared" si="2"/>
        <v>0</v>
      </c>
      <c r="M10" s="4"/>
      <c r="N10" s="1"/>
      <c r="O10" s="1"/>
    </row>
    <row r="11" spans="1:15" ht="41.25" customHeight="1" x14ac:dyDescent="0.25">
      <c r="A11" s="19">
        <f t="shared" si="3"/>
        <v>6</v>
      </c>
      <c r="B11" s="27" t="s">
        <v>218</v>
      </c>
      <c r="C11" s="19" t="s">
        <v>53</v>
      </c>
      <c r="D11" s="19" t="s">
        <v>11</v>
      </c>
      <c r="E11" s="19" t="s">
        <v>60</v>
      </c>
      <c r="F11" s="19" t="s">
        <v>77</v>
      </c>
      <c r="G11" s="19">
        <v>5</v>
      </c>
      <c r="H11" s="2"/>
      <c r="I11" s="3"/>
      <c r="J11" s="21">
        <f t="shared" si="0"/>
        <v>0</v>
      </c>
      <c r="K11" s="21">
        <f t="shared" si="1"/>
        <v>0</v>
      </c>
      <c r="L11" s="21">
        <f t="shared" si="2"/>
        <v>0</v>
      </c>
      <c r="M11" s="4"/>
      <c r="N11" s="1"/>
      <c r="O11" s="1"/>
    </row>
    <row r="12" spans="1:15" ht="42" customHeight="1" x14ac:dyDescent="0.25">
      <c r="A12" s="19">
        <f t="shared" si="3"/>
        <v>7</v>
      </c>
      <c r="B12" s="19" t="s">
        <v>219</v>
      </c>
      <c r="C12" s="19" t="s">
        <v>53</v>
      </c>
      <c r="D12" s="19" t="s">
        <v>12</v>
      </c>
      <c r="E12" s="19" t="s">
        <v>346</v>
      </c>
      <c r="F12" s="19" t="s">
        <v>347</v>
      </c>
      <c r="G12" s="19">
        <v>150</v>
      </c>
      <c r="H12" s="2"/>
      <c r="I12" s="3"/>
      <c r="J12" s="21">
        <f t="shared" si="0"/>
        <v>0</v>
      </c>
      <c r="K12" s="21">
        <f t="shared" si="1"/>
        <v>0</v>
      </c>
      <c r="L12" s="21">
        <f t="shared" si="2"/>
        <v>0</v>
      </c>
      <c r="M12" s="4"/>
      <c r="N12" s="1"/>
      <c r="O12" s="1"/>
    </row>
    <row r="13" spans="1:15" ht="93" customHeight="1" x14ac:dyDescent="0.25">
      <c r="A13" s="19">
        <f t="shared" si="3"/>
        <v>8</v>
      </c>
      <c r="B13" s="19" t="s">
        <v>494</v>
      </c>
      <c r="C13" s="19" t="s">
        <v>53</v>
      </c>
      <c r="D13" s="19" t="s">
        <v>12</v>
      </c>
      <c r="E13" s="19" t="s">
        <v>0</v>
      </c>
      <c r="F13" s="19" t="s">
        <v>495</v>
      </c>
      <c r="G13" s="19">
        <v>6</v>
      </c>
      <c r="H13" s="2"/>
      <c r="I13" s="3"/>
      <c r="J13" s="21">
        <f t="shared" si="0"/>
        <v>0</v>
      </c>
      <c r="K13" s="21">
        <f t="shared" si="1"/>
        <v>0</v>
      </c>
      <c r="L13" s="21">
        <f t="shared" si="2"/>
        <v>0</v>
      </c>
      <c r="M13" s="4"/>
      <c r="N13" s="1"/>
      <c r="O13" s="1"/>
    </row>
    <row r="14" spans="1:15" ht="87" customHeight="1" x14ac:dyDescent="0.25">
      <c r="A14" s="19">
        <f t="shared" si="3"/>
        <v>9</v>
      </c>
      <c r="B14" s="19" t="s">
        <v>342</v>
      </c>
      <c r="C14" s="19" t="s">
        <v>53</v>
      </c>
      <c r="D14" s="19" t="s">
        <v>12</v>
      </c>
      <c r="E14" s="19" t="s">
        <v>79</v>
      </c>
      <c r="F14" s="19" t="s">
        <v>78</v>
      </c>
      <c r="G14" s="19">
        <v>4</v>
      </c>
      <c r="H14" s="2"/>
      <c r="I14" s="3"/>
      <c r="J14" s="21">
        <f t="shared" si="0"/>
        <v>0</v>
      </c>
      <c r="K14" s="21">
        <f t="shared" si="1"/>
        <v>0</v>
      </c>
      <c r="L14" s="21">
        <f t="shared" si="2"/>
        <v>0</v>
      </c>
      <c r="M14" s="4"/>
      <c r="N14" s="1"/>
      <c r="O14" s="1"/>
    </row>
    <row r="15" spans="1:15" ht="77.25" customHeight="1" x14ac:dyDescent="0.25">
      <c r="A15" s="19">
        <f t="shared" si="3"/>
        <v>10</v>
      </c>
      <c r="B15" s="19" t="s">
        <v>343</v>
      </c>
      <c r="C15" s="19" t="s">
        <v>53</v>
      </c>
      <c r="D15" s="19" t="s">
        <v>12</v>
      </c>
      <c r="E15" s="19" t="s">
        <v>0</v>
      </c>
      <c r="F15" s="19" t="s">
        <v>81</v>
      </c>
      <c r="G15" s="19">
        <v>4</v>
      </c>
      <c r="H15" s="2"/>
      <c r="I15" s="3"/>
      <c r="J15" s="21">
        <f t="shared" si="0"/>
        <v>0</v>
      </c>
      <c r="K15" s="21">
        <f t="shared" si="1"/>
        <v>0</v>
      </c>
      <c r="L15" s="21">
        <f t="shared" si="2"/>
        <v>0</v>
      </c>
      <c r="M15" s="4"/>
      <c r="N15" s="1"/>
      <c r="O15" s="1"/>
    </row>
    <row r="16" spans="1:15" ht="77.25" customHeight="1" x14ac:dyDescent="0.25">
      <c r="A16" s="19">
        <f t="shared" si="3"/>
        <v>11</v>
      </c>
      <c r="B16" s="19" t="s">
        <v>217</v>
      </c>
      <c r="C16" s="19" t="s">
        <v>53</v>
      </c>
      <c r="D16" s="19" t="s">
        <v>12</v>
      </c>
      <c r="E16" s="19" t="s">
        <v>0</v>
      </c>
      <c r="F16" s="19">
        <v>20</v>
      </c>
      <c r="G16" s="19">
        <v>4</v>
      </c>
      <c r="H16" s="2"/>
      <c r="I16" s="3"/>
      <c r="J16" s="21">
        <f t="shared" si="0"/>
        <v>0</v>
      </c>
      <c r="K16" s="21">
        <f t="shared" si="1"/>
        <v>0</v>
      </c>
      <c r="L16" s="21">
        <f t="shared" si="2"/>
        <v>0</v>
      </c>
      <c r="M16" s="4"/>
      <c r="N16" s="1"/>
      <c r="O16" s="1"/>
    </row>
    <row r="17" spans="1:15" ht="50.25" customHeight="1" x14ac:dyDescent="0.25">
      <c r="A17" s="19">
        <f t="shared" si="3"/>
        <v>12</v>
      </c>
      <c r="B17" s="19" t="s">
        <v>344</v>
      </c>
      <c r="C17" s="19" t="s">
        <v>53</v>
      </c>
      <c r="D17" s="19" t="s">
        <v>12</v>
      </c>
      <c r="E17" s="19" t="s">
        <v>0</v>
      </c>
      <c r="F17" s="19" t="s">
        <v>80</v>
      </c>
      <c r="G17" s="19">
        <v>11</v>
      </c>
      <c r="H17" s="2"/>
      <c r="I17" s="3"/>
      <c r="J17" s="21">
        <f t="shared" si="0"/>
        <v>0</v>
      </c>
      <c r="K17" s="21">
        <f t="shared" si="1"/>
        <v>0</v>
      </c>
      <c r="L17" s="21">
        <f t="shared" si="2"/>
        <v>0</v>
      </c>
      <c r="M17" s="4"/>
      <c r="N17" s="1"/>
      <c r="O17" s="1"/>
    </row>
    <row r="18" spans="1:15" ht="46.5" customHeight="1" x14ac:dyDescent="0.25">
      <c r="A18" s="19">
        <f t="shared" si="3"/>
        <v>13</v>
      </c>
      <c r="B18" s="19" t="s">
        <v>345</v>
      </c>
      <c r="C18" s="19" t="s">
        <v>53</v>
      </c>
      <c r="D18" s="19" t="s">
        <v>11</v>
      </c>
      <c r="E18" s="19" t="s">
        <v>0</v>
      </c>
      <c r="F18" s="19" t="s">
        <v>81</v>
      </c>
      <c r="G18" s="19">
        <v>1</v>
      </c>
      <c r="H18" s="2"/>
      <c r="I18" s="3"/>
      <c r="J18" s="21">
        <f t="shared" si="0"/>
        <v>0</v>
      </c>
      <c r="K18" s="21">
        <f t="shared" si="1"/>
        <v>0</v>
      </c>
      <c r="L18" s="21">
        <f t="shared" si="2"/>
        <v>0</v>
      </c>
      <c r="M18" s="4"/>
      <c r="N18" s="1"/>
      <c r="O18" s="1"/>
    </row>
    <row r="19" spans="1:15" ht="37.5" customHeight="1" x14ac:dyDescent="0.25">
      <c r="A19" s="22"/>
      <c r="B19" s="22"/>
      <c r="C19" s="22"/>
      <c r="D19" s="22"/>
      <c r="E19" s="22"/>
      <c r="F19" s="22"/>
      <c r="G19" s="22"/>
      <c r="H19" s="32"/>
      <c r="I19" s="33"/>
      <c r="J19" s="32" t="s">
        <v>200</v>
      </c>
      <c r="K19" s="39">
        <f>SUM(K6:K18)</f>
        <v>0</v>
      </c>
      <c r="L19" s="39">
        <f>SUM(L6:L18)</f>
        <v>0</v>
      </c>
      <c r="M19" s="25"/>
      <c r="N19" s="22"/>
      <c r="O19" s="22"/>
    </row>
    <row r="20" spans="1:15" x14ac:dyDescent="0.25">
      <c r="H20" s="28"/>
      <c r="I20" s="29"/>
      <c r="J20" s="28"/>
      <c r="K20" s="28"/>
      <c r="L20" s="28"/>
    </row>
    <row r="21" spans="1:15" x14ac:dyDescent="0.25">
      <c r="A21" s="59" t="s">
        <v>138</v>
      </c>
      <c r="B21" s="59"/>
      <c r="C21" s="59"/>
      <c r="D21" s="59"/>
      <c r="E21" s="59"/>
      <c r="F21" s="59"/>
      <c r="G21" s="59"/>
      <c r="H21" s="60"/>
      <c r="I21" s="61"/>
      <c r="J21" s="60"/>
      <c r="K21" s="60"/>
      <c r="L21" s="60"/>
      <c r="M21" s="59"/>
      <c r="N21" s="59"/>
      <c r="O21" s="59"/>
    </row>
    <row r="22" spans="1:15" ht="253.5" customHeight="1" x14ac:dyDescent="0.25">
      <c r="A22" s="53" t="s">
        <v>473</v>
      </c>
      <c r="B22" s="53"/>
      <c r="C22" s="53"/>
      <c r="D22" s="53"/>
      <c r="E22" s="53"/>
      <c r="F22" s="53"/>
      <c r="G22" s="53"/>
      <c r="H22" s="53"/>
      <c r="I22" s="53"/>
      <c r="J22" s="53"/>
      <c r="K22" s="53"/>
      <c r="L22" s="53"/>
      <c r="M22" s="53"/>
      <c r="N22" s="53"/>
      <c r="O22" s="53"/>
    </row>
    <row r="23" spans="1:15" x14ac:dyDescent="0.25">
      <c r="A23" s="53"/>
      <c r="B23" s="53"/>
      <c r="C23" s="53"/>
      <c r="D23" s="53"/>
      <c r="E23" s="53"/>
      <c r="F23" s="53"/>
      <c r="G23" s="53"/>
      <c r="H23" s="53"/>
      <c r="I23" s="53"/>
      <c r="J23" s="53"/>
      <c r="K23" s="53"/>
      <c r="L23" s="53"/>
      <c r="M23" s="53"/>
      <c r="N23" s="53"/>
      <c r="O23" s="53"/>
    </row>
    <row r="24" spans="1:15" ht="3.75" customHeight="1" x14ac:dyDescent="0.25">
      <c r="A24" s="53"/>
      <c r="B24" s="53"/>
      <c r="C24" s="53"/>
      <c r="D24" s="53"/>
      <c r="E24" s="53"/>
      <c r="F24" s="53"/>
      <c r="G24" s="53"/>
      <c r="H24" s="53"/>
      <c r="I24" s="53"/>
      <c r="J24" s="53"/>
      <c r="K24" s="53"/>
      <c r="L24" s="53"/>
      <c r="M24" s="53"/>
      <c r="N24" s="53"/>
      <c r="O24" s="53"/>
    </row>
    <row r="25" spans="1:15" ht="1.5" hidden="1" customHeight="1" x14ac:dyDescent="0.25">
      <c r="A25" s="53"/>
      <c r="B25" s="53"/>
      <c r="C25" s="53"/>
      <c r="D25" s="53"/>
      <c r="E25" s="53"/>
      <c r="F25" s="53"/>
      <c r="G25" s="53"/>
      <c r="H25" s="53"/>
      <c r="I25" s="53"/>
      <c r="J25" s="53"/>
      <c r="K25" s="53"/>
      <c r="L25" s="53"/>
      <c r="M25" s="53"/>
      <c r="N25" s="53"/>
      <c r="O25" s="53"/>
    </row>
    <row r="26" spans="1:15" ht="3.75" hidden="1" customHeight="1" x14ac:dyDescent="0.25">
      <c r="A26" s="53"/>
      <c r="B26" s="53"/>
      <c r="C26" s="53"/>
      <c r="D26" s="53"/>
      <c r="E26" s="53"/>
      <c r="F26" s="53"/>
      <c r="G26" s="53"/>
      <c r="H26" s="53"/>
      <c r="I26" s="53"/>
      <c r="J26" s="53"/>
      <c r="K26" s="53"/>
      <c r="L26" s="53"/>
      <c r="M26" s="53"/>
      <c r="N26" s="53"/>
      <c r="O26" s="53"/>
    </row>
    <row r="27" spans="1:15" hidden="1" x14ac:dyDescent="0.25">
      <c r="A27" s="53"/>
      <c r="B27" s="53"/>
      <c r="C27" s="53"/>
      <c r="D27" s="53"/>
      <c r="E27" s="53"/>
      <c r="F27" s="53"/>
      <c r="G27" s="53"/>
      <c r="H27" s="53"/>
      <c r="I27" s="53"/>
      <c r="J27" s="53"/>
      <c r="K27" s="53"/>
      <c r="L27" s="53"/>
      <c r="M27" s="53"/>
      <c r="N27" s="53"/>
      <c r="O27" s="53"/>
    </row>
    <row r="28" spans="1:15" x14ac:dyDescent="0.25">
      <c r="H28" s="28"/>
      <c r="I28" s="29"/>
      <c r="J28" s="28"/>
      <c r="K28" s="28"/>
      <c r="L28" s="28"/>
    </row>
    <row r="29" spans="1:15" x14ac:dyDescent="0.25">
      <c r="H29" s="28"/>
      <c r="I29" s="29"/>
      <c r="J29" s="28"/>
      <c r="K29" s="28"/>
      <c r="L29" s="28"/>
    </row>
    <row r="30" spans="1:15" x14ac:dyDescent="0.25">
      <c r="H30" s="28"/>
      <c r="I30" s="29"/>
      <c r="J30" s="28"/>
      <c r="K30" s="28"/>
      <c r="L30" s="28"/>
    </row>
    <row r="31" spans="1:15" x14ac:dyDescent="0.25">
      <c r="H31" s="28"/>
      <c r="I31" s="29"/>
      <c r="J31" s="28"/>
      <c r="K31" s="28"/>
      <c r="L31" s="28"/>
    </row>
    <row r="32" spans="1:15" x14ac:dyDescent="0.25">
      <c r="H32" s="28"/>
      <c r="I32" s="29"/>
      <c r="J32" s="28"/>
      <c r="K32" s="28"/>
      <c r="L32" s="28"/>
    </row>
    <row r="33" spans="8:12" x14ac:dyDescent="0.25">
      <c r="H33" s="28"/>
      <c r="I33" s="29"/>
      <c r="J33" s="28"/>
      <c r="K33" s="28"/>
      <c r="L33" s="28"/>
    </row>
    <row r="34" spans="8:12" x14ac:dyDescent="0.25">
      <c r="H34" s="28"/>
      <c r="I34" s="29"/>
      <c r="J34" s="28"/>
      <c r="K34" s="28"/>
      <c r="L34" s="28"/>
    </row>
    <row r="35" spans="8:12" x14ac:dyDescent="0.25">
      <c r="H35" s="28"/>
      <c r="I35" s="29"/>
      <c r="J35" s="28"/>
      <c r="K35" s="28"/>
      <c r="L35" s="28"/>
    </row>
  </sheetData>
  <sheetProtection algorithmName="SHA-512" hashValue="0jaff8Fg8W2swteyAwSHrTKNME4MN7/5/KLzREF20hhhhaDAmzpiJjSsy4iZFHiZTSc/O58rBPPZcPO24LJdYQ==" saltValue="RS8pEv1ySzg2k6h2E5t4Kw==" spinCount="100000" sheet="1" objects="1" scenarios="1"/>
  <sortState xmlns:xlrd2="http://schemas.microsoft.com/office/spreadsheetml/2017/richdata2" ref="A6:O18">
    <sortCondition ref="B6:B18"/>
  </sortState>
  <mergeCells count="6">
    <mergeCell ref="A22:O27"/>
    <mergeCell ref="B1:C1"/>
    <mergeCell ref="N1:O1"/>
    <mergeCell ref="N2:O2"/>
    <mergeCell ref="A3:O3"/>
    <mergeCell ref="A21:O21"/>
  </mergeCells>
  <pageMargins left="0.25" right="0.25" top="0.75" bottom="0.75" header="0.3" footer="0.3"/>
  <pageSetup paperSize="9" scale="5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4"/>
  <sheetViews>
    <sheetView topLeftCell="A32" zoomScale="92" zoomScaleNormal="92" workbookViewId="0">
      <selection activeCell="D6" sqref="D6:G50"/>
    </sheetView>
  </sheetViews>
  <sheetFormatPr defaultColWidth="9.140625" defaultRowHeight="15" x14ac:dyDescent="0.25"/>
  <cols>
    <col min="1" max="1" width="9.140625" style="42"/>
    <col min="2" max="2" width="46" style="42" customWidth="1"/>
    <col min="3" max="3" width="25.7109375" style="42" customWidth="1"/>
    <col min="4" max="4" width="17.85546875" style="42" customWidth="1"/>
    <col min="5" max="5" width="12.140625" style="42" customWidth="1"/>
    <col min="6" max="6" width="13.28515625" style="42" customWidth="1"/>
    <col min="7" max="7" width="12" style="42" customWidth="1"/>
    <col min="8" max="8" width="16.28515625" style="42" customWidth="1"/>
    <col min="9" max="9" width="11.28515625" style="42" customWidth="1"/>
    <col min="10" max="12" width="16.28515625" style="42" customWidth="1"/>
    <col min="13" max="13" width="17.140625" style="42" customWidth="1"/>
    <col min="14" max="14" width="21" style="42" customWidth="1"/>
    <col min="15" max="15" width="30.7109375" style="42" customWidth="1"/>
    <col min="16" max="16384" width="9.140625" style="42"/>
  </cols>
  <sheetData>
    <row r="1" spans="1:15" ht="45" customHeight="1" x14ac:dyDescent="0.25">
      <c r="A1" s="40"/>
      <c r="B1" s="66"/>
      <c r="C1" s="66"/>
      <c r="N1" s="66" t="s">
        <v>176</v>
      </c>
      <c r="O1" s="66"/>
    </row>
    <row r="2" spans="1:15" ht="16.5" customHeight="1" x14ac:dyDescent="0.25">
      <c r="A2" s="40"/>
      <c r="B2" s="41"/>
      <c r="C2" s="41"/>
      <c r="N2" s="66" t="s">
        <v>162</v>
      </c>
      <c r="O2" s="66"/>
    </row>
    <row r="3" spans="1:15" ht="21" x14ac:dyDescent="0.25">
      <c r="A3" s="67" t="s">
        <v>38</v>
      </c>
      <c r="B3" s="67"/>
      <c r="C3" s="67"/>
      <c r="D3" s="67"/>
      <c r="E3" s="67"/>
      <c r="F3" s="67"/>
      <c r="G3" s="67"/>
      <c r="H3" s="67"/>
      <c r="I3" s="67"/>
      <c r="J3" s="67"/>
      <c r="K3" s="67"/>
      <c r="L3" s="67"/>
      <c r="M3" s="67"/>
      <c r="N3" s="67"/>
      <c r="O3" s="67"/>
    </row>
    <row r="5" spans="1:15" ht="63.75" x14ac:dyDescent="0.25">
      <c r="A5" s="15" t="s">
        <v>37</v>
      </c>
      <c r="B5" s="15" t="s">
        <v>36</v>
      </c>
      <c r="C5" s="16" t="s">
        <v>193</v>
      </c>
      <c r="D5" s="15" t="s">
        <v>35</v>
      </c>
      <c r="E5" s="15" t="s">
        <v>34</v>
      </c>
      <c r="F5" s="15" t="s">
        <v>143</v>
      </c>
      <c r="G5" s="15" t="s">
        <v>32</v>
      </c>
      <c r="H5" s="15" t="s">
        <v>27</v>
      </c>
      <c r="I5" s="15" t="s">
        <v>28</v>
      </c>
      <c r="J5" s="15" t="s">
        <v>26</v>
      </c>
      <c r="K5" s="15" t="s">
        <v>29</v>
      </c>
      <c r="L5" s="15" t="s">
        <v>30</v>
      </c>
      <c r="M5" s="16" t="s">
        <v>141</v>
      </c>
      <c r="N5" s="15" t="s">
        <v>31</v>
      </c>
      <c r="O5" s="15" t="s">
        <v>39</v>
      </c>
    </row>
    <row r="6" spans="1:15" ht="25.5" customHeight="1" x14ac:dyDescent="0.25">
      <c r="A6" s="19">
        <v>1</v>
      </c>
      <c r="B6" s="19" t="s">
        <v>220</v>
      </c>
      <c r="C6" s="19" t="s">
        <v>53</v>
      </c>
      <c r="D6" s="19" t="s">
        <v>12</v>
      </c>
      <c r="E6" s="19" t="s">
        <v>60</v>
      </c>
      <c r="F6" s="19" t="s">
        <v>109</v>
      </c>
      <c r="G6" s="19">
        <v>13</v>
      </c>
      <c r="H6" s="2"/>
      <c r="I6" s="3"/>
      <c r="J6" s="21">
        <f>H6+(I6*H6)</f>
        <v>0</v>
      </c>
      <c r="K6" s="21">
        <f>H6*G6</f>
        <v>0</v>
      </c>
      <c r="L6" s="21">
        <f>J6*G6</f>
        <v>0</v>
      </c>
      <c r="M6" s="4"/>
      <c r="N6" s="1"/>
      <c r="O6" s="1"/>
    </row>
    <row r="7" spans="1:15" ht="43.5" customHeight="1" x14ac:dyDescent="0.25">
      <c r="A7" s="19">
        <f t="shared" ref="A7:A50" si="0">A6+1</f>
        <v>2</v>
      </c>
      <c r="B7" s="19" t="s">
        <v>83</v>
      </c>
      <c r="C7" s="19" t="s">
        <v>53</v>
      </c>
      <c r="D7" s="19" t="s">
        <v>11</v>
      </c>
      <c r="E7" s="19" t="s">
        <v>60</v>
      </c>
      <c r="F7" s="19" t="s">
        <v>108</v>
      </c>
      <c r="G7" s="19">
        <v>2</v>
      </c>
      <c r="H7" s="2"/>
      <c r="I7" s="3"/>
      <c r="J7" s="21">
        <f t="shared" ref="J7:J50" si="1">H7+(I7*H7)</f>
        <v>0</v>
      </c>
      <c r="K7" s="21">
        <f t="shared" ref="K7:K50" si="2">H7*G7</f>
        <v>0</v>
      </c>
      <c r="L7" s="21">
        <f t="shared" ref="L7:L50" si="3">J7*G7</f>
        <v>0</v>
      </c>
      <c r="M7" s="4"/>
      <c r="N7" s="1"/>
      <c r="O7" s="1"/>
    </row>
    <row r="8" spans="1:15" ht="33" customHeight="1" x14ac:dyDescent="0.25">
      <c r="A8" s="19">
        <v>3</v>
      </c>
      <c r="B8" s="19" t="s">
        <v>84</v>
      </c>
      <c r="C8" s="19" t="s">
        <v>53</v>
      </c>
      <c r="D8" s="19" t="s">
        <v>103</v>
      </c>
      <c r="E8" s="19" t="s">
        <v>73</v>
      </c>
      <c r="F8" s="19" t="s">
        <v>53</v>
      </c>
      <c r="G8" s="19">
        <v>2</v>
      </c>
      <c r="H8" s="2"/>
      <c r="I8" s="3"/>
      <c r="J8" s="21">
        <f t="shared" si="1"/>
        <v>0</v>
      </c>
      <c r="K8" s="21">
        <f t="shared" si="2"/>
        <v>0</v>
      </c>
      <c r="L8" s="21">
        <f t="shared" si="3"/>
        <v>0</v>
      </c>
      <c r="M8" s="4"/>
      <c r="N8" s="1"/>
      <c r="O8" s="1"/>
    </row>
    <row r="9" spans="1:15" ht="42.75" customHeight="1" x14ac:dyDescent="0.25">
      <c r="A9" s="19">
        <f t="shared" si="0"/>
        <v>4</v>
      </c>
      <c r="B9" s="19" t="s">
        <v>85</v>
      </c>
      <c r="C9" s="19" t="s">
        <v>53</v>
      </c>
      <c r="D9" s="19" t="s">
        <v>11</v>
      </c>
      <c r="E9" s="19" t="s">
        <v>0</v>
      </c>
      <c r="F9" s="19" t="s">
        <v>54</v>
      </c>
      <c r="G9" s="19">
        <v>1</v>
      </c>
      <c r="H9" s="2"/>
      <c r="I9" s="3"/>
      <c r="J9" s="21">
        <f t="shared" si="1"/>
        <v>0</v>
      </c>
      <c r="K9" s="21">
        <f t="shared" si="2"/>
        <v>0</v>
      </c>
      <c r="L9" s="21">
        <f t="shared" si="3"/>
        <v>0</v>
      </c>
      <c r="M9" s="4"/>
      <c r="N9" s="1"/>
      <c r="O9" s="1"/>
    </row>
    <row r="10" spans="1:15" ht="29.25" customHeight="1" x14ac:dyDescent="0.25">
      <c r="A10" s="19">
        <f>A9+1</f>
        <v>5</v>
      </c>
      <c r="B10" s="19" t="s">
        <v>221</v>
      </c>
      <c r="C10" s="19" t="s">
        <v>53</v>
      </c>
      <c r="D10" s="19" t="s">
        <v>12</v>
      </c>
      <c r="E10" s="19" t="s">
        <v>0</v>
      </c>
      <c r="F10" s="19" t="s">
        <v>108</v>
      </c>
      <c r="G10" s="19">
        <v>3</v>
      </c>
      <c r="H10" s="2"/>
      <c r="I10" s="3"/>
      <c r="J10" s="21">
        <f t="shared" si="1"/>
        <v>0</v>
      </c>
      <c r="K10" s="21">
        <f t="shared" si="2"/>
        <v>0</v>
      </c>
      <c r="L10" s="21">
        <f t="shared" si="3"/>
        <v>0</v>
      </c>
      <c r="M10" s="4"/>
      <c r="N10" s="1"/>
      <c r="O10" s="1"/>
    </row>
    <row r="11" spans="1:15" ht="57.75" customHeight="1" x14ac:dyDescent="0.25">
      <c r="A11" s="19">
        <f t="shared" si="0"/>
        <v>6</v>
      </c>
      <c r="B11" s="19" t="s">
        <v>222</v>
      </c>
      <c r="C11" s="19" t="s">
        <v>53</v>
      </c>
      <c r="D11" s="19" t="s">
        <v>11</v>
      </c>
      <c r="E11" s="19" t="s">
        <v>0</v>
      </c>
      <c r="F11" s="19" t="s">
        <v>110</v>
      </c>
      <c r="G11" s="19">
        <v>1</v>
      </c>
      <c r="H11" s="2"/>
      <c r="I11" s="3"/>
      <c r="J11" s="21">
        <f t="shared" si="1"/>
        <v>0</v>
      </c>
      <c r="K11" s="21">
        <f t="shared" si="2"/>
        <v>0</v>
      </c>
      <c r="L11" s="21">
        <f t="shared" si="3"/>
        <v>0</v>
      </c>
      <c r="M11" s="4"/>
      <c r="N11" s="1"/>
      <c r="O11" s="1"/>
    </row>
    <row r="12" spans="1:15" ht="51.75" customHeight="1" x14ac:dyDescent="0.25">
      <c r="A12" s="19">
        <f t="shared" si="0"/>
        <v>7</v>
      </c>
      <c r="B12" s="19" t="s">
        <v>86</v>
      </c>
      <c r="C12" s="19" t="s">
        <v>53</v>
      </c>
      <c r="D12" s="19" t="s">
        <v>11</v>
      </c>
      <c r="E12" s="19" t="s">
        <v>73</v>
      </c>
      <c r="F12" s="19" t="s">
        <v>53</v>
      </c>
      <c r="G12" s="19">
        <v>2</v>
      </c>
      <c r="H12" s="2"/>
      <c r="I12" s="3"/>
      <c r="J12" s="21">
        <f t="shared" si="1"/>
        <v>0</v>
      </c>
      <c r="K12" s="21">
        <f t="shared" si="2"/>
        <v>0</v>
      </c>
      <c r="L12" s="21">
        <f t="shared" si="3"/>
        <v>0</v>
      </c>
      <c r="M12" s="4"/>
      <c r="N12" s="1"/>
      <c r="O12" s="1"/>
    </row>
    <row r="13" spans="1:15" ht="50.25" customHeight="1" x14ac:dyDescent="0.25">
      <c r="A13" s="19">
        <f t="shared" si="0"/>
        <v>8</v>
      </c>
      <c r="B13" s="19" t="s">
        <v>223</v>
      </c>
      <c r="C13" s="19" t="s">
        <v>53</v>
      </c>
      <c r="D13" s="19" t="s">
        <v>11</v>
      </c>
      <c r="E13" s="19" t="s">
        <v>0</v>
      </c>
      <c r="F13" s="19" t="s">
        <v>25</v>
      </c>
      <c r="G13" s="19">
        <v>3</v>
      </c>
      <c r="H13" s="2"/>
      <c r="I13" s="3"/>
      <c r="J13" s="21">
        <f t="shared" si="1"/>
        <v>0</v>
      </c>
      <c r="K13" s="21">
        <f t="shared" si="2"/>
        <v>0</v>
      </c>
      <c r="L13" s="21">
        <f t="shared" si="3"/>
        <v>0</v>
      </c>
      <c r="M13" s="4"/>
      <c r="N13" s="1"/>
      <c r="O13" s="1"/>
    </row>
    <row r="14" spans="1:15" ht="46.5" customHeight="1" x14ac:dyDescent="0.25">
      <c r="A14" s="19">
        <f t="shared" si="0"/>
        <v>9</v>
      </c>
      <c r="B14" s="19" t="s">
        <v>87</v>
      </c>
      <c r="C14" s="19" t="s">
        <v>53</v>
      </c>
      <c r="D14" s="19" t="s">
        <v>103</v>
      </c>
      <c r="E14" s="19" t="s">
        <v>0</v>
      </c>
      <c r="F14" s="19" t="s">
        <v>111</v>
      </c>
      <c r="G14" s="19">
        <v>2</v>
      </c>
      <c r="H14" s="2"/>
      <c r="I14" s="3"/>
      <c r="J14" s="21">
        <f t="shared" si="1"/>
        <v>0</v>
      </c>
      <c r="K14" s="21">
        <f t="shared" si="2"/>
        <v>0</v>
      </c>
      <c r="L14" s="21">
        <f t="shared" si="3"/>
        <v>0</v>
      </c>
      <c r="M14" s="4"/>
      <c r="N14" s="1"/>
      <c r="O14" s="1"/>
    </row>
    <row r="15" spans="1:15" ht="45" customHeight="1" x14ac:dyDescent="0.25">
      <c r="A15" s="19">
        <f t="shared" si="0"/>
        <v>10</v>
      </c>
      <c r="B15" s="19" t="s">
        <v>224</v>
      </c>
      <c r="C15" s="19" t="s">
        <v>53</v>
      </c>
      <c r="D15" s="19" t="s">
        <v>103</v>
      </c>
      <c r="E15" s="19" t="s">
        <v>0</v>
      </c>
      <c r="F15" s="19" t="s">
        <v>112</v>
      </c>
      <c r="G15" s="19">
        <v>1</v>
      </c>
      <c r="H15" s="2"/>
      <c r="I15" s="3"/>
      <c r="J15" s="21">
        <f t="shared" si="1"/>
        <v>0</v>
      </c>
      <c r="K15" s="21">
        <f t="shared" si="2"/>
        <v>0</v>
      </c>
      <c r="L15" s="21">
        <f t="shared" si="3"/>
        <v>0</v>
      </c>
      <c r="M15" s="4"/>
      <c r="N15" s="1"/>
      <c r="O15" s="1"/>
    </row>
    <row r="16" spans="1:15" ht="44.25" customHeight="1" x14ac:dyDescent="0.25">
      <c r="A16" s="19">
        <f t="shared" si="0"/>
        <v>11</v>
      </c>
      <c r="B16" s="19" t="s">
        <v>348</v>
      </c>
      <c r="C16" s="19" t="s">
        <v>53</v>
      </c>
      <c r="D16" s="19" t="s">
        <v>11</v>
      </c>
      <c r="E16" s="19" t="s">
        <v>0</v>
      </c>
      <c r="F16" s="19" t="s">
        <v>110</v>
      </c>
      <c r="G16" s="19">
        <v>1</v>
      </c>
      <c r="H16" s="2"/>
      <c r="I16" s="3"/>
      <c r="J16" s="21">
        <f t="shared" si="1"/>
        <v>0</v>
      </c>
      <c r="K16" s="21">
        <f t="shared" si="2"/>
        <v>0</v>
      </c>
      <c r="L16" s="21">
        <f t="shared" si="3"/>
        <v>0</v>
      </c>
      <c r="M16" s="4"/>
      <c r="N16" s="1"/>
      <c r="O16" s="1"/>
    </row>
    <row r="17" spans="1:15" ht="26.25" customHeight="1" x14ac:dyDescent="0.25">
      <c r="A17" s="19">
        <f t="shared" si="0"/>
        <v>12</v>
      </c>
      <c r="B17" s="19" t="s">
        <v>263</v>
      </c>
      <c r="C17" s="19" t="s">
        <v>53</v>
      </c>
      <c r="D17" s="19" t="s">
        <v>11</v>
      </c>
      <c r="E17" s="19" t="s">
        <v>232</v>
      </c>
      <c r="F17" s="19">
        <v>250</v>
      </c>
      <c r="G17" s="19">
        <v>1</v>
      </c>
      <c r="H17" s="2"/>
      <c r="I17" s="3"/>
      <c r="J17" s="21">
        <f t="shared" si="1"/>
        <v>0</v>
      </c>
      <c r="K17" s="21">
        <f t="shared" si="2"/>
        <v>0</v>
      </c>
      <c r="L17" s="21">
        <f t="shared" si="3"/>
        <v>0</v>
      </c>
      <c r="M17" s="4"/>
      <c r="N17" s="1"/>
      <c r="O17" s="1"/>
    </row>
    <row r="18" spans="1:15" ht="24" customHeight="1" x14ac:dyDescent="0.25">
      <c r="A18" s="19">
        <f t="shared" si="0"/>
        <v>13</v>
      </c>
      <c r="B18" s="19" t="s">
        <v>349</v>
      </c>
      <c r="C18" s="19" t="s">
        <v>53</v>
      </c>
      <c r="D18" s="19" t="s">
        <v>11</v>
      </c>
      <c r="E18" s="19" t="s">
        <v>0</v>
      </c>
      <c r="F18" s="19" t="s">
        <v>111</v>
      </c>
      <c r="G18" s="43">
        <v>1</v>
      </c>
      <c r="H18" s="2"/>
      <c r="I18" s="3"/>
      <c r="J18" s="21">
        <f t="shared" si="1"/>
        <v>0</v>
      </c>
      <c r="K18" s="21">
        <f t="shared" si="2"/>
        <v>0</v>
      </c>
      <c r="L18" s="21">
        <f t="shared" si="3"/>
        <v>0</v>
      </c>
      <c r="M18" s="6"/>
      <c r="N18" s="1"/>
      <c r="O18" s="1"/>
    </row>
    <row r="19" spans="1:15" ht="27.75" customHeight="1" x14ac:dyDescent="0.25">
      <c r="A19" s="19">
        <f t="shared" si="0"/>
        <v>14</v>
      </c>
      <c r="B19" s="19" t="s">
        <v>350</v>
      </c>
      <c r="C19" s="19" t="s">
        <v>53</v>
      </c>
      <c r="D19" s="19" t="s">
        <v>12</v>
      </c>
      <c r="E19" s="19" t="s">
        <v>357</v>
      </c>
      <c r="F19" s="19" t="s">
        <v>358</v>
      </c>
      <c r="G19" s="19">
        <v>1</v>
      </c>
      <c r="H19" s="2"/>
      <c r="I19" s="3"/>
      <c r="J19" s="21">
        <f t="shared" si="1"/>
        <v>0</v>
      </c>
      <c r="K19" s="21">
        <f t="shared" si="2"/>
        <v>0</v>
      </c>
      <c r="L19" s="21">
        <f t="shared" si="3"/>
        <v>0</v>
      </c>
      <c r="M19" s="4"/>
      <c r="N19" s="1"/>
      <c r="O19" s="1"/>
    </row>
    <row r="20" spans="1:15" ht="28.5" customHeight="1" x14ac:dyDescent="0.25">
      <c r="A20" s="19">
        <f t="shared" si="0"/>
        <v>15</v>
      </c>
      <c r="B20" s="27" t="s">
        <v>88</v>
      </c>
      <c r="C20" s="19" t="s">
        <v>53</v>
      </c>
      <c r="D20" s="19" t="s">
        <v>105</v>
      </c>
      <c r="E20" s="19" t="s">
        <v>60</v>
      </c>
      <c r="F20" s="19" t="s">
        <v>108</v>
      </c>
      <c r="G20" s="19">
        <v>6</v>
      </c>
      <c r="H20" s="2"/>
      <c r="I20" s="3"/>
      <c r="J20" s="21">
        <f t="shared" si="1"/>
        <v>0</v>
      </c>
      <c r="K20" s="21">
        <f t="shared" si="2"/>
        <v>0</v>
      </c>
      <c r="L20" s="21">
        <f t="shared" si="3"/>
        <v>0</v>
      </c>
      <c r="M20" s="4"/>
      <c r="N20" s="1"/>
      <c r="O20" s="1"/>
    </row>
    <row r="21" spans="1:15" ht="24.75" customHeight="1" x14ac:dyDescent="0.25">
      <c r="A21" s="19">
        <f t="shared" si="0"/>
        <v>16</v>
      </c>
      <c r="B21" s="19" t="s">
        <v>225</v>
      </c>
      <c r="C21" s="19" t="s">
        <v>53</v>
      </c>
      <c r="D21" s="19" t="s">
        <v>105</v>
      </c>
      <c r="E21" s="19" t="s">
        <v>60</v>
      </c>
      <c r="F21" s="19" t="s">
        <v>108</v>
      </c>
      <c r="G21" s="19">
        <v>2</v>
      </c>
      <c r="H21" s="2"/>
      <c r="I21" s="3"/>
      <c r="J21" s="21">
        <f t="shared" si="1"/>
        <v>0</v>
      </c>
      <c r="K21" s="21">
        <f t="shared" si="2"/>
        <v>0</v>
      </c>
      <c r="L21" s="21">
        <f t="shared" si="3"/>
        <v>0</v>
      </c>
      <c r="M21" s="4"/>
      <c r="N21" s="1"/>
      <c r="O21" s="1"/>
    </row>
    <row r="22" spans="1:15" ht="24" customHeight="1" x14ac:dyDescent="0.25">
      <c r="A22" s="19">
        <f t="shared" si="0"/>
        <v>17</v>
      </c>
      <c r="B22" s="19" t="s">
        <v>89</v>
      </c>
      <c r="C22" s="19" t="s">
        <v>53</v>
      </c>
      <c r="D22" s="19" t="s">
        <v>105</v>
      </c>
      <c r="E22" s="19" t="s">
        <v>60</v>
      </c>
      <c r="F22" s="19" t="s">
        <v>108</v>
      </c>
      <c r="G22" s="19">
        <v>2</v>
      </c>
      <c r="H22" s="2"/>
      <c r="I22" s="3"/>
      <c r="J22" s="21">
        <f t="shared" si="1"/>
        <v>0</v>
      </c>
      <c r="K22" s="21">
        <f t="shared" si="2"/>
        <v>0</v>
      </c>
      <c r="L22" s="21">
        <f t="shared" si="3"/>
        <v>0</v>
      </c>
      <c r="M22" s="4"/>
      <c r="N22" s="1"/>
      <c r="O22" s="1"/>
    </row>
    <row r="23" spans="1:15" ht="28.5" customHeight="1" x14ac:dyDescent="0.25">
      <c r="A23" s="19">
        <f t="shared" si="0"/>
        <v>18</v>
      </c>
      <c r="B23" s="19" t="s">
        <v>226</v>
      </c>
      <c r="C23" s="19" t="s">
        <v>53</v>
      </c>
      <c r="D23" s="19" t="s">
        <v>12</v>
      </c>
      <c r="E23" s="19" t="s">
        <v>73</v>
      </c>
      <c r="F23" s="19"/>
      <c r="G23" s="19">
        <v>4</v>
      </c>
      <c r="H23" s="2"/>
      <c r="I23" s="3"/>
      <c r="J23" s="21">
        <f t="shared" si="1"/>
        <v>0</v>
      </c>
      <c r="K23" s="21">
        <f t="shared" si="2"/>
        <v>0</v>
      </c>
      <c r="L23" s="21">
        <f t="shared" si="3"/>
        <v>0</v>
      </c>
      <c r="M23" s="4"/>
      <c r="N23" s="1"/>
      <c r="O23" s="1"/>
    </row>
    <row r="24" spans="1:15" ht="31.9" customHeight="1" x14ac:dyDescent="0.25">
      <c r="A24" s="19">
        <f t="shared" si="0"/>
        <v>19</v>
      </c>
      <c r="B24" s="19" t="s">
        <v>227</v>
      </c>
      <c r="C24" s="19" t="s">
        <v>53</v>
      </c>
      <c r="D24" s="19" t="s">
        <v>105</v>
      </c>
      <c r="E24" s="19" t="s">
        <v>60</v>
      </c>
      <c r="F24" s="19" t="s">
        <v>108</v>
      </c>
      <c r="G24" s="19">
        <v>1</v>
      </c>
      <c r="H24" s="2"/>
      <c r="I24" s="3"/>
      <c r="J24" s="21">
        <f t="shared" si="1"/>
        <v>0</v>
      </c>
      <c r="K24" s="21">
        <f t="shared" si="2"/>
        <v>0</v>
      </c>
      <c r="L24" s="21">
        <f t="shared" si="3"/>
        <v>0</v>
      </c>
      <c r="M24" s="4"/>
      <c r="N24" s="1"/>
      <c r="O24" s="1"/>
    </row>
    <row r="25" spans="1:15" ht="58.5" customHeight="1" x14ac:dyDescent="0.25">
      <c r="A25" s="19">
        <f t="shared" si="0"/>
        <v>20</v>
      </c>
      <c r="B25" s="19" t="s">
        <v>351</v>
      </c>
      <c r="C25" s="19" t="s">
        <v>53</v>
      </c>
      <c r="D25" s="19" t="s">
        <v>103</v>
      </c>
      <c r="E25" s="19" t="s">
        <v>73</v>
      </c>
      <c r="F25" s="19" t="s">
        <v>114</v>
      </c>
      <c r="G25" s="19">
        <v>3</v>
      </c>
      <c r="H25" s="2"/>
      <c r="I25" s="3"/>
      <c r="J25" s="21">
        <f t="shared" si="1"/>
        <v>0</v>
      </c>
      <c r="K25" s="21">
        <f t="shared" si="2"/>
        <v>0</v>
      </c>
      <c r="L25" s="21">
        <f t="shared" si="3"/>
        <v>0</v>
      </c>
      <c r="M25" s="4"/>
      <c r="N25" s="1"/>
      <c r="O25" s="1"/>
    </row>
    <row r="26" spans="1:15" ht="30.75" customHeight="1" x14ac:dyDescent="0.25">
      <c r="A26" s="19">
        <f t="shared" si="0"/>
        <v>21</v>
      </c>
      <c r="B26" s="19" t="s">
        <v>90</v>
      </c>
      <c r="C26" s="19" t="s">
        <v>53</v>
      </c>
      <c r="D26" s="19" t="s">
        <v>11</v>
      </c>
      <c r="E26" s="19" t="s">
        <v>73</v>
      </c>
      <c r="F26" s="19" t="s">
        <v>53</v>
      </c>
      <c r="G26" s="19">
        <v>4</v>
      </c>
      <c r="H26" s="2"/>
      <c r="I26" s="3"/>
      <c r="J26" s="21">
        <f t="shared" si="1"/>
        <v>0</v>
      </c>
      <c r="K26" s="21">
        <f t="shared" si="2"/>
        <v>0</v>
      </c>
      <c r="L26" s="21">
        <f t="shared" si="3"/>
        <v>0</v>
      </c>
      <c r="M26" s="4"/>
      <c r="N26" s="1"/>
      <c r="O26" s="1"/>
    </row>
    <row r="27" spans="1:15" ht="28.5" customHeight="1" x14ac:dyDescent="0.25">
      <c r="A27" s="19">
        <v>22</v>
      </c>
      <c r="B27" s="19" t="s">
        <v>91</v>
      </c>
      <c r="C27" s="19" t="s">
        <v>53</v>
      </c>
      <c r="D27" s="19" t="s">
        <v>103</v>
      </c>
      <c r="E27" s="19" t="s">
        <v>0</v>
      </c>
      <c r="F27" s="19" t="s">
        <v>113</v>
      </c>
      <c r="G27" s="19">
        <v>1</v>
      </c>
      <c r="H27" s="2"/>
      <c r="I27" s="3"/>
      <c r="J27" s="21">
        <f t="shared" si="1"/>
        <v>0</v>
      </c>
      <c r="K27" s="21">
        <f t="shared" si="2"/>
        <v>0</v>
      </c>
      <c r="L27" s="21">
        <f t="shared" si="3"/>
        <v>0</v>
      </c>
      <c r="M27" s="4"/>
      <c r="N27" s="1"/>
      <c r="O27" s="1"/>
    </row>
    <row r="28" spans="1:15" ht="55.5" customHeight="1" x14ac:dyDescent="0.25">
      <c r="A28" s="19">
        <f t="shared" si="0"/>
        <v>23</v>
      </c>
      <c r="B28" s="19" t="s">
        <v>92</v>
      </c>
      <c r="C28" s="19" t="s">
        <v>53</v>
      </c>
      <c r="D28" s="19" t="s">
        <v>11</v>
      </c>
      <c r="E28" s="19" t="s">
        <v>0</v>
      </c>
      <c r="F28" s="19" t="s">
        <v>112</v>
      </c>
      <c r="G28" s="19">
        <v>2</v>
      </c>
      <c r="H28" s="2"/>
      <c r="I28" s="3"/>
      <c r="J28" s="21">
        <f t="shared" si="1"/>
        <v>0</v>
      </c>
      <c r="K28" s="21">
        <f t="shared" si="2"/>
        <v>0</v>
      </c>
      <c r="L28" s="21">
        <f t="shared" si="3"/>
        <v>0</v>
      </c>
      <c r="M28" s="4"/>
      <c r="N28" s="1"/>
      <c r="O28" s="1"/>
    </row>
    <row r="29" spans="1:15" ht="24" customHeight="1" x14ac:dyDescent="0.25">
      <c r="A29" s="19">
        <f t="shared" si="0"/>
        <v>24</v>
      </c>
      <c r="B29" s="19" t="s">
        <v>93</v>
      </c>
      <c r="C29" s="19" t="s">
        <v>53</v>
      </c>
      <c r="D29" s="19" t="s">
        <v>12</v>
      </c>
      <c r="E29" s="19" t="s">
        <v>60</v>
      </c>
      <c r="F29" s="19" t="s">
        <v>115</v>
      </c>
      <c r="G29" s="19">
        <v>2</v>
      </c>
      <c r="H29" s="2"/>
      <c r="I29" s="3"/>
      <c r="J29" s="21">
        <f t="shared" si="1"/>
        <v>0</v>
      </c>
      <c r="K29" s="21">
        <f t="shared" si="2"/>
        <v>0</v>
      </c>
      <c r="L29" s="21">
        <f t="shared" si="3"/>
        <v>0</v>
      </c>
      <c r="M29" s="4"/>
      <c r="N29" s="1"/>
      <c r="O29" s="1"/>
    </row>
    <row r="30" spans="1:15" ht="21.75" customHeight="1" x14ac:dyDescent="0.25">
      <c r="A30" s="19">
        <f t="shared" si="0"/>
        <v>25</v>
      </c>
      <c r="B30" s="19" t="s">
        <v>228</v>
      </c>
      <c r="C30" s="19" t="s">
        <v>53</v>
      </c>
      <c r="D30" s="19"/>
      <c r="E30" s="19"/>
      <c r="F30" s="19"/>
      <c r="G30" s="19">
        <v>3</v>
      </c>
      <c r="H30" s="2"/>
      <c r="I30" s="3"/>
      <c r="J30" s="21">
        <f t="shared" si="1"/>
        <v>0</v>
      </c>
      <c r="K30" s="21">
        <f t="shared" si="2"/>
        <v>0</v>
      </c>
      <c r="L30" s="21">
        <f t="shared" si="3"/>
        <v>0</v>
      </c>
      <c r="M30" s="4"/>
      <c r="N30" s="1"/>
      <c r="O30" s="1"/>
    </row>
    <row r="31" spans="1:15" ht="29.25" customHeight="1" x14ac:dyDescent="0.25">
      <c r="A31" s="19">
        <f t="shared" si="0"/>
        <v>26</v>
      </c>
      <c r="B31" s="19" t="s">
        <v>94</v>
      </c>
      <c r="C31" s="19" t="s">
        <v>53</v>
      </c>
      <c r="D31" s="19" t="s">
        <v>11</v>
      </c>
      <c r="E31" s="19" t="s">
        <v>0</v>
      </c>
      <c r="F31" s="19" t="s">
        <v>54</v>
      </c>
      <c r="G31" s="19">
        <v>2</v>
      </c>
      <c r="H31" s="2"/>
      <c r="I31" s="3"/>
      <c r="J31" s="21">
        <f t="shared" si="1"/>
        <v>0</v>
      </c>
      <c r="K31" s="21">
        <f t="shared" si="2"/>
        <v>0</v>
      </c>
      <c r="L31" s="21">
        <f t="shared" si="3"/>
        <v>0</v>
      </c>
      <c r="M31" s="4"/>
      <c r="N31" s="1"/>
      <c r="O31" s="1"/>
    </row>
    <row r="32" spans="1:15" ht="25.5" customHeight="1" x14ac:dyDescent="0.25">
      <c r="A32" s="19">
        <f t="shared" si="0"/>
        <v>27</v>
      </c>
      <c r="B32" s="19" t="s">
        <v>95</v>
      </c>
      <c r="C32" s="19" t="s">
        <v>53</v>
      </c>
      <c r="D32" s="19" t="s">
        <v>103</v>
      </c>
      <c r="E32" s="19" t="s">
        <v>60</v>
      </c>
      <c r="F32" s="19" t="s">
        <v>77</v>
      </c>
      <c r="G32" s="19">
        <v>6</v>
      </c>
      <c r="H32" s="2"/>
      <c r="I32" s="3"/>
      <c r="J32" s="21">
        <f t="shared" si="1"/>
        <v>0</v>
      </c>
      <c r="K32" s="21">
        <f t="shared" si="2"/>
        <v>0</v>
      </c>
      <c r="L32" s="21">
        <f t="shared" si="3"/>
        <v>0</v>
      </c>
      <c r="M32" s="4"/>
      <c r="N32" s="1"/>
      <c r="O32" s="1"/>
    </row>
    <row r="33" spans="1:15" ht="26.25" customHeight="1" x14ac:dyDescent="0.25">
      <c r="A33" s="19">
        <v>28</v>
      </c>
      <c r="B33" s="19" t="s">
        <v>96</v>
      </c>
      <c r="C33" s="19" t="s">
        <v>53</v>
      </c>
      <c r="D33" s="19" t="s">
        <v>12</v>
      </c>
      <c r="E33" s="19" t="s">
        <v>73</v>
      </c>
      <c r="F33" s="19" t="s">
        <v>53</v>
      </c>
      <c r="G33" s="19">
        <v>6</v>
      </c>
      <c r="H33" s="2"/>
      <c r="I33" s="3"/>
      <c r="J33" s="21">
        <f t="shared" si="1"/>
        <v>0</v>
      </c>
      <c r="K33" s="21">
        <f t="shared" si="2"/>
        <v>0</v>
      </c>
      <c r="L33" s="21">
        <f t="shared" si="3"/>
        <v>0</v>
      </c>
      <c r="M33" s="4"/>
      <c r="N33" s="1"/>
      <c r="O33" s="1"/>
    </row>
    <row r="34" spans="1:15" ht="51.75" customHeight="1" x14ac:dyDescent="0.25">
      <c r="A34" s="19">
        <f t="shared" si="0"/>
        <v>29</v>
      </c>
      <c r="B34" s="19" t="s">
        <v>352</v>
      </c>
      <c r="C34" s="19" t="s">
        <v>53</v>
      </c>
      <c r="D34" s="19" t="s">
        <v>11</v>
      </c>
      <c r="E34" s="19" t="s">
        <v>0</v>
      </c>
      <c r="F34" s="19" t="s">
        <v>481</v>
      </c>
      <c r="G34" s="19">
        <v>1</v>
      </c>
      <c r="H34" s="2"/>
      <c r="I34" s="3"/>
      <c r="J34" s="21">
        <f t="shared" si="1"/>
        <v>0</v>
      </c>
      <c r="K34" s="21">
        <f t="shared" si="2"/>
        <v>0</v>
      </c>
      <c r="L34" s="21">
        <f t="shared" si="3"/>
        <v>0</v>
      </c>
      <c r="M34" s="4"/>
      <c r="N34" s="1"/>
      <c r="O34" s="1"/>
    </row>
    <row r="35" spans="1:15" ht="84" customHeight="1" x14ac:dyDescent="0.25">
      <c r="A35" s="19">
        <f t="shared" si="0"/>
        <v>30</v>
      </c>
      <c r="B35" s="19" t="s">
        <v>353</v>
      </c>
      <c r="C35" s="19" t="s">
        <v>53</v>
      </c>
      <c r="D35" s="19" t="s">
        <v>12</v>
      </c>
      <c r="E35" s="19" t="s">
        <v>144</v>
      </c>
      <c r="F35" s="19" t="s">
        <v>114</v>
      </c>
      <c r="G35" s="19">
        <v>20</v>
      </c>
      <c r="H35" s="2"/>
      <c r="I35" s="3"/>
      <c r="J35" s="21">
        <f t="shared" si="1"/>
        <v>0</v>
      </c>
      <c r="K35" s="21">
        <f t="shared" si="2"/>
        <v>0</v>
      </c>
      <c r="L35" s="21">
        <f t="shared" si="3"/>
        <v>0</v>
      </c>
      <c r="M35" s="4"/>
      <c r="N35" s="1"/>
      <c r="O35" s="1"/>
    </row>
    <row r="36" spans="1:15" ht="65.25" customHeight="1" x14ac:dyDescent="0.25">
      <c r="A36" s="19">
        <f t="shared" si="0"/>
        <v>31</v>
      </c>
      <c r="B36" s="19" t="s">
        <v>354</v>
      </c>
      <c r="C36" s="19" t="s">
        <v>53</v>
      </c>
      <c r="D36" s="19" t="s">
        <v>12</v>
      </c>
      <c r="E36" s="19" t="s">
        <v>144</v>
      </c>
      <c r="F36" s="19" t="s">
        <v>114</v>
      </c>
      <c r="G36" s="19">
        <v>2</v>
      </c>
      <c r="H36" s="2"/>
      <c r="I36" s="3"/>
      <c r="J36" s="21">
        <f t="shared" si="1"/>
        <v>0</v>
      </c>
      <c r="K36" s="21">
        <f t="shared" si="2"/>
        <v>0</v>
      </c>
      <c r="L36" s="21">
        <f t="shared" si="3"/>
        <v>0</v>
      </c>
      <c r="M36" s="4"/>
      <c r="N36" s="1"/>
      <c r="O36" s="1"/>
    </row>
    <row r="37" spans="1:15" ht="30.75" customHeight="1" x14ac:dyDescent="0.25">
      <c r="A37" s="19">
        <f t="shared" si="0"/>
        <v>32</v>
      </c>
      <c r="B37" s="44" t="s">
        <v>229</v>
      </c>
      <c r="C37" s="19" t="s">
        <v>53</v>
      </c>
      <c r="D37" s="44" t="s">
        <v>12</v>
      </c>
      <c r="E37" s="44" t="s">
        <v>233</v>
      </c>
      <c r="F37" s="44" t="s">
        <v>77</v>
      </c>
      <c r="G37" s="44">
        <v>2</v>
      </c>
      <c r="H37" s="5"/>
      <c r="I37" s="5"/>
      <c r="J37" s="21">
        <f t="shared" si="1"/>
        <v>0</v>
      </c>
      <c r="K37" s="21">
        <f t="shared" si="2"/>
        <v>0</v>
      </c>
      <c r="L37" s="21">
        <f t="shared" si="3"/>
        <v>0</v>
      </c>
      <c r="M37" s="5"/>
      <c r="N37" s="5"/>
      <c r="O37" s="5"/>
    </row>
    <row r="38" spans="1:15" ht="57.75" customHeight="1" x14ac:dyDescent="0.25">
      <c r="A38" s="19">
        <f t="shared" si="0"/>
        <v>33</v>
      </c>
      <c r="B38" s="44" t="s">
        <v>97</v>
      </c>
      <c r="C38" s="19" t="s">
        <v>53</v>
      </c>
      <c r="D38" s="44" t="s">
        <v>12</v>
      </c>
      <c r="E38" s="44" t="s">
        <v>60</v>
      </c>
      <c r="F38" s="44" t="s">
        <v>108</v>
      </c>
      <c r="G38" s="44">
        <v>4</v>
      </c>
      <c r="H38" s="5"/>
      <c r="I38" s="5"/>
      <c r="J38" s="21">
        <f t="shared" si="1"/>
        <v>0</v>
      </c>
      <c r="K38" s="21">
        <f t="shared" si="2"/>
        <v>0</v>
      </c>
      <c r="L38" s="21">
        <f t="shared" si="3"/>
        <v>0</v>
      </c>
      <c r="M38" s="5"/>
      <c r="N38" s="5"/>
      <c r="O38" s="5"/>
    </row>
    <row r="39" spans="1:15" ht="73.5" customHeight="1" x14ac:dyDescent="0.25">
      <c r="A39" s="19">
        <f t="shared" si="0"/>
        <v>34</v>
      </c>
      <c r="B39" s="44" t="s">
        <v>355</v>
      </c>
      <c r="C39" s="19" t="s">
        <v>53</v>
      </c>
      <c r="D39" s="44" t="s">
        <v>12</v>
      </c>
      <c r="E39" s="44" t="s">
        <v>73</v>
      </c>
      <c r="F39" s="44" t="s">
        <v>77</v>
      </c>
      <c r="G39" s="44">
        <v>1</v>
      </c>
      <c r="H39" s="5"/>
      <c r="I39" s="5"/>
      <c r="J39" s="21">
        <f t="shared" si="1"/>
        <v>0</v>
      </c>
      <c r="K39" s="21">
        <f t="shared" si="2"/>
        <v>0</v>
      </c>
      <c r="L39" s="21">
        <f t="shared" si="3"/>
        <v>0</v>
      </c>
      <c r="M39" s="5"/>
      <c r="N39" s="5"/>
      <c r="O39" s="5"/>
    </row>
    <row r="40" spans="1:15" ht="44.25" customHeight="1" x14ac:dyDescent="0.25">
      <c r="A40" s="19">
        <f t="shared" si="0"/>
        <v>35</v>
      </c>
      <c r="B40" s="44" t="s">
        <v>182</v>
      </c>
      <c r="C40" s="19" t="s">
        <v>53</v>
      </c>
      <c r="D40" s="44" t="s">
        <v>106</v>
      </c>
      <c r="E40" s="44" t="s">
        <v>0</v>
      </c>
      <c r="F40" s="44" t="s">
        <v>112</v>
      </c>
      <c r="G40" s="44">
        <v>1</v>
      </c>
      <c r="H40" s="5"/>
      <c r="I40" s="5"/>
      <c r="J40" s="21">
        <f t="shared" si="1"/>
        <v>0</v>
      </c>
      <c r="K40" s="21">
        <f t="shared" si="2"/>
        <v>0</v>
      </c>
      <c r="L40" s="21">
        <f t="shared" si="3"/>
        <v>0</v>
      </c>
      <c r="M40" s="5"/>
      <c r="N40" s="5"/>
      <c r="O40" s="5"/>
    </row>
    <row r="41" spans="1:15" ht="21" customHeight="1" x14ac:dyDescent="0.25">
      <c r="A41" s="19">
        <f t="shared" si="0"/>
        <v>36</v>
      </c>
      <c r="B41" s="44" t="s">
        <v>98</v>
      </c>
      <c r="C41" s="19" t="s">
        <v>53</v>
      </c>
      <c r="D41" s="44" t="s">
        <v>11</v>
      </c>
      <c r="E41" s="44" t="s">
        <v>0</v>
      </c>
      <c r="F41" s="44" t="s">
        <v>43</v>
      </c>
      <c r="G41" s="44">
        <v>3</v>
      </c>
      <c r="H41" s="5"/>
      <c r="I41" s="5"/>
      <c r="J41" s="21">
        <f t="shared" si="1"/>
        <v>0</v>
      </c>
      <c r="K41" s="21">
        <f t="shared" si="2"/>
        <v>0</v>
      </c>
      <c r="L41" s="21">
        <f t="shared" si="3"/>
        <v>0</v>
      </c>
      <c r="M41" s="5"/>
      <c r="N41" s="5"/>
      <c r="O41" s="5"/>
    </row>
    <row r="42" spans="1:15" ht="24.75" customHeight="1" x14ac:dyDescent="0.25">
      <c r="A42" s="19">
        <f t="shared" si="0"/>
        <v>37</v>
      </c>
      <c r="B42" s="44" t="s">
        <v>99</v>
      </c>
      <c r="C42" s="19" t="s">
        <v>53</v>
      </c>
      <c r="D42" s="44" t="s">
        <v>12</v>
      </c>
      <c r="E42" s="44" t="s">
        <v>73</v>
      </c>
      <c r="F42" s="44" t="s">
        <v>53</v>
      </c>
      <c r="G42" s="44">
        <v>2</v>
      </c>
      <c r="H42" s="5"/>
      <c r="I42" s="5"/>
      <c r="J42" s="21">
        <f t="shared" si="1"/>
        <v>0</v>
      </c>
      <c r="K42" s="21">
        <f t="shared" si="2"/>
        <v>0</v>
      </c>
      <c r="L42" s="21">
        <f t="shared" si="3"/>
        <v>0</v>
      </c>
      <c r="M42" s="5"/>
      <c r="N42" s="5"/>
      <c r="O42" s="5"/>
    </row>
    <row r="43" spans="1:15" ht="27.75" customHeight="1" x14ac:dyDescent="0.25">
      <c r="A43" s="19">
        <f t="shared" si="0"/>
        <v>38</v>
      </c>
      <c r="B43" s="44" t="s">
        <v>230</v>
      </c>
      <c r="C43" s="19" t="s">
        <v>53</v>
      </c>
      <c r="D43" s="44" t="s">
        <v>11</v>
      </c>
      <c r="E43" s="44" t="s">
        <v>232</v>
      </c>
      <c r="F43" s="44">
        <v>10</v>
      </c>
      <c r="G43" s="44">
        <v>1</v>
      </c>
      <c r="H43" s="5"/>
      <c r="I43" s="5"/>
      <c r="J43" s="21">
        <f t="shared" si="1"/>
        <v>0</v>
      </c>
      <c r="K43" s="21">
        <f t="shared" si="2"/>
        <v>0</v>
      </c>
      <c r="L43" s="21">
        <f t="shared" si="3"/>
        <v>0</v>
      </c>
      <c r="M43" s="5"/>
      <c r="N43" s="5"/>
      <c r="O43" s="5"/>
    </row>
    <row r="44" spans="1:15" ht="43.5" customHeight="1" x14ac:dyDescent="0.25">
      <c r="A44" s="19">
        <f t="shared" si="0"/>
        <v>39</v>
      </c>
      <c r="B44" s="44" t="s">
        <v>100</v>
      </c>
      <c r="C44" s="19" t="s">
        <v>53</v>
      </c>
      <c r="D44" s="44" t="s">
        <v>103</v>
      </c>
      <c r="E44" s="44" t="s">
        <v>73</v>
      </c>
      <c r="F44" s="44" t="s">
        <v>53</v>
      </c>
      <c r="G44" s="44">
        <v>4</v>
      </c>
      <c r="H44" s="5"/>
      <c r="I44" s="5"/>
      <c r="J44" s="21">
        <f t="shared" si="1"/>
        <v>0</v>
      </c>
      <c r="K44" s="21">
        <f t="shared" si="2"/>
        <v>0</v>
      </c>
      <c r="L44" s="21">
        <f t="shared" si="3"/>
        <v>0</v>
      </c>
      <c r="M44" s="5"/>
      <c r="N44" s="5"/>
      <c r="O44" s="5"/>
    </row>
    <row r="45" spans="1:15" ht="24" customHeight="1" x14ac:dyDescent="0.25">
      <c r="A45" s="19">
        <f t="shared" si="0"/>
        <v>40</v>
      </c>
      <c r="B45" s="45" t="s">
        <v>101</v>
      </c>
      <c r="C45" s="19" t="s">
        <v>53</v>
      </c>
      <c r="D45" s="44" t="s">
        <v>104</v>
      </c>
      <c r="E45" s="44" t="s">
        <v>0</v>
      </c>
      <c r="F45" s="44" t="s">
        <v>54</v>
      </c>
      <c r="G45" s="44">
        <v>1</v>
      </c>
      <c r="H45" s="5"/>
      <c r="I45" s="5"/>
      <c r="J45" s="21">
        <f t="shared" si="1"/>
        <v>0</v>
      </c>
      <c r="K45" s="21">
        <f t="shared" si="2"/>
        <v>0</v>
      </c>
      <c r="L45" s="21">
        <f t="shared" si="3"/>
        <v>0</v>
      </c>
      <c r="M45" s="5"/>
      <c r="N45" s="5"/>
      <c r="O45" s="5"/>
    </row>
    <row r="46" spans="1:15" ht="30.75" customHeight="1" x14ac:dyDescent="0.25">
      <c r="A46" s="19">
        <f t="shared" si="0"/>
        <v>41</v>
      </c>
      <c r="B46" s="44" t="s">
        <v>102</v>
      </c>
      <c r="C46" s="19" t="s">
        <v>53</v>
      </c>
      <c r="D46" s="44" t="s">
        <v>107</v>
      </c>
      <c r="E46" s="44" t="s">
        <v>60</v>
      </c>
      <c r="F46" s="44" t="s">
        <v>77</v>
      </c>
      <c r="G46" s="46">
        <v>3</v>
      </c>
      <c r="H46" s="5"/>
      <c r="I46" s="5"/>
      <c r="J46" s="21">
        <f t="shared" si="1"/>
        <v>0</v>
      </c>
      <c r="K46" s="21">
        <f t="shared" si="2"/>
        <v>0</v>
      </c>
      <c r="L46" s="21">
        <f t="shared" si="3"/>
        <v>0</v>
      </c>
      <c r="M46" s="5"/>
      <c r="N46" s="5"/>
      <c r="O46" s="5"/>
    </row>
    <row r="47" spans="1:15" ht="57.75" customHeight="1" x14ac:dyDescent="0.25">
      <c r="A47" s="19">
        <f t="shared" si="0"/>
        <v>42</v>
      </c>
      <c r="B47" s="44" t="s">
        <v>231</v>
      </c>
      <c r="C47" s="19" t="s">
        <v>53</v>
      </c>
      <c r="D47" s="44" t="s">
        <v>11</v>
      </c>
      <c r="E47" s="44" t="s">
        <v>0</v>
      </c>
      <c r="F47" s="44" t="s">
        <v>112</v>
      </c>
      <c r="G47" s="44">
        <v>2</v>
      </c>
      <c r="H47" s="5"/>
      <c r="I47" s="5"/>
      <c r="J47" s="21">
        <f t="shared" si="1"/>
        <v>0</v>
      </c>
      <c r="K47" s="21">
        <f t="shared" si="2"/>
        <v>0</v>
      </c>
      <c r="L47" s="21">
        <f t="shared" si="3"/>
        <v>0</v>
      </c>
      <c r="M47" s="5"/>
      <c r="N47" s="5"/>
      <c r="O47" s="5"/>
    </row>
    <row r="48" spans="1:15" ht="45" x14ac:dyDescent="0.25">
      <c r="A48" s="19">
        <f t="shared" si="0"/>
        <v>43</v>
      </c>
      <c r="B48" s="44" t="s">
        <v>356</v>
      </c>
      <c r="C48" s="19" t="s">
        <v>53</v>
      </c>
      <c r="D48" s="44" t="s">
        <v>103</v>
      </c>
      <c r="E48" s="44" t="s">
        <v>0</v>
      </c>
      <c r="F48" s="44" t="s">
        <v>114</v>
      </c>
      <c r="G48" s="44">
        <v>5</v>
      </c>
      <c r="H48" s="5"/>
      <c r="I48" s="5"/>
      <c r="J48" s="21">
        <f t="shared" si="1"/>
        <v>0</v>
      </c>
      <c r="K48" s="21">
        <f t="shared" si="2"/>
        <v>0</v>
      </c>
      <c r="L48" s="21">
        <f t="shared" si="3"/>
        <v>0</v>
      </c>
      <c r="M48" s="5"/>
      <c r="N48" s="5"/>
      <c r="O48" s="5"/>
    </row>
    <row r="49" spans="1:15" ht="48" customHeight="1" x14ac:dyDescent="0.25">
      <c r="A49" s="19">
        <f t="shared" si="0"/>
        <v>44</v>
      </c>
      <c r="B49" s="44" t="s">
        <v>183</v>
      </c>
      <c r="C49" s="19" t="s">
        <v>53</v>
      </c>
      <c r="D49" s="44" t="s">
        <v>12</v>
      </c>
      <c r="E49" s="44" t="s">
        <v>0</v>
      </c>
      <c r="F49" s="44" t="s">
        <v>53</v>
      </c>
      <c r="G49" s="44">
        <v>3</v>
      </c>
      <c r="H49" s="5"/>
      <c r="I49" s="5"/>
      <c r="J49" s="21">
        <f t="shared" si="1"/>
        <v>0</v>
      </c>
      <c r="K49" s="21">
        <f t="shared" si="2"/>
        <v>0</v>
      </c>
      <c r="L49" s="21">
        <f t="shared" si="3"/>
        <v>0</v>
      </c>
      <c r="M49" s="5"/>
      <c r="N49" s="5"/>
      <c r="O49" s="5"/>
    </row>
    <row r="50" spans="1:15" ht="63.75" customHeight="1" x14ac:dyDescent="0.25">
      <c r="A50" s="19">
        <f t="shared" si="0"/>
        <v>45</v>
      </c>
      <c r="B50" s="44" t="s">
        <v>184</v>
      </c>
      <c r="C50" s="19" t="s">
        <v>53</v>
      </c>
      <c r="D50" s="44" t="s">
        <v>12</v>
      </c>
      <c r="E50" s="44" t="s">
        <v>73</v>
      </c>
      <c r="F50" s="44" t="s">
        <v>53</v>
      </c>
      <c r="G50" s="44">
        <v>15</v>
      </c>
      <c r="H50" s="5"/>
      <c r="I50" s="5"/>
      <c r="J50" s="21">
        <f t="shared" si="1"/>
        <v>0</v>
      </c>
      <c r="K50" s="21">
        <f t="shared" si="2"/>
        <v>0</v>
      </c>
      <c r="L50" s="21">
        <f t="shared" si="3"/>
        <v>0</v>
      </c>
      <c r="M50" s="5"/>
      <c r="N50" s="5"/>
      <c r="O50" s="5"/>
    </row>
    <row r="51" spans="1:15" ht="35.25" customHeight="1" x14ac:dyDescent="0.25">
      <c r="A51" s="22"/>
      <c r="C51" s="22"/>
      <c r="G51" s="41"/>
      <c r="J51" s="32" t="s">
        <v>200</v>
      </c>
      <c r="K51" s="39">
        <f>SUM(K6:K50)</f>
        <v>0</v>
      </c>
      <c r="L51" s="39">
        <f>SUM(L6:L50)</f>
        <v>0</v>
      </c>
    </row>
    <row r="53" spans="1:15" s="13" customFormat="1" x14ac:dyDescent="0.25">
      <c r="A53" s="59" t="s">
        <v>138</v>
      </c>
      <c r="B53" s="59"/>
      <c r="C53" s="59"/>
      <c r="D53" s="59"/>
      <c r="E53" s="59"/>
      <c r="F53" s="59"/>
      <c r="G53" s="59"/>
      <c r="H53" s="59"/>
      <c r="I53" s="59"/>
      <c r="J53" s="59"/>
      <c r="K53" s="59"/>
      <c r="L53" s="59"/>
      <c r="M53" s="59"/>
      <c r="N53" s="59"/>
      <c r="O53" s="59"/>
    </row>
    <row r="54" spans="1:15" ht="199.5" customHeight="1" x14ac:dyDescent="0.25">
      <c r="A54" s="65" t="s">
        <v>476</v>
      </c>
      <c r="B54" s="65"/>
      <c r="C54" s="65"/>
      <c r="D54" s="65"/>
      <c r="E54" s="65"/>
      <c r="F54" s="65"/>
      <c r="G54" s="65"/>
      <c r="H54" s="65"/>
      <c r="I54" s="65"/>
      <c r="J54" s="65"/>
      <c r="K54" s="65"/>
      <c r="L54" s="65"/>
      <c r="M54" s="65"/>
      <c r="N54" s="65"/>
      <c r="O54" s="65"/>
    </row>
  </sheetData>
  <sheetProtection algorithmName="SHA-512" hashValue="04yB1jVdkeGZ3nCA5Az8YNXwsFtd2kA4LlODnKT2XtqLCP0av+Vo49kBsjnfaXoLFpxFFGJTVnJtoMb6uxQJLg==" saltValue="wv5YY8afiEAjhd9vwrN7Ig==" spinCount="100000" sheet="1" objects="1" scenarios="1"/>
  <mergeCells count="6">
    <mergeCell ref="A54:O54"/>
    <mergeCell ref="B1:C1"/>
    <mergeCell ref="N1:O1"/>
    <mergeCell ref="N2:O2"/>
    <mergeCell ref="A3:O3"/>
    <mergeCell ref="A53:O53"/>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25</vt:i4>
      </vt:variant>
    </vt:vector>
  </HeadingPairs>
  <TitlesOfParts>
    <vt:vector size="25" baseType="lpstr">
      <vt:lpstr>Zał. 1 - POŻYWKI SYPKIE I SUPL.</vt:lpstr>
      <vt:lpstr>Zał. 2 - POŻYWKI I DODATKI</vt:lpstr>
      <vt:lpstr>Zał. 3 - POŻYWKI GOTOWE</vt:lpstr>
      <vt:lpstr>Zał. 4 - POŻYWKI LEGIONELLA</vt:lpstr>
      <vt:lpstr>Zał. 5 - SUROWICE SALMONELLA</vt:lpstr>
      <vt:lpstr>Zał. 6 - LATEKSY</vt:lpstr>
      <vt:lpstr>Zał. 7 - MIKROPŁYTKI DO E. COLI</vt:lpstr>
      <vt:lpstr>Zał. 8 -TESTY DO MIKROBIOLOGII</vt:lpstr>
      <vt:lpstr>Zał. 9 - ODCZYNNIKI CHEMICZNE</vt:lpstr>
      <vt:lpstr>Zał. 10 - WYMAZÓWKI</vt:lpstr>
      <vt:lpstr>Zał. 11 - MATERIAŁY POMOC.</vt:lpstr>
      <vt:lpstr>Zał. 12 - MAT. DO POB. WODY</vt:lpstr>
      <vt:lpstr>Zał. 13 - PŁYTKI PETRIEGO</vt:lpstr>
      <vt:lpstr>Zał. 14 - FILTRY</vt:lpstr>
      <vt:lpstr>Zał. 15 - KOŃCÓWKI DO PIPET</vt:lpstr>
      <vt:lpstr>Zał. 16 - SZKŁO LABORATORYJNE</vt:lpstr>
      <vt:lpstr>Zał. 17 - WZ. KOLORYMETRYCZNE</vt:lpstr>
      <vt:lpstr>Zał. 18 - WZ. BARWY I MĘTNOŚCI</vt:lpstr>
      <vt:lpstr>Zał. 19 - WZ. KONDUKTOMETRYCZNE</vt:lpstr>
      <vt:lpstr>Zał. 20 - WZ. ORGANOLEPTYCZNE</vt:lpstr>
      <vt:lpstr>Zał. 21 -WZ. pH</vt:lpstr>
      <vt:lpstr>Zał. 22 - BIOINDYKATORY</vt:lpstr>
      <vt:lpstr>Zał. 23 - CZ. DO DEJONIZATORA</vt:lpstr>
      <vt:lpstr>Zał. 24 - MAT. CHROMATOGRAFIA</vt:lpstr>
      <vt:lpstr>Zał. 25 - KULTURY ODNIESIENIA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dc:creator>
  <cp:lastModifiedBy>PSSE Leszno - Agnieszka Krauze</cp:lastModifiedBy>
  <cp:lastPrinted>2024-03-04T07:47:05Z</cp:lastPrinted>
  <dcterms:created xsi:type="dcterms:W3CDTF">2012-09-17T07:11:41Z</dcterms:created>
  <dcterms:modified xsi:type="dcterms:W3CDTF">2026-02-17T08:21:41Z</dcterms:modified>
</cp:coreProperties>
</file>