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G:\folder-0021\Publikacje statystyczne\Miesięczna informacja statystyczna\MIS za 2023 r\Dane wstępne\12.Grudzień\"/>
    </mc:Choice>
  </mc:AlternateContent>
  <xr:revisionPtr revIDLastSave="0" documentId="13_ncr:1_{F50E0791-A6D0-4098-9476-65CFA56208BE}" xr6:coauthVersionLast="36" xr6:coauthVersionMax="36" xr10:uidLastSave="{00000000-0000-0000-0000-000000000000}"/>
  <bookViews>
    <workbookView xWindow="0" yWindow="0" windowWidth="28800" windowHeight="11625" tabRatio="628" xr2:uid="{00000000-000D-0000-FFFF-FFFF00000000}"/>
  </bookViews>
  <sheets>
    <sheet name="Grudzień" sheetId="13" r:id="rId1"/>
  </sheets>
  <definedNames>
    <definedName name="_xlnm.Print_Area" localSheetId="0">Grudzień!$A$1:$H$170</definedName>
  </definedNames>
  <calcPr calcId="191029"/>
</workbook>
</file>

<file path=xl/calcChain.xml><?xml version="1.0" encoding="utf-8"?>
<calcChain xmlns="http://schemas.openxmlformats.org/spreadsheetml/2006/main">
  <c r="G69" i="13" l="1"/>
  <c r="E88" i="13"/>
  <c r="G62" i="13" l="1"/>
  <c r="H62" i="13"/>
  <c r="H95" i="13"/>
  <c r="G95" i="13"/>
  <c r="H61" i="13"/>
  <c r="G61" i="13"/>
  <c r="F88" i="13"/>
  <c r="E107" i="13"/>
  <c r="H110" i="13" l="1"/>
  <c r="E59" i="13" l="1"/>
  <c r="C71" i="13" l="1"/>
  <c r="D80" i="13" l="1"/>
  <c r="E71" i="13"/>
  <c r="C80" i="13"/>
  <c r="E80" i="13"/>
  <c r="D71" i="13"/>
  <c r="F80" i="13" l="1"/>
  <c r="G108" i="13" l="1"/>
  <c r="H108" i="13"/>
  <c r="H111" i="13" l="1"/>
  <c r="G110" i="13"/>
  <c r="H109" i="13"/>
  <c r="D107" i="13"/>
  <c r="C107" i="13"/>
  <c r="C101" i="13"/>
  <c r="H100" i="13"/>
  <c r="D101" i="13"/>
  <c r="H99" i="13"/>
  <c r="G99" i="13"/>
  <c r="C97" i="13"/>
  <c r="H96" i="13"/>
  <c r="D97" i="13"/>
  <c r="C88" i="13"/>
  <c r="G87" i="13"/>
  <c r="H87" i="13"/>
  <c r="D88" i="13"/>
  <c r="H86" i="13"/>
  <c r="G86" i="13"/>
  <c r="H79" i="13"/>
  <c r="H78" i="13"/>
  <c r="G78" i="13"/>
  <c r="G70" i="13"/>
  <c r="H70" i="13"/>
  <c r="H69" i="13"/>
  <c r="H71" i="13" l="1"/>
  <c r="H88" i="13"/>
  <c r="G111" i="13"/>
  <c r="G79" i="13"/>
  <c r="G96" i="13"/>
  <c r="E97" i="13"/>
  <c r="G100" i="13"/>
  <c r="E101" i="13"/>
  <c r="G107" i="13"/>
  <c r="G109" i="13"/>
  <c r="G71" i="13" l="1"/>
  <c r="G88" i="13"/>
  <c r="H97" i="13"/>
  <c r="G97" i="13"/>
  <c r="H107" i="13"/>
  <c r="G101" i="13"/>
  <c r="H101" i="13"/>
  <c r="G80" i="13"/>
  <c r="H80" i="13"/>
  <c r="F97" i="13" l="1"/>
  <c r="F107" i="13"/>
  <c r="F101" i="13"/>
</calcChain>
</file>

<file path=xl/sharedStrings.xml><?xml version="1.0" encoding="utf-8"?>
<sst xmlns="http://schemas.openxmlformats.org/spreadsheetml/2006/main" count="193" uniqueCount="94">
  <si>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</si>
  <si>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</si>
  <si>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</si>
  <si>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</si>
  <si>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</si>
  <si>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</si>
  <si>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</si>
  <si>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</si>
  <si>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</si>
  <si>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</si>
  <si>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</si>
  <si>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</si>
  <si>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</si>
  <si>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</si>
  <si>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</si>
  <si>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</si>
  <si>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</si>
  <si>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</si>
  <si>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</si>
  <si>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</si>
  <si>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</si>
  <si>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</si>
  <si>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</si>
  <si>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</si>
  <si>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</si>
  <si>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</si>
  <si>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</si>
  <si>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</si>
  <si>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</si>
  <si>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</si>
  <si>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</si>
  <si>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</si>
  <si>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</si>
  <si>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</si>
  <si>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</si>
  <si>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</si>
  <si>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</si>
  <si>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</si>
  <si>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</si>
  <si>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</si>
  <si>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</si>
  <si>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</si>
  <si>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</si>
  <si>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</si>
  <si>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</si>
  <si>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</si>
  <si>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</si>
  <si>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</si>
  <si>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</si>
  <si>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</si>
  <si>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</si>
  <si>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</si>
  <si>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</si>
  <si>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</si>
  <si>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</si>
  <si>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</si>
  <si>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</si>
  <si>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</si>
  <si>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</si>
  <si>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</si>
  <si>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</si>
  <si>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</si>
  <si>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</si>
  <si>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</si>
  <si>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</si>
  <si>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</si>
  <si>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</si>
  <si>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</si>
  <si>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</si>
  <si>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</si>
  <si>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</si>
  <si>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</si>
  <si>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</si>
  <si>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</si>
  <si>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 xml:space="preserve">                         KASA ROLNICZEGO UBEZPIECZENIA SPOŁECZNEGO</t>
  </si>
  <si>
    <t>2022 rok</t>
  </si>
  <si>
    <t>Liczba osób</t>
  </si>
  <si>
    <t>(Dane wstępne)</t>
  </si>
  <si>
    <t>2023 rok</t>
  </si>
  <si>
    <t>Przeciętne świadczenie w zł</t>
  </si>
  <si>
    <t>TABELA 7. ŚWIADCZENIA ZLECONE DO WYPŁATY KASIE ROLNICZEGO UBEZPIECZENIA SPOŁECZNEGO</t>
  </si>
  <si>
    <t>Tablica 7. Świadczenia zlecone do wypłaty Kasie Rolniczego Ubezpieczenia Społecznego</t>
  </si>
  <si>
    <t xml:space="preserve">Tablica 6. Przypis składek na ubezpieczenie zdrowotne </t>
  </si>
  <si>
    <t>ŚWIADCZENIA PIENIĘŻNE Z TYTUŁU PEŁNIENIA FUNKCJI SOŁTYSA</t>
  </si>
  <si>
    <t>-</t>
  </si>
  <si>
    <t>listopad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</si>
  <si>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 oraz bez wypłat dokonywanych w związku z zatrudnieniem poza rolnictwem, czynną służbą wojskową i działalnością kombatancką (art. 25 ust. 2a ustawy o ubezpieczeniu społecznym rolników).</t>
    </r>
  </si>
  <si>
    <t>grudnia 
2023 r. 
z 
listopadem
2023 r.</t>
  </si>
  <si>
    <t>grudnia
2023 r. 
z 
grudniem
2022 r.</t>
  </si>
  <si>
    <t>grudzień</t>
  </si>
  <si>
    <t>Narastająco 
styczeń-grudzień</t>
  </si>
  <si>
    <t>GRUDZIEŃ 2023 ROK</t>
  </si>
  <si>
    <t>Dane opracowane są na podstawie meldunków statystycznych opracowanych przez jednostki organizacyjne Kasy za grudzień 2023 r.</t>
  </si>
  <si>
    <t>Warszawa 2024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</si>
</sst>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#,##0.0"/>
  </numFmts>
  <fonts count="15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  <font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7" fillId="0" borderId="0"/>
    <xf numFmtId="0" fontId="11" fillId="0" borderId="0"/>
    <xf numFmtId="0" fontId="5" fillId="0" borderId="0"/>
  </cellStyleXfs>
  <cellXfs count="12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0" fontId="4" fillId="0" borderId="6" xfId="1" applyNumberFormat="1" applyFont="1" applyBorder="1" applyAlignment="1">
      <alignment vertical="center"/>
    </xf>
    <xf numFmtId="10" fontId="4" fillId="0" borderId="10" xfId="1" applyNumberFormat="1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4" fillId="0" borderId="1" xfId="4" applyFont="1" applyBorder="1" applyAlignment="1">
      <alignment horizontal="center" vertical="center" wrapText="1"/>
    </xf>
    <xf numFmtId="3" fontId="4" fillId="0" borderId="4" xfId="4" applyNumberFormat="1" applyFont="1" applyBorder="1" applyAlignment="1">
      <alignment vertical="center"/>
    </xf>
    <xf numFmtId="10" fontId="4" fillId="0" borderId="4" xfId="4" applyNumberFormat="1" applyFont="1" applyBorder="1" applyAlignment="1">
      <alignment vertical="center"/>
    </xf>
    <xf numFmtId="4" fontId="4" fillId="0" borderId="4" xfId="4" applyNumberFormat="1" applyFont="1" applyBorder="1" applyAlignment="1">
      <alignment vertical="center"/>
    </xf>
    <xf numFmtId="4" fontId="4" fillId="0" borderId="7" xfId="4" applyNumberFormat="1" applyFont="1" applyBorder="1" applyAlignment="1">
      <alignment vertical="center"/>
    </xf>
    <xf numFmtId="10" fontId="4" fillId="0" borderId="7" xfId="4" applyNumberFormat="1" applyFont="1" applyBorder="1" applyAlignment="1">
      <alignment vertical="center"/>
    </xf>
    <xf numFmtId="4" fontId="4" fillId="0" borderId="12" xfId="4" applyNumberFormat="1" applyFont="1" applyBorder="1" applyAlignment="1">
      <alignment horizontal="right" vertical="center"/>
    </xf>
    <xf numFmtId="4" fontId="4" fillId="0" borderId="7" xfId="4" applyNumberFormat="1" applyFont="1" applyBorder="1" applyAlignment="1">
      <alignment horizontal="right" vertical="center"/>
    </xf>
    <xf numFmtId="4" fontId="4" fillId="0" borderId="10" xfId="4" applyNumberFormat="1" applyFont="1" applyBorder="1" applyAlignment="1">
      <alignment horizontal="right" vertical="center"/>
    </xf>
    <xf numFmtId="10" fontId="4" fillId="0" borderId="10" xfId="4" applyNumberFormat="1" applyFont="1" applyBorder="1" applyAlignment="1">
      <alignment vertical="center"/>
    </xf>
    <xf numFmtId="10" fontId="4" fillId="0" borderId="4" xfId="4" applyNumberFormat="1" applyFont="1" applyBorder="1" applyAlignment="1">
      <alignment horizontal="right" vertical="center"/>
    </xf>
    <xf numFmtId="10" fontId="4" fillId="0" borderId="6" xfId="4" applyNumberFormat="1" applyFont="1" applyBorder="1" applyAlignment="1">
      <alignment vertical="center"/>
    </xf>
    <xf numFmtId="10" fontId="4" fillId="0" borderId="7" xfId="4" applyNumberFormat="1" applyFont="1" applyBorder="1" applyAlignment="1">
      <alignment horizontal="right" vertical="center"/>
    </xf>
    <xf numFmtId="164" fontId="13" fillId="0" borderId="0" xfId="4" applyNumberFormat="1" applyFont="1" applyBorder="1" applyAlignment="1">
      <alignment vertical="top"/>
    </xf>
    <xf numFmtId="4" fontId="13" fillId="0" borderId="0" xfId="4" applyNumberFormat="1" applyFont="1" applyBorder="1" applyAlignment="1">
      <alignment vertical="top"/>
    </xf>
    <xf numFmtId="4" fontId="2" fillId="0" borderId="0" xfId="4" applyNumberFormat="1" applyFont="1" applyBorder="1"/>
    <xf numFmtId="0" fontId="2" fillId="0" borderId="0" xfId="4" applyFont="1" applyBorder="1"/>
    <xf numFmtId="3" fontId="4" fillId="0" borderId="4" xfId="4" quotePrefix="1" applyNumberFormat="1" applyFont="1" applyBorder="1" applyAlignment="1">
      <alignment horizontal="right" vertical="center"/>
    </xf>
    <xf numFmtId="4" fontId="4" fillId="0" borderId="4" xfId="4" quotePrefix="1" applyNumberFormat="1" applyFont="1" applyBorder="1" applyAlignment="1">
      <alignment horizontal="right" vertical="center"/>
    </xf>
    <xf numFmtId="4" fontId="4" fillId="0" borderId="4" xfId="4" applyNumberFormat="1" applyFont="1" applyFill="1" applyBorder="1" applyAlignment="1">
      <alignment vertical="center"/>
    </xf>
    <xf numFmtId="4" fontId="4" fillId="0" borderId="4" xfId="4" quotePrefix="1" applyNumberFormat="1" applyFont="1" applyFill="1" applyBorder="1" applyAlignment="1">
      <alignment horizontal="right" vertical="center"/>
    </xf>
    <xf numFmtId="10" fontId="4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3" fillId="0" borderId="0" xfId="4" applyFont="1" applyBorder="1" applyAlignment="1">
      <alignment horizontal="left" vertical="top"/>
    </xf>
    <xf numFmtId="0" fontId="12" fillId="0" borderId="0" xfId="4" applyFont="1" applyBorder="1" applyAlignment="1">
      <alignment horizontal="left" vertical="top" wrapText="1"/>
    </xf>
    <xf numFmtId="0" fontId="4" fillId="0" borderId="0" xfId="4" applyFont="1" applyBorder="1" applyAlignment="1">
      <alignment horizontal="left" vertical="center" wrapText="1"/>
    </xf>
    <xf numFmtId="4" fontId="4" fillId="0" borderId="0" xfId="4" applyNumberFormat="1" applyFont="1" applyBorder="1" applyAlignment="1">
      <alignment horizontal="right" vertical="center"/>
    </xf>
    <xf numFmtId="10" fontId="4" fillId="0" borderId="0" xfId="4" applyNumberFormat="1" applyFont="1" applyBorder="1" applyAlignment="1">
      <alignment vertical="center"/>
    </xf>
    <xf numFmtId="0" fontId="4" fillId="0" borderId="0" xfId="4" applyFont="1" applyBorder="1" applyAlignment="1">
      <alignment horizontal="left" wrapText="1"/>
    </xf>
    <xf numFmtId="4" fontId="4" fillId="0" borderId="0" xfId="4" applyNumberFormat="1" applyFont="1" applyBorder="1"/>
    <xf numFmtId="0" fontId="6" fillId="2" borderId="1" xfId="4" applyFont="1" applyFill="1" applyBorder="1" applyAlignment="1">
      <alignment horizontal="center" vertical="center" wrapText="1"/>
    </xf>
    <xf numFmtId="0" fontId="2" fillId="0" borderId="0" xfId="4" applyFont="1" applyAlignment="1">
      <alignment horizontal="left" vertical="center"/>
    </xf>
    <xf numFmtId="0" fontId="12" fillId="0" borderId="0" xfId="4" applyFont="1" applyAlignment="1">
      <alignment horizontal="left" vertical="top" wrapText="1"/>
    </xf>
    <xf numFmtId="43" fontId="4" fillId="0" borderId="4" xfId="4" applyNumberFormat="1" applyFont="1" applyBorder="1" applyAlignment="1">
      <alignment horizontal="center" vertical="center"/>
    </xf>
    <xf numFmtId="10" fontId="4" fillId="0" borderId="6" xfId="4" applyNumberFormat="1" applyFont="1" applyBorder="1" applyAlignment="1">
      <alignment horizontal="center" vertical="center"/>
    </xf>
    <xf numFmtId="43" fontId="4" fillId="0" borderId="7" xfId="4" applyNumberFormat="1" applyFont="1" applyBorder="1" applyAlignment="1">
      <alignment horizontal="center" vertical="center"/>
    </xf>
    <xf numFmtId="10" fontId="4" fillId="0" borderId="10" xfId="4" applyNumberFormat="1" applyFont="1" applyBorder="1" applyAlignment="1">
      <alignment horizontal="center" vertical="center"/>
    </xf>
    <xf numFmtId="0" fontId="2" fillId="0" borderId="0" xfId="4" applyFont="1" applyAlignment="1">
      <alignment horizontal="left" vertical="center"/>
    </xf>
    <xf numFmtId="0" fontId="5" fillId="0" borderId="0" xfId="4" applyFont="1"/>
    <xf numFmtId="4" fontId="4" fillId="0" borderId="6" xfId="4" applyNumberFormat="1" applyFont="1" applyFill="1" applyBorder="1" applyAlignment="1">
      <alignment horizontal="right" vertical="center"/>
    </xf>
    <xf numFmtId="4" fontId="4" fillId="0" borderId="4" xfId="4" applyNumberFormat="1" applyFont="1" applyFill="1" applyBorder="1" applyAlignment="1">
      <alignment horizontal="right" vertical="center"/>
    </xf>
    <xf numFmtId="10" fontId="4" fillId="0" borderId="4" xfId="4" applyNumberFormat="1" applyFont="1" applyFill="1" applyBorder="1" applyAlignment="1">
      <alignment horizontal="right" vertical="center"/>
    </xf>
    <xf numFmtId="10" fontId="4" fillId="0" borderId="6" xfId="4" applyNumberFormat="1" applyFont="1" applyFill="1" applyBorder="1" applyAlignment="1">
      <alignment vertical="center"/>
    </xf>
    <xf numFmtId="10" fontId="4" fillId="0" borderId="7" xfId="4" applyNumberFormat="1" applyFont="1" applyFill="1" applyBorder="1" applyAlignment="1">
      <alignment horizontal="right" vertical="center"/>
    </xf>
    <xf numFmtId="10" fontId="4" fillId="0" borderId="10" xfId="4" applyNumberFormat="1" applyFont="1" applyFill="1" applyBorder="1" applyAlignment="1">
      <alignment vertical="center"/>
    </xf>
    <xf numFmtId="4" fontId="4" fillId="0" borderId="7" xfId="4" applyNumberFormat="1" applyFont="1" applyFill="1" applyBorder="1" applyAlignment="1">
      <alignment vertical="center"/>
    </xf>
    <xf numFmtId="3" fontId="4" fillId="0" borderId="4" xfId="4" applyNumberFormat="1" applyFont="1" applyFill="1" applyBorder="1" applyAlignment="1">
      <alignment vertical="center"/>
    </xf>
    <xf numFmtId="4" fontId="4" fillId="0" borderId="6" xfId="4" applyNumberFormat="1" applyFont="1" applyFill="1" applyBorder="1" applyAlignment="1">
      <alignment vertical="center"/>
    </xf>
    <xf numFmtId="4" fontId="4" fillId="0" borderId="10" xfId="4" applyNumberFormat="1" applyFont="1" applyFill="1" applyBorder="1" applyAlignment="1">
      <alignment vertical="center"/>
    </xf>
    <xf numFmtId="3" fontId="14" fillId="0" borderId="4" xfId="4" applyNumberFormat="1" applyFont="1" applyFill="1" applyBorder="1" applyAlignment="1">
      <alignment horizontal="right" vertical="center"/>
    </xf>
    <xf numFmtId="4" fontId="14" fillId="0" borderId="7" xfId="4" applyNumberFormat="1" applyFont="1" applyFill="1" applyBorder="1" applyAlignment="1">
      <alignment horizontal="right" vertical="center"/>
    </xf>
    <xf numFmtId="3" fontId="4" fillId="0" borderId="5" xfId="4" applyNumberFormat="1" applyFont="1" applyBorder="1" applyAlignment="1">
      <alignment vertical="center"/>
    </xf>
    <xf numFmtId="4" fontId="4" fillId="0" borderId="5" xfId="4" applyNumberFormat="1" applyFont="1" applyBorder="1" applyAlignment="1">
      <alignment vertical="center"/>
    </xf>
    <xf numFmtId="0" fontId="4" fillId="0" borderId="0" xfId="4" applyFont="1" applyAlignment="1">
      <alignment horizontal="left" wrapText="1"/>
    </xf>
    <xf numFmtId="0" fontId="4" fillId="0" borderId="5" xfId="4" applyFont="1" applyBorder="1" applyAlignment="1">
      <alignment horizontal="left" vertical="center" wrapText="1"/>
    </xf>
    <xf numFmtId="0" fontId="4" fillId="0" borderId="6" xfId="4" applyFont="1" applyBorder="1" applyAlignment="1">
      <alignment horizontal="left" vertical="center" wrapText="1"/>
    </xf>
    <xf numFmtId="0" fontId="13" fillId="0" borderId="15" xfId="4" applyFont="1" applyBorder="1" applyAlignment="1">
      <alignment horizontal="left" vertical="center" wrapText="1"/>
    </xf>
    <xf numFmtId="0" fontId="13" fillId="0" borderId="0" xfId="4" applyFont="1" applyAlignment="1">
      <alignment horizontal="left" vertical="top"/>
    </xf>
    <xf numFmtId="0" fontId="6" fillId="0" borderId="5" xfId="4" applyFont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 wrapText="1"/>
    </xf>
    <xf numFmtId="0" fontId="6" fillId="0" borderId="6" xfId="4" applyFont="1" applyBorder="1" applyAlignment="1">
      <alignment horizontal="center" vertical="center" wrapText="1"/>
    </xf>
    <xf numFmtId="0" fontId="6" fillId="0" borderId="5" xfId="4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4" fillId="0" borderId="12" xfId="4" applyFont="1" applyBorder="1" applyAlignment="1">
      <alignment horizontal="left" vertical="center" wrapText="1"/>
    </xf>
    <xf numFmtId="0" fontId="4" fillId="0" borderId="10" xfId="4" applyFont="1" applyBorder="1" applyAlignment="1">
      <alignment horizontal="left" vertical="center" wrapText="1"/>
    </xf>
    <xf numFmtId="0" fontId="6" fillId="0" borderId="5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4" fontId="6" fillId="0" borderId="5" xfId="4" applyNumberFormat="1" applyFont="1" applyBorder="1" applyAlignment="1">
      <alignment horizontal="center" vertical="center"/>
    </xf>
    <xf numFmtId="4" fontId="6" fillId="0" borderId="0" xfId="4" applyNumberFormat="1" applyFont="1" applyBorder="1" applyAlignment="1">
      <alignment horizontal="center" vertical="center"/>
    </xf>
    <xf numFmtId="4" fontId="6" fillId="0" borderId="6" xfId="4" applyNumberFormat="1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center" vertical="center"/>
    </xf>
    <xf numFmtId="0" fontId="6" fillId="0" borderId="15" xfId="4" applyFont="1" applyBorder="1" applyAlignment="1">
      <alignment horizontal="center" vertical="center"/>
    </xf>
    <xf numFmtId="0" fontId="6" fillId="0" borderId="14" xfId="4" applyFont="1" applyBorder="1" applyAlignment="1">
      <alignment horizontal="center" vertical="center"/>
    </xf>
    <xf numFmtId="0" fontId="1" fillId="3" borderId="11" xfId="4" applyFont="1" applyFill="1" applyBorder="1" applyAlignment="1">
      <alignment horizontal="left" vertical="center"/>
    </xf>
    <xf numFmtId="0" fontId="6" fillId="2" borderId="13" xfId="4" applyFont="1" applyFill="1" applyBorder="1" applyAlignment="1">
      <alignment horizontal="center" vertical="center" wrapText="1"/>
    </xf>
    <xf numFmtId="0" fontId="6" fillId="2" borderId="14" xfId="4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center" wrapText="1"/>
    </xf>
    <xf numFmtId="0" fontId="6" fillId="2" borderId="6" xfId="4" applyFont="1" applyFill="1" applyBorder="1" applyAlignment="1">
      <alignment horizontal="center" vertical="center" wrapText="1"/>
    </xf>
    <xf numFmtId="0" fontId="6" fillId="2" borderId="12" xfId="4" applyFont="1" applyFill="1" applyBorder="1" applyAlignment="1">
      <alignment horizontal="center" vertical="center" wrapText="1"/>
    </xf>
    <xf numFmtId="0" fontId="6" fillId="2" borderId="10" xfId="4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6" fillId="2" borderId="9" xfId="4" applyFont="1" applyFill="1" applyBorder="1" applyAlignment="1">
      <alignment horizontal="center" vertical="center" wrapText="1"/>
    </xf>
    <xf numFmtId="0" fontId="6" fillId="2" borderId="8" xfId="4" applyFont="1" applyFill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4" fillId="0" borderId="13" xfId="4" applyFont="1" applyBorder="1" applyAlignment="1">
      <alignment horizontal="left" vertical="center"/>
    </xf>
    <xf numFmtId="0" fontId="4" fillId="0" borderId="14" xfId="4" applyFont="1" applyBorder="1" applyAlignment="1">
      <alignment horizontal="left" vertical="center"/>
    </xf>
    <xf numFmtId="0" fontId="4" fillId="0" borderId="5" xfId="4" applyFont="1" applyFill="1" applyBorder="1" applyAlignment="1">
      <alignment horizontal="left" vertical="center" wrapText="1"/>
    </xf>
    <xf numFmtId="0" fontId="4" fillId="0" borderId="6" xfId="4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6" fillId="0" borderId="13" xfId="4" applyFont="1" applyBorder="1" applyAlignment="1">
      <alignment horizontal="center"/>
    </xf>
    <xf numFmtId="0" fontId="6" fillId="0" borderId="15" xfId="4" applyFont="1" applyBorder="1" applyAlignment="1">
      <alignment horizontal="center"/>
    </xf>
    <xf numFmtId="0" fontId="6" fillId="0" borderId="14" xfId="4" applyFont="1" applyBorder="1" applyAlignment="1">
      <alignment horizontal="center"/>
    </xf>
    <xf numFmtId="0" fontId="4" fillId="0" borderId="13" xfId="4" applyFont="1" applyBorder="1" applyAlignment="1">
      <alignment horizontal="left" vertical="center" wrapText="1"/>
    </xf>
    <xf numFmtId="0" fontId="4" fillId="0" borderId="14" xfId="4" applyFont="1" applyBorder="1" applyAlignment="1">
      <alignment horizontal="left" vertical="center" wrapText="1"/>
    </xf>
    <xf numFmtId="0" fontId="12" fillId="0" borderId="15" xfId="4" applyFont="1" applyBorder="1" applyAlignment="1">
      <alignment horizontal="left" vertical="top" wrapText="1"/>
    </xf>
    <xf numFmtId="0" fontId="13" fillId="0" borderId="15" xfId="4" applyFont="1" applyBorder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8" fillId="0" borderId="0" xfId="4" applyFont="1" applyAlignment="1">
      <alignment horizontal="left" wrapText="1"/>
    </xf>
    <xf numFmtId="0" fontId="9" fillId="0" borderId="0" xfId="4" applyFont="1" applyAlignment="1">
      <alignment horizontal="center" wrapText="1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10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Fill="1"/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1C9CE37-BB14-4F2D-88D6-87EB7A38EA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59532</xdr:colOff>
      <xdr:row>19</xdr:row>
      <xdr:rowOff>59531</xdr:rowOff>
    </xdr:from>
    <xdr:to>
      <xdr:col>7</xdr:col>
      <xdr:colOff>884767</xdr:colOff>
      <xdr:row>33</xdr:row>
      <xdr:rowOff>203787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A29870F-8E4A-4FD6-AE49-58BD1B9D3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32" y="6869906"/>
          <a:ext cx="9846468" cy="7145131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B067-99FB-49E4-AF59-925AD2888595}">
  <sheetPr>
    <pageSetUpPr fitToPage="1"/>
  </sheetPr>
  <dimension ref="A1:Z172"/>
  <sheetViews>
    <sheetView showGridLines="0" tabSelected="1" topLeftCell="A79" zoomScale="90" zoomScaleNormal="90" zoomScaleSheetLayoutView="100" workbookViewId="0">
      <selection activeCell="B38" sqref="B38:H38"/>
    </sheetView>
  </sheetViews>
  <sheetFormatPr defaultColWidth="9.140625" defaultRowHeight="15"/>
  <cols>
    <col min="1" max="1" width="3.7109375" style="8" customWidth="1"/>
    <col min="2" max="2" width="42" style="8" customWidth="1"/>
    <col min="3" max="3" width="18.28515625" style="8" customWidth="1"/>
    <col min="4" max="4" width="18" style="8" customWidth="1"/>
    <col min="5" max="5" width="18.28515625" style="8" customWidth="1"/>
    <col min="6" max="6" width="19.28515625" style="8" customWidth="1"/>
    <col min="7" max="7" width="16.28515625" style="8" customWidth="1"/>
    <col min="8" max="8" width="15.85546875" style="8" customWidth="1"/>
    <col min="9" max="16384" width="9.140625" style="8"/>
  </cols>
  <sheetData>
    <row r="1" spans="2:8" s="5" customFormat="1" ht="12.75">
      <c r="E1" s="47"/>
    </row>
    <row r="2" spans="2:8" s="5" customFormat="1" ht="12.75">
      <c r="E2" s="47"/>
    </row>
    <row r="3" spans="2:8" s="5" customFormat="1" ht="12.75">
      <c r="E3" s="47"/>
    </row>
    <row r="4" spans="2:8" s="5" customFormat="1" ht="12.75">
      <c r="E4" s="47"/>
    </row>
    <row r="5" spans="2:8" s="5" customFormat="1" ht="12.75">
      <c r="E5" s="47"/>
    </row>
    <row r="6" spans="2:8" s="5" customFormat="1" ht="12.75">
      <c r="E6" s="47"/>
    </row>
    <row r="7" spans="2:8" s="5" customFormat="1" ht="12.75">
      <c r="E7" s="47"/>
    </row>
    <row r="8" spans="2:8" s="5" customFormat="1" ht="20.25" customHeight="1">
      <c r="B8" s="115" t="s">
        <v>74</v>
      </c>
      <c r="C8" s="115"/>
      <c r="D8" s="115"/>
      <c r="E8" s="115"/>
      <c r="F8" s="115"/>
      <c r="G8" s="115"/>
      <c r="H8" s="115"/>
    </row>
    <row r="9" spans="2:8" s="5" customFormat="1" ht="12.75">
      <c r="E9" s="47"/>
    </row>
    <row r="10" spans="2:8" s="5" customFormat="1" ht="12.75">
      <c r="E10" s="47"/>
    </row>
    <row r="11" spans="2:8" s="5" customFormat="1" ht="12.75">
      <c r="E11" s="47"/>
    </row>
    <row r="12" spans="2:8" s="5" customFormat="1" ht="12.75">
      <c r="E12" s="47"/>
    </row>
    <row r="13" spans="2:8" s="5" customFormat="1" ht="12.75">
      <c r="E13" s="47"/>
    </row>
    <row r="14" spans="2:8" s="5" customFormat="1" ht="12.75">
      <c r="E14" s="47"/>
    </row>
    <row r="15" spans="2:8" s="5" customFormat="1" ht="252.75" customHeight="1">
      <c r="B15" s="116" t="s">
        <v>30</v>
      </c>
      <c r="C15" s="116"/>
      <c r="D15" s="116"/>
      <c r="E15" s="116"/>
      <c r="F15" s="116"/>
      <c r="G15" s="116"/>
      <c r="H15" s="116"/>
    </row>
    <row r="16" spans="2:8" s="5" customFormat="1" ht="12.75">
      <c r="E16" s="47"/>
    </row>
    <row r="17" spans="2:8" s="5" customFormat="1" ht="12.75">
      <c r="E17" s="47"/>
    </row>
    <row r="18" spans="2:8" s="5" customFormat="1" ht="41.25" customHeight="1">
      <c r="B18" s="117" t="s">
        <v>91</v>
      </c>
      <c r="C18" s="117"/>
      <c r="D18" s="117"/>
      <c r="E18" s="117"/>
      <c r="F18" s="117"/>
      <c r="G18" s="117"/>
      <c r="H18" s="117"/>
    </row>
    <row r="19" spans="2:8" s="5" customFormat="1" ht="24" customHeight="1">
      <c r="B19" s="118" t="s">
        <v>77</v>
      </c>
      <c r="C19" s="118"/>
      <c r="D19" s="118"/>
      <c r="E19" s="118"/>
      <c r="F19" s="118"/>
      <c r="G19" s="118"/>
      <c r="H19" s="118"/>
    </row>
    <row r="20" spans="2:8" s="5" customFormat="1" ht="39.75" customHeight="1">
      <c r="E20" s="47"/>
    </row>
    <row r="21" spans="2:8" s="5" customFormat="1" ht="39.75" customHeight="1">
      <c r="E21" s="47"/>
    </row>
    <row r="22" spans="2:8" s="5" customFormat="1" ht="39.75" customHeight="1">
      <c r="E22" s="47"/>
    </row>
    <row r="23" spans="2:8" s="5" customFormat="1" ht="39.75" customHeight="1">
      <c r="E23" s="47"/>
    </row>
    <row r="24" spans="2:8" s="5" customFormat="1" ht="39.75" customHeight="1">
      <c r="E24" s="47"/>
    </row>
    <row r="25" spans="2:8" s="5" customFormat="1" ht="39.75" customHeight="1">
      <c r="E25" s="47"/>
    </row>
    <row r="26" spans="2:8" s="5" customFormat="1" ht="39.75" customHeight="1">
      <c r="E26" s="47"/>
    </row>
    <row r="27" spans="2:8" s="5" customFormat="1" ht="39.75" customHeight="1">
      <c r="E27" s="47"/>
    </row>
    <row r="28" spans="2:8" s="5" customFormat="1" ht="39.75" customHeight="1">
      <c r="E28" s="47"/>
    </row>
    <row r="29" spans="2:8" s="5" customFormat="1" ht="39.75" customHeight="1">
      <c r="E29" s="47"/>
    </row>
    <row r="30" spans="2:8" s="5" customFormat="1" ht="39.75" customHeight="1">
      <c r="E30" s="47"/>
    </row>
    <row r="31" spans="2:8" s="5" customFormat="1" ht="39.75" customHeight="1">
      <c r="E31" s="47"/>
    </row>
    <row r="32" spans="2:8" s="5" customFormat="1" ht="39.75" customHeight="1">
      <c r="E32" s="47"/>
    </row>
    <row r="33" spans="1:8" s="5" customFormat="1" ht="39.75" customHeight="1">
      <c r="E33" s="47"/>
    </row>
    <row r="34" spans="1:8" s="5" customFormat="1" ht="27" customHeight="1">
      <c r="E34" s="47"/>
    </row>
    <row r="35" spans="1:8" s="5" customFormat="1" ht="29.25" customHeight="1">
      <c r="B35" s="119" t="s">
        <v>93</v>
      </c>
      <c r="C35" s="119"/>
      <c r="D35" s="119"/>
      <c r="E35" s="119"/>
      <c r="F35" s="119"/>
      <c r="G35" s="119"/>
      <c r="H35" s="119"/>
    </row>
    <row r="36" spans="1:8" ht="31.5" customHeight="1">
      <c r="A36" s="120" t="s">
        <v>61</v>
      </c>
      <c r="B36" s="120"/>
      <c r="C36" s="120"/>
      <c r="D36" s="120"/>
      <c r="E36" s="120"/>
      <c r="F36" s="120"/>
      <c r="G36" s="120"/>
      <c r="H36" s="120"/>
    </row>
    <row r="37" spans="1:8" ht="40.5" customHeight="1">
      <c r="A37" s="31" t="s">
        <v>38</v>
      </c>
      <c r="B37" s="113" t="s">
        <v>46</v>
      </c>
      <c r="C37" s="113"/>
      <c r="D37" s="113"/>
      <c r="E37" s="113"/>
      <c r="F37" s="113"/>
      <c r="G37" s="113"/>
      <c r="H37" s="113"/>
    </row>
    <row r="38" spans="1:8" ht="25.5" customHeight="1">
      <c r="A38" s="31" t="s">
        <v>39</v>
      </c>
      <c r="B38" s="114" t="s">
        <v>92</v>
      </c>
      <c r="C38" s="114"/>
      <c r="D38" s="114"/>
      <c r="E38" s="114"/>
      <c r="F38" s="114"/>
      <c r="G38" s="114"/>
      <c r="H38" s="114"/>
    </row>
    <row r="39" spans="1:8" ht="27" customHeight="1">
      <c r="A39" s="31" t="s">
        <v>41</v>
      </c>
      <c r="B39" s="114" t="s">
        <v>40</v>
      </c>
      <c r="C39" s="114"/>
      <c r="D39" s="114"/>
      <c r="E39" s="114"/>
      <c r="F39" s="114"/>
      <c r="G39" s="114"/>
      <c r="H39" s="114"/>
    </row>
    <row r="40" spans="1:8" ht="53.25" customHeight="1">
      <c r="A40" s="31" t="s">
        <v>42</v>
      </c>
      <c r="B40" s="114" t="s">
        <v>67</v>
      </c>
      <c r="C40" s="114"/>
      <c r="D40" s="114"/>
      <c r="E40" s="114"/>
      <c r="F40" s="114"/>
      <c r="G40" s="114"/>
      <c r="H40" s="114"/>
    </row>
    <row r="41" spans="1:8" ht="132.75" customHeight="1">
      <c r="A41" s="31" t="s">
        <v>43</v>
      </c>
      <c r="B41" s="114" t="s">
        <v>50</v>
      </c>
      <c r="C41" s="114"/>
      <c r="D41" s="114"/>
      <c r="E41" s="114"/>
      <c r="F41" s="114"/>
      <c r="G41" s="114"/>
      <c r="H41" s="114"/>
    </row>
    <row r="42" spans="1:8" ht="27.75" customHeight="1">
      <c r="A42" s="31" t="s">
        <v>44</v>
      </c>
      <c r="B42" s="114" t="s">
        <v>45</v>
      </c>
      <c r="C42" s="114"/>
      <c r="D42" s="114"/>
      <c r="E42" s="114"/>
      <c r="F42" s="114"/>
      <c r="G42" s="114"/>
      <c r="H42" s="114"/>
    </row>
    <row r="43" spans="1:8" ht="71.25" customHeight="1">
      <c r="A43" s="31" t="s">
        <v>47</v>
      </c>
      <c r="B43" s="114" t="s">
        <v>63</v>
      </c>
      <c r="C43" s="114"/>
      <c r="D43" s="114"/>
      <c r="E43" s="114"/>
      <c r="F43" s="114"/>
      <c r="G43" s="114"/>
      <c r="H43" s="114"/>
    </row>
    <row r="44" spans="1:8" ht="42" customHeight="1">
      <c r="A44" s="31" t="s">
        <v>48</v>
      </c>
      <c r="B44" s="114" t="s">
        <v>62</v>
      </c>
      <c r="C44" s="114"/>
      <c r="D44" s="114"/>
      <c r="E44" s="114"/>
      <c r="F44" s="114"/>
      <c r="G44" s="114"/>
      <c r="H44" s="114"/>
    </row>
    <row r="45" spans="1:8" ht="21" customHeight="1">
      <c r="A45" s="31" t="s">
        <v>49</v>
      </c>
      <c r="B45" s="114" t="s">
        <v>55</v>
      </c>
      <c r="C45" s="114"/>
      <c r="D45" s="114"/>
      <c r="E45" s="114"/>
      <c r="F45" s="114"/>
      <c r="G45" s="114"/>
      <c r="H45" s="114"/>
    </row>
    <row r="46" spans="1:8" s="5" customFormat="1" ht="21" customHeight="1">
      <c r="B46" s="110" t="s">
        <v>57</v>
      </c>
      <c r="C46" s="110"/>
      <c r="D46" s="110"/>
      <c r="E46" s="110"/>
      <c r="F46" s="110"/>
      <c r="G46" s="110"/>
      <c r="H46" s="8"/>
    </row>
    <row r="47" spans="1:8" s="5" customFormat="1" ht="21" customHeight="1">
      <c r="B47" s="110" t="s">
        <v>56</v>
      </c>
      <c r="C47" s="110"/>
      <c r="D47" s="110"/>
      <c r="E47" s="110"/>
      <c r="F47" s="110"/>
      <c r="G47" s="110"/>
      <c r="H47" s="8"/>
    </row>
    <row r="48" spans="1:8" s="5" customFormat="1" ht="21" customHeight="1">
      <c r="B48" s="110" t="s">
        <v>59</v>
      </c>
      <c r="C48" s="110"/>
      <c r="D48" s="110"/>
      <c r="E48" s="110"/>
      <c r="F48" s="110"/>
      <c r="G48" s="110"/>
      <c r="H48" s="8"/>
    </row>
    <row r="49" spans="1:8" s="5" customFormat="1" ht="21" customHeight="1">
      <c r="B49" s="110" t="s">
        <v>58</v>
      </c>
      <c r="C49" s="110"/>
      <c r="D49" s="110"/>
      <c r="E49" s="110"/>
      <c r="F49" s="110"/>
      <c r="G49" s="110"/>
      <c r="H49" s="8"/>
    </row>
    <row r="50" spans="1:8" s="5" customFormat="1" ht="21" customHeight="1">
      <c r="B50" s="110" t="s">
        <v>33</v>
      </c>
      <c r="C50" s="110"/>
      <c r="D50" s="110"/>
      <c r="E50" s="110"/>
      <c r="F50" s="110"/>
      <c r="G50" s="110"/>
      <c r="H50" s="8"/>
    </row>
    <row r="51" spans="1:8" s="5" customFormat="1" ht="21" customHeight="1">
      <c r="B51" s="110" t="s">
        <v>82</v>
      </c>
      <c r="C51" s="110"/>
      <c r="D51" s="110"/>
      <c r="E51" s="110"/>
      <c r="F51" s="110"/>
      <c r="G51" s="110"/>
      <c r="H51" s="8"/>
    </row>
    <row r="52" spans="1:8" s="5" customFormat="1" ht="21" customHeight="1">
      <c r="B52" s="110" t="s">
        <v>81</v>
      </c>
      <c r="C52" s="110"/>
      <c r="D52" s="110"/>
      <c r="E52" s="110"/>
      <c r="F52" s="110"/>
      <c r="G52" s="110"/>
      <c r="H52" s="8"/>
    </row>
    <row r="53" spans="1:8" s="5" customFormat="1" ht="21" customHeight="1">
      <c r="B53" s="40"/>
      <c r="C53" s="40"/>
      <c r="D53" s="40"/>
      <c r="E53" s="46"/>
      <c r="F53" s="40"/>
      <c r="G53" s="40"/>
      <c r="H53" s="8"/>
    </row>
    <row r="54" spans="1:8" s="5" customFormat="1" ht="21.75" customHeight="1">
      <c r="B54" s="6" t="s">
        <v>31</v>
      </c>
      <c r="C54" s="6"/>
      <c r="D54" s="6"/>
      <c r="E54" s="6"/>
      <c r="F54" s="6"/>
      <c r="G54" s="8"/>
      <c r="H54" s="8"/>
    </row>
    <row r="55" spans="1:8" s="5" customFormat="1" ht="21.75" customHeight="1">
      <c r="B55" s="7" t="s">
        <v>32</v>
      </c>
      <c r="C55" s="6"/>
      <c r="D55" s="6"/>
      <c r="E55" s="6"/>
      <c r="F55" s="6"/>
      <c r="G55" s="8"/>
      <c r="H55" s="8"/>
    </row>
    <row r="56" spans="1:8" s="5" customFormat="1" ht="21.75" customHeight="1">
      <c r="B56" s="7" t="s">
        <v>60</v>
      </c>
      <c r="C56" s="7"/>
      <c r="D56" s="8"/>
      <c r="E56" s="8"/>
      <c r="F56" s="8"/>
      <c r="G56" s="8"/>
      <c r="H56" s="8"/>
    </row>
    <row r="57" spans="1:8" ht="31.5" customHeight="1">
      <c r="A57" s="86" t="s">
        <v>65</v>
      </c>
      <c r="B57" s="86"/>
      <c r="C57" s="86"/>
      <c r="D57" s="86"/>
      <c r="E57" s="86"/>
      <c r="F57" s="86"/>
      <c r="G57" s="86"/>
      <c r="H57" s="86"/>
    </row>
    <row r="58" spans="1:8" ht="30.75" customHeight="1">
      <c r="A58" s="87" t="s">
        <v>0</v>
      </c>
      <c r="B58" s="88"/>
      <c r="C58" s="4" t="s">
        <v>75</v>
      </c>
      <c r="D58" s="111" t="s">
        <v>78</v>
      </c>
      <c r="E58" s="111"/>
      <c r="F58" s="111"/>
      <c r="G58" s="111"/>
      <c r="H58" s="112"/>
    </row>
    <row r="59" spans="1:8" ht="33.75" customHeight="1">
      <c r="A59" s="89"/>
      <c r="B59" s="90"/>
      <c r="C59" s="96" t="s">
        <v>89</v>
      </c>
      <c r="D59" s="96" t="s">
        <v>85</v>
      </c>
      <c r="E59" s="96" t="str">
        <f>C59</f>
        <v>grudzień</v>
      </c>
      <c r="F59" s="96" t="s">
        <v>90</v>
      </c>
      <c r="G59" s="81" t="s">
        <v>26</v>
      </c>
      <c r="H59" s="82"/>
    </row>
    <row r="60" spans="1:8" ht="75" customHeight="1">
      <c r="A60" s="91"/>
      <c r="B60" s="92"/>
      <c r="C60" s="97"/>
      <c r="D60" s="97"/>
      <c r="E60" s="97"/>
      <c r="F60" s="97"/>
      <c r="G60" s="1" t="s">
        <v>87</v>
      </c>
      <c r="H60" s="1" t="s">
        <v>88</v>
      </c>
    </row>
    <row r="61" spans="1:8" ht="30.75" customHeight="1">
      <c r="A61" s="106" t="s">
        <v>23</v>
      </c>
      <c r="B61" s="107"/>
      <c r="C61" s="58">
        <v>984652</v>
      </c>
      <c r="D61" s="10">
        <v>971225</v>
      </c>
      <c r="E61" s="10">
        <v>972322</v>
      </c>
      <c r="F61" s="10">
        <v>975846</v>
      </c>
      <c r="G61" s="11">
        <f>E61/D61-1</f>
        <v>1.1295014028676054E-3</v>
      </c>
      <c r="H61" s="20">
        <f>E61/C61-1</f>
        <v>-1.2522190581037762E-2</v>
      </c>
    </row>
    <row r="62" spans="1:8" ht="30.75" customHeight="1">
      <c r="A62" s="73" t="s">
        <v>27</v>
      </c>
      <c r="B62" s="74"/>
      <c r="C62" s="59">
        <v>1488767053.04</v>
      </c>
      <c r="D62" s="12">
        <v>1859909502.5799999</v>
      </c>
      <c r="E62" s="12">
        <v>1855006135.48</v>
      </c>
      <c r="F62" s="13">
        <v>21632098091.48</v>
      </c>
      <c r="G62" s="14">
        <f>E62/D62-1</f>
        <v>-2.6363471411905426E-3</v>
      </c>
      <c r="H62" s="18">
        <f>E62/C62-1</f>
        <v>0.24600160360356926</v>
      </c>
    </row>
    <row r="63" spans="1:8" ht="30.75" customHeight="1">
      <c r="A63" s="109" t="s">
        <v>64</v>
      </c>
      <c r="B63" s="109"/>
      <c r="C63" s="109"/>
      <c r="D63" s="109"/>
      <c r="E63" s="109"/>
      <c r="F63" s="109"/>
      <c r="G63" s="109"/>
      <c r="H63" s="109"/>
    </row>
    <row r="64" spans="1:8" ht="27" customHeight="1">
      <c r="A64" s="32"/>
      <c r="B64" s="32"/>
      <c r="C64" s="22"/>
      <c r="D64" s="22"/>
      <c r="E64" s="22"/>
      <c r="F64" s="22"/>
      <c r="G64" s="23"/>
      <c r="H64" s="23"/>
    </row>
    <row r="65" spans="1:8" ht="32.25" customHeight="1">
      <c r="A65" s="86" t="s">
        <v>53</v>
      </c>
      <c r="B65" s="86"/>
      <c r="C65" s="86"/>
      <c r="D65" s="86"/>
      <c r="E65" s="86"/>
      <c r="F65" s="86"/>
      <c r="G65" s="86"/>
      <c r="H65" s="86"/>
    </row>
    <row r="66" spans="1:8" ht="30" customHeight="1">
      <c r="A66" s="87" t="s">
        <v>0</v>
      </c>
      <c r="B66" s="88"/>
      <c r="C66" s="39" t="s">
        <v>75</v>
      </c>
      <c r="D66" s="93" t="s">
        <v>78</v>
      </c>
      <c r="E66" s="94"/>
      <c r="F66" s="94"/>
      <c r="G66" s="94"/>
      <c r="H66" s="95"/>
    </row>
    <row r="67" spans="1:8" ht="30" customHeight="1">
      <c r="A67" s="89"/>
      <c r="B67" s="90"/>
      <c r="C67" s="96" t="s">
        <v>89</v>
      </c>
      <c r="D67" s="96" t="s">
        <v>85</v>
      </c>
      <c r="E67" s="96" t="s">
        <v>89</v>
      </c>
      <c r="F67" s="96" t="s">
        <v>90</v>
      </c>
      <c r="G67" s="81" t="s">
        <v>26</v>
      </c>
      <c r="H67" s="82"/>
    </row>
    <row r="68" spans="1:8" ht="75.75" customHeight="1">
      <c r="A68" s="91"/>
      <c r="B68" s="92"/>
      <c r="C68" s="97"/>
      <c r="D68" s="97"/>
      <c r="E68" s="97"/>
      <c r="F68" s="97"/>
      <c r="G68" s="9" t="s">
        <v>87</v>
      </c>
      <c r="H68" s="9" t="s">
        <v>88</v>
      </c>
    </row>
    <row r="69" spans="1:8" ht="30" customHeight="1">
      <c r="A69" s="106" t="s">
        <v>21</v>
      </c>
      <c r="B69" s="107"/>
      <c r="C69" s="60">
        <v>983303</v>
      </c>
      <c r="D69" s="10">
        <v>969827</v>
      </c>
      <c r="E69" s="10">
        <v>970923</v>
      </c>
      <c r="F69" s="10">
        <v>974475</v>
      </c>
      <c r="G69" s="11">
        <f>E69/D69-1</f>
        <v>1.130098460859541E-3</v>
      </c>
      <c r="H69" s="2">
        <f>E69/C69-1</f>
        <v>-1.2590218884718118E-2</v>
      </c>
    </row>
    <row r="70" spans="1:8" ht="31.5" customHeight="1">
      <c r="A70" s="63" t="s">
        <v>27</v>
      </c>
      <c r="B70" s="64"/>
      <c r="C70" s="61">
        <v>1379290259.45</v>
      </c>
      <c r="D70" s="12">
        <v>1740538568.7599998</v>
      </c>
      <c r="E70" s="12">
        <v>1736746737.5</v>
      </c>
      <c r="F70" s="12">
        <v>20187246902.52</v>
      </c>
      <c r="G70" s="11">
        <f t="shared" ref="G70:G71" si="0">E70/D70-1</f>
        <v>-2.1785390614476041E-3</v>
      </c>
      <c r="H70" s="2">
        <f t="shared" ref="H70:H71" si="1">E70/C70-1</f>
        <v>0.25915972044385915</v>
      </c>
    </row>
    <row r="71" spans="1:8" ht="31.5" customHeight="1">
      <c r="A71" s="73" t="s">
        <v>10</v>
      </c>
      <c r="B71" s="74"/>
      <c r="C71" s="13">
        <f>ROUND(C70/C69,2)</f>
        <v>1402.71</v>
      </c>
      <c r="D71" s="13">
        <f>ROUND(D70/D69,2)</f>
        <v>1794.69</v>
      </c>
      <c r="E71" s="13">
        <f t="shared" ref="E71" si="2">ROUND(E70/E69,2)</f>
        <v>1788.76</v>
      </c>
      <c r="F71" s="13">
        <v>1726.34</v>
      </c>
      <c r="G71" s="14">
        <f t="shared" si="0"/>
        <v>-3.3041918102848511E-3</v>
      </c>
      <c r="H71" s="3">
        <f t="shared" si="1"/>
        <v>0.27521725802197161</v>
      </c>
    </row>
    <row r="72" spans="1:8" ht="45" customHeight="1">
      <c r="A72" s="108" t="s">
        <v>86</v>
      </c>
      <c r="B72" s="108"/>
      <c r="C72" s="108"/>
      <c r="D72" s="108"/>
      <c r="E72" s="108"/>
      <c r="F72" s="108"/>
      <c r="G72" s="108"/>
      <c r="H72" s="108"/>
    </row>
    <row r="73" spans="1:8" ht="27" customHeight="1">
      <c r="A73" s="33"/>
      <c r="B73" s="33"/>
      <c r="C73" s="33"/>
      <c r="D73" s="33"/>
      <c r="E73" s="33"/>
      <c r="F73" s="33"/>
      <c r="G73" s="33"/>
      <c r="H73" s="33"/>
    </row>
    <row r="74" spans="1:8" ht="31.5" customHeight="1">
      <c r="A74" s="86" t="s">
        <v>68</v>
      </c>
      <c r="B74" s="86"/>
      <c r="C74" s="86"/>
      <c r="D74" s="86"/>
      <c r="E74" s="86"/>
      <c r="F74" s="86"/>
      <c r="G74" s="86"/>
      <c r="H74" s="86"/>
    </row>
    <row r="75" spans="1:8" ht="30" customHeight="1">
      <c r="A75" s="87" t="s">
        <v>0</v>
      </c>
      <c r="B75" s="88"/>
      <c r="C75" s="39" t="s">
        <v>75</v>
      </c>
      <c r="D75" s="94" t="s">
        <v>78</v>
      </c>
      <c r="E75" s="94"/>
      <c r="F75" s="94"/>
      <c r="G75" s="94"/>
      <c r="H75" s="95"/>
    </row>
    <row r="76" spans="1:8" ht="30" customHeight="1">
      <c r="A76" s="89"/>
      <c r="B76" s="90"/>
      <c r="C76" s="96" t="s">
        <v>89</v>
      </c>
      <c r="D76" s="96" t="s">
        <v>85</v>
      </c>
      <c r="E76" s="96" t="s">
        <v>89</v>
      </c>
      <c r="F76" s="96" t="s">
        <v>90</v>
      </c>
      <c r="G76" s="81" t="s">
        <v>26</v>
      </c>
      <c r="H76" s="82"/>
    </row>
    <row r="77" spans="1:8" ht="75" customHeight="1">
      <c r="A77" s="91"/>
      <c r="B77" s="92"/>
      <c r="C77" s="97"/>
      <c r="D77" s="97"/>
      <c r="E77" s="97"/>
      <c r="F77" s="97"/>
      <c r="G77" s="9" t="s">
        <v>87</v>
      </c>
      <c r="H77" s="9" t="s">
        <v>88</v>
      </c>
    </row>
    <row r="78" spans="1:8" ht="25.5" customHeight="1">
      <c r="A78" s="63" t="s">
        <v>11</v>
      </c>
      <c r="B78" s="64"/>
      <c r="C78" s="60">
        <v>3713</v>
      </c>
      <c r="D78" s="10">
        <v>3471</v>
      </c>
      <c r="E78" s="10">
        <v>3795</v>
      </c>
      <c r="F78" s="10">
        <v>42583</v>
      </c>
      <c r="G78" s="11">
        <f>E78/D78-1</f>
        <v>9.334485738980125E-2</v>
      </c>
      <c r="H78" s="11">
        <f>E78/C78-1</f>
        <v>2.2084567734985239E-2</v>
      </c>
    </row>
    <row r="79" spans="1:8" ht="25.5" customHeight="1">
      <c r="A79" s="63" t="s">
        <v>24</v>
      </c>
      <c r="B79" s="64"/>
      <c r="C79" s="61">
        <v>14848046</v>
      </c>
      <c r="D79" s="12">
        <v>13882446</v>
      </c>
      <c r="E79" s="12">
        <v>15179997</v>
      </c>
      <c r="F79" s="12">
        <v>170322975</v>
      </c>
      <c r="G79" s="11">
        <f t="shared" ref="G79:G80" si="3">E79/D79-1</f>
        <v>9.3467030233721049E-2</v>
      </c>
      <c r="H79" s="11">
        <f t="shared" ref="H79:H80" si="4">E79/C79-1</f>
        <v>2.2356544423421054E-2</v>
      </c>
    </row>
    <row r="80" spans="1:8" ht="25.5" customHeight="1">
      <c r="A80" s="73" t="s">
        <v>12</v>
      </c>
      <c r="B80" s="74"/>
      <c r="C80" s="15">
        <f>ROUND(C79/C78,2)</f>
        <v>3998.94</v>
      </c>
      <c r="D80" s="16">
        <f t="shared" ref="D80:E80" si="5">ROUND(D79/D78,2)</f>
        <v>3999.55</v>
      </c>
      <c r="E80" s="17">
        <f t="shared" si="5"/>
        <v>4000</v>
      </c>
      <c r="F80" s="17">
        <f>ROUND(F79/F78,2)</f>
        <v>3999.79</v>
      </c>
      <c r="G80" s="14">
        <f t="shared" si="3"/>
        <v>1.1251265767397989E-4</v>
      </c>
      <c r="H80" s="18">
        <f t="shared" si="4"/>
        <v>2.6507024361444032E-4</v>
      </c>
    </row>
    <row r="81" spans="1:8" ht="25.5" customHeight="1">
      <c r="A81" s="34"/>
      <c r="B81" s="34"/>
      <c r="C81" s="35"/>
      <c r="D81" s="35"/>
      <c r="E81" s="35"/>
      <c r="F81" s="35"/>
      <c r="G81" s="36"/>
      <c r="H81" s="36"/>
    </row>
    <row r="82" spans="1:8" ht="31.5" customHeight="1">
      <c r="A82" s="86" t="s">
        <v>54</v>
      </c>
      <c r="B82" s="86"/>
      <c r="C82" s="86"/>
      <c r="D82" s="86"/>
      <c r="E82" s="86"/>
      <c r="F82" s="86"/>
      <c r="G82" s="86"/>
      <c r="H82" s="86"/>
    </row>
    <row r="83" spans="1:8" ht="30" customHeight="1">
      <c r="A83" s="87" t="s">
        <v>0</v>
      </c>
      <c r="B83" s="88"/>
      <c r="C83" s="39" t="s">
        <v>75</v>
      </c>
      <c r="D83" s="94" t="s">
        <v>78</v>
      </c>
      <c r="E83" s="94"/>
      <c r="F83" s="94"/>
      <c r="G83" s="94"/>
      <c r="H83" s="95"/>
    </row>
    <row r="84" spans="1:8" ht="37.5" customHeight="1">
      <c r="A84" s="89"/>
      <c r="B84" s="90"/>
      <c r="C84" s="96" t="s">
        <v>89</v>
      </c>
      <c r="D84" s="96" t="s">
        <v>85</v>
      </c>
      <c r="E84" s="96" t="s">
        <v>89</v>
      </c>
      <c r="F84" s="96" t="s">
        <v>90</v>
      </c>
      <c r="G84" s="81" t="s">
        <v>26</v>
      </c>
      <c r="H84" s="82"/>
    </row>
    <row r="85" spans="1:8" ht="75.75" customHeight="1">
      <c r="A85" s="91"/>
      <c r="B85" s="92"/>
      <c r="C85" s="97"/>
      <c r="D85" s="97"/>
      <c r="E85" s="97"/>
      <c r="F85" s="97"/>
      <c r="G85" s="9" t="s">
        <v>87</v>
      </c>
      <c r="H85" s="9" t="s">
        <v>88</v>
      </c>
    </row>
    <row r="86" spans="1:8" ht="25.5" customHeight="1">
      <c r="A86" s="106" t="s">
        <v>15</v>
      </c>
      <c r="B86" s="107"/>
      <c r="C86" s="10">
        <v>10401</v>
      </c>
      <c r="D86" s="10">
        <v>9364</v>
      </c>
      <c r="E86" s="10">
        <v>9203</v>
      </c>
      <c r="F86" s="10">
        <v>118053</v>
      </c>
      <c r="G86" s="19">
        <f>E86/D86-1</f>
        <v>-1.719350704826994E-2</v>
      </c>
      <c r="H86" s="20">
        <f>E86/C86-1</f>
        <v>-0.11518123257379098</v>
      </c>
    </row>
    <row r="87" spans="1:8" ht="25.5" customHeight="1">
      <c r="A87" s="63" t="s">
        <v>24</v>
      </c>
      <c r="B87" s="64"/>
      <c r="C87" s="12">
        <v>10254181.83</v>
      </c>
      <c r="D87" s="12">
        <v>9388122.1399999987</v>
      </c>
      <c r="E87" s="12">
        <v>9181155.040000001</v>
      </c>
      <c r="F87" s="12">
        <v>116743194.89000002</v>
      </c>
      <c r="G87" s="19">
        <f t="shared" ref="G87:G88" si="6">E87/D87-1</f>
        <v>-2.20456335051471E-2</v>
      </c>
      <c r="H87" s="20">
        <f t="shared" ref="H87:H88" si="7">E87/C87-1</f>
        <v>-0.10464284794138468</v>
      </c>
    </row>
    <row r="88" spans="1:8" ht="25.5" customHeight="1">
      <c r="A88" s="73" t="s">
        <v>1</v>
      </c>
      <c r="B88" s="74"/>
      <c r="C88" s="13">
        <f>ROUND(C87/C86,2)</f>
        <v>985.88</v>
      </c>
      <c r="D88" s="13">
        <f t="shared" ref="D88" si="8">ROUND(D87/D86,2)</f>
        <v>1002.58</v>
      </c>
      <c r="E88" s="13">
        <f>ROUND(E87/E86,2)</f>
        <v>997.63</v>
      </c>
      <c r="F88" s="13">
        <f>ROUND(F87/F86,2)</f>
        <v>988.9</v>
      </c>
      <c r="G88" s="21">
        <f t="shared" si="6"/>
        <v>-4.9372618643899191E-3</v>
      </c>
      <c r="H88" s="18">
        <f t="shared" si="7"/>
        <v>1.1918286201160422E-2</v>
      </c>
    </row>
    <row r="89" spans="1:8" ht="27" customHeight="1"/>
    <row r="90" spans="1:8" ht="31.5" customHeight="1">
      <c r="A90" s="86" t="s">
        <v>34</v>
      </c>
      <c r="B90" s="86"/>
      <c r="C90" s="86"/>
      <c r="D90" s="86"/>
      <c r="E90" s="86"/>
      <c r="F90" s="86"/>
      <c r="G90" s="86"/>
      <c r="H90" s="86"/>
    </row>
    <row r="91" spans="1:8" ht="30" customHeight="1">
      <c r="A91" s="87" t="s">
        <v>0</v>
      </c>
      <c r="B91" s="88"/>
      <c r="C91" s="39" t="s">
        <v>75</v>
      </c>
      <c r="D91" s="94" t="s">
        <v>78</v>
      </c>
      <c r="E91" s="94"/>
      <c r="F91" s="94"/>
      <c r="G91" s="94"/>
      <c r="H91" s="95"/>
    </row>
    <row r="92" spans="1:8" ht="39.75" customHeight="1">
      <c r="A92" s="89"/>
      <c r="B92" s="90"/>
      <c r="C92" s="96" t="s">
        <v>89</v>
      </c>
      <c r="D92" s="96" t="s">
        <v>85</v>
      </c>
      <c r="E92" s="96" t="s">
        <v>89</v>
      </c>
      <c r="F92" s="96" t="s">
        <v>90</v>
      </c>
      <c r="G92" s="81" t="s">
        <v>26</v>
      </c>
      <c r="H92" s="82"/>
    </row>
    <row r="93" spans="1:8" ht="75" customHeight="1">
      <c r="A93" s="91"/>
      <c r="B93" s="92"/>
      <c r="C93" s="97"/>
      <c r="D93" s="97"/>
      <c r="E93" s="97"/>
      <c r="F93" s="97"/>
      <c r="G93" s="9" t="s">
        <v>87</v>
      </c>
      <c r="H93" s="9" t="s">
        <v>88</v>
      </c>
    </row>
    <row r="94" spans="1:8" ht="15.75">
      <c r="A94" s="103" t="s">
        <v>25</v>
      </c>
      <c r="B94" s="104"/>
      <c r="C94" s="104"/>
      <c r="D94" s="104"/>
      <c r="E94" s="104"/>
      <c r="F94" s="104"/>
      <c r="G94" s="104"/>
      <c r="H94" s="105"/>
    </row>
    <row r="95" spans="1:8" ht="21" customHeight="1">
      <c r="A95" s="63" t="s">
        <v>3</v>
      </c>
      <c r="B95" s="64"/>
      <c r="C95" s="10">
        <v>846</v>
      </c>
      <c r="D95" s="10">
        <v>693</v>
      </c>
      <c r="E95" s="10">
        <v>787</v>
      </c>
      <c r="F95" s="10">
        <v>8458</v>
      </c>
      <c r="G95" s="19">
        <f>E95/D95-1</f>
        <v>0.13564213564213556</v>
      </c>
      <c r="H95" s="20">
        <f>E95/C95-1</f>
        <v>-6.9739952718676168E-2</v>
      </c>
    </row>
    <row r="96" spans="1:8" ht="21" customHeight="1">
      <c r="A96" s="63" t="s">
        <v>22</v>
      </c>
      <c r="B96" s="64"/>
      <c r="C96" s="12">
        <v>6766341.2599999998</v>
      </c>
      <c r="D96" s="12">
        <v>5570453</v>
      </c>
      <c r="E96" s="12">
        <v>6559887</v>
      </c>
      <c r="F96" s="12">
        <v>65996872</v>
      </c>
      <c r="G96" s="19">
        <f t="shared" ref="G96:G97" si="9">E96/D96-1</f>
        <v>0.17762181998483784</v>
      </c>
      <c r="H96" s="20">
        <f t="shared" ref="H96:H97" si="10">E96/C96-1</f>
        <v>-3.0511949082508982E-2</v>
      </c>
    </row>
    <row r="97" spans="1:14" ht="21" customHeight="1">
      <c r="A97" s="63" t="s">
        <v>1</v>
      </c>
      <c r="B97" s="64"/>
      <c r="C97" s="12">
        <f>ROUND(C96/C95,2)</f>
        <v>7998.04</v>
      </c>
      <c r="D97" s="12">
        <f t="shared" ref="D97:F97" si="11">ROUND(D96/D95,2)</f>
        <v>8038.17</v>
      </c>
      <c r="E97" s="12">
        <f t="shared" si="11"/>
        <v>8335.31</v>
      </c>
      <c r="F97" s="12">
        <f t="shared" si="11"/>
        <v>7802.89</v>
      </c>
      <c r="G97" s="19">
        <f t="shared" si="9"/>
        <v>3.6966125374307657E-2</v>
      </c>
      <c r="H97" s="20">
        <f t="shared" si="10"/>
        <v>4.2169081424949129E-2</v>
      </c>
    </row>
    <row r="98" spans="1:14" ht="21" customHeight="1">
      <c r="A98" s="75" t="s">
        <v>7</v>
      </c>
      <c r="B98" s="76"/>
      <c r="C98" s="76"/>
      <c r="D98" s="76"/>
      <c r="E98" s="76"/>
      <c r="F98" s="76"/>
      <c r="G98" s="76"/>
      <c r="H98" s="77"/>
    </row>
    <row r="99" spans="1:14" ht="21" customHeight="1">
      <c r="A99" s="63" t="s">
        <v>8</v>
      </c>
      <c r="B99" s="64"/>
      <c r="C99" s="10">
        <v>2449571</v>
      </c>
      <c r="D99" s="10">
        <v>2028933</v>
      </c>
      <c r="E99" s="10">
        <v>2378188</v>
      </c>
      <c r="F99" s="10">
        <v>25423946</v>
      </c>
      <c r="G99" s="19">
        <f t="shared" ref="G99:G101" si="12">E99/D99-1</f>
        <v>0.17213727609536633</v>
      </c>
      <c r="H99" s="20">
        <f t="shared" ref="H99:H101" si="13">E99/C99-1</f>
        <v>-2.9141021019598923E-2</v>
      </c>
    </row>
    <row r="100" spans="1:14" ht="21" customHeight="1">
      <c r="A100" s="63" t="s">
        <v>24</v>
      </c>
      <c r="B100" s="64"/>
      <c r="C100" s="12">
        <v>48995026.890000001</v>
      </c>
      <c r="D100" s="12">
        <v>40579440</v>
      </c>
      <c r="E100" s="12">
        <v>47562864</v>
      </c>
      <c r="F100" s="12">
        <v>508749192</v>
      </c>
      <c r="G100" s="19">
        <f t="shared" si="12"/>
        <v>0.17209266564545977</v>
      </c>
      <c r="H100" s="20">
        <f t="shared" si="13"/>
        <v>-2.9230780773228049E-2</v>
      </c>
    </row>
    <row r="101" spans="1:14" ht="21" customHeight="1">
      <c r="A101" s="73" t="s">
        <v>9</v>
      </c>
      <c r="B101" s="74"/>
      <c r="C101" s="13">
        <f>ROUND(C100/C99,2)</f>
        <v>20</v>
      </c>
      <c r="D101" s="13">
        <f t="shared" ref="D101:F101" si="14">ROUND(D100/D99,2)</f>
        <v>20</v>
      </c>
      <c r="E101" s="13">
        <f t="shared" si="14"/>
        <v>20</v>
      </c>
      <c r="F101" s="13">
        <f t="shared" si="14"/>
        <v>20.010000000000002</v>
      </c>
      <c r="G101" s="21">
        <f t="shared" si="12"/>
        <v>0</v>
      </c>
      <c r="H101" s="18">
        <f t="shared" si="13"/>
        <v>0</v>
      </c>
    </row>
    <row r="102" spans="1:14" ht="27.75" customHeight="1">
      <c r="A102" s="37"/>
      <c r="B102" s="37"/>
      <c r="C102" s="38"/>
      <c r="D102" s="38"/>
      <c r="E102" s="38"/>
      <c r="F102" s="38"/>
      <c r="G102" s="30"/>
      <c r="H102" s="36"/>
    </row>
    <row r="103" spans="1:14" ht="35.25" customHeight="1">
      <c r="A103" s="102" t="s">
        <v>71</v>
      </c>
      <c r="B103" s="102"/>
      <c r="C103" s="102"/>
      <c r="D103" s="102"/>
      <c r="E103" s="102"/>
      <c r="F103" s="102"/>
      <c r="G103" s="102"/>
      <c r="H103" s="102"/>
    </row>
    <row r="104" spans="1:14" ht="30" customHeight="1">
      <c r="A104" s="87" t="s">
        <v>0</v>
      </c>
      <c r="B104" s="88"/>
      <c r="C104" s="39" t="s">
        <v>75</v>
      </c>
      <c r="D104" s="94" t="s">
        <v>78</v>
      </c>
      <c r="E104" s="94"/>
      <c r="F104" s="94"/>
      <c r="G104" s="94"/>
      <c r="H104" s="95"/>
    </row>
    <row r="105" spans="1:14" ht="33" customHeight="1">
      <c r="A105" s="89"/>
      <c r="B105" s="90"/>
      <c r="C105" s="96" t="s">
        <v>89</v>
      </c>
      <c r="D105" s="96" t="s">
        <v>85</v>
      </c>
      <c r="E105" s="96" t="s">
        <v>89</v>
      </c>
      <c r="F105" s="96" t="s">
        <v>90</v>
      </c>
      <c r="G105" s="81" t="s">
        <v>26</v>
      </c>
      <c r="H105" s="82"/>
      <c r="I105" s="62"/>
      <c r="J105" s="62"/>
      <c r="K105" s="62"/>
      <c r="L105" s="62"/>
      <c r="M105" s="62"/>
      <c r="N105" s="62"/>
    </row>
    <row r="106" spans="1:14" ht="75" customHeight="1">
      <c r="A106" s="91"/>
      <c r="B106" s="92"/>
      <c r="C106" s="97"/>
      <c r="D106" s="97"/>
      <c r="E106" s="97"/>
      <c r="F106" s="97"/>
      <c r="G106" s="9" t="s">
        <v>87</v>
      </c>
      <c r="H106" s="9" t="s">
        <v>88</v>
      </c>
      <c r="I106" s="62"/>
      <c r="J106" s="62"/>
      <c r="K106" s="62"/>
      <c r="L106" s="62"/>
      <c r="M106" s="62"/>
      <c r="N106" s="62"/>
    </row>
    <row r="107" spans="1:14" ht="30" customHeight="1">
      <c r="A107" s="98" t="s">
        <v>66</v>
      </c>
      <c r="B107" s="99"/>
      <c r="C107" s="28">
        <f>SUM(C108:C111)</f>
        <v>281489649.54000002</v>
      </c>
      <c r="D107" s="48">
        <f>SUM(D108:D111)</f>
        <v>314119254.62</v>
      </c>
      <c r="E107" s="49">
        <f>SUM(E108:E111)</f>
        <v>313049545.95999998</v>
      </c>
      <c r="F107" s="49">
        <f>SUM(F108:F111)</f>
        <v>4021779267.8800001</v>
      </c>
      <c r="G107" s="50">
        <f>E107/D107-1</f>
        <v>-3.4054221263642992E-3</v>
      </c>
      <c r="H107" s="51">
        <f>E107/C107-1</f>
        <v>0.11211743121487405</v>
      </c>
    </row>
    <row r="108" spans="1:14" ht="30" customHeight="1">
      <c r="A108" s="63" t="s">
        <v>70</v>
      </c>
      <c r="B108" s="64"/>
      <c r="C108" s="49">
        <v>123159724</v>
      </c>
      <c r="D108" s="48">
        <v>154900671</v>
      </c>
      <c r="E108" s="49">
        <v>154319149</v>
      </c>
      <c r="F108" s="49">
        <v>2096599940</v>
      </c>
      <c r="G108" s="50">
        <f t="shared" ref="G108:G111" si="15">E108/D108-1</f>
        <v>-3.7541606259406946E-3</v>
      </c>
      <c r="H108" s="51">
        <f t="shared" ref="H108:H111" si="16">E108/C108-1</f>
        <v>0.25300012039650244</v>
      </c>
    </row>
    <row r="109" spans="1:14" ht="30" customHeight="1">
      <c r="A109" s="63" t="s">
        <v>28</v>
      </c>
      <c r="B109" s="64"/>
      <c r="C109" s="28">
        <v>155167000</v>
      </c>
      <c r="D109" s="56">
        <v>155167000</v>
      </c>
      <c r="E109" s="28">
        <v>155167000</v>
      </c>
      <c r="F109" s="28">
        <v>1862004000</v>
      </c>
      <c r="G109" s="50">
        <f t="shared" si="15"/>
        <v>0</v>
      </c>
      <c r="H109" s="51">
        <f t="shared" si="16"/>
        <v>0</v>
      </c>
    </row>
    <row r="110" spans="1:14" ht="30" customHeight="1">
      <c r="A110" s="100" t="s">
        <v>29</v>
      </c>
      <c r="B110" s="101"/>
      <c r="C110" s="28">
        <v>419453.6</v>
      </c>
      <c r="D110" s="56">
        <v>853393.46000000008</v>
      </c>
      <c r="E110" s="28">
        <v>490556</v>
      </c>
      <c r="F110" s="28">
        <v>17424392.25</v>
      </c>
      <c r="G110" s="50">
        <f t="shared" si="15"/>
        <v>-0.425170190547277</v>
      </c>
      <c r="H110" s="51">
        <f>E110/C110-1</f>
        <v>0.16951195555360599</v>
      </c>
    </row>
    <row r="111" spans="1:14" ht="30" customHeight="1">
      <c r="A111" s="73" t="s">
        <v>73</v>
      </c>
      <c r="B111" s="74"/>
      <c r="C111" s="54">
        <v>2743471.9399999995</v>
      </c>
      <c r="D111" s="57">
        <v>3198190.1599999997</v>
      </c>
      <c r="E111" s="54">
        <v>3072840.96</v>
      </c>
      <c r="F111" s="54">
        <v>45750935.629999995</v>
      </c>
      <c r="G111" s="52">
        <f t="shared" si="15"/>
        <v>-3.9193792028926699E-2</v>
      </c>
      <c r="H111" s="53">
        <f t="shared" si="16"/>
        <v>0.12005554538312513</v>
      </c>
    </row>
    <row r="112" spans="1:14" ht="27.75" customHeight="1">
      <c r="A112" s="41"/>
      <c r="B112" s="41"/>
      <c r="C112" s="41"/>
      <c r="D112" s="41"/>
      <c r="E112" s="41"/>
      <c r="F112" s="41"/>
      <c r="G112" s="41"/>
      <c r="H112" s="41"/>
    </row>
    <row r="113" spans="1:26" ht="31.5" customHeight="1">
      <c r="A113" s="86" t="s">
        <v>80</v>
      </c>
      <c r="B113" s="86"/>
      <c r="C113" s="86"/>
      <c r="D113" s="86"/>
      <c r="E113" s="86"/>
      <c r="F113" s="86"/>
      <c r="G113" s="86"/>
      <c r="H113" s="86"/>
    </row>
    <row r="114" spans="1:26" ht="24.75" customHeight="1">
      <c r="A114" s="87" t="s">
        <v>0</v>
      </c>
      <c r="B114" s="88"/>
      <c r="C114" s="39" t="s">
        <v>75</v>
      </c>
      <c r="D114" s="93" t="s">
        <v>78</v>
      </c>
      <c r="E114" s="94"/>
      <c r="F114" s="94"/>
      <c r="G114" s="94"/>
      <c r="H114" s="95"/>
    </row>
    <row r="115" spans="1:26" ht="34.5" customHeight="1">
      <c r="A115" s="89"/>
      <c r="B115" s="90"/>
      <c r="C115" s="96" t="s">
        <v>89</v>
      </c>
      <c r="D115" s="96" t="s">
        <v>85</v>
      </c>
      <c r="E115" s="96" t="s">
        <v>89</v>
      </c>
      <c r="F115" s="96" t="s">
        <v>90</v>
      </c>
      <c r="G115" s="81" t="s">
        <v>26</v>
      </c>
      <c r="H115" s="82"/>
    </row>
    <row r="116" spans="1:26" ht="75" customHeight="1">
      <c r="A116" s="91"/>
      <c r="B116" s="92"/>
      <c r="C116" s="97"/>
      <c r="D116" s="97"/>
      <c r="E116" s="97"/>
      <c r="F116" s="97"/>
      <c r="G116" s="9" t="s">
        <v>87</v>
      </c>
      <c r="H116" s="9" t="s">
        <v>88</v>
      </c>
    </row>
    <row r="117" spans="1:26" ht="18.75" customHeight="1">
      <c r="A117" s="83" t="s">
        <v>16</v>
      </c>
      <c r="B117" s="84"/>
      <c r="C117" s="84"/>
      <c r="D117" s="84"/>
      <c r="E117" s="84"/>
      <c r="F117" s="84"/>
      <c r="G117" s="84"/>
      <c r="H117" s="85"/>
    </row>
    <row r="118" spans="1:26" ht="18.75" customHeight="1">
      <c r="A118" s="63" t="s">
        <v>76</v>
      </c>
      <c r="B118" s="64"/>
      <c r="C118" s="10">
        <v>2686</v>
      </c>
      <c r="D118" s="10">
        <v>2394</v>
      </c>
      <c r="E118" s="10">
        <v>2375</v>
      </c>
      <c r="F118" s="55">
        <v>2507</v>
      </c>
      <c r="G118" s="19">
        <v>-7.9365079365079083E-3</v>
      </c>
      <c r="H118" s="20">
        <v>-0.11578555472822039</v>
      </c>
    </row>
    <row r="119" spans="1:26" ht="18.75" customHeight="1">
      <c r="A119" s="63" t="s">
        <v>22</v>
      </c>
      <c r="B119" s="64"/>
      <c r="C119" s="12">
        <v>7170899.2800000003</v>
      </c>
      <c r="D119" s="12">
        <v>7234778</v>
      </c>
      <c r="E119" s="12">
        <v>7139614</v>
      </c>
      <c r="F119" s="28">
        <v>89030425</v>
      </c>
      <c r="G119" s="19">
        <v>-1.3153686263766451E-2</v>
      </c>
      <c r="H119" s="20">
        <v>-4.3628112428319987E-3</v>
      </c>
    </row>
    <row r="120" spans="1:26" ht="18.75" customHeight="1">
      <c r="A120" s="63" t="s">
        <v>1</v>
      </c>
      <c r="B120" s="64"/>
      <c r="C120" s="12">
        <v>2669.73</v>
      </c>
      <c r="D120" s="12">
        <v>3022.05</v>
      </c>
      <c r="E120" s="12">
        <v>3006.15</v>
      </c>
      <c r="F120" s="28">
        <v>2958.9</v>
      </c>
      <c r="G120" s="19">
        <v>-5.2613292301583181E-3</v>
      </c>
      <c r="H120" s="20">
        <v>0.12601274286163777</v>
      </c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</row>
    <row r="121" spans="1:26" ht="18.75" customHeight="1">
      <c r="A121" s="75" t="s">
        <v>20</v>
      </c>
      <c r="B121" s="76"/>
      <c r="C121" s="76"/>
      <c r="D121" s="76"/>
      <c r="E121" s="76"/>
      <c r="F121" s="76"/>
      <c r="G121" s="76"/>
      <c r="H121" s="77"/>
    </row>
    <row r="122" spans="1:26" ht="18.75" customHeight="1">
      <c r="A122" s="63" t="s">
        <v>3</v>
      </c>
      <c r="B122" s="64"/>
      <c r="C122" s="26">
        <v>98</v>
      </c>
      <c r="D122" s="10">
        <v>78</v>
      </c>
      <c r="E122" s="10">
        <v>74</v>
      </c>
      <c r="F122" s="10">
        <v>995</v>
      </c>
      <c r="G122" s="19">
        <v>-5.1282051282051322E-2</v>
      </c>
      <c r="H122" s="20">
        <v>-0.24489795918367352</v>
      </c>
    </row>
    <row r="123" spans="1:26" ht="18.75" customHeight="1">
      <c r="A123" s="63" t="s">
        <v>22</v>
      </c>
      <c r="B123" s="64"/>
      <c r="C123" s="27">
        <v>96217.38</v>
      </c>
      <c r="D123" s="12">
        <v>87915.36</v>
      </c>
      <c r="E123" s="12">
        <v>83406.87999999999</v>
      </c>
      <c r="F123" s="12">
        <v>1092493.1199999999</v>
      </c>
      <c r="G123" s="19">
        <v>-5.1282051282051433E-2</v>
      </c>
      <c r="H123" s="20">
        <v>-0.13314122666819672</v>
      </c>
    </row>
    <row r="124" spans="1:26" ht="18.75" customHeight="1">
      <c r="A124" s="63" t="s">
        <v>69</v>
      </c>
      <c r="B124" s="64"/>
      <c r="C124" s="27">
        <v>981.81</v>
      </c>
      <c r="D124" s="12">
        <v>1127.1199999999999</v>
      </c>
      <c r="E124" s="12">
        <v>1127.1199999999999</v>
      </c>
      <c r="F124" s="12">
        <v>1127.1199999999999</v>
      </c>
      <c r="G124" s="19">
        <v>0</v>
      </c>
      <c r="H124" s="20">
        <v>0.14800215927725313</v>
      </c>
    </row>
    <row r="125" spans="1:26" ht="18.75" customHeight="1">
      <c r="A125" s="75" t="s">
        <v>2</v>
      </c>
      <c r="B125" s="76"/>
      <c r="C125" s="76"/>
      <c r="D125" s="76"/>
      <c r="E125" s="76"/>
      <c r="F125" s="76"/>
      <c r="G125" s="76"/>
      <c r="H125" s="77"/>
    </row>
    <row r="126" spans="1:26" ht="18.75" customHeight="1">
      <c r="A126" s="63" t="s">
        <v>3</v>
      </c>
      <c r="B126" s="64"/>
      <c r="C126" s="10">
        <v>27157</v>
      </c>
      <c r="D126" s="10">
        <v>23800</v>
      </c>
      <c r="E126" s="10">
        <v>23499</v>
      </c>
      <c r="F126" s="10">
        <v>300692</v>
      </c>
      <c r="G126" s="19">
        <v>-1.2647058823529456E-2</v>
      </c>
      <c r="H126" s="20">
        <v>-0.13469823618219978</v>
      </c>
    </row>
    <row r="127" spans="1:26" ht="18.75" customHeight="1">
      <c r="A127" s="63" t="s">
        <v>22</v>
      </c>
      <c r="B127" s="64"/>
      <c r="C127" s="12">
        <v>5215740</v>
      </c>
      <c r="D127" s="12">
        <v>6043527</v>
      </c>
      <c r="E127" s="12">
        <v>5961706</v>
      </c>
      <c r="F127" s="12">
        <v>73166101</v>
      </c>
      <c r="G127" s="19">
        <v>-1.3538617433164424E-2</v>
      </c>
      <c r="H127" s="20">
        <v>0.14302208315598564</v>
      </c>
    </row>
    <row r="128" spans="1:26" ht="18.75" customHeight="1">
      <c r="A128" s="63" t="s">
        <v>1</v>
      </c>
      <c r="B128" s="64"/>
      <c r="C128" s="12">
        <v>192.06</v>
      </c>
      <c r="D128" s="12">
        <v>253.93</v>
      </c>
      <c r="E128" s="12">
        <v>253.7</v>
      </c>
      <c r="F128" s="12">
        <v>243.33</v>
      </c>
      <c r="G128" s="19">
        <v>-9.0576143031551037E-4</v>
      </c>
      <c r="H128" s="20">
        <v>0.32094137248776411</v>
      </c>
    </row>
    <row r="129" spans="1:8" ht="18.75" customHeight="1">
      <c r="A129" s="75" t="s">
        <v>4</v>
      </c>
      <c r="B129" s="76"/>
      <c r="C129" s="76"/>
      <c r="D129" s="76"/>
      <c r="E129" s="76"/>
      <c r="F129" s="76"/>
      <c r="G129" s="76"/>
      <c r="H129" s="77"/>
    </row>
    <row r="130" spans="1:8" ht="18.75" customHeight="1">
      <c r="A130" s="63" t="s">
        <v>3</v>
      </c>
      <c r="B130" s="64"/>
      <c r="C130" s="10">
        <v>7722</v>
      </c>
      <c r="D130" s="10">
        <v>6740</v>
      </c>
      <c r="E130" s="10">
        <v>6659</v>
      </c>
      <c r="F130" s="10">
        <v>85368</v>
      </c>
      <c r="G130" s="19">
        <v>-1.2017804154302647E-2</v>
      </c>
      <c r="H130" s="20">
        <v>-0.13765863765863762</v>
      </c>
    </row>
    <row r="131" spans="1:8" ht="18.75" customHeight="1">
      <c r="A131" s="63" t="s">
        <v>22</v>
      </c>
      <c r="B131" s="64"/>
      <c r="C131" s="12">
        <v>1975594</v>
      </c>
      <c r="D131" s="12">
        <v>1978007</v>
      </c>
      <c r="E131" s="12">
        <v>1946280</v>
      </c>
      <c r="F131" s="12">
        <v>24457469</v>
      </c>
      <c r="G131" s="19">
        <v>-1.6039882568666286E-2</v>
      </c>
      <c r="H131" s="20">
        <v>-1.4838068955463468E-2</v>
      </c>
    </row>
    <row r="132" spans="1:8" ht="18.75" customHeight="1">
      <c r="A132" s="63" t="s">
        <v>1</v>
      </c>
      <c r="B132" s="64"/>
      <c r="C132" s="12">
        <v>255.84</v>
      </c>
      <c r="D132" s="12">
        <v>293.47000000000003</v>
      </c>
      <c r="E132" s="12">
        <v>292.27999999999997</v>
      </c>
      <c r="F132" s="12">
        <v>286.49</v>
      </c>
      <c r="G132" s="19">
        <v>-4.0549289535559696E-3</v>
      </c>
      <c r="H132" s="20">
        <v>0.1424327704815509</v>
      </c>
    </row>
    <row r="133" spans="1:8" ht="18.75" customHeight="1">
      <c r="A133" s="75" t="s">
        <v>17</v>
      </c>
      <c r="B133" s="76"/>
      <c r="C133" s="76"/>
      <c r="D133" s="76"/>
      <c r="E133" s="76"/>
      <c r="F133" s="76"/>
      <c r="G133" s="76"/>
      <c r="H133" s="77"/>
    </row>
    <row r="134" spans="1:8" ht="18.75" customHeight="1">
      <c r="A134" s="63" t="s">
        <v>3</v>
      </c>
      <c r="B134" s="64"/>
      <c r="C134" s="10">
        <v>26</v>
      </c>
      <c r="D134" s="10">
        <v>4</v>
      </c>
      <c r="E134" s="10">
        <v>7</v>
      </c>
      <c r="F134" s="10">
        <v>162</v>
      </c>
      <c r="G134" s="19">
        <v>0.75</v>
      </c>
      <c r="H134" s="20">
        <v>-0.73076923076923084</v>
      </c>
    </row>
    <row r="135" spans="1:8" ht="18.75" customHeight="1">
      <c r="A135" s="63" t="s">
        <v>22</v>
      </c>
      <c r="B135" s="64"/>
      <c r="C135" s="12">
        <v>104000</v>
      </c>
      <c r="D135" s="12">
        <v>16000</v>
      </c>
      <c r="E135" s="12">
        <v>28000</v>
      </c>
      <c r="F135" s="12">
        <v>648000</v>
      </c>
      <c r="G135" s="19">
        <v>0.75</v>
      </c>
      <c r="H135" s="20">
        <v>-0.73076923076923084</v>
      </c>
    </row>
    <row r="136" spans="1:8" ht="18.75" customHeight="1">
      <c r="A136" s="63" t="s">
        <v>1</v>
      </c>
      <c r="B136" s="64"/>
      <c r="C136" s="28">
        <v>4000</v>
      </c>
      <c r="D136" s="12">
        <v>4000</v>
      </c>
      <c r="E136" s="28">
        <v>4000</v>
      </c>
      <c r="F136" s="28">
        <v>4000</v>
      </c>
      <c r="G136" s="19">
        <v>0</v>
      </c>
      <c r="H136" s="20">
        <v>0</v>
      </c>
    </row>
    <row r="137" spans="1:8" ht="18.75" customHeight="1">
      <c r="A137" s="78" t="s">
        <v>18</v>
      </c>
      <c r="B137" s="79"/>
      <c r="C137" s="79"/>
      <c r="D137" s="79"/>
      <c r="E137" s="79"/>
      <c r="F137" s="79"/>
      <c r="G137" s="79"/>
      <c r="H137" s="80"/>
    </row>
    <row r="138" spans="1:8" ht="18.75" customHeight="1">
      <c r="A138" s="63" t="s">
        <v>3</v>
      </c>
      <c r="B138" s="64"/>
      <c r="C138" s="26">
        <v>1</v>
      </c>
      <c r="D138" s="10">
        <v>1</v>
      </c>
      <c r="E138" s="10">
        <v>1</v>
      </c>
      <c r="F138" s="10">
        <v>12</v>
      </c>
      <c r="G138" s="19">
        <v>0</v>
      </c>
      <c r="H138" s="20">
        <v>0</v>
      </c>
    </row>
    <row r="139" spans="1:8" ht="18.75" customHeight="1">
      <c r="A139" s="63" t="s">
        <v>22</v>
      </c>
      <c r="B139" s="64"/>
      <c r="C139" s="27">
        <v>133.84</v>
      </c>
      <c r="D139" s="12">
        <v>158.84</v>
      </c>
      <c r="E139" s="12">
        <v>158.84</v>
      </c>
      <c r="F139" s="12">
        <v>1856.0799999999997</v>
      </c>
      <c r="G139" s="19">
        <v>0</v>
      </c>
      <c r="H139" s="20">
        <v>0.18679019725044821</v>
      </c>
    </row>
    <row r="140" spans="1:8" ht="18.75" customHeight="1">
      <c r="A140" s="63" t="s">
        <v>1</v>
      </c>
      <c r="B140" s="64"/>
      <c r="C140" s="29">
        <v>133.84</v>
      </c>
      <c r="D140" s="29">
        <v>158.84</v>
      </c>
      <c r="E140" s="29">
        <v>158.84</v>
      </c>
      <c r="F140" s="29">
        <v>154.66999999999999</v>
      </c>
      <c r="G140" s="19">
        <v>0</v>
      </c>
      <c r="H140" s="20">
        <v>0.18679019725044821</v>
      </c>
    </row>
    <row r="141" spans="1:8" ht="18.75" customHeight="1">
      <c r="A141" s="75" t="s">
        <v>13</v>
      </c>
      <c r="B141" s="76"/>
      <c r="C141" s="76"/>
      <c r="D141" s="76"/>
      <c r="E141" s="76"/>
      <c r="F141" s="76"/>
      <c r="G141" s="76"/>
      <c r="H141" s="77"/>
    </row>
    <row r="142" spans="1:8" ht="18.75" customHeight="1">
      <c r="A142" s="63" t="s">
        <v>3</v>
      </c>
      <c r="B142" s="64"/>
      <c r="C142" s="10">
        <v>1920</v>
      </c>
      <c r="D142" s="10">
        <v>1585</v>
      </c>
      <c r="E142" s="10">
        <v>1551</v>
      </c>
      <c r="F142" s="10">
        <v>20503</v>
      </c>
      <c r="G142" s="19">
        <v>-2.1451104100946417E-2</v>
      </c>
      <c r="H142" s="20">
        <v>-0.19218749999999996</v>
      </c>
    </row>
    <row r="143" spans="1:8" ht="18.75" customHeight="1">
      <c r="A143" s="63" t="s">
        <v>22</v>
      </c>
      <c r="B143" s="64"/>
      <c r="C143" s="12">
        <v>490057.1</v>
      </c>
      <c r="D143" s="12">
        <v>463372</v>
      </c>
      <c r="E143" s="12">
        <v>453364</v>
      </c>
      <c r="F143" s="12">
        <v>5860285</v>
      </c>
      <c r="G143" s="19">
        <v>-2.1598197560491306E-2</v>
      </c>
      <c r="H143" s="20">
        <v>-7.487515230368047E-2</v>
      </c>
    </row>
    <row r="144" spans="1:8" ht="18.75" customHeight="1">
      <c r="A144" s="63" t="s">
        <v>1</v>
      </c>
      <c r="B144" s="64"/>
      <c r="C144" s="12">
        <v>255.24</v>
      </c>
      <c r="D144" s="12">
        <v>292.35000000000002</v>
      </c>
      <c r="E144" s="12">
        <v>292.3</v>
      </c>
      <c r="F144" s="12">
        <v>285.83</v>
      </c>
      <c r="G144" s="19">
        <v>-1.7102787754408322E-4</v>
      </c>
      <c r="H144" s="20">
        <v>0.14519667763673416</v>
      </c>
    </row>
    <row r="145" spans="1:8" ht="18.75" customHeight="1">
      <c r="A145" s="75" t="s">
        <v>5</v>
      </c>
      <c r="B145" s="76"/>
      <c r="C145" s="76"/>
      <c r="D145" s="76"/>
      <c r="E145" s="76"/>
      <c r="F145" s="76"/>
      <c r="G145" s="76"/>
      <c r="H145" s="77"/>
    </row>
    <row r="146" spans="1:8" ht="18.75" customHeight="1">
      <c r="A146" s="63" t="s">
        <v>3</v>
      </c>
      <c r="B146" s="64"/>
      <c r="C146" s="10">
        <v>5188</v>
      </c>
      <c r="D146" s="10">
        <v>4459</v>
      </c>
      <c r="E146" s="10">
        <v>4395</v>
      </c>
      <c r="F146" s="10">
        <v>56785</v>
      </c>
      <c r="G146" s="19">
        <v>-1.4352993944830694E-2</v>
      </c>
      <c r="H146" s="20">
        <v>-0.15285273708558211</v>
      </c>
    </row>
    <row r="147" spans="1:8" ht="18.75" customHeight="1">
      <c r="A147" s="63" t="s">
        <v>22</v>
      </c>
      <c r="B147" s="64"/>
      <c r="C147" s="12">
        <v>1176571.04</v>
      </c>
      <c r="D147" s="12">
        <v>1153435</v>
      </c>
      <c r="E147" s="12">
        <v>1136557</v>
      </c>
      <c r="F147" s="12">
        <v>14380547</v>
      </c>
      <c r="G147" s="19">
        <v>-1.4632814159445506E-2</v>
      </c>
      <c r="H147" s="20">
        <v>-3.4009030172967747E-2</v>
      </c>
    </row>
    <row r="148" spans="1:8" ht="18.75" customHeight="1">
      <c r="A148" s="63" t="s">
        <v>1</v>
      </c>
      <c r="B148" s="64"/>
      <c r="C148" s="12">
        <v>226.79</v>
      </c>
      <c r="D148" s="12">
        <v>258.68</v>
      </c>
      <c r="E148" s="12">
        <v>258.60000000000002</v>
      </c>
      <c r="F148" s="12">
        <v>253.25</v>
      </c>
      <c r="G148" s="19">
        <v>-3.0926240915407632E-4</v>
      </c>
      <c r="H148" s="20">
        <v>0.14026191631024321</v>
      </c>
    </row>
    <row r="149" spans="1:8" ht="18.75" customHeight="1">
      <c r="A149" s="75" t="s">
        <v>6</v>
      </c>
      <c r="B149" s="76"/>
      <c r="C149" s="76"/>
      <c r="D149" s="76"/>
      <c r="E149" s="76"/>
      <c r="F149" s="76"/>
      <c r="G149" s="76"/>
      <c r="H149" s="77"/>
    </row>
    <row r="150" spans="1:8" ht="18.75" customHeight="1">
      <c r="A150" s="63" t="s">
        <v>3</v>
      </c>
      <c r="B150" s="64"/>
      <c r="C150" s="10">
        <v>21928</v>
      </c>
      <c r="D150" s="10">
        <v>18885</v>
      </c>
      <c r="E150" s="10">
        <v>18612</v>
      </c>
      <c r="F150" s="10">
        <v>240136</v>
      </c>
      <c r="G150" s="19">
        <v>-1.4455917394757711E-2</v>
      </c>
      <c r="H150" s="20">
        <v>-0.15122218168551627</v>
      </c>
    </row>
    <row r="151" spans="1:8" ht="18.75" customHeight="1">
      <c r="A151" s="63" t="s">
        <v>22</v>
      </c>
      <c r="B151" s="64"/>
      <c r="C151" s="12">
        <v>840826</v>
      </c>
      <c r="D151" s="12">
        <v>829006</v>
      </c>
      <c r="E151" s="12">
        <v>816240</v>
      </c>
      <c r="F151" s="12">
        <v>10318851</v>
      </c>
      <c r="G151" s="19">
        <v>-1.5399164782884611E-2</v>
      </c>
      <c r="H151" s="20">
        <v>-2.924029466262934E-2</v>
      </c>
    </row>
    <row r="152" spans="1:8" ht="18.75" customHeight="1">
      <c r="A152" s="63" t="s">
        <v>1</v>
      </c>
      <c r="B152" s="64"/>
      <c r="C152" s="12">
        <v>38.340000000000003</v>
      </c>
      <c r="D152" s="12">
        <v>43.9</v>
      </c>
      <c r="E152" s="12">
        <v>43.86</v>
      </c>
      <c r="F152" s="12">
        <v>42.97</v>
      </c>
      <c r="G152" s="19">
        <v>-9.1116173120731059E-4</v>
      </c>
      <c r="H152" s="20">
        <v>0.14397496087636918</v>
      </c>
    </row>
    <row r="153" spans="1:8" ht="18.75" customHeight="1">
      <c r="A153" s="75" t="s">
        <v>14</v>
      </c>
      <c r="B153" s="76"/>
      <c r="C153" s="76"/>
      <c r="D153" s="76"/>
      <c r="E153" s="76"/>
      <c r="F153" s="76"/>
      <c r="G153" s="76"/>
      <c r="H153" s="77"/>
    </row>
    <row r="154" spans="1:8" ht="20.25" customHeight="1">
      <c r="A154" s="63" t="s">
        <v>3</v>
      </c>
      <c r="B154" s="64"/>
      <c r="C154" s="10">
        <v>7</v>
      </c>
      <c r="D154" s="10">
        <v>6</v>
      </c>
      <c r="E154" s="10">
        <v>6</v>
      </c>
      <c r="F154" s="10">
        <v>73</v>
      </c>
      <c r="G154" s="19">
        <v>0</v>
      </c>
      <c r="H154" s="20">
        <v>-0.1428571428571429</v>
      </c>
    </row>
    <row r="155" spans="1:8" ht="18.75" customHeight="1">
      <c r="A155" s="63" t="s">
        <v>22</v>
      </c>
      <c r="B155" s="64"/>
      <c r="C155" s="12">
        <v>6992.5</v>
      </c>
      <c r="D155" s="12">
        <v>7414.86</v>
      </c>
      <c r="E155" s="12">
        <v>7414.86</v>
      </c>
      <c r="F155" s="12">
        <v>87464.38</v>
      </c>
      <c r="G155" s="19">
        <v>0</v>
      </c>
      <c r="H155" s="20">
        <v>6.0401859134787239E-2</v>
      </c>
    </row>
    <row r="156" spans="1:8" ht="18.75" customHeight="1">
      <c r="A156" s="63" t="s">
        <v>1</v>
      </c>
      <c r="B156" s="64"/>
      <c r="C156" s="12">
        <v>998.93</v>
      </c>
      <c r="D156" s="12">
        <v>1235.81</v>
      </c>
      <c r="E156" s="12">
        <v>1235.81</v>
      </c>
      <c r="F156" s="12">
        <v>1198.1400000000001</v>
      </c>
      <c r="G156" s="19">
        <v>0</v>
      </c>
      <c r="H156" s="20">
        <v>0.23713373309441099</v>
      </c>
    </row>
    <row r="157" spans="1:8" ht="18.75" customHeight="1">
      <c r="A157" s="75" t="s">
        <v>19</v>
      </c>
      <c r="B157" s="76"/>
      <c r="C157" s="76"/>
      <c r="D157" s="76"/>
      <c r="E157" s="76"/>
      <c r="F157" s="76"/>
      <c r="G157" s="76"/>
      <c r="H157" s="77"/>
    </row>
    <row r="158" spans="1:8" ht="20.25" customHeight="1">
      <c r="A158" s="63" t="s">
        <v>76</v>
      </c>
      <c r="B158" s="64"/>
      <c r="C158" s="10">
        <v>1347</v>
      </c>
      <c r="D158" s="10">
        <v>1414</v>
      </c>
      <c r="E158" s="10">
        <v>1414</v>
      </c>
      <c r="F158" s="10">
        <v>1388</v>
      </c>
      <c r="G158" s="19">
        <v>0</v>
      </c>
      <c r="H158" s="20">
        <v>4.9740163325909359E-2</v>
      </c>
    </row>
    <row r="159" spans="1:8" ht="18.75" customHeight="1">
      <c r="A159" s="63" t="s">
        <v>35</v>
      </c>
      <c r="B159" s="64"/>
      <c r="C159" s="12">
        <v>1832691.2</v>
      </c>
      <c r="D159" s="12">
        <v>2255234.4499999997</v>
      </c>
      <c r="E159" s="12">
        <v>2274761.7799999998</v>
      </c>
      <c r="F159" s="12">
        <v>26016180.610000003</v>
      </c>
      <c r="G159" s="19">
        <v>8.6586696119332895E-3</v>
      </c>
      <c r="H159" s="20">
        <v>0.24121389353536471</v>
      </c>
    </row>
    <row r="160" spans="1:8" ht="18.75" customHeight="1">
      <c r="A160" s="63" t="s">
        <v>36</v>
      </c>
      <c r="B160" s="64"/>
      <c r="C160" s="12">
        <v>1338.44</v>
      </c>
      <c r="D160" s="12">
        <v>1588.44</v>
      </c>
      <c r="E160" s="12">
        <v>1588.44</v>
      </c>
      <c r="F160" s="12">
        <v>1588.44</v>
      </c>
      <c r="G160" s="19">
        <v>0</v>
      </c>
      <c r="H160" s="20">
        <v>0.18678461492483778</v>
      </c>
    </row>
    <row r="161" spans="1:8" ht="28.5" customHeight="1">
      <c r="A161" s="67" t="s">
        <v>37</v>
      </c>
      <c r="B161" s="68"/>
      <c r="C161" s="68"/>
      <c r="D161" s="68"/>
      <c r="E161" s="68"/>
      <c r="F161" s="68"/>
      <c r="G161" s="68"/>
      <c r="H161" s="69"/>
    </row>
    <row r="162" spans="1:8" ht="18.75" customHeight="1">
      <c r="A162" s="63" t="s">
        <v>3</v>
      </c>
      <c r="B162" s="64"/>
      <c r="C162" s="10">
        <v>303</v>
      </c>
      <c r="D162" s="10">
        <v>316</v>
      </c>
      <c r="E162" s="10">
        <v>317</v>
      </c>
      <c r="F162" s="10">
        <v>3711</v>
      </c>
      <c r="G162" s="19">
        <v>3.1645569620253333E-3</v>
      </c>
      <c r="H162" s="20">
        <v>4.6204620462046098E-2</v>
      </c>
    </row>
    <row r="163" spans="1:8" ht="18.75" customHeight="1">
      <c r="A163" s="63" t="s">
        <v>22</v>
      </c>
      <c r="B163" s="64"/>
      <c r="C163" s="12">
        <v>389674.88</v>
      </c>
      <c r="D163" s="12">
        <v>400042.16</v>
      </c>
      <c r="E163" s="12">
        <v>401085.19000000006</v>
      </c>
      <c r="F163" s="12">
        <v>4741134.1400000006</v>
      </c>
      <c r="G163" s="19">
        <v>2.6073001905602133E-3</v>
      </c>
      <c r="H163" s="20">
        <v>2.9281615484169965E-2</v>
      </c>
    </row>
    <row r="164" spans="1:8" ht="18.75" customHeight="1">
      <c r="A164" s="63" t="s">
        <v>79</v>
      </c>
      <c r="B164" s="64"/>
      <c r="C164" s="12">
        <v>1286.06</v>
      </c>
      <c r="D164" s="12">
        <v>1265.96</v>
      </c>
      <c r="E164" s="12">
        <v>1265.25</v>
      </c>
      <c r="F164" s="12">
        <v>1277.5899999999999</v>
      </c>
      <c r="G164" s="19">
        <v>-5.608392050302502E-4</v>
      </c>
      <c r="H164" s="20">
        <v>-1.618120460942718E-2</v>
      </c>
    </row>
    <row r="165" spans="1:8" ht="18.75" customHeight="1">
      <c r="A165" s="70" t="s">
        <v>83</v>
      </c>
      <c r="B165" s="71"/>
      <c r="C165" s="71"/>
      <c r="D165" s="71"/>
      <c r="E165" s="71"/>
      <c r="F165" s="71"/>
      <c r="G165" s="71"/>
      <c r="H165" s="72"/>
    </row>
    <row r="166" spans="1:8" ht="18.75" customHeight="1">
      <c r="A166" s="63" t="s">
        <v>3</v>
      </c>
      <c r="B166" s="64"/>
      <c r="C166" s="42">
        <v>0</v>
      </c>
      <c r="D166" s="10">
        <v>30855</v>
      </c>
      <c r="E166" s="10">
        <v>31224</v>
      </c>
      <c r="F166" s="10">
        <v>119207</v>
      </c>
      <c r="G166" s="19">
        <v>1.1959163830821629E-2</v>
      </c>
      <c r="H166" s="43" t="s">
        <v>84</v>
      </c>
    </row>
    <row r="167" spans="1:8" ht="18.75" customHeight="1">
      <c r="A167" s="63" t="s">
        <v>22</v>
      </c>
      <c r="B167" s="64"/>
      <c r="C167" s="42">
        <v>0</v>
      </c>
      <c r="D167" s="12">
        <v>9500400</v>
      </c>
      <c r="E167" s="12">
        <v>9535200</v>
      </c>
      <c r="F167" s="12">
        <v>54850500</v>
      </c>
      <c r="G167" s="19">
        <v>3.66300366300365E-3</v>
      </c>
      <c r="H167" s="43" t="s">
        <v>84</v>
      </c>
    </row>
    <row r="168" spans="1:8" ht="18.75" customHeight="1">
      <c r="A168" s="73" t="s">
        <v>72</v>
      </c>
      <c r="B168" s="74"/>
      <c r="C168" s="44">
        <v>0</v>
      </c>
      <c r="D168" s="13">
        <v>300</v>
      </c>
      <c r="E168" s="13">
        <v>300</v>
      </c>
      <c r="F168" s="13">
        <v>300</v>
      </c>
      <c r="G168" s="21">
        <v>0</v>
      </c>
      <c r="H168" s="45" t="s">
        <v>84</v>
      </c>
    </row>
    <row r="169" spans="1:8" ht="24.75" customHeight="1">
      <c r="A169" s="65" t="s">
        <v>51</v>
      </c>
      <c r="B169" s="65"/>
      <c r="C169" s="65"/>
      <c r="D169" s="65"/>
      <c r="E169" s="65"/>
      <c r="F169" s="65"/>
      <c r="G169" s="65"/>
      <c r="H169" s="65"/>
    </row>
    <row r="170" spans="1:8" ht="14.25" customHeight="1">
      <c r="A170" s="66" t="s">
        <v>52</v>
      </c>
      <c r="B170" s="66"/>
      <c r="C170" s="66"/>
      <c r="D170" s="66"/>
      <c r="E170" s="66"/>
      <c r="F170" s="66"/>
      <c r="G170" s="66"/>
      <c r="H170" s="66"/>
    </row>
    <row r="171" spans="1:8" ht="14.25" customHeight="1">
      <c r="D171" s="25"/>
      <c r="E171" s="25"/>
      <c r="F171" s="25"/>
      <c r="G171" s="25"/>
      <c r="H171" s="25"/>
    </row>
    <row r="172" spans="1:8">
      <c r="D172" s="24"/>
      <c r="E172" s="24"/>
      <c r="F172" s="24"/>
      <c r="G172" s="30"/>
      <c r="H172" s="25"/>
    </row>
  </sheetData>
  <mergeCells count="159"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115:H115"/>
    <mergeCell ref="A117:H117"/>
    <mergeCell ref="A118:B118"/>
    <mergeCell ref="A119:B119"/>
    <mergeCell ref="A120:B120"/>
    <mergeCell ref="A121:H121"/>
    <mergeCell ref="A111:B111"/>
    <mergeCell ref="A113:H113"/>
    <mergeCell ref="A114:B116"/>
    <mergeCell ref="D114:H114"/>
    <mergeCell ref="C115:C116"/>
    <mergeCell ref="D115:D116"/>
    <mergeCell ref="E115:E116"/>
    <mergeCell ref="F115:F116"/>
    <mergeCell ref="A128:B128"/>
    <mergeCell ref="A129:H129"/>
    <mergeCell ref="A130:B130"/>
    <mergeCell ref="A131:B131"/>
    <mergeCell ref="A132:B132"/>
    <mergeCell ref="A133:H133"/>
    <mergeCell ref="A122:B122"/>
    <mergeCell ref="A123:B123"/>
    <mergeCell ref="A124:B124"/>
    <mergeCell ref="A125:H125"/>
    <mergeCell ref="A126:B126"/>
    <mergeCell ref="A127:B127"/>
    <mergeCell ref="A150:B150"/>
    <mergeCell ref="A151:B151"/>
    <mergeCell ref="A140:B140"/>
    <mergeCell ref="A141:H141"/>
    <mergeCell ref="A142:B142"/>
    <mergeCell ref="A143:B143"/>
    <mergeCell ref="A144:B144"/>
    <mergeCell ref="A145:H145"/>
    <mergeCell ref="A134:B134"/>
    <mergeCell ref="A135:B135"/>
    <mergeCell ref="A136:B136"/>
    <mergeCell ref="A137:H137"/>
    <mergeCell ref="A138:B138"/>
    <mergeCell ref="A139:B139"/>
    <mergeCell ref="I105:N106"/>
    <mergeCell ref="A164:B164"/>
    <mergeCell ref="A169:H169"/>
    <mergeCell ref="A170:H170"/>
    <mergeCell ref="A158:B158"/>
    <mergeCell ref="A159:B159"/>
    <mergeCell ref="A160:B160"/>
    <mergeCell ref="A161:H161"/>
    <mergeCell ref="A162:B162"/>
    <mergeCell ref="A163:B163"/>
    <mergeCell ref="A165:H165"/>
    <mergeCell ref="A166:B166"/>
    <mergeCell ref="A167:B167"/>
    <mergeCell ref="A168:B168"/>
    <mergeCell ref="A152:B152"/>
    <mergeCell ref="A153:H153"/>
    <mergeCell ref="A154:B154"/>
    <mergeCell ref="A155:B155"/>
    <mergeCell ref="A156:B156"/>
    <mergeCell ref="A157:H157"/>
    <mergeCell ref="A146:B146"/>
    <mergeCell ref="A147:B147"/>
    <mergeCell ref="A148:B148"/>
    <mergeCell ref="A149:H149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2" fitToHeight="0" orientation="portrait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Grudzień</vt:lpstr>
      <vt:lpstr>Grudzień!Obszar_wydruku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KK</cp:lastModifiedBy>
  <cp:lastPrinted>2024-01-18T13:08:54Z</cp:lastPrinted>
  <dcterms:created xsi:type="dcterms:W3CDTF">2008-02-15T13:23:15Z</dcterms:created>
  <dcterms:modified xsi:type="dcterms:W3CDTF">2024-01-22T11:50:43Z</dcterms:modified>
</cp:coreProperties>
</file>