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CLK\Desktop\Różne\DPO Usługa utrzymania punktów przenośnych\"/>
    </mc:Choice>
  </mc:AlternateContent>
  <xr:revisionPtr revIDLastSave="0" documentId="8_{79043975-74B6-4288-98EF-930387D31F78}" xr6:coauthVersionLast="47" xr6:coauthVersionMax="47" xr10:uidLastSave="{00000000-0000-0000-0000-000000000000}"/>
  <bookViews>
    <workbookView xWindow="-110" yWindow="-110" windowWidth="19420" windowHeight="11500" xr2:uid="{F96B8123-3F9A-4F70-9BDC-D9CCC35567ED}"/>
  </bookViews>
  <sheets>
    <sheet name="Zamówienie Podstawowe" sheetId="2" r:id="rId1"/>
    <sheet name="Prawo Opcji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3" i="1" l="1"/>
  <c r="C82" i="2"/>
  <c r="D72" i="1"/>
  <c r="D71" i="2"/>
  <c r="H42" i="2"/>
  <c r="C83" i="2"/>
  <c r="C81" i="2"/>
  <c r="C80" i="2"/>
  <c r="C79" i="2"/>
  <c r="C84" i="1"/>
  <c r="G40" i="2"/>
  <c r="H37" i="2"/>
  <c r="E37" i="2"/>
  <c r="F37" i="2" s="1"/>
  <c r="H36" i="2"/>
  <c r="E36" i="2"/>
  <c r="F36" i="2" s="1"/>
  <c r="H35" i="2"/>
  <c r="E35" i="2"/>
  <c r="F35" i="2" s="1"/>
  <c r="H34" i="2"/>
  <c r="E34" i="2"/>
  <c r="F34" i="2" s="1"/>
  <c r="H33" i="2"/>
  <c r="E33" i="2"/>
  <c r="F33" i="2" s="1"/>
  <c r="H32" i="2"/>
  <c r="E32" i="2"/>
  <c r="F32" i="2" s="1"/>
  <c r="I32" i="2" s="1"/>
  <c r="H31" i="2"/>
  <c r="E31" i="2"/>
  <c r="F31" i="2" s="1"/>
  <c r="H30" i="2"/>
  <c r="E30" i="2"/>
  <c r="F30" i="2" s="1"/>
  <c r="H29" i="2"/>
  <c r="E29" i="2"/>
  <c r="F29" i="2" s="1"/>
  <c r="I29" i="2" s="1"/>
  <c r="H28" i="2"/>
  <c r="E28" i="2"/>
  <c r="F28" i="2" s="1"/>
  <c r="H27" i="2"/>
  <c r="E27" i="2"/>
  <c r="F27" i="2" s="1"/>
  <c r="H26" i="2"/>
  <c r="E26" i="2"/>
  <c r="F26" i="2" s="1"/>
  <c r="H25" i="2"/>
  <c r="E25" i="2"/>
  <c r="F25" i="2" s="1"/>
  <c r="H24" i="2"/>
  <c r="E24" i="2"/>
  <c r="F24" i="2" s="1"/>
  <c r="H23" i="2"/>
  <c r="E23" i="2"/>
  <c r="F23" i="2" s="1"/>
  <c r="H22" i="2"/>
  <c r="E22" i="2"/>
  <c r="F22" i="2" s="1"/>
  <c r="H21" i="2"/>
  <c r="E21" i="2"/>
  <c r="F21" i="2" s="1"/>
  <c r="I21" i="2" s="1"/>
  <c r="H20" i="2"/>
  <c r="E20" i="2"/>
  <c r="F20" i="2" s="1"/>
  <c r="I20" i="2" s="1"/>
  <c r="H19" i="2"/>
  <c r="E19" i="2"/>
  <c r="F19" i="2" s="1"/>
  <c r="H18" i="2"/>
  <c r="E18" i="2"/>
  <c r="F18" i="2" s="1"/>
  <c r="H17" i="2"/>
  <c r="E17" i="2"/>
  <c r="F17" i="2" s="1"/>
  <c r="H16" i="2"/>
  <c r="E16" i="2"/>
  <c r="F16" i="2" s="1"/>
  <c r="I16" i="2" s="1"/>
  <c r="H15" i="2"/>
  <c r="E15" i="2"/>
  <c r="H15" i="1"/>
  <c r="E16" i="1"/>
  <c r="E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G40" i="1"/>
  <c r="I31" i="2" l="1"/>
  <c r="I26" i="2"/>
  <c r="I30" i="2"/>
  <c r="I37" i="2"/>
  <c r="I36" i="2"/>
  <c r="I35" i="2"/>
  <c r="I34" i="2"/>
  <c r="I33" i="2"/>
  <c r="I28" i="2"/>
  <c r="I27" i="2"/>
  <c r="I25" i="2"/>
  <c r="I24" i="2"/>
  <c r="I23" i="2"/>
  <c r="I22" i="2"/>
  <c r="I19" i="2"/>
  <c r="I18" i="2"/>
  <c r="I17" i="2"/>
  <c r="E39" i="2"/>
  <c r="B63" i="2" s="1"/>
  <c r="C63" i="2" s="1"/>
  <c r="E63" i="2" s="1"/>
  <c r="F15" i="2"/>
  <c r="H42" i="1"/>
  <c r="B54" i="2" l="1"/>
  <c r="C54" i="2" s="1"/>
  <c r="E54" i="2" s="1"/>
  <c r="I15" i="2"/>
  <c r="I43" i="2" s="1"/>
  <c r="F41" i="2"/>
  <c r="F63" i="2"/>
  <c r="H63" i="2" s="1"/>
  <c r="F15" i="1"/>
  <c r="I15" i="1" s="1"/>
  <c r="F37" i="1" l="1"/>
  <c r="I37" i="1" s="1"/>
  <c r="F36" i="1"/>
  <c r="I36" i="1" s="1"/>
  <c r="F35" i="1"/>
  <c r="I35" i="1" s="1"/>
  <c r="F33" i="1"/>
  <c r="I33" i="1" s="1"/>
  <c r="F32" i="1"/>
  <c r="I32" i="1" s="1"/>
  <c r="F31" i="1"/>
  <c r="I31" i="1" s="1"/>
  <c r="F30" i="1"/>
  <c r="I30" i="1" s="1"/>
  <c r="F29" i="1"/>
  <c r="I29" i="1" s="1"/>
  <c r="F28" i="1"/>
  <c r="I28" i="1" s="1"/>
  <c r="F27" i="1"/>
  <c r="I27" i="1" s="1"/>
  <c r="F25" i="1"/>
  <c r="I25" i="1" s="1"/>
  <c r="F24" i="1"/>
  <c r="I24" i="1" s="1"/>
  <c r="F23" i="1"/>
  <c r="I23" i="1" s="1"/>
  <c r="F21" i="1"/>
  <c r="I21" i="1" s="1"/>
  <c r="F20" i="1"/>
  <c r="I20" i="1" s="1"/>
  <c r="F19" i="1"/>
  <c r="I19" i="1" s="1"/>
  <c r="F17" i="1"/>
  <c r="I17" i="1" s="1"/>
  <c r="E39" i="1" l="1"/>
  <c r="F34" i="1"/>
  <c r="I34" i="1" s="1"/>
  <c r="F22" i="1"/>
  <c r="I22" i="1" s="1"/>
  <c r="F18" i="1"/>
  <c r="I18" i="1" s="1"/>
  <c r="F26" i="1"/>
  <c r="I26" i="1" s="1"/>
  <c r="F16" i="1"/>
  <c r="I16" i="1" s="1"/>
  <c r="I43" i="1" l="1"/>
  <c r="C80" i="1" s="1"/>
  <c r="F41" i="1"/>
  <c r="B54" i="1"/>
  <c r="C54" i="1" s="1"/>
  <c r="B63" i="1"/>
  <c r="C63" i="1" s="1"/>
  <c r="E63" i="1" s="1"/>
  <c r="E54" i="1" l="1"/>
  <c r="C81" i="1" s="1"/>
  <c r="F63" i="1"/>
  <c r="H63" i="1" l="1"/>
  <c r="C82" i="1" s="1"/>
</calcChain>
</file>

<file path=xl/sharedStrings.xml><?xml version="1.0" encoding="utf-8"?>
<sst xmlns="http://schemas.openxmlformats.org/spreadsheetml/2006/main" count="270" uniqueCount="120">
  <si>
    <t>Lp.</t>
  </si>
  <si>
    <t>Nazwa Części zamiennej</t>
  </si>
  <si>
    <t>Szacowana, na potrzeby porównania ofert, liczba wymian Części Zamiennej podczas trwania umowy</t>
  </si>
  <si>
    <t>Cena jednostkowa Części zamiennej brutto</t>
  </si>
  <si>
    <t>I</t>
  </si>
  <si>
    <t>II</t>
  </si>
  <si>
    <t>III</t>
  </si>
  <si>
    <t>IV</t>
  </si>
  <si>
    <t>VII</t>
  </si>
  <si>
    <t>IX=VI+VIII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</si>
  <si>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</si>
  <si>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</si>
  <si>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</si>
  <si>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</si>
  <si>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</si>
  <si>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</si>
  <si>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</si>
  <si>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</si>
  <si>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</si>
  <si>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</si>
  <si>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</si>
  <si>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</si>
  <si>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</si>
  <si>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</si>
  <si>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</si>
  <si>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</si>
  <si>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</si>
  <si>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</si>
  <si>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</si>
  <si>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</si>
  <si>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</si>
  <si>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</si>
  <si>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</si>
  <si>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</si>
  <si>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</si>
  <si>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</si>
  <si>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</si>
  <si>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</si>
  <si>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</si>
  <si>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 xml:space="preserve">Cena 1 roboczogodziny  naprawy przez wymianę Części zamiennej (brutto): </t>
  </si>
  <si>
    <t>Suma liczby roboczogodzin z uwzględnieniem liczby wymian określonej w kol. III oraz wskaźnika określonego w kol. IIIa</t>
  </si>
  <si>
    <t>Suma cen jednostkowych Części zamiennej</t>
  </si>
  <si>
    <t>Suma  wartości roboczogodzin napraw z uwzględnieniem liczby wymian określonej w kol. III oraz wskaźnika określonego w kol. IIIa i ceny jednostkowej roboczogodziny zaoferowanej</t>
  </si>
  <si>
    <t>Suma wartości Części zamiennych z uwzględnieniem w z uwzględnieniem liczby wymian określonej w kol. III oraz wskaźnika określonego w kol. IIIa</t>
  </si>
  <si>
    <t>Suma Wartości naprawy przez wymianę Części zamiennych z uwzględnieniem liczby wymian określonej w kol. III oraz wskaźnika określonego w kol. IIIa</t>
  </si>
  <si>
    <t>karta graficzna: 5.43 TFLOPS, 6GB GDDR6,</t>
  </si>
  <si>
    <t>ANPR Kamera HDW5442EP: Rozdzielczość: 2688x1520 @ 25/30kl/s, ilość pikseli: 4Mpx,obiektyw: 2.7~12mm, oświetlacz IR, Ethernet 10/100 PoE, Obudowa kamery: klasa szczelności IP67</t>
  </si>
  <si>
    <t>OV Kamera HDW5442T Rozdzielczość: 2688x1520 @ 25/30kl/s, ilość pikseli: 4Mpx, obiektyw: 2.7~12mm, oświetlacz IR, Ethernet 10/100 PoE, Obudowa kamery: klasa szczelności (IP67),</t>
  </si>
  <si>
    <t>Lidar Benewake TF03 IP67 - 100m - UART</t>
  </si>
  <si>
    <t>Konwerter USB-UART PL2303 - wtyk USB - Waveshare 4037</t>
  </si>
  <si>
    <t>DC / DC, Converter: Przetwornica ATTE ASUC-100-480-OF 48VDC, DCin: 10-30V DCout: 48V o mocy wyjściowej 120W przy 24V, 80W przy 12V</t>
  </si>
  <si>
    <t>Antena GPS Navilock NL-8004U ze złączem USB 2.0 typ A, o częstotliwość GPS: L1, 1575,4200 MHz</t>
  </si>
  <si>
    <t>Tablet: Getac F110. Zakres temperatur minimum od -20 do +40 st. C. Ekran LCD o przekątnej 11,6” i rozdzielczości 1920x1080 pikseli. Przynajmniej jeden port USB 3.0 Dysk SSD o pojemności minimum 128 GB. Układ TPM (Trusted Platform Module) w wersji co najmniej 2.0. Możliwość nieprzerwanej pracy na zasilaniu bateryjnym przez minimum 6 godzin. Norma MIL-STD-810G minimum w zakresie odporności na wstrząsy. Odporność w klasie IP65, Dotykowy ekran, System operacyjny Android</t>
  </si>
  <si>
    <t>Moduł zasilający 60Ah 12.8V LiFePO4: 44 cm × 33.5 cm × 17.5 cm</t>
  </si>
  <si>
    <t>Obudowa aluminiowa 59.2 cm x 28.6 cm x 41.7 cm, IP66</t>
  </si>
  <si>
    <t>Statyw aluminiowy: TR-900.2, wysokość złożony 99cm, wysokość rozłożony 150cm</t>
  </si>
  <si>
    <t>Zasilacz/ładowarka (BlueSmart 12/25 Victron Energy) 25A/12VDC zasilana z sieci zasilającej 230VAC</t>
  </si>
  <si>
    <t>Przewód zasilania z akumulatora do głowicy, długość 2m.</t>
  </si>
  <si>
    <t>Przewód zasilania z instalacji samochodowej 12V długość 5m</t>
  </si>
  <si>
    <t>Pasy transportowe</t>
  </si>
  <si>
    <t>Ładowarka sieciowa do tabletu.</t>
  </si>
  <si>
    <t>Ładowarka samochodowa do tabletu</t>
  </si>
  <si>
    <t xml:space="preserve">Bocznik pomiarowy akumulatora Smartshunt 500A/50mV </t>
  </si>
  <si>
    <t>Antena WiFi AEACBK050048-MW2</t>
  </si>
  <si>
    <t>Okablowanie do anteny WiFi</t>
  </si>
  <si>
    <t>Okablowanie sygnałowe LAN</t>
  </si>
  <si>
    <t>Okablowanie komputera PPK</t>
  </si>
  <si>
    <t>Suma:</t>
  </si>
  <si>
    <t>Cena za 1 roboczogodzinę brutto</t>
  </si>
  <si>
    <t>Marża wyrażona w procentach</t>
  </si>
  <si>
    <t>Cena brutto</t>
  </si>
  <si>
    <t>Części składowe oferty</t>
  </si>
  <si>
    <t>komórki oznaczone kolorem tła wypełnia Wykonawca</t>
  </si>
  <si>
    <t>strefa, w której występują komórki uzupełnione przez Zamawiającego , nie podlegające edycji</t>
  </si>
  <si>
    <t>strefa, w której występują działania matematyczne zgodne z formułami wprowadzonymi przez Zamawiającego</t>
  </si>
  <si>
    <r>
      <t>I.</t>
    </r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Części zamienne wymienione w Ofercie i czasy ich wymiany liczone w roboczogodzinach. </t>
    </r>
  </si>
  <si>
    <t>VI=V*LP24kol. III</t>
  </si>
  <si>
    <t>II Wartość roboczogodzin potrzebnych do wykonania prac naprawczych niezwiązanych z wymianą Części Zamiennych.</t>
  </si>
  <si>
    <t>Komputer przemysłowy ECX-1400-PEG-9700E16: Liczba rdzeni – 8, Liczba wątków - 8, częstotliwość procesora – 3.0 GHz, SSD 512 GB NVMe, 1 x GigE LAN, WiFi, 4 x USB 2.0, 2 x PCIe z 16 slot, zakres zasilania 12V to 36V DC, TPM 2.0. Pamięć RAM 16GB DDR4</t>
  </si>
  <si>
    <t>Liczba roboczogodzin potrzebna na naprawę przez wymianę jednej Części Zamiennej</t>
  </si>
  <si>
    <t>III Wartość roboczogodzin dla napraw i wymiany części zamiennych innych niż wskazane w Tabeli I</t>
  </si>
  <si>
    <t>Tabela III</t>
  </si>
  <si>
    <t>Tabela II</t>
  </si>
  <si>
    <t>Tabela I</t>
  </si>
  <si>
    <t>Tabela IV</t>
  </si>
  <si>
    <t>Formularz cenowy dla zamówienia podstawowego</t>
  </si>
  <si>
    <t>II=I/4</t>
  </si>
  <si>
    <t>IV=II*III</t>
  </si>
  <si>
    <t>V=IV*1,5</t>
  </si>
  <si>
    <t>VI</t>
  </si>
  <si>
    <t>VII=IV+V*(1+VI)</t>
  </si>
  <si>
    <t>Szacowana wartość Części Zamiennych brutto</t>
  </si>
  <si>
    <t>Wartość roboczogodzin brutto</t>
  </si>
  <si>
    <t xml:space="preserve">Liczba roboczogodzin oszacowana na potrzeby naprawy i wymiany  Części Zamiennych innych niż wskazanych w Tabeli I </t>
  </si>
  <si>
    <t>II=I*1,5</t>
  </si>
  <si>
    <t>Liczba roboczogodzin oszacowana na potrzeby wykonania prac naprawczych nie związanych z wymianą Części Zamiennych</t>
  </si>
  <si>
    <t>IV= II*III</t>
  </si>
  <si>
    <t xml:space="preserve"> Cena brutto </t>
  </si>
  <si>
    <t>Wartość z Tabeli I, Lp. 29, kolumna IX</t>
  </si>
  <si>
    <t>Wartość z Tabeli II, kolumna IV</t>
  </si>
  <si>
    <t>Wartość  z Tabeli III, kolumna VII</t>
  </si>
  <si>
    <t>V=III*IV</t>
  </si>
  <si>
    <t>VIII=III*VII</t>
  </si>
  <si>
    <t>Liczba roboczogodzin z uwzględnieniem liczby wymian określonej w kol. III</t>
  </si>
  <si>
    <t>Wartości roboczogodzin napraw (iloczyn  liczby roboczogodzin z uwzględnieniem liczby wymian określonej w kol. III i Cena 1 roboczogodziny  naprawy przez wymianę Części zamiennej (kol. III LP 24))</t>
  </si>
  <si>
    <t xml:space="preserve">Wartość Części zamiennych z uwzględnieniem liczby wymian określonej w kol. III </t>
  </si>
  <si>
    <t xml:space="preserve">Wartość naprawy przez wymianę Części zamiennych z uwzględnieniem liczby wymian określonej w kol. III </t>
  </si>
  <si>
    <t>Liczba roboczogodzin*</t>
  </si>
  <si>
    <t>*Liczba roboczogodzin w kol. III LP 24 Tabeli nr I.</t>
  </si>
  <si>
    <t>Formularz cenowy dla prawa opcji</t>
  </si>
  <si>
    <t>V. Łączna cena oferty.</t>
  </si>
  <si>
    <t>Tabela V</t>
  </si>
  <si>
    <t>Wartość z Tabeli IV, kolumna III</t>
  </si>
  <si>
    <t>III=I*II</t>
  </si>
  <si>
    <t>IV Wartość za transport</t>
  </si>
  <si>
    <t>Wartość z Tabeli IV, lp.34 kolumna III</t>
  </si>
  <si>
    <t>Ryczałtowa stawka za 1 transport  brutto</t>
  </si>
  <si>
    <t>Szacowana, na potrzeby porównania ofert, liczba transportu Przenośnego Punktu Kontrolnego**</t>
  </si>
  <si>
    <t xml:space="preserve">**w ramach realizacji jednego Zlecenia Wykonawca uwzględnia tylko jeden transport, niezależnie od ilości przejazdów, które będzie musiał wykonać w ramach jednego Zlecenia. </t>
  </si>
  <si>
    <t>Rzeczywista liczba Zleceń zależna będzie od faktycznych potrzeb Zamawiającego, oraz rozliczana na podstawie przygotowywanych przez Wykonawcę kosztorysów naprawy.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</si>
</sst>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8"/>
      <color theme="1"/>
      <name val="Lato"/>
      <family val="2"/>
      <charset val="238"/>
    </font>
    <font>
      <b/>
      <sz val="7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49998474074526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2" fontId="0" fillId="3" borderId="13" xfId="0" applyNumberFormat="1" applyFill="1" applyBorder="1" applyAlignment="1" applyProtection="1">
      <alignment horizontal="center" vertical="center" wrapText="1"/>
      <protection locked="0"/>
    </xf>
    <xf numFmtId="2" fontId="0" fillId="4" borderId="13" xfId="0" applyNumberFormat="1" applyFill="1" applyBorder="1" applyAlignment="1">
      <alignment horizontal="center" vertical="center" wrapText="1"/>
    </xf>
    <xf numFmtId="164" fontId="0" fillId="4" borderId="13" xfId="0" applyNumberForma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 applyProtection="1">
      <alignment horizontal="center" vertical="center" wrapText="1"/>
      <protection locked="0"/>
    </xf>
    <xf numFmtId="164" fontId="0" fillId="4" borderId="14" xfId="0" applyNumberForma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2" fontId="0" fillId="3" borderId="5" xfId="0" applyNumberFormat="1" applyFill="1" applyBorder="1" applyAlignment="1" applyProtection="1">
      <alignment horizontal="center" vertical="center" wrapText="1"/>
      <protection locked="0"/>
    </xf>
    <xf numFmtId="164" fontId="2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5" xfId="0" applyFont="1" applyFill="1" applyBorder="1" applyAlignment="1">
      <alignment vertical="center" wrapText="1"/>
    </xf>
    <xf numFmtId="0" fontId="5" fillId="5" borderId="15" xfId="0" applyFont="1" applyFill="1" applyBorder="1" applyAlignment="1">
      <alignment vertical="center" wrapText="1"/>
    </xf>
    <xf numFmtId="0" fontId="0" fillId="6" borderId="16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2" fontId="0" fillId="4" borderId="18" xfId="0" applyNumberForma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164" fontId="2" fillId="4" borderId="18" xfId="0" applyNumberFormat="1" applyFont="1" applyFill="1" applyBorder="1" applyAlignment="1">
      <alignment horizontal="center" vertical="center" wrapText="1"/>
    </xf>
    <xf numFmtId="164" fontId="0" fillId="4" borderId="18" xfId="0" applyNumberFormat="1" applyFill="1" applyBorder="1" applyAlignment="1">
      <alignment horizontal="center" vertical="center" wrapText="1"/>
    </xf>
    <xf numFmtId="164" fontId="1" fillId="4" borderId="18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2" fillId="0" borderId="0" xfId="0" applyFont="1"/>
    <xf numFmtId="0" fontId="0" fillId="0" borderId="0" xfId="0" applyFill="1" applyBorder="1"/>
    <xf numFmtId="0" fontId="2" fillId="0" borderId="0" xfId="0" applyFont="1" applyFill="1" applyBorder="1"/>
    <xf numFmtId="0" fontId="0" fillId="4" borderId="23" xfId="0" applyFill="1" applyBorder="1" applyAlignment="1">
      <alignment horizontal="left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7" fillId="0" borderId="24" xfId="0" applyFont="1" applyBorder="1" applyAlignment="1">
      <alignment vertical="center" wrapText="1"/>
    </xf>
    <xf numFmtId="0" fontId="0" fillId="0" borderId="30" xfId="0" applyFont="1" applyBorder="1" applyAlignment="1">
      <alignment vertical="center" wrapText="1"/>
    </xf>
    <xf numFmtId="0" fontId="0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64" fontId="0" fillId="3" borderId="8" xfId="0" applyNumberFormat="1" applyFill="1" applyBorder="1" applyAlignment="1" applyProtection="1">
      <alignment horizontal="center" vertical="center" wrapText="1"/>
      <protection locked="0"/>
    </xf>
    <xf numFmtId="2" fontId="0" fillId="0" borderId="0" xfId="0" applyNumberFormat="1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2" fontId="0" fillId="2" borderId="7" xfId="0" applyNumberFormat="1" applyFill="1" applyBorder="1" applyAlignment="1">
      <alignment horizontal="center" vertical="center" wrapText="1"/>
    </xf>
    <xf numFmtId="164" fontId="0" fillId="4" borderId="9" xfId="0" applyNumberFormat="1" applyFill="1" applyBorder="1" applyAlignment="1">
      <alignment horizontal="center" vertical="center" wrapText="1"/>
    </xf>
    <xf numFmtId="164" fontId="0" fillId="4" borderId="8" xfId="0" applyNumberForma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10" fontId="0" fillId="3" borderId="8" xfId="0" applyNumberForma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/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" fillId="0" borderId="8" xfId="0" applyFont="1" applyBorder="1" applyAlignment="1">
      <alignment horizontal="left"/>
    </xf>
    <xf numFmtId="2" fontId="0" fillId="4" borderId="8" xfId="0" applyNumberFormat="1" applyFill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37" xfId="0" applyBorder="1"/>
    <xf numFmtId="0" fontId="0" fillId="4" borderId="8" xfId="0" applyFill="1" applyBorder="1" applyAlignment="1">
      <alignment horizontal="center" vertical="center" wrapText="1"/>
    </xf>
    <xf numFmtId="0" fontId="10" fillId="0" borderId="31" xfId="0" applyFont="1" applyBorder="1" applyAlignment="1">
      <alignment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left" wrapText="1"/>
    </xf>
    <xf numFmtId="0" fontId="2" fillId="3" borderId="21" xfId="0" applyFont="1" applyFill="1" applyBorder="1" applyAlignment="1">
      <alignment horizontal="left" wrapText="1"/>
    </xf>
    <xf numFmtId="0" fontId="2" fillId="3" borderId="23" xfId="0" applyFont="1" applyFill="1" applyBorder="1" applyAlignment="1">
      <alignment horizontal="left" wrapText="1"/>
    </xf>
    <xf numFmtId="0" fontId="2" fillId="2" borderId="22" xfId="0" applyFont="1" applyFill="1" applyBorder="1" applyAlignment="1">
      <alignment horizontal="left" wrapText="1"/>
    </xf>
    <xf numFmtId="0" fontId="2" fillId="2" borderId="21" xfId="0" applyFont="1" applyFill="1" applyBorder="1" applyAlignment="1">
      <alignment horizontal="left" wrapText="1"/>
    </xf>
    <xf numFmtId="0" fontId="2" fillId="2" borderId="23" xfId="0" applyFont="1" applyFill="1" applyBorder="1" applyAlignment="1">
      <alignment horizontal="left" wrapText="1"/>
    </xf>
    <xf numFmtId="0" fontId="0" fillId="4" borderId="22" xfId="0" applyFill="1" applyBorder="1" applyAlignment="1">
      <alignment horizontal="left"/>
    </xf>
    <xf numFmtId="0" fontId="0" fillId="4" borderId="21" xfId="0" applyFill="1" applyBorder="1" applyAlignment="1">
      <alignment horizontal="left"/>
    </xf>
    <xf numFmtId="0" fontId="0" fillId="0" borderId="0" xfId="0" applyFill="1" applyBorder="1" applyAlignment="1">
      <alignment horizontal="left" vertical="center" wrapText="1"/>
    </xf>
    <xf numFmtId="164" fontId="0" fillId="4" borderId="20" xfId="0" applyNumberFormat="1" applyFill="1" applyBorder="1" applyAlignment="1">
      <alignment horizontal="center"/>
    </xf>
    <xf numFmtId="164" fontId="0" fillId="4" borderId="25" xfId="0" applyNumberFormat="1" applyFill="1" applyBorder="1" applyAlignment="1">
      <alignment horizontal="center"/>
    </xf>
    <xf numFmtId="164" fontId="0" fillId="4" borderId="26" xfId="0" applyNumberForma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164" fontId="0" fillId="4" borderId="5" xfId="0" applyNumberFormat="1" applyFill="1" applyBorder="1" applyAlignment="1">
      <alignment horizontal="center"/>
    </xf>
    <xf numFmtId="164" fontId="0" fillId="4" borderId="6" xfId="0" applyNumberForma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87F93-1AD0-41ED-B34C-1D9F0D7942FE}">
  <dimension ref="A1:J83"/>
  <sheetViews>
    <sheetView tabSelected="1" topLeftCell="A4" zoomScale="85" zoomScaleNormal="85" workbookViewId="0">
      <selection activeCell="G17" sqref="G17"/>
    </sheetView>
  </sheetViews>
  <sheetFormatPr defaultRowHeight="14.5" x14ac:dyDescent="0.35"/>
  <cols>
    <col min="1" max="1" width="3.81640625" customWidth="1"/>
    <col min="2" max="2" width="50.453125" customWidth="1"/>
    <col min="3" max="3" width="18.1796875" customWidth="1"/>
    <col min="4" max="4" width="20.453125" customWidth="1"/>
    <col min="5" max="5" width="14.26953125" customWidth="1"/>
    <col min="6" max="6" width="16.54296875" customWidth="1"/>
    <col min="7" max="7" width="19.26953125" customWidth="1"/>
    <col min="8" max="8" width="15.26953125" customWidth="1"/>
    <col min="9" max="10" width="17.54296875" customWidth="1"/>
  </cols>
  <sheetData>
    <row r="1" spans="1:10" x14ac:dyDescent="0.35">
      <c r="B1" t="s">
        <v>85</v>
      </c>
      <c r="H1" s="58"/>
      <c r="I1" s="58"/>
      <c r="J1" s="58"/>
    </row>
    <row r="2" spans="1:10" x14ac:dyDescent="0.35">
      <c r="H2" s="30"/>
    </row>
    <row r="3" spans="1:10" ht="23" thickBot="1" x14ac:dyDescent="0.4">
      <c r="B3" s="80" t="s">
        <v>85</v>
      </c>
      <c r="C3" s="80"/>
      <c r="D3" s="80"/>
      <c r="E3" s="80"/>
      <c r="F3" s="80"/>
      <c r="G3" s="80"/>
      <c r="H3" s="80"/>
      <c r="I3" s="80"/>
      <c r="J3" s="80"/>
    </row>
    <row r="4" spans="1:10" ht="15.75" customHeight="1" thickBot="1" x14ac:dyDescent="0.4">
      <c r="B4" s="81" t="s">
        <v>72</v>
      </c>
      <c r="C4" s="82"/>
      <c r="D4" s="82"/>
      <c r="E4" s="82"/>
      <c r="F4" s="82"/>
      <c r="G4" s="82"/>
      <c r="H4" s="82"/>
      <c r="I4" s="82"/>
      <c r="J4" s="83"/>
    </row>
    <row r="5" spans="1:10" ht="15.75" customHeight="1" thickBot="1" x14ac:dyDescent="0.4">
      <c r="B5" s="84" t="s">
        <v>73</v>
      </c>
      <c r="C5" s="85"/>
      <c r="D5" s="85"/>
      <c r="E5" s="85"/>
      <c r="F5" s="85"/>
      <c r="G5" s="85"/>
      <c r="H5" s="85"/>
      <c r="I5" s="85"/>
      <c r="J5" s="86"/>
    </row>
    <row r="6" spans="1:10" ht="15" thickBot="1" x14ac:dyDescent="0.4">
      <c r="B6" s="87" t="s">
        <v>74</v>
      </c>
      <c r="C6" s="88"/>
      <c r="D6" s="88"/>
      <c r="E6" s="88"/>
      <c r="F6" s="88"/>
      <c r="G6" s="88"/>
      <c r="H6" s="88"/>
      <c r="I6" s="88"/>
      <c r="J6" s="33"/>
    </row>
    <row r="7" spans="1:10" x14ac:dyDescent="0.35">
      <c r="B7" s="31"/>
      <c r="C7" s="31"/>
      <c r="D7" s="31"/>
      <c r="E7" s="31"/>
      <c r="F7" s="31"/>
      <c r="G7" s="31"/>
      <c r="H7" s="32"/>
      <c r="I7" s="31"/>
      <c r="J7" s="31"/>
    </row>
    <row r="8" spans="1:10" ht="42.75" customHeight="1" x14ac:dyDescent="0.35">
      <c r="B8" s="89" t="s">
        <v>119</v>
      </c>
      <c r="C8" s="89"/>
      <c r="D8" s="89"/>
      <c r="E8" s="89"/>
      <c r="F8" s="89"/>
      <c r="G8" s="89"/>
      <c r="H8" s="89"/>
      <c r="I8" s="89"/>
      <c r="J8" s="89"/>
    </row>
    <row r="9" spans="1:10" x14ac:dyDescent="0.35">
      <c r="B9" s="31"/>
      <c r="C9" s="31"/>
      <c r="D9" s="31"/>
      <c r="E9" s="31"/>
      <c r="F9" s="31"/>
      <c r="G9" s="31"/>
      <c r="H9" s="32"/>
      <c r="I9" s="31"/>
      <c r="J9" s="31"/>
    </row>
    <row r="10" spans="1:10" ht="15" customHeight="1" x14ac:dyDescent="0.35">
      <c r="H10" s="30"/>
    </row>
    <row r="11" spans="1:10" ht="15" thickBot="1" x14ac:dyDescent="0.4">
      <c r="A11" s="74" t="s">
        <v>75</v>
      </c>
      <c r="B11" s="74"/>
      <c r="C11" s="74"/>
      <c r="D11" s="74"/>
      <c r="E11" s="74"/>
      <c r="F11" s="74"/>
      <c r="H11" s="30"/>
    </row>
    <row r="12" spans="1:10" ht="15" customHeight="1" thickBot="1" x14ac:dyDescent="0.4">
      <c r="A12" s="75" t="s">
        <v>83</v>
      </c>
      <c r="B12" s="72"/>
      <c r="C12" s="72"/>
      <c r="D12" s="72"/>
      <c r="E12" s="72"/>
      <c r="F12" s="72"/>
      <c r="G12" s="72"/>
      <c r="H12" s="72"/>
      <c r="I12" s="73"/>
      <c r="J12" s="44"/>
    </row>
    <row r="13" spans="1:10" ht="203" x14ac:dyDescent="0.35">
      <c r="A13" s="64" t="s">
        <v>0</v>
      </c>
      <c r="B13" s="42" t="s">
        <v>1</v>
      </c>
      <c r="C13" s="42" t="s">
        <v>2</v>
      </c>
      <c r="D13" s="42" t="s">
        <v>79</v>
      </c>
      <c r="E13" s="42" t="s">
        <v>103</v>
      </c>
      <c r="F13" s="42" t="s">
        <v>104</v>
      </c>
      <c r="G13" s="65" t="s">
        <v>3</v>
      </c>
      <c r="H13" s="42" t="s">
        <v>105</v>
      </c>
      <c r="I13" s="66" t="s">
        <v>106</v>
      </c>
    </row>
    <row r="14" spans="1:10" ht="15" thickBot="1" x14ac:dyDescent="0.4">
      <c r="A14" s="5" t="s">
        <v>4</v>
      </c>
      <c r="B14" s="6" t="s">
        <v>5</v>
      </c>
      <c r="C14" s="6" t="s">
        <v>6</v>
      </c>
      <c r="D14" s="6" t="s">
        <v>7</v>
      </c>
      <c r="E14" s="6" t="s">
        <v>101</v>
      </c>
      <c r="F14" s="6" t="s">
        <v>76</v>
      </c>
      <c r="G14" s="7" t="s">
        <v>8</v>
      </c>
      <c r="H14" s="6" t="s">
        <v>102</v>
      </c>
      <c r="I14" s="8" t="s">
        <v>9</v>
      </c>
    </row>
    <row r="15" spans="1:10" ht="72.5" x14ac:dyDescent="0.35">
      <c r="A15" s="34" t="s">
        <v>10</v>
      </c>
      <c r="B15" s="36" t="s">
        <v>78</v>
      </c>
      <c r="C15" s="9">
        <v>1</v>
      </c>
      <c r="D15" s="10"/>
      <c r="E15" s="11">
        <f>C15*D15</f>
        <v>0</v>
      </c>
      <c r="F15" s="12">
        <f>E15*$C$38</f>
        <v>0</v>
      </c>
      <c r="G15" s="13"/>
      <c r="H15" s="12">
        <f>C15*G15</f>
        <v>0</v>
      </c>
      <c r="I15" s="14">
        <f>F15+H15</f>
        <v>0</v>
      </c>
    </row>
    <row r="16" spans="1:10" x14ac:dyDescent="0.35">
      <c r="A16" s="35" t="s">
        <v>11</v>
      </c>
      <c r="B16" s="37" t="s">
        <v>45</v>
      </c>
      <c r="C16" s="15">
        <v>1</v>
      </c>
      <c r="D16" s="16"/>
      <c r="E16" s="11">
        <f>C16*D16</f>
        <v>0</v>
      </c>
      <c r="F16" s="12">
        <f>E16*$C$38</f>
        <v>0</v>
      </c>
      <c r="G16" s="17"/>
      <c r="H16" s="12">
        <f t="shared" ref="H16:H37" si="0">C16*G16</f>
        <v>0</v>
      </c>
      <c r="I16" s="14">
        <f t="shared" ref="I16:I37" si="1">F16+H16</f>
        <v>0</v>
      </c>
    </row>
    <row r="17" spans="1:9" ht="15" customHeight="1" x14ac:dyDescent="0.35">
      <c r="A17" s="35" t="s">
        <v>12</v>
      </c>
      <c r="B17" s="37" t="s">
        <v>46</v>
      </c>
      <c r="C17" s="15">
        <v>3</v>
      </c>
      <c r="D17" s="16"/>
      <c r="E17" s="11">
        <f t="shared" ref="E17:E37" si="2">C17*D17</f>
        <v>0</v>
      </c>
      <c r="F17" s="12">
        <f t="shared" ref="F17:F37" si="3">E17*$C$38</f>
        <v>0</v>
      </c>
      <c r="G17" s="17"/>
      <c r="H17" s="12">
        <f t="shared" si="0"/>
        <v>0</v>
      </c>
      <c r="I17" s="14">
        <f t="shared" si="1"/>
        <v>0</v>
      </c>
    </row>
    <row r="18" spans="1:9" ht="58" x14ac:dyDescent="0.35">
      <c r="A18" s="34" t="s">
        <v>13</v>
      </c>
      <c r="B18" s="37" t="s">
        <v>47</v>
      </c>
      <c r="C18" s="15">
        <v>3</v>
      </c>
      <c r="D18" s="16"/>
      <c r="E18" s="11">
        <f t="shared" si="2"/>
        <v>0</v>
      </c>
      <c r="F18" s="12">
        <f t="shared" si="3"/>
        <v>0</v>
      </c>
      <c r="G18" s="17"/>
      <c r="H18" s="12">
        <f t="shared" si="0"/>
        <v>0</v>
      </c>
      <c r="I18" s="14">
        <f t="shared" si="1"/>
        <v>0</v>
      </c>
    </row>
    <row r="19" spans="1:9" x14ac:dyDescent="0.35">
      <c r="A19" s="35" t="s">
        <v>14</v>
      </c>
      <c r="B19" s="38" t="s">
        <v>48</v>
      </c>
      <c r="C19" s="15">
        <v>2</v>
      </c>
      <c r="D19" s="16"/>
      <c r="E19" s="11">
        <f t="shared" si="2"/>
        <v>0</v>
      </c>
      <c r="F19" s="12">
        <f t="shared" si="3"/>
        <v>0</v>
      </c>
      <c r="G19" s="17"/>
      <c r="H19" s="12">
        <f t="shared" si="0"/>
        <v>0</v>
      </c>
      <c r="I19" s="14">
        <f t="shared" si="1"/>
        <v>0</v>
      </c>
    </row>
    <row r="20" spans="1:9" x14ac:dyDescent="0.35">
      <c r="A20" s="35" t="s">
        <v>15</v>
      </c>
      <c r="B20" s="38" t="s">
        <v>49</v>
      </c>
      <c r="C20" s="15">
        <v>3</v>
      </c>
      <c r="D20" s="16"/>
      <c r="E20" s="11">
        <f t="shared" si="2"/>
        <v>0</v>
      </c>
      <c r="F20" s="12">
        <f t="shared" si="3"/>
        <v>0</v>
      </c>
      <c r="G20" s="17"/>
      <c r="H20" s="12">
        <f t="shared" si="0"/>
        <v>0</v>
      </c>
      <c r="I20" s="14">
        <f t="shared" si="1"/>
        <v>0</v>
      </c>
    </row>
    <row r="21" spans="1:9" ht="15" customHeight="1" x14ac:dyDescent="0.35">
      <c r="A21" s="34" t="s">
        <v>16</v>
      </c>
      <c r="B21" s="37" t="s">
        <v>50</v>
      </c>
      <c r="C21" s="15">
        <v>1</v>
      </c>
      <c r="D21" s="16"/>
      <c r="E21" s="11">
        <f t="shared" si="2"/>
        <v>0</v>
      </c>
      <c r="F21" s="12">
        <f t="shared" si="3"/>
        <v>0</v>
      </c>
      <c r="G21" s="17"/>
      <c r="H21" s="12">
        <f t="shared" si="0"/>
        <v>0</v>
      </c>
      <c r="I21" s="14">
        <f t="shared" si="1"/>
        <v>0</v>
      </c>
    </row>
    <row r="22" spans="1:9" ht="29" x14ac:dyDescent="0.35">
      <c r="A22" s="35" t="s">
        <v>17</v>
      </c>
      <c r="B22" s="37" t="s">
        <v>51</v>
      </c>
      <c r="C22" s="15">
        <v>2</v>
      </c>
      <c r="D22" s="16"/>
      <c r="E22" s="11">
        <f t="shared" si="2"/>
        <v>0</v>
      </c>
      <c r="F22" s="12">
        <f t="shared" si="3"/>
        <v>0</v>
      </c>
      <c r="G22" s="17"/>
      <c r="H22" s="12">
        <f t="shared" si="0"/>
        <v>0</v>
      </c>
      <c r="I22" s="14">
        <f t="shared" si="1"/>
        <v>0</v>
      </c>
    </row>
    <row r="23" spans="1:9" ht="130.5" x14ac:dyDescent="0.35">
      <c r="A23" s="35" t="s">
        <v>18</v>
      </c>
      <c r="B23" s="37" t="s">
        <v>52</v>
      </c>
      <c r="C23" s="15">
        <v>3</v>
      </c>
      <c r="D23" s="16"/>
      <c r="E23" s="11">
        <f t="shared" si="2"/>
        <v>0</v>
      </c>
      <c r="F23" s="12">
        <f t="shared" si="3"/>
        <v>0</v>
      </c>
      <c r="G23" s="17"/>
      <c r="H23" s="12">
        <f t="shared" si="0"/>
        <v>0</v>
      </c>
      <c r="I23" s="14">
        <f t="shared" si="1"/>
        <v>0</v>
      </c>
    </row>
    <row r="24" spans="1:9" ht="29" x14ac:dyDescent="0.35">
      <c r="A24" s="34" t="s">
        <v>19</v>
      </c>
      <c r="B24" s="37" t="s">
        <v>53</v>
      </c>
      <c r="C24" s="15">
        <v>25</v>
      </c>
      <c r="D24" s="16"/>
      <c r="E24" s="11">
        <f t="shared" si="2"/>
        <v>0</v>
      </c>
      <c r="F24" s="12">
        <f t="shared" si="3"/>
        <v>0</v>
      </c>
      <c r="G24" s="17"/>
      <c r="H24" s="12">
        <f t="shared" si="0"/>
        <v>0</v>
      </c>
      <c r="I24" s="14">
        <f t="shared" si="1"/>
        <v>0</v>
      </c>
    </row>
    <row r="25" spans="1:9" x14ac:dyDescent="0.35">
      <c r="A25" s="35" t="s">
        <v>20</v>
      </c>
      <c r="B25" s="37" t="s">
        <v>54</v>
      </c>
      <c r="C25" s="15">
        <v>1</v>
      </c>
      <c r="D25" s="16"/>
      <c r="E25" s="11">
        <f t="shared" si="2"/>
        <v>0</v>
      </c>
      <c r="F25" s="12">
        <f t="shared" si="3"/>
        <v>0</v>
      </c>
      <c r="G25" s="17"/>
      <c r="H25" s="12">
        <f t="shared" si="0"/>
        <v>0</v>
      </c>
      <c r="I25" s="14">
        <f t="shared" si="1"/>
        <v>0</v>
      </c>
    </row>
    <row r="26" spans="1:9" ht="29" x14ac:dyDescent="0.35">
      <c r="A26" s="35" t="s">
        <v>21</v>
      </c>
      <c r="B26" s="37" t="s">
        <v>55</v>
      </c>
      <c r="C26" s="15">
        <v>3</v>
      </c>
      <c r="D26" s="16"/>
      <c r="E26" s="11">
        <f t="shared" si="2"/>
        <v>0</v>
      </c>
      <c r="F26" s="12">
        <f t="shared" si="3"/>
        <v>0</v>
      </c>
      <c r="G26" s="17"/>
      <c r="H26" s="12">
        <f t="shared" si="0"/>
        <v>0</v>
      </c>
      <c r="I26" s="14">
        <f t="shared" si="1"/>
        <v>0</v>
      </c>
    </row>
    <row r="27" spans="1:9" ht="29" x14ac:dyDescent="0.35">
      <c r="A27" s="34" t="s">
        <v>22</v>
      </c>
      <c r="B27" s="37" t="s">
        <v>56</v>
      </c>
      <c r="C27" s="15">
        <v>15</v>
      </c>
      <c r="D27" s="16"/>
      <c r="E27" s="11">
        <f t="shared" si="2"/>
        <v>0</v>
      </c>
      <c r="F27" s="12">
        <f t="shared" si="3"/>
        <v>0</v>
      </c>
      <c r="G27" s="17"/>
      <c r="H27" s="12">
        <f t="shared" si="0"/>
        <v>0</v>
      </c>
      <c r="I27" s="14">
        <f t="shared" si="1"/>
        <v>0</v>
      </c>
    </row>
    <row r="28" spans="1:9" x14ac:dyDescent="0.35">
      <c r="A28" s="35" t="s">
        <v>23</v>
      </c>
      <c r="B28" s="37" t="s">
        <v>57</v>
      </c>
      <c r="C28" s="15">
        <v>15</v>
      </c>
      <c r="D28" s="16"/>
      <c r="E28" s="11">
        <f t="shared" si="2"/>
        <v>0</v>
      </c>
      <c r="F28" s="12">
        <f t="shared" si="3"/>
        <v>0</v>
      </c>
      <c r="G28" s="17"/>
      <c r="H28" s="12">
        <f t="shared" si="0"/>
        <v>0</v>
      </c>
      <c r="I28" s="14">
        <f t="shared" si="1"/>
        <v>0</v>
      </c>
    </row>
    <row r="29" spans="1:9" ht="29" x14ac:dyDescent="0.35">
      <c r="A29" s="35" t="s">
        <v>24</v>
      </c>
      <c r="B29" s="37" t="s">
        <v>58</v>
      </c>
      <c r="C29" s="15">
        <v>1</v>
      </c>
      <c r="D29" s="16"/>
      <c r="E29" s="11">
        <f t="shared" si="2"/>
        <v>0</v>
      </c>
      <c r="F29" s="12">
        <f t="shared" si="3"/>
        <v>0</v>
      </c>
      <c r="G29" s="17"/>
      <c r="H29" s="12">
        <f t="shared" si="0"/>
        <v>0</v>
      </c>
      <c r="I29" s="14">
        <f t="shared" si="1"/>
        <v>0</v>
      </c>
    </row>
    <row r="30" spans="1:9" x14ac:dyDescent="0.35">
      <c r="A30" s="34" t="s">
        <v>25</v>
      </c>
      <c r="B30" s="37" t="s">
        <v>59</v>
      </c>
      <c r="C30" s="15">
        <v>1</v>
      </c>
      <c r="D30" s="16"/>
      <c r="E30" s="11">
        <f t="shared" si="2"/>
        <v>0</v>
      </c>
      <c r="F30" s="12">
        <f t="shared" si="3"/>
        <v>0</v>
      </c>
      <c r="G30" s="17"/>
      <c r="H30" s="12">
        <f t="shared" si="0"/>
        <v>0</v>
      </c>
      <c r="I30" s="14">
        <f t="shared" si="1"/>
        <v>0</v>
      </c>
    </row>
    <row r="31" spans="1:9" x14ac:dyDescent="0.35">
      <c r="A31" s="35" t="s">
        <v>26</v>
      </c>
      <c r="B31" s="37" t="s">
        <v>60</v>
      </c>
      <c r="C31" s="15">
        <v>1</v>
      </c>
      <c r="D31" s="16"/>
      <c r="E31" s="11">
        <f t="shared" si="2"/>
        <v>0</v>
      </c>
      <c r="F31" s="12">
        <f t="shared" si="3"/>
        <v>0</v>
      </c>
      <c r="G31" s="17"/>
      <c r="H31" s="12">
        <f t="shared" si="0"/>
        <v>0</v>
      </c>
      <c r="I31" s="14">
        <f t="shared" si="1"/>
        <v>0</v>
      </c>
    </row>
    <row r="32" spans="1:9" x14ac:dyDescent="0.35">
      <c r="A32" s="35" t="s">
        <v>27</v>
      </c>
      <c r="B32" s="37" t="s">
        <v>61</v>
      </c>
      <c r="C32" s="15">
        <v>1</v>
      </c>
      <c r="D32" s="16"/>
      <c r="E32" s="11">
        <f t="shared" si="2"/>
        <v>0</v>
      </c>
      <c r="F32" s="12">
        <f t="shared" si="3"/>
        <v>0</v>
      </c>
      <c r="G32" s="17"/>
      <c r="H32" s="12">
        <f t="shared" si="0"/>
        <v>0</v>
      </c>
      <c r="I32" s="14">
        <f t="shared" si="1"/>
        <v>0</v>
      </c>
    </row>
    <row r="33" spans="1:9" x14ac:dyDescent="0.35">
      <c r="A33" s="34" t="s">
        <v>28</v>
      </c>
      <c r="B33" s="37" t="s">
        <v>62</v>
      </c>
      <c r="C33" s="15">
        <v>7</v>
      </c>
      <c r="D33" s="16"/>
      <c r="E33" s="11">
        <f t="shared" si="2"/>
        <v>0</v>
      </c>
      <c r="F33" s="12">
        <f t="shared" si="3"/>
        <v>0</v>
      </c>
      <c r="G33" s="17"/>
      <c r="H33" s="12">
        <f t="shared" si="0"/>
        <v>0</v>
      </c>
      <c r="I33" s="14">
        <f t="shared" si="1"/>
        <v>0</v>
      </c>
    </row>
    <row r="34" spans="1:9" x14ac:dyDescent="0.35">
      <c r="A34" s="35" t="s">
        <v>29</v>
      </c>
      <c r="B34" s="37" t="s">
        <v>63</v>
      </c>
      <c r="C34" s="15">
        <v>1</v>
      </c>
      <c r="D34" s="16"/>
      <c r="E34" s="11">
        <f t="shared" si="2"/>
        <v>0</v>
      </c>
      <c r="F34" s="12">
        <f>E34*$C$38</f>
        <v>0</v>
      </c>
      <c r="G34" s="17"/>
      <c r="H34" s="12">
        <f t="shared" si="0"/>
        <v>0</v>
      </c>
      <c r="I34" s="14">
        <f t="shared" si="1"/>
        <v>0</v>
      </c>
    </row>
    <row r="35" spans="1:9" x14ac:dyDescent="0.35">
      <c r="A35" s="35" t="s">
        <v>30</v>
      </c>
      <c r="B35" s="37" t="s">
        <v>64</v>
      </c>
      <c r="C35" s="15">
        <v>10</v>
      </c>
      <c r="D35" s="16"/>
      <c r="E35" s="11">
        <f t="shared" si="2"/>
        <v>0</v>
      </c>
      <c r="F35" s="12">
        <f t="shared" si="3"/>
        <v>0</v>
      </c>
      <c r="G35" s="17"/>
      <c r="H35" s="12">
        <f t="shared" si="0"/>
        <v>0</v>
      </c>
      <c r="I35" s="14">
        <f t="shared" si="1"/>
        <v>0</v>
      </c>
    </row>
    <row r="36" spans="1:9" x14ac:dyDescent="0.35">
      <c r="A36" s="34" t="s">
        <v>31</v>
      </c>
      <c r="B36" s="37" t="s">
        <v>65</v>
      </c>
      <c r="C36" s="15">
        <v>10</v>
      </c>
      <c r="D36" s="16"/>
      <c r="E36" s="11">
        <f t="shared" si="2"/>
        <v>0</v>
      </c>
      <c r="F36" s="12">
        <f t="shared" si="3"/>
        <v>0</v>
      </c>
      <c r="G36" s="17"/>
      <c r="H36" s="12">
        <f t="shared" si="0"/>
        <v>0</v>
      </c>
      <c r="I36" s="14">
        <f t="shared" si="1"/>
        <v>0</v>
      </c>
    </row>
    <row r="37" spans="1:9" x14ac:dyDescent="0.35">
      <c r="A37" s="35" t="s">
        <v>32</v>
      </c>
      <c r="B37" s="37" t="s">
        <v>66</v>
      </c>
      <c r="C37" s="15">
        <v>10</v>
      </c>
      <c r="D37" s="16"/>
      <c r="E37" s="11">
        <f t="shared" si="2"/>
        <v>0</v>
      </c>
      <c r="F37" s="12">
        <f t="shared" si="3"/>
        <v>0</v>
      </c>
      <c r="G37" s="17"/>
      <c r="H37" s="12">
        <f t="shared" si="0"/>
        <v>0</v>
      </c>
      <c r="I37" s="14">
        <f t="shared" si="1"/>
        <v>0</v>
      </c>
    </row>
    <row r="38" spans="1:9" ht="42.5" thickBot="1" x14ac:dyDescent="0.4">
      <c r="A38" s="35" t="s">
        <v>33</v>
      </c>
      <c r="B38" s="39" t="s">
        <v>39</v>
      </c>
      <c r="C38" s="18"/>
      <c r="D38" s="19"/>
      <c r="E38" s="19"/>
      <c r="F38" s="19"/>
      <c r="G38" s="20"/>
      <c r="H38" s="19"/>
      <c r="I38" s="19"/>
    </row>
    <row r="39" spans="1:9" ht="44" thickBot="1" x14ac:dyDescent="0.4">
      <c r="A39" s="34" t="s">
        <v>34</v>
      </c>
      <c r="B39" s="40" t="s">
        <v>40</v>
      </c>
      <c r="C39" s="21"/>
      <c r="D39" s="22"/>
      <c r="E39" s="23">
        <f>SUM(E15:E37)</f>
        <v>0</v>
      </c>
      <c r="F39" s="22"/>
      <c r="G39" s="24"/>
      <c r="H39" s="22"/>
      <c r="I39" s="22"/>
    </row>
    <row r="40" spans="1:9" ht="15" thickBot="1" x14ac:dyDescent="0.4">
      <c r="A40" s="35" t="s">
        <v>35</v>
      </c>
      <c r="B40" s="40" t="s">
        <v>41</v>
      </c>
      <c r="C40" s="25"/>
      <c r="D40" s="22"/>
      <c r="E40" s="22"/>
      <c r="F40" s="22"/>
      <c r="G40" s="26">
        <f>SUM(G15:G37)</f>
        <v>0</v>
      </c>
      <c r="H40" s="22"/>
      <c r="I40" s="22"/>
    </row>
    <row r="41" spans="1:9" ht="58.5" thickBot="1" x14ac:dyDescent="0.4">
      <c r="A41" s="35" t="s">
        <v>36</v>
      </c>
      <c r="B41" s="40" t="s">
        <v>42</v>
      </c>
      <c r="C41" s="25"/>
      <c r="D41" s="22"/>
      <c r="E41" s="22"/>
      <c r="F41" s="27">
        <f>SUM(F15:F37)</f>
        <v>0</v>
      </c>
      <c r="G41" s="24"/>
      <c r="H41" s="22"/>
      <c r="I41" s="22"/>
    </row>
    <row r="42" spans="1:9" ht="44" thickBot="1" x14ac:dyDescent="0.4">
      <c r="A42" s="34" t="s">
        <v>37</v>
      </c>
      <c r="B42" s="40" t="s">
        <v>43</v>
      </c>
      <c r="C42" s="25"/>
      <c r="D42" s="22"/>
      <c r="E42" s="22"/>
      <c r="F42" s="22"/>
      <c r="G42" s="24"/>
      <c r="H42" s="27">
        <f>SUM(H15:H37)</f>
        <v>0</v>
      </c>
      <c r="I42" s="22"/>
    </row>
    <row r="43" spans="1:9" ht="44" thickBot="1" x14ac:dyDescent="0.4">
      <c r="A43" s="35" t="s">
        <v>38</v>
      </c>
      <c r="B43" s="41" t="s">
        <v>44</v>
      </c>
      <c r="C43" s="25"/>
      <c r="D43" s="22"/>
      <c r="E43" s="22"/>
      <c r="F43" s="22"/>
      <c r="G43" s="24"/>
      <c r="H43" s="22"/>
      <c r="I43" s="28">
        <f>SUM(I15:I37)</f>
        <v>0</v>
      </c>
    </row>
    <row r="49" spans="1:9" x14ac:dyDescent="0.35">
      <c r="A49" s="76" t="s">
        <v>77</v>
      </c>
      <c r="B49" s="76"/>
      <c r="C49" s="76"/>
      <c r="D49" s="76"/>
      <c r="E49" s="76"/>
    </row>
    <row r="50" spans="1:9" ht="15" thickBot="1" x14ac:dyDescent="0.4"/>
    <row r="51" spans="1:9" ht="45" customHeight="1" x14ac:dyDescent="0.35">
      <c r="A51" s="44"/>
      <c r="B51" s="77" t="s">
        <v>82</v>
      </c>
      <c r="C51" s="78"/>
      <c r="D51" s="78"/>
      <c r="E51" s="79"/>
    </row>
    <row r="52" spans="1:9" ht="162.75" customHeight="1" x14ac:dyDescent="0.35">
      <c r="A52" s="45"/>
      <c r="B52" s="59" t="s">
        <v>107</v>
      </c>
      <c r="C52" s="2" t="s">
        <v>95</v>
      </c>
      <c r="D52" s="2" t="s">
        <v>68</v>
      </c>
      <c r="E52" s="4" t="s">
        <v>97</v>
      </c>
    </row>
    <row r="53" spans="1:9" x14ac:dyDescent="0.35">
      <c r="A53" s="45"/>
      <c r="B53" s="50" t="s">
        <v>4</v>
      </c>
      <c r="C53" s="2" t="s">
        <v>94</v>
      </c>
      <c r="D53" s="2" t="s">
        <v>6</v>
      </c>
      <c r="E53" s="4" t="s">
        <v>96</v>
      </c>
    </row>
    <row r="54" spans="1:9" ht="15" thickBot="1" x14ac:dyDescent="0.4">
      <c r="A54" s="49"/>
      <c r="B54" s="51">
        <f>E39</f>
        <v>0</v>
      </c>
      <c r="C54" s="69">
        <f>B54*1.5</f>
        <v>0</v>
      </c>
      <c r="D54" s="48"/>
      <c r="E54" s="52">
        <f>C54*D54</f>
        <v>0</v>
      </c>
    </row>
    <row r="55" spans="1:9" x14ac:dyDescent="0.35">
      <c r="B55" t="s">
        <v>108</v>
      </c>
    </row>
    <row r="58" spans="1:9" x14ac:dyDescent="0.35">
      <c r="B58" s="57" t="s">
        <v>80</v>
      </c>
    </row>
    <row r="59" spans="1:9" ht="15" thickBot="1" x14ac:dyDescent="0.4">
      <c r="I59" s="43"/>
    </row>
    <row r="60" spans="1:9" ht="15.75" customHeight="1" x14ac:dyDescent="0.35">
      <c r="A60" s="44"/>
      <c r="B60" s="77" t="s">
        <v>81</v>
      </c>
      <c r="C60" s="78"/>
      <c r="D60" s="78"/>
      <c r="E60" s="78"/>
      <c r="F60" s="78"/>
      <c r="G60" s="78"/>
      <c r="H60" s="79"/>
      <c r="I60" s="44"/>
    </row>
    <row r="61" spans="1:9" ht="129" customHeight="1" x14ac:dyDescent="0.35">
      <c r="A61" s="45"/>
      <c r="B61" s="59" t="s">
        <v>107</v>
      </c>
      <c r="C61" s="60" t="s">
        <v>93</v>
      </c>
      <c r="D61" s="42" t="s">
        <v>68</v>
      </c>
      <c r="E61" s="60" t="s">
        <v>92</v>
      </c>
      <c r="F61" s="60" t="s">
        <v>91</v>
      </c>
      <c r="G61" s="2" t="s">
        <v>69</v>
      </c>
      <c r="H61" s="61" t="s">
        <v>70</v>
      </c>
      <c r="I61" s="43"/>
    </row>
    <row r="62" spans="1:9" x14ac:dyDescent="0.35">
      <c r="A62" s="46"/>
      <c r="B62" s="50" t="s">
        <v>4</v>
      </c>
      <c r="C62" s="2" t="s">
        <v>86</v>
      </c>
      <c r="D62" s="2" t="s">
        <v>6</v>
      </c>
      <c r="E62" s="2" t="s">
        <v>87</v>
      </c>
      <c r="F62" s="3" t="s">
        <v>88</v>
      </c>
      <c r="G62" s="2" t="s">
        <v>89</v>
      </c>
      <c r="H62" s="4" t="s">
        <v>90</v>
      </c>
      <c r="I62" s="43"/>
    </row>
    <row r="63" spans="1:9" ht="15" thickBot="1" x14ac:dyDescent="0.4">
      <c r="A63" s="45"/>
      <c r="B63" s="51">
        <f>E39</f>
        <v>0</v>
      </c>
      <c r="C63" s="63">
        <f>B63/4</f>
        <v>0</v>
      </c>
      <c r="D63" s="48"/>
      <c r="E63" s="53">
        <f>C63*D63</f>
        <v>0</v>
      </c>
      <c r="F63" s="54">
        <f>E63*1.5</f>
        <v>0</v>
      </c>
      <c r="G63" s="55"/>
      <c r="H63" s="52">
        <f>E63+F63*(1+G63)</f>
        <v>0</v>
      </c>
      <c r="I63" s="43"/>
    </row>
    <row r="64" spans="1:9" x14ac:dyDescent="0.35">
      <c r="B64" t="s">
        <v>108</v>
      </c>
    </row>
    <row r="66" spans="1:5" x14ac:dyDescent="0.35">
      <c r="B66" s="57" t="s">
        <v>114</v>
      </c>
    </row>
    <row r="67" spans="1:5" ht="15" thickBot="1" x14ac:dyDescent="0.4"/>
    <row r="68" spans="1:5" ht="15" thickBot="1" x14ac:dyDescent="0.4">
      <c r="B68" s="71" t="s">
        <v>84</v>
      </c>
      <c r="C68" s="72"/>
      <c r="D68" s="73"/>
      <c r="E68" s="44"/>
    </row>
    <row r="69" spans="1:5" ht="43.5" x14ac:dyDescent="0.35">
      <c r="B69" s="50" t="s">
        <v>117</v>
      </c>
      <c r="C69" s="42" t="s">
        <v>116</v>
      </c>
      <c r="D69" s="66" t="s">
        <v>97</v>
      </c>
    </row>
    <row r="70" spans="1:5" ht="15" customHeight="1" x14ac:dyDescent="0.35">
      <c r="B70" s="50" t="s">
        <v>4</v>
      </c>
      <c r="C70" s="2" t="s">
        <v>5</v>
      </c>
      <c r="D70" s="4" t="s">
        <v>113</v>
      </c>
    </row>
    <row r="71" spans="1:5" ht="15" thickBot="1" x14ac:dyDescent="0.4">
      <c r="B71" s="51">
        <v>24</v>
      </c>
      <c r="C71" s="48"/>
      <c r="D71" s="52">
        <f>B71*C71</f>
        <v>0</v>
      </c>
    </row>
    <row r="72" spans="1:5" x14ac:dyDescent="0.35">
      <c r="B72" t="s">
        <v>118</v>
      </c>
    </row>
    <row r="76" spans="1:5" ht="15" thickBot="1" x14ac:dyDescent="0.4">
      <c r="B76" s="67" t="s">
        <v>110</v>
      </c>
      <c r="C76" s="67"/>
    </row>
    <row r="77" spans="1:5" x14ac:dyDescent="0.35">
      <c r="A77" s="95" t="s">
        <v>111</v>
      </c>
      <c r="B77" s="96"/>
      <c r="C77" s="96"/>
      <c r="D77" s="96"/>
      <c r="E77" s="97"/>
    </row>
    <row r="78" spans="1:5" x14ac:dyDescent="0.35">
      <c r="A78" s="1" t="s">
        <v>0</v>
      </c>
      <c r="B78" s="98" t="s">
        <v>71</v>
      </c>
      <c r="C78" s="99"/>
      <c r="D78" s="99"/>
      <c r="E78" s="100"/>
    </row>
    <row r="79" spans="1:5" x14ac:dyDescent="0.35">
      <c r="A79" s="1" t="s">
        <v>10</v>
      </c>
      <c r="B79" s="29" t="s">
        <v>98</v>
      </c>
      <c r="C79" s="101">
        <f>I43</f>
        <v>0</v>
      </c>
      <c r="D79" s="101"/>
      <c r="E79" s="102"/>
    </row>
    <row r="80" spans="1:5" x14ac:dyDescent="0.35">
      <c r="A80" s="1" t="s">
        <v>11</v>
      </c>
      <c r="B80" s="29" t="s">
        <v>99</v>
      </c>
      <c r="C80" s="101">
        <f>E54</f>
        <v>0</v>
      </c>
      <c r="D80" s="101"/>
      <c r="E80" s="102"/>
    </row>
    <row r="81" spans="1:5" x14ac:dyDescent="0.35">
      <c r="A81" s="1" t="s">
        <v>12</v>
      </c>
      <c r="B81" s="29" t="s">
        <v>100</v>
      </c>
      <c r="C81" s="101">
        <f>H63</f>
        <v>0</v>
      </c>
      <c r="D81" s="101"/>
      <c r="E81" s="102"/>
    </row>
    <row r="82" spans="1:5" x14ac:dyDescent="0.35">
      <c r="A82" s="1" t="s">
        <v>13</v>
      </c>
      <c r="B82" s="68" t="s">
        <v>112</v>
      </c>
      <c r="C82" s="90">
        <f>D71</f>
        <v>0</v>
      </c>
      <c r="D82" s="91"/>
      <c r="E82" s="92"/>
    </row>
    <row r="83" spans="1:5" ht="15" thickBot="1" x14ac:dyDescent="0.4">
      <c r="A83" s="1" t="s">
        <v>14</v>
      </c>
      <c r="B83" s="62" t="s">
        <v>67</v>
      </c>
      <c r="C83" s="93">
        <f>SUM(D79:D82)</f>
        <v>0</v>
      </c>
      <c r="D83" s="93"/>
      <c r="E83" s="94"/>
    </row>
  </sheetData>
  <mergeCells count="18">
    <mergeCell ref="C82:E82"/>
    <mergeCell ref="C83:E83"/>
    <mergeCell ref="A77:E77"/>
    <mergeCell ref="B78:E78"/>
    <mergeCell ref="C79:E79"/>
    <mergeCell ref="C80:E80"/>
    <mergeCell ref="C81:E81"/>
    <mergeCell ref="B3:J3"/>
    <mergeCell ref="B4:J4"/>
    <mergeCell ref="B5:J5"/>
    <mergeCell ref="B6:I6"/>
    <mergeCell ref="B8:J8"/>
    <mergeCell ref="B68:D68"/>
    <mergeCell ref="A11:F11"/>
    <mergeCell ref="A12:I12"/>
    <mergeCell ref="A49:E49"/>
    <mergeCell ref="B51:E51"/>
    <mergeCell ref="B60:H60"/>
  </mergeCells>
  <dataValidations count="1">
    <dataValidation type="decimal" allowBlank="1" showInputMessage="1" showErrorMessage="1" sqref="D15:D37 G15:G37 C38 D54 D63 G63 C71" xr:uid="{A38C730E-E760-47C5-9F92-AAE6B7E794BE}">
      <formula1>0.01</formula1>
      <formula2>10000000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F86BF-9E68-4B4B-8357-1C7EB08D58DA}">
  <dimension ref="A1:J84"/>
  <sheetViews>
    <sheetView topLeftCell="A58" zoomScale="70" zoomScaleNormal="70" workbookViewId="0">
      <selection activeCell="D19" sqref="D19"/>
    </sheetView>
  </sheetViews>
  <sheetFormatPr defaultRowHeight="14.5" x14ac:dyDescent="0.35"/>
  <cols>
    <col min="1" max="1" width="3.81640625" customWidth="1"/>
    <col min="2" max="2" width="50.453125" customWidth="1"/>
    <col min="3" max="3" width="18.1796875" customWidth="1"/>
    <col min="4" max="4" width="17.1796875" customWidth="1"/>
    <col min="5" max="5" width="14.26953125" customWidth="1"/>
    <col min="6" max="6" width="16.54296875" customWidth="1"/>
    <col min="7" max="7" width="19.26953125" customWidth="1"/>
    <col min="8" max="8" width="15.26953125" customWidth="1"/>
    <col min="9" max="10" width="17.54296875" customWidth="1"/>
  </cols>
  <sheetData>
    <row r="1" spans="1:10" x14ac:dyDescent="0.35">
      <c r="B1" t="s">
        <v>109</v>
      </c>
      <c r="H1" s="58"/>
      <c r="I1" s="58"/>
      <c r="J1" s="58"/>
    </row>
    <row r="2" spans="1:10" x14ac:dyDescent="0.35">
      <c r="H2" s="30"/>
    </row>
    <row r="3" spans="1:10" ht="23" thickBot="1" x14ac:dyDescent="0.4">
      <c r="B3" s="80" t="s">
        <v>109</v>
      </c>
      <c r="C3" s="80"/>
      <c r="D3" s="80"/>
      <c r="E3" s="80"/>
      <c r="F3" s="80"/>
      <c r="G3" s="80"/>
      <c r="H3" s="80"/>
      <c r="I3" s="80"/>
      <c r="J3" s="80"/>
    </row>
    <row r="4" spans="1:10" ht="15.75" customHeight="1" thickBot="1" x14ac:dyDescent="0.4">
      <c r="B4" s="81" t="s">
        <v>72</v>
      </c>
      <c r="C4" s="82"/>
      <c r="D4" s="82"/>
      <c r="E4" s="82"/>
      <c r="F4" s="82"/>
      <c r="G4" s="82"/>
      <c r="H4" s="82"/>
      <c r="I4" s="82"/>
      <c r="J4" s="83"/>
    </row>
    <row r="5" spans="1:10" ht="15.75" customHeight="1" thickBot="1" x14ac:dyDescent="0.4">
      <c r="B5" s="84" t="s">
        <v>73</v>
      </c>
      <c r="C5" s="85"/>
      <c r="D5" s="85"/>
      <c r="E5" s="85"/>
      <c r="F5" s="85"/>
      <c r="G5" s="85"/>
      <c r="H5" s="85"/>
      <c r="I5" s="85"/>
      <c r="J5" s="86"/>
    </row>
    <row r="6" spans="1:10" ht="15" thickBot="1" x14ac:dyDescent="0.4">
      <c r="B6" s="87" t="s">
        <v>74</v>
      </c>
      <c r="C6" s="88"/>
      <c r="D6" s="88"/>
      <c r="E6" s="88"/>
      <c r="F6" s="88"/>
      <c r="G6" s="88"/>
      <c r="H6" s="88"/>
      <c r="I6" s="88"/>
      <c r="J6" s="33"/>
    </row>
    <row r="7" spans="1:10" x14ac:dyDescent="0.35">
      <c r="B7" s="31"/>
      <c r="C7" s="31"/>
      <c r="D7" s="31"/>
      <c r="E7" s="31"/>
      <c r="F7" s="31"/>
      <c r="G7" s="31"/>
      <c r="H7" s="32"/>
      <c r="I7" s="31"/>
      <c r="J7" s="31"/>
    </row>
    <row r="8" spans="1:10" ht="42.75" customHeight="1" x14ac:dyDescent="0.35">
      <c r="B8" s="89" t="s">
        <v>119</v>
      </c>
      <c r="C8" s="89"/>
      <c r="D8" s="89"/>
      <c r="E8" s="89"/>
      <c r="F8" s="89"/>
      <c r="G8" s="89"/>
      <c r="H8" s="89"/>
      <c r="I8" s="89"/>
      <c r="J8" s="89"/>
    </row>
    <row r="9" spans="1:10" x14ac:dyDescent="0.35">
      <c r="B9" s="31"/>
      <c r="C9" s="31"/>
      <c r="D9" s="31"/>
      <c r="E9" s="31"/>
      <c r="F9" s="31"/>
      <c r="G9" s="31"/>
      <c r="H9" s="32"/>
      <c r="I9" s="31"/>
      <c r="J9" s="31"/>
    </row>
    <row r="10" spans="1:10" ht="15" customHeight="1" x14ac:dyDescent="0.35">
      <c r="H10" s="30"/>
    </row>
    <row r="11" spans="1:10" ht="15" thickBot="1" x14ac:dyDescent="0.4">
      <c r="A11" s="74" t="s">
        <v>75</v>
      </c>
      <c r="B11" s="74"/>
      <c r="C11" s="74"/>
      <c r="D11" s="74"/>
      <c r="E11" s="74"/>
      <c r="F11" s="74"/>
      <c r="H11" s="30"/>
    </row>
    <row r="12" spans="1:10" ht="15" customHeight="1" thickBot="1" x14ac:dyDescent="0.4">
      <c r="A12" s="75" t="s">
        <v>83</v>
      </c>
      <c r="B12" s="72"/>
      <c r="C12" s="72"/>
      <c r="D12" s="72"/>
      <c r="E12" s="72"/>
      <c r="F12" s="72"/>
      <c r="G12" s="72"/>
      <c r="H12" s="72"/>
      <c r="I12" s="73"/>
      <c r="J12" s="44"/>
    </row>
    <row r="13" spans="1:10" ht="203" x14ac:dyDescent="0.35">
      <c r="A13" s="64" t="s">
        <v>0</v>
      </c>
      <c r="B13" s="42" t="s">
        <v>1</v>
      </c>
      <c r="C13" s="42" t="s">
        <v>2</v>
      </c>
      <c r="D13" s="42" t="s">
        <v>79</v>
      </c>
      <c r="E13" s="42" t="s">
        <v>103</v>
      </c>
      <c r="F13" s="42" t="s">
        <v>104</v>
      </c>
      <c r="G13" s="65" t="s">
        <v>3</v>
      </c>
      <c r="H13" s="42" t="s">
        <v>105</v>
      </c>
      <c r="I13" s="66" t="s">
        <v>106</v>
      </c>
    </row>
    <row r="14" spans="1:10" ht="15" thickBot="1" x14ac:dyDescent="0.4">
      <c r="A14" s="5" t="s">
        <v>4</v>
      </c>
      <c r="B14" s="6" t="s">
        <v>5</v>
      </c>
      <c r="C14" s="6" t="s">
        <v>6</v>
      </c>
      <c r="D14" s="6" t="s">
        <v>7</v>
      </c>
      <c r="E14" s="6" t="s">
        <v>101</v>
      </c>
      <c r="F14" s="6" t="s">
        <v>76</v>
      </c>
      <c r="G14" s="7" t="s">
        <v>8</v>
      </c>
      <c r="H14" s="6" t="s">
        <v>102</v>
      </c>
      <c r="I14" s="8" t="s">
        <v>9</v>
      </c>
    </row>
    <row r="15" spans="1:10" ht="72.5" x14ac:dyDescent="0.35">
      <c r="A15" s="34" t="s">
        <v>10</v>
      </c>
      <c r="B15" s="36" t="s">
        <v>78</v>
      </c>
      <c r="C15" s="9">
        <v>1</v>
      </c>
      <c r="D15" s="16"/>
      <c r="E15" s="11">
        <f>C15*D15</f>
        <v>0</v>
      </c>
      <c r="F15" s="12">
        <f>E15*$C$38</f>
        <v>0</v>
      </c>
      <c r="G15" s="13"/>
      <c r="H15" s="12">
        <f>C15*G15</f>
        <v>0</v>
      </c>
      <c r="I15" s="14">
        <f>F15+H15</f>
        <v>0</v>
      </c>
    </row>
    <row r="16" spans="1:10" x14ac:dyDescent="0.35">
      <c r="A16" s="35" t="s">
        <v>11</v>
      </c>
      <c r="B16" s="37" t="s">
        <v>45</v>
      </c>
      <c r="C16" s="15">
        <v>1</v>
      </c>
      <c r="D16" s="16"/>
      <c r="E16" s="11">
        <f>C16*D16</f>
        <v>0</v>
      </c>
      <c r="F16" s="12">
        <f>E16*$C$38</f>
        <v>0</v>
      </c>
      <c r="G16" s="13"/>
      <c r="H16" s="12">
        <f t="shared" ref="H16:H37" si="0">C16*G16</f>
        <v>0</v>
      </c>
      <c r="I16" s="14">
        <f t="shared" ref="I16:I37" si="1">F16+H16</f>
        <v>0</v>
      </c>
    </row>
    <row r="17" spans="1:9" ht="15" customHeight="1" x14ac:dyDescent="0.35">
      <c r="A17" s="35" t="s">
        <v>12</v>
      </c>
      <c r="B17" s="37" t="s">
        <v>46</v>
      </c>
      <c r="C17" s="15">
        <v>3</v>
      </c>
      <c r="D17" s="16"/>
      <c r="E17" s="11">
        <f t="shared" ref="E17:E37" si="2">C17*D17</f>
        <v>0</v>
      </c>
      <c r="F17" s="12">
        <f t="shared" ref="F17:F37" si="3">E17*$C$38</f>
        <v>0</v>
      </c>
      <c r="G17" s="13"/>
      <c r="H17" s="12">
        <f t="shared" si="0"/>
        <v>0</v>
      </c>
      <c r="I17" s="14">
        <f t="shared" si="1"/>
        <v>0</v>
      </c>
    </row>
    <row r="18" spans="1:9" ht="58" x14ac:dyDescent="0.35">
      <c r="A18" s="34" t="s">
        <v>13</v>
      </c>
      <c r="B18" s="37" t="s">
        <v>47</v>
      </c>
      <c r="C18" s="15">
        <v>3</v>
      </c>
      <c r="D18" s="16"/>
      <c r="E18" s="11">
        <f t="shared" si="2"/>
        <v>0</v>
      </c>
      <c r="F18" s="12">
        <f t="shared" si="3"/>
        <v>0</v>
      </c>
      <c r="G18" s="13"/>
      <c r="H18" s="12">
        <f t="shared" si="0"/>
        <v>0</v>
      </c>
      <c r="I18" s="14">
        <f t="shared" si="1"/>
        <v>0</v>
      </c>
    </row>
    <row r="19" spans="1:9" x14ac:dyDescent="0.35">
      <c r="A19" s="35" t="s">
        <v>14</v>
      </c>
      <c r="B19" s="38" t="s">
        <v>48</v>
      </c>
      <c r="C19" s="15">
        <v>2</v>
      </c>
      <c r="D19" s="16"/>
      <c r="E19" s="11">
        <f t="shared" si="2"/>
        <v>0</v>
      </c>
      <c r="F19" s="12">
        <f t="shared" si="3"/>
        <v>0</v>
      </c>
      <c r="G19" s="13"/>
      <c r="H19" s="12">
        <f t="shared" si="0"/>
        <v>0</v>
      </c>
      <c r="I19" s="14">
        <f t="shared" si="1"/>
        <v>0</v>
      </c>
    </row>
    <row r="20" spans="1:9" x14ac:dyDescent="0.35">
      <c r="A20" s="35" t="s">
        <v>15</v>
      </c>
      <c r="B20" s="38" t="s">
        <v>49</v>
      </c>
      <c r="C20" s="15">
        <v>3</v>
      </c>
      <c r="D20" s="16"/>
      <c r="E20" s="11">
        <f t="shared" si="2"/>
        <v>0</v>
      </c>
      <c r="F20" s="12">
        <f t="shared" si="3"/>
        <v>0</v>
      </c>
      <c r="G20" s="13"/>
      <c r="H20" s="12">
        <f t="shared" si="0"/>
        <v>0</v>
      </c>
      <c r="I20" s="14">
        <f t="shared" si="1"/>
        <v>0</v>
      </c>
    </row>
    <row r="21" spans="1:9" ht="15" customHeight="1" x14ac:dyDescent="0.35">
      <c r="A21" s="34" t="s">
        <v>16</v>
      </c>
      <c r="B21" s="37" t="s">
        <v>50</v>
      </c>
      <c r="C21" s="15">
        <v>1</v>
      </c>
      <c r="D21" s="16"/>
      <c r="E21" s="11">
        <f t="shared" si="2"/>
        <v>0</v>
      </c>
      <c r="F21" s="12">
        <f t="shared" si="3"/>
        <v>0</v>
      </c>
      <c r="G21" s="13"/>
      <c r="H21" s="12">
        <f t="shared" si="0"/>
        <v>0</v>
      </c>
      <c r="I21" s="14">
        <f t="shared" si="1"/>
        <v>0</v>
      </c>
    </row>
    <row r="22" spans="1:9" ht="29" x14ac:dyDescent="0.35">
      <c r="A22" s="35" t="s">
        <v>17</v>
      </c>
      <c r="B22" s="37" t="s">
        <v>51</v>
      </c>
      <c r="C22" s="15">
        <v>2</v>
      </c>
      <c r="D22" s="16"/>
      <c r="E22" s="11">
        <f t="shared" si="2"/>
        <v>0</v>
      </c>
      <c r="F22" s="12">
        <f t="shared" si="3"/>
        <v>0</v>
      </c>
      <c r="G22" s="13"/>
      <c r="H22" s="12">
        <f t="shared" si="0"/>
        <v>0</v>
      </c>
      <c r="I22" s="14">
        <f t="shared" si="1"/>
        <v>0</v>
      </c>
    </row>
    <row r="23" spans="1:9" ht="130.5" x14ac:dyDescent="0.35">
      <c r="A23" s="35" t="s">
        <v>18</v>
      </c>
      <c r="B23" s="37" t="s">
        <v>52</v>
      </c>
      <c r="C23" s="15">
        <v>3</v>
      </c>
      <c r="D23" s="16"/>
      <c r="E23" s="11">
        <f t="shared" si="2"/>
        <v>0</v>
      </c>
      <c r="F23" s="12">
        <f t="shared" si="3"/>
        <v>0</v>
      </c>
      <c r="G23" s="13"/>
      <c r="H23" s="12">
        <f t="shared" si="0"/>
        <v>0</v>
      </c>
      <c r="I23" s="14">
        <f t="shared" si="1"/>
        <v>0</v>
      </c>
    </row>
    <row r="24" spans="1:9" ht="29" x14ac:dyDescent="0.35">
      <c r="A24" s="34" t="s">
        <v>19</v>
      </c>
      <c r="B24" s="37" t="s">
        <v>53</v>
      </c>
      <c r="C24" s="15">
        <v>25</v>
      </c>
      <c r="D24" s="16"/>
      <c r="E24" s="11">
        <f t="shared" si="2"/>
        <v>0</v>
      </c>
      <c r="F24" s="12">
        <f t="shared" si="3"/>
        <v>0</v>
      </c>
      <c r="G24" s="13"/>
      <c r="H24" s="12">
        <f t="shared" si="0"/>
        <v>0</v>
      </c>
      <c r="I24" s="14">
        <f t="shared" si="1"/>
        <v>0</v>
      </c>
    </row>
    <row r="25" spans="1:9" x14ac:dyDescent="0.35">
      <c r="A25" s="35" t="s">
        <v>20</v>
      </c>
      <c r="B25" s="37" t="s">
        <v>54</v>
      </c>
      <c r="C25" s="15">
        <v>1</v>
      </c>
      <c r="D25" s="16"/>
      <c r="E25" s="11">
        <f t="shared" si="2"/>
        <v>0</v>
      </c>
      <c r="F25" s="12">
        <f t="shared" si="3"/>
        <v>0</v>
      </c>
      <c r="G25" s="13"/>
      <c r="H25" s="12">
        <f t="shared" si="0"/>
        <v>0</v>
      </c>
      <c r="I25" s="14">
        <f t="shared" si="1"/>
        <v>0</v>
      </c>
    </row>
    <row r="26" spans="1:9" ht="29" x14ac:dyDescent="0.35">
      <c r="A26" s="35" t="s">
        <v>21</v>
      </c>
      <c r="B26" s="37" t="s">
        <v>55</v>
      </c>
      <c r="C26" s="15">
        <v>3</v>
      </c>
      <c r="D26" s="16"/>
      <c r="E26" s="11">
        <f t="shared" si="2"/>
        <v>0</v>
      </c>
      <c r="F26" s="12">
        <f t="shared" si="3"/>
        <v>0</v>
      </c>
      <c r="G26" s="13"/>
      <c r="H26" s="12">
        <f t="shared" si="0"/>
        <v>0</v>
      </c>
      <c r="I26" s="14">
        <f t="shared" si="1"/>
        <v>0</v>
      </c>
    </row>
    <row r="27" spans="1:9" ht="29" x14ac:dyDescent="0.35">
      <c r="A27" s="34" t="s">
        <v>22</v>
      </c>
      <c r="B27" s="37" t="s">
        <v>56</v>
      </c>
      <c r="C27" s="15">
        <v>15</v>
      </c>
      <c r="D27" s="16"/>
      <c r="E27" s="11">
        <f t="shared" si="2"/>
        <v>0</v>
      </c>
      <c r="F27" s="12">
        <f t="shared" si="3"/>
        <v>0</v>
      </c>
      <c r="G27" s="13"/>
      <c r="H27" s="12">
        <f t="shared" si="0"/>
        <v>0</v>
      </c>
      <c r="I27" s="14">
        <f t="shared" si="1"/>
        <v>0</v>
      </c>
    </row>
    <row r="28" spans="1:9" x14ac:dyDescent="0.35">
      <c r="A28" s="35" t="s">
        <v>23</v>
      </c>
      <c r="B28" s="37" t="s">
        <v>57</v>
      </c>
      <c r="C28" s="15">
        <v>15</v>
      </c>
      <c r="D28" s="16"/>
      <c r="E28" s="11">
        <f t="shared" si="2"/>
        <v>0</v>
      </c>
      <c r="F28" s="12">
        <f t="shared" si="3"/>
        <v>0</v>
      </c>
      <c r="G28" s="13"/>
      <c r="H28" s="12">
        <f t="shared" si="0"/>
        <v>0</v>
      </c>
      <c r="I28" s="14">
        <f t="shared" si="1"/>
        <v>0</v>
      </c>
    </row>
    <row r="29" spans="1:9" ht="29" x14ac:dyDescent="0.35">
      <c r="A29" s="35" t="s">
        <v>24</v>
      </c>
      <c r="B29" s="37" t="s">
        <v>58</v>
      </c>
      <c r="C29" s="15">
        <v>1</v>
      </c>
      <c r="D29" s="16"/>
      <c r="E29" s="11">
        <f t="shared" si="2"/>
        <v>0</v>
      </c>
      <c r="F29" s="12">
        <f t="shared" si="3"/>
        <v>0</v>
      </c>
      <c r="G29" s="13"/>
      <c r="H29" s="12">
        <f t="shared" si="0"/>
        <v>0</v>
      </c>
      <c r="I29" s="14">
        <f t="shared" si="1"/>
        <v>0</v>
      </c>
    </row>
    <row r="30" spans="1:9" x14ac:dyDescent="0.35">
      <c r="A30" s="34" t="s">
        <v>25</v>
      </c>
      <c r="B30" s="37" t="s">
        <v>59</v>
      </c>
      <c r="C30" s="15">
        <v>1</v>
      </c>
      <c r="D30" s="16"/>
      <c r="E30" s="11">
        <f t="shared" si="2"/>
        <v>0</v>
      </c>
      <c r="F30" s="12">
        <f t="shared" si="3"/>
        <v>0</v>
      </c>
      <c r="G30" s="13"/>
      <c r="H30" s="12">
        <f t="shared" si="0"/>
        <v>0</v>
      </c>
      <c r="I30" s="14">
        <f t="shared" si="1"/>
        <v>0</v>
      </c>
    </row>
    <row r="31" spans="1:9" x14ac:dyDescent="0.35">
      <c r="A31" s="35" t="s">
        <v>26</v>
      </c>
      <c r="B31" s="37" t="s">
        <v>60</v>
      </c>
      <c r="C31" s="15">
        <v>1</v>
      </c>
      <c r="D31" s="16"/>
      <c r="E31" s="11">
        <f t="shared" si="2"/>
        <v>0</v>
      </c>
      <c r="F31" s="12">
        <f t="shared" si="3"/>
        <v>0</v>
      </c>
      <c r="G31" s="13"/>
      <c r="H31" s="12">
        <f t="shared" si="0"/>
        <v>0</v>
      </c>
      <c r="I31" s="14">
        <f t="shared" si="1"/>
        <v>0</v>
      </c>
    </row>
    <row r="32" spans="1:9" x14ac:dyDescent="0.35">
      <c r="A32" s="35" t="s">
        <v>27</v>
      </c>
      <c r="B32" s="37" t="s">
        <v>61</v>
      </c>
      <c r="C32" s="15">
        <v>1</v>
      </c>
      <c r="D32" s="16"/>
      <c r="E32" s="11">
        <f t="shared" si="2"/>
        <v>0</v>
      </c>
      <c r="F32" s="12">
        <f t="shared" si="3"/>
        <v>0</v>
      </c>
      <c r="G32" s="13"/>
      <c r="H32" s="12">
        <f t="shared" si="0"/>
        <v>0</v>
      </c>
      <c r="I32" s="14">
        <f t="shared" si="1"/>
        <v>0</v>
      </c>
    </row>
    <row r="33" spans="1:9" x14ac:dyDescent="0.35">
      <c r="A33" s="34" t="s">
        <v>28</v>
      </c>
      <c r="B33" s="37" t="s">
        <v>62</v>
      </c>
      <c r="C33" s="15">
        <v>7</v>
      </c>
      <c r="D33" s="16"/>
      <c r="E33" s="11">
        <f t="shared" si="2"/>
        <v>0</v>
      </c>
      <c r="F33" s="12">
        <f t="shared" si="3"/>
        <v>0</v>
      </c>
      <c r="G33" s="13"/>
      <c r="H33" s="12">
        <f t="shared" si="0"/>
        <v>0</v>
      </c>
      <c r="I33" s="14">
        <f t="shared" si="1"/>
        <v>0</v>
      </c>
    </row>
    <row r="34" spans="1:9" x14ac:dyDescent="0.35">
      <c r="A34" s="35" t="s">
        <v>29</v>
      </c>
      <c r="B34" s="37" t="s">
        <v>63</v>
      </c>
      <c r="C34" s="15">
        <v>1</v>
      </c>
      <c r="D34" s="16"/>
      <c r="E34" s="11">
        <f t="shared" si="2"/>
        <v>0</v>
      </c>
      <c r="F34" s="12">
        <f>E34*$C$38</f>
        <v>0</v>
      </c>
      <c r="G34" s="13"/>
      <c r="H34" s="12">
        <f t="shared" si="0"/>
        <v>0</v>
      </c>
      <c r="I34" s="14">
        <f t="shared" si="1"/>
        <v>0</v>
      </c>
    </row>
    <row r="35" spans="1:9" x14ac:dyDescent="0.35">
      <c r="A35" s="35" t="s">
        <v>30</v>
      </c>
      <c r="B35" s="37" t="s">
        <v>64</v>
      </c>
      <c r="C35" s="15">
        <v>10</v>
      </c>
      <c r="D35" s="16"/>
      <c r="E35" s="11">
        <f t="shared" si="2"/>
        <v>0</v>
      </c>
      <c r="F35" s="12">
        <f t="shared" si="3"/>
        <v>0</v>
      </c>
      <c r="G35" s="13"/>
      <c r="H35" s="12">
        <f t="shared" si="0"/>
        <v>0</v>
      </c>
      <c r="I35" s="14">
        <f t="shared" si="1"/>
        <v>0</v>
      </c>
    </row>
    <row r="36" spans="1:9" x14ac:dyDescent="0.35">
      <c r="A36" s="34" t="s">
        <v>31</v>
      </c>
      <c r="B36" s="37" t="s">
        <v>65</v>
      </c>
      <c r="C36" s="15">
        <v>10</v>
      </c>
      <c r="D36" s="16"/>
      <c r="E36" s="11">
        <f t="shared" si="2"/>
        <v>0</v>
      </c>
      <c r="F36" s="12">
        <f t="shared" si="3"/>
        <v>0</v>
      </c>
      <c r="G36" s="13"/>
      <c r="H36" s="12">
        <f t="shared" si="0"/>
        <v>0</v>
      </c>
      <c r="I36" s="14">
        <f t="shared" si="1"/>
        <v>0</v>
      </c>
    </row>
    <row r="37" spans="1:9" x14ac:dyDescent="0.35">
      <c r="A37" s="35" t="s">
        <v>32</v>
      </c>
      <c r="B37" s="37" t="s">
        <v>66</v>
      </c>
      <c r="C37" s="15">
        <v>10</v>
      </c>
      <c r="D37" s="16"/>
      <c r="E37" s="11">
        <f t="shared" si="2"/>
        <v>0</v>
      </c>
      <c r="F37" s="12">
        <f t="shared" si="3"/>
        <v>0</v>
      </c>
      <c r="G37" s="13"/>
      <c r="H37" s="12">
        <f t="shared" si="0"/>
        <v>0</v>
      </c>
      <c r="I37" s="14">
        <f t="shared" si="1"/>
        <v>0</v>
      </c>
    </row>
    <row r="38" spans="1:9" ht="31.5" thickBot="1" x14ac:dyDescent="0.4">
      <c r="A38" s="35" t="s">
        <v>33</v>
      </c>
      <c r="B38" s="70" t="s">
        <v>39</v>
      </c>
      <c r="C38" s="18"/>
      <c r="D38" s="19"/>
      <c r="E38" s="19"/>
      <c r="F38" s="19"/>
      <c r="G38" s="20"/>
      <c r="H38" s="19"/>
      <c r="I38" s="19"/>
    </row>
    <row r="39" spans="1:9" ht="44" thickBot="1" x14ac:dyDescent="0.4">
      <c r="A39" s="34" t="s">
        <v>34</v>
      </c>
      <c r="B39" s="40" t="s">
        <v>40</v>
      </c>
      <c r="C39" s="21"/>
      <c r="D39" s="22"/>
      <c r="E39" s="23">
        <f>SUM(E15:E37)</f>
        <v>0</v>
      </c>
      <c r="F39" s="22"/>
      <c r="G39" s="24"/>
      <c r="H39" s="22"/>
      <c r="I39" s="22"/>
    </row>
    <row r="40" spans="1:9" ht="15" thickBot="1" x14ac:dyDescent="0.4">
      <c r="A40" s="35" t="s">
        <v>35</v>
      </c>
      <c r="B40" s="40" t="s">
        <v>41</v>
      </c>
      <c r="C40" s="25"/>
      <c r="D40" s="22"/>
      <c r="E40" s="22"/>
      <c r="F40" s="22"/>
      <c r="G40" s="26">
        <f>SUM(G15:G37)</f>
        <v>0</v>
      </c>
      <c r="H40" s="22"/>
      <c r="I40" s="22"/>
    </row>
    <row r="41" spans="1:9" ht="58.5" thickBot="1" x14ac:dyDescent="0.4">
      <c r="A41" s="35" t="s">
        <v>36</v>
      </c>
      <c r="B41" s="40" t="s">
        <v>42</v>
      </c>
      <c r="C41" s="25"/>
      <c r="D41" s="22"/>
      <c r="E41" s="22"/>
      <c r="F41" s="27">
        <f>SUM(F15:F37)</f>
        <v>0</v>
      </c>
      <c r="G41" s="24"/>
      <c r="H41" s="22"/>
      <c r="I41" s="22"/>
    </row>
    <row r="42" spans="1:9" ht="44" thickBot="1" x14ac:dyDescent="0.4">
      <c r="A42" s="34" t="s">
        <v>37</v>
      </c>
      <c r="B42" s="40" t="s">
        <v>43</v>
      </c>
      <c r="C42" s="25"/>
      <c r="D42" s="22"/>
      <c r="E42" s="22"/>
      <c r="F42" s="22"/>
      <c r="G42" s="24"/>
      <c r="H42" s="27">
        <f>SUM(H15:H37)</f>
        <v>0</v>
      </c>
      <c r="I42" s="22"/>
    </row>
    <row r="43" spans="1:9" ht="44" thickBot="1" x14ac:dyDescent="0.4">
      <c r="A43" s="35" t="s">
        <v>38</v>
      </c>
      <c r="B43" s="41" t="s">
        <v>44</v>
      </c>
      <c r="C43" s="25"/>
      <c r="D43" s="22"/>
      <c r="E43" s="22"/>
      <c r="F43" s="22"/>
      <c r="G43" s="24"/>
      <c r="H43" s="22"/>
      <c r="I43" s="28">
        <f>SUM(I15:I37)</f>
        <v>0</v>
      </c>
    </row>
    <row r="49" spans="1:9" x14ac:dyDescent="0.35">
      <c r="A49" s="76" t="s">
        <v>77</v>
      </c>
      <c r="B49" s="76"/>
      <c r="C49" s="76"/>
      <c r="D49" s="76"/>
      <c r="E49" s="76"/>
    </row>
    <row r="50" spans="1:9" ht="15" thickBot="1" x14ac:dyDescent="0.4"/>
    <row r="51" spans="1:9" ht="45" customHeight="1" x14ac:dyDescent="0.35">
      <c r="A51" s="44"/>
      <c r="B51" s="77" t="s">
        <v>82</v>
      </c>
      <c r="C51" s="78"/>
      <c r="D51" s="78"/>
      <c r="E51" s="79"/>
    </row>
    <row r="52" spans="1:9" ht="162.75" customHeight="1" x14ac:dyDescent="0.35">
      <c r="A52" s="45"/>
      <c r="B52" s="59" t="s">
        <v>107</v>
      </c>
      <c r="C52" s="2" t="s">
        <v>95</v>
      </c>
      <c r="D52" s="2" t="s">
        <v>68</v>
      </c>
      <c r="E52" s="4" t="s">
        <v>97</v>
      </c>
    </row>
    <row r="53" spans="1:9" x14ac:dyDescent="0.35">
      <c r="A53" s="45"/>
      <c r="B53" s="50" t="s">
        <v>4</v>
      </c>
      <c r="C53" s="2" t="s">
        <v>94</v>
      </c>
      <c r="D53" s="2" t="s">
        <v>6</v>
      </c>
      <c r="E53" s="4" t="s">
        <v>96</v>
      </c>
    </row>
    <row r="54" spans="1:9" ht="15" thickBot="1" x14ac:dyDescent="0.4">
      <c r="A54" s="49"/>
      <c r="B54" s="51">
        <f>E39</f>
        <v>0</v>
      </c>
      <c r="C54" s="47">
        <f>B54*1.5</f>
        <v>0</v>
      </c>
      <c r="D54" s="48"/>
      <c r="E54" s="52">
        <f>C54*D54</f>
        <v>0</v>
      </c>
    </row>
    <row r="55" spans="1:9" x14ac:dyDescent="0.35">
      <c r="B55" t="s">
        <v>108</v>
      </c>
    </row>
    <row r="58" spans="1:9" x14ac:dyDescent="0.35">
      <c r="B58" s="57" t="s">
        <v>80</v>
      </c>
    </row>
    <row r="59" spans="1:9" ht="15" thickBot="1" x14ac:dyDescent="0.4">
      <c r="I59" s="43"/>
    </row>
    <row r="60" spans="1:9" ht="15.75" customHeight="1" x14ac:dyDescent="0.35">
      <c r="A60" s="44"/>
      <c r="B60" s="77" t="s">
        <v>81</v>
      </c>
      <c r="C60" s="78"/>
      <c r="D60" s="78"/>
      <c r="E60" s="78"/>
      <c r="F60" s="78"/>
      <c r="G60" s="78"/>
      <c r="H60" s="79"/>
      <c r="I60" s="44"/>
    </row>
    <row r="61" spans="1:9" ht="129" customHeight="1" x14ac:dyDescent="0.35">
      <c r="A61" s="45"/>
      <c r="B61" s="59" t="s">
        <v>107</v>
      </c>
      <c r="C61" s="60" t="s">
        <v>93</v>
      </c>
      <c r="D61" s="42" t="s">
        <v>68</v>
      </c>
      <c r="E61" s="60" t="s">
        <v>92</v>
      </c>
      <c r="F61" s="60" t="s">
        <v>91</v>
      </c>
      <c r="G61" s="2" t="s">
        <v>69</v>
      </c>
      <c r="H61" s="61" t="s">
        <v>70</v>
      </c>
      <c r="I61" s="43"/>
    </row>
    <row r="62" spans="1:9" x14ac:dyDescent="0.35">
      <c r="A62" s="46"/>
      <c r="B62" s="50" t="s">
        <v>4</v>
      </c>
      <c r="C62" s="2" t="s">
        <v>86</v>
      </c>
      <c r="D62" s="2" t="s">
        <v>6</v>
      </c>
      <c r="E62" s="2" t="s">
        <v>87</v>
      </c>
      <c r="F62" s="3" t="s">
        <v>88</v>
      </c>
      <c r="G62" s="2" t="s">
        <v>89</v>
      </c>
      <c r="H62" s="4" t="s">
        <v>90</v>
      </c>
      <c r="I62" s="43"/>
    </row>
    <row r="63" spans="1:9" ht="15" thickBot="1" x14ac:dyDescent="0.4">
      <c r="A63" s="45"/>
      <c r="B63" s="51">
        <f>E39</f>
        <v>0</v>
      </c>
      <c r="C63" s="63">
        <f>B63/4</f>
        <v>0</v>
      </c>
      <c r="D63" s="48"/>
      <c r="E63" s="53">
        <f>C63*D63</f>
        <v>0</v>
      </c>
      <c r="F63" s="54">
        <f>E63*1.5</f>
        <v>0</v>
      </c>
      <c r="G63" s="55"/>
      <c r="H63" s="52">
        <f>E63+F63*(1+G63)</f>
        <v>0</v>
      </c>
      <c r="I63" s="43"/>
    </row>
    <row r="64" spans="1:9" x14ac:dyDescent="0.35">
      <c r="B64" t="s">
        <v>108</v>
      </c>
    </row>
    <row r="66" spans="1:5" x14ac:dyDescent="0.35">
      <c r="A66" s="56"/>
      <c r="B66" s="57" t="s">
        <v>114</v>
      </c>
    </row>
    <row r="68" spans="1:5" ht="15" thickBot="1" x14ac:dyDescent="0.4"/>
    <row r="69" spans="1:5" ht="15" thickBot="1" x14ac:dyDescent="0.4">
      <c r="B69" s="71" t="s">
        <v>84</v>
      </c>
      <c r="C69" s="72"/>
      <c r="D69" s="73"/>
      <c r="E69" s="44"/>
    </row>
    <row r="70" spans="1:5" ht="43.5" x14ac:dyDescent="0.35">
      <c r="B70" s="50" t="s">
        <v>117</v>
      </c>
      <c r="C70" s="42" t="s">
        <v>116</v>
      </c>
      <c r="D70" s="66" t="s">
        <v>97</v>
      </c>
    </row>
    <row r="71" spans="1:5" x14ac:dyDescent="0.35">
      <c r="B71" s="50" t="s">
        <v>4</v>
      </c>
      <c r="C71" s="2" t="s">
        <v>5</v>
      </c>
      <c r="D71" s="4" t="s">
        <v>113</v>
      </c>
    </row>
    <row r="72" spans="1:5" ht="15" thickBot="1" x14ac:dyDescent="0.4">
      <c r="B72" s="51">
        <v>24</v>
      </c>
      <c r="C72" s="48"/>
      <c r="D72" s="52">
        <f>B72*C72</f>
        <v>0</v>
      </c>
    </row>
    <row r="73" spans="1:5" x14ac:dyDescent="0.35">
      <c r="B73" t="s">
        <v>118</v>
      </c>
    </row>
    <row r="77" spans="1:5" ht="15" thickBot="1" x14ac:dyDescent="0.4">
      <c r="B77" s="67" t="s">
        <v>110</v>
      </c>
      <c r="C77" s="67"/>
    </row>
    <row r="78" spans="1:5" ht="60" customHeight="1" x14ac:dyDescent="0.35">
      <c r="A78" s="95" t="s">
        <v>111</v>
      </c>
      <c r="B78" s="96"/>
      <c r="C78" s="96"/>
      <c r="D78" s="96"/>
      <c r="E78" s="97"/>
    </row>
    <row r="79" spans="1:5" x14ac:dyDescent="0.35">
      <c r="A79" s="1" t="s">
        <v>0</v>
      </c>
      <c r="B79" s="98" t="s">
        <v>71</v>
      </c>
      <c r="C79" s="99"/>
      <c r="D79" s="99"/>
      <c r="E79" s="100"/>
    </row>
    <row r="80" spans="1:5" x14ac:dyDescent="0.35">
      <c r="A80" s="1" t="s">
        <v>10</v>
      </c>
      <c r="B80" s="29" t="s">
        <v>98</v>
      </c>
      <c r="C80" s="101">
        <f>I43</f>
        <v>0</v>
      </c>
      <c r="D80" s="101"/>
      <c r="E80" s="102"/>
    </row>
    <row r="81" spans="1:5" x14ac:dyDescent="0.35">
      <c r="A81" s="1" t="s">
        <v>11</v>
      </c>
      <c r="B81" s="29" t="s">
        <v>99</v>
      </c>
      <c r="C81" s="101">
        <f>E54</f>
        <v>0</v>
      </c>
      <c r="D81" s="101"/>
      <c r="E81" s="102"/>
    </row>
    <row r="82" spans="1:5" x14ac:dyDescent="0.35">
      <c r="A82" s="1" t="s">
        <v>12</v>
      </c>
      <c r="B82" s="29" t="s">
        <v>100</v>
      </c>
      <c r="C82" s="101">
        <f>H63</f>
        <v>0</v>
      </c>
      <c r="D82" s="101"/>
      <c r="E82" s="102"/>
    </row>
    <row r="83" spans="1:5" x14ac:dyDescent="0.35">
      <c r="A83" s="1" t="s">
        <v>13</v>
      </c>
      <c r="B83" s="68" t="s">
        <v>115</v>
      </c>
      <c r="C83" s="90">
        <f>D72</f>
        <v>0</v>
      </c>
      <c r="D83" s="91"/>
      <c r="E83" s="92"/>
    </row>
    <row r="84" spans="1:5" ht="15" customHeight="1" thickBot="1" x14ac:dyDescent="0.4">
      <c r="A84" s="1" t="s">
        <v>14</v>
      </c>
      <c r="B84" s="62" t="s">
        <v>67</v>
      </c>
      <c r="C84" s="93">
        <f>SUM(D80:D83)</f>
        <v>0</v>
      </c>
      <c r="D84" s="93"/>
      <c r="E84" s="94"/>
    </row>
  </sheetData>
  <mergeCells count="18">
    <mergeCell ref="C84:E84"/>
    <mergeCell ref="B79:E79"/>
    <mergeCell ref="C80:E80"/>
    <mergeCell ref="C81:E81"/>
    <mergeCell ref="C82:E82"/>
    <mergeCell ref="C83:E83"/>
    <mergeCell ref="A78:E78"/>
    <mergeCell ref="B4:J4"/>
    <mergeCell ref="B5:J5"/>
    <mergeCell ref="B6:I6"/>
    <mergeCell ref="B3:J3"/>
    <mergeCell ref="B51:E51"/>
    <mergeCell ref="B60:H60"/>
    <mergeCell ref="A49:E49"/>
    <mergeCell ref="A12:I12"/>
    <mergeCell ref="A11:F11"/>
    <mergeCell ref="B8:J8"/>
    <mergeCell ref="B69:D69"/>
  </mergeCells>
  <phoneticPr fontId="6" type="noConversion"/>
  <dataValidations count="1">
    <dataValidation type="decimal" allowBlank="1" showInputMessage="1" showErrorMessage="1" sqref="D15:D37 G15:G37 C38 D54 D63 G63 C72" xr:uid="{5DC54F52-B3B6-41CB-9B8E-901CBB7C9666}">
      <formula1>0.01</formula1>
      <formula2>10000000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Zamówienie Podstawowe</vt:lpstr>
      <vt:lpstr>Prawo Opcji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Kukuczka Katarzyna</dc:creator>
  <cp:lastModifiedBy>Zaremba Ewelina</cp:lastModifiedBy>
  <dcterms:created xsi:type="dcterms:W3CDTF">2026-03-02T08:25:33Z</dcterms:created>
  <dcterms:modified xsi:type="dcterms:W3CDTF">2026-04-30T12:04:41Z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UxC4dwLulzfINJ8nQH+xvX5LNGipWa4BRSZhPgxsCvl4tjTql6hK1j2XNmQwNC5EwgtWcYd+naJEYenMciNL3g==</vt:lpwstr>
  </property>
  <property fmtid="{D5CDD505-2E9C-101B-9397-08002B2CF9AE}" pid="4" name="MFClassificationDate">
    <vt:lpwstr>2026-03-02T16:59:08.0713875+01:00</vt:lpwstr>
  </property>
  <property fmtid="{D5CDD505-2E9C-101B-9397-08002B2CF9AE}" pid="5" name="MFClassifiedBySID">
    <vt:lpwstr>UxC4dwLulzfINJ8nQH+xvX5LNGipWa4BRSZhPgxsCvm42mrIC/DSDv0ggS+FjUN/2v1BBotkLlY5aAiEhoi6uVK2kIkc01jSab/pv8q8sN8R64Ar3cgLZ2uEvaAI2p2O</vt:lpwstr>
  </property>
  <property fmtid="{D5CDD505-2E9C-101B-9397-08002B2CF9AE}" pid="6" name="MFGRNItemId">
    <vt:lpwstr>GRN-0e3ee69e-0074-430f-a656-26934d59ef66</vt:lpwstr>
  </property>
  <property fmtid="{D5CDD505-2E9C-101B-9397-08002B2CF9AE}" pid="7" name="MFHash">
    <vt:lpwstr>U/1aNw8ZkSvrFWoF24R0CLyl7SWwsZI3/hceZT/otH0=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