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goldstrom-matuszak\Desktop\"/>
    </mc:Choice>
  </mc:AlternateContent>
  <xr:revisionPtr revIDLastSave="0" documentId="8_{36B8862C-662C-4C02-B327-A27D766546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5 - wsparte organizacje" sheetId="2" r:id="rId1"/>
  </sheets>
  <calcPr calcId="191029"/>
</workbook>
</file>

<file path=xl/calcChain.xml><?xml version="1.0" encoding="utf-8"?>
<calcChain xmlns="http://schemas.openxmlformats.org/spreadsheetml/2006/main">
  <c r="F41" i="2" l="1"/>
  <c r="E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41" i="2" l="1"/>
</calcChain>
</file>

<file path=xl/sharedStrings.xml><?xml version="1.0" encoding="utf-8"?>
<sst xmlns="http://schemas.openxmlformats.org/spreadsheetml/2006/main" count="79" uniqueCount="79">
  <si>
    <t>Wyjazdy regeneracyjne dla osób w trudnej sytuacji życiowej</t>
  </si>
  <si>
    <t>Fundacja Widzialne</t>
  </si>
  <si>
    <t>Nagroda Bursztynowego Mieczyka 2025</t>
  </si>
  <si>
    <t>Fundacja Regionalne Centrum Informacji i Wspomagania Organizacji Pozarządowych</t>
  </si>
  <si>
    <t>„Dzielimy Się Dobrem”</t>
  </si>
  <si>
    <t>Stowarzyszenie ANDRAS</t>
  </si>
  <si>
    <t>Terapia 1:1 – edycja VI</t>
  </si>
  <si>
    <t>Stowarzyszenie Rodziców i Przyjaciół na Rzecz Osób z Autyzmem "Nasz Autyzm"</t>
  </si>
  <si>
    <t>Trzy, dwa, jeden... start do przygody</t>
  </si>
  <si>
    <t>Związek Harcerstwa Polskiego Chorągiew Gdańska</t>
  </si>
  <si>
    <t>Specjalistyczno – Opiekuńcza Placówka Wsparcia Dziennego „Young FOSA” w Rusocinie - 2025</t>
  </si>
  <si>
    <t>Fundacja Oparcia Społecznego Aleksandry FOSA</t>
  </si>
  <si>
    <t>Pierwszy kontakt - streetworking skierowany do osób bezdomnych kontynuacja</t>
  </si>
  <si>
    <t>Stowarzyszenie HORYZONT</t>
  </si>
  <si>
    <t>Kompas</t>
  </si>
  <si>
    <t>Towarzystwo Pomocy im. Św. Brata Alberta Koło Gdańskie</t>
  </si>
  <si>
    <t>Podaj rękę</t>
  </si>
  <si>
    <t>Parafia Ewangelicko-Augsburska w Słupsku</t>
  </si>
  <si>
    <t>Przeciw wykluczeniu - postrehabilitacyjne wsparcie dla osób bezdomnych,  uzależnionych, w tym żyjących z HIV/AIDS"</t>
  </si>
  <si>
    <t>Stowarzyszenie Solidarni "PLUS"</t>
  </si>
  <si>
    <t>Tworząc Przyszłość Pomorskiej Młodzieży</t>
  </si>
  <si>
    <t>Fundacja LUMUS</t>
  </si>
  <si>
    <t>"Nasz dom to aktywny dom - edycja II - poszerzamy horyzonty"</t>
  </si>
  <si>
    <t>Stowarzyszenie Opiekuńczo-Resocjalizacyjne "PROMETEUSZ" w Gdansku</t>
  </si>
  <si>
    <r>
      <t>Redukcja szkód w profilaktyce bezdomności ulicznej</t>
    </r>
    <r>
      <rPr>
        <sz val="10"/>
        <color theme="1"/>
        <rFont val="Times New Roman"/>
        <family val="1"/>
        <charset val="238"/>
      </rPr>
      <t xml:space="preserve">. </t>
    </r>
  </si>
  <si>
    <t>Fundacja Społecznie Bezpieczni</t>
  </si>
  <si>
    <t>POMOC w trudnej sytuacji życiowej Centrum Bezpieczeństwa Ekonomicznego i Wsparcia Osób Zadłużonych na terenie powiatu sztumskiego, Nowy Dwór i Suchy Dąb- cel</t>
  </si>
  <si>
    <t>Elbląskie Centrum Mediacji i Aktywizacji Społecznej</t>
  </si>
  <si>
    <t>"Przeciwdziałanie marginalizacji i wykluczeniu społecznemu osób z zaburzeniami psychicznymi w tym osób bezdomnych  i ofiar przemocy w rodzinie"</t>
  </si>
  <si>
    <t>Stowarzyszenia na Rzecz Osób Uzależnionych i Umierających "OSIEM"</t>
  </si>
  <si>
    <t>Tęczowe Wakacje - Lato mistrzów sportu</t>
  </si>
  <si>
    <t>Klub Przyjaciół Dzieci Neptun</t>
  </si>
  <si>
    <t>Kop piłkę nie kolegę</t>
  </si>
  <si>
    <t>Kaszubskie Towarzystwo Sportowo-Kulturalne</t>
  </si>
  <si>
    <t>Pomoc jest w drodze - Mobilne Sklepy Społeczne</t>
  </si>
  <si>
    <t>Fundacja Kuchnia Wiedzy i Smaku</t>
  </si>
  <si>
    <t>Praca z emocjami - wsparcie rodziców w procesie wychowawczym</t>
  </si>
  <si>
    <t>Spółdzielnia Socjalna Iskra</t>
  </si>
  <si>
    <t>Aktywni seniorzy i kombatanci – nowe horyzonty, nowe pasje</t>
  </si>
  <si>
    <t>Fundacja "Sport na zdrowie"</t>
  </si>
  <si>
    <t>Terapia dla dzieci, grupa wsparcia dla rodziców</t>
  </si>
  <si>
    <t>Fundacja Na Rzecz Dziecka i Rodziny FASCYNACJE</t>
  </si>
  <si>
    <t>„Nowa przestrzeń, nowa szansa- remont i wyposażenie jadalni/świetlicy dla osób bezdomnych”</t>
  </si>
  <si>
    <t>Stowarzyszenie św. Faustyny "FIDES"</t>
  </si>
  <si>
    <t>"Neuroróżnorodność. Jak skutecznie wspierać osoby w spektrum autyzmu"</t>
  </si>
  <si>
    <t>Stowarzyszenie Pomocy Osobom ze Spektrum Autyzmu "Niebieski Skarb"</t>
  </si>
  <si>
    <t>Klub "Emerycie ciesz się życiem"</t>
  </si>
  <si>
    <t>Stowarzyszenie Inicjatyw Lokalnych Im. św.Ojca Pio</t>
  </si>
  <si>
    <t>"Umocniona” -edycja 2025</t>
  </si>
  <si>
    <t xml:space="preserve">Stowarzyszenie Na Rzecz Kobiet w Trudnej Sytuacji Życiowej JUNONA   </t>
  </si>
  <si>
    <t>Pomoc na Bank! - program wsparcia żywnościowego oraz psychospołecznego osób starszych i kombatantów w regionie słupskim</t>
  </si>
  <si>
    <t>BANK ŻYWNOŚCI W SŁUPSKU</t>
  </si>
  <si>
    <r>
      <t>Usługa szkoleniowo-doradcza w zakresie bezpieczeństwa i uprawnień przysługujących seniorom i kombatantom oraz integracja osób represjonowanych przez III Rzeszę</t>
    </r>
    <r>
      <rPr>
        <b/>
        <sz val="10"/>
        <color theme="1"/>
        <rFont val="Times New Roman"/>
        <family val="1"/>
        <charset val="238"/>
      </rPr>
      <t xml:space="preserve">
</t>
    </r>
    <r>
      <rPr>
        <sz val="10"/>
        <color theme="1"/>
        <rFont val="Times New Roman"/>
        <family val="1"/>
        <charset val="238"/>
      </rPr>
      <t/>
    </r>
  </si>
  <si>
    <t>Stowarzyszenie Polaków Represjonowanych Przez III Rzeszę Zarząd Główny w Warszawie
ul. Górska 12 Wykonawcą Zarząd Okręgowy Stowarzyszenia Polaków Represjonowanych Przez III
Rzeszę w Gdańsku</t>
  </si>
  <si>
    <t>Skuteczne wsparcie - lepsze jutro</t>
  </si>
  <si>
    <t>STOWARZYSZENIE MONAR</t>
  </si>
  <si>
    <t>Wsparcie w środowisku dla osób w kryzysie psychicznym i ich rodzin - kontynuacja 2025"</t>
  </si>
  <si>
    <t>Stowarzyszenie Na Rzecz Osób z Kryzysami Psychicznymi "Przyjazna Dłoń"</t>
  </si>
  <si>
    <t>Pomoc społeczna – działania na rzecz wychodzenia z bezdomności i zapobiegania bezdomności z tytułem zadania " Bezdomność w mieście"</t>
  </si>
  <si>
    <t>Towarzystwo Pomocy im. Św. Brata Alberta Koło Tczew</t>
  </si>
  <si>
    <t>"Odmień swoją głowę - Wsparcie społeczne dla osób z zaburzeniami psychicznymi i ich rodzin"</t>
  </si>
  <si>
    <t>Stowarzyszenie Na Drodze Ekspresji</t>
  </si>
  <si>
    <t>Wsparcie dla rodzin w Centrum Animacji Społecznej BAZA</t>
  </si>
  <si>
    <t>Stowarzyszenie EDUQ</t>
  </si>
  <si>
    <t>Łagodzenie skutków ubóstwa i wspieranie programów o charakterze ponadlokalnym na rzecz wyjścia z trudnych sytuacji życiowych</t>
  </si>
  <si>
    <t>Bank Żywności w Tczewie</t>
  </si>
  <si>
    <t>Taniec i muzyka w roku 2025</t>
  </si>
  <si>
    <t>Stowarzyszenie Na Rzecz Rozwoju Gminy Chojnice Akolada</t>
  </si>
  <si>
    <r>
      <rPr>
        <b/>
        <sz val="10"/>
        <color theme="1"/>
        <rFont val="Times New Roman"/>
        <family val="1"/>
        <charset val="238"/>
      </rPr>
      <t>Moje Miejsce w Grupie – TUSy dla dzieci i młodzieży w spektrum autyzmu.</t>
    </r>
    <r>
      <rPr>
        <sz val="10"/>
        <color theme="1"/>
        <rFont val="Times New Roman"/>
        <family val="1"/>
        <charset val="238"/>
      </rPr>
      <t xml:space="preserve"> </t>
    </r>
  </si>
  <si>
    <t>Fundacja Sensytywna</t>
  </si>
  <si>
    <t>Kwota
przyznana</t>
  </si>
  <si>
    <t>Kwota
wnioskowana
(zł)</t>
  </si>
  <si>
    <t>Koszt całkowity
(zł)</t>
  </si>
  <si>
    <t>TEMAT PROJEKTU</t>
  </si>
  <si>
    <t>NAZWA 
ORGANIZACJI</t>
  </si>
  <si>
    <t>Lp.
org.</t>
  </si>
  <si>
    <t xml:space="preserve">w ramach konkursu na realizację zadań publicznych z zakresu pomocy społecznej na rok 2025r. </t>
  </si>
  <si>
    <t xml:space="preserve"> KTÓRE OTRZYMAŁY DOFINANSOWANIE Z BUDŻETU WOJEWODY POMORSKIEGO </t>
  </si>
  <si>
    <t xml:space="preserve"> ORGANIZACJE POZARZĄDOWE Z TERENU WOJ. POMORSKIEGO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</si>
</sst>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0\ &quot;zł&quot;"/>
    <numFmt numFmtId="166" formatCode="_-* #,##0.0\ _z_ł_-;\-* #,##0.0\ _z_ł_-;_-* &quot;-&quot;??\ _z_ł_-;_-@_-"/>
    <numFmt numFmtId="167" formatCode="_-* #,##0\ _z_ł_-;\-* #,##0\ _z_ł_-;_-* &quot;-&quot;??\ _z_ł_-;_-@_-"/>
  </numFmts>
  <fonts count="1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u/>
      <sz val="12"/>
      <name val="Arial CE"/>
      <family val="2"/>
      <charset val="238"/>
    </font>
    <font>
      <b/>
      <sz val="12"/>
      <name val="Arial CE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3">
    <xf numFmtId="0" fontId="0" fillId="0" borderId="0" xfId="0"/>
    <xf numFmtId="165" fontId="0" fillId="0" borderId="0" xfId="0" applyNumberFormat="1"/>
    <xf numFmtId="165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65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5" fontId="4" fillId="0" borderId="0" xfId="1" applyNumberFormat="1" applyFont="1" applyBorder="1" applyAlignment="1">
      <alignment vertical="top" wrapText="1"/>
    </xf>
    <xf numFmtId="166" fontId="4" fillId="0" borderId="0" xfId="1" applyNumberFormat="1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2" borderId="0" xfId="0" applyFill="1"/>
    <xf numFmtId="165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165" fontId="6" fillId="0" borderId="1" xfId="1" applyNumberFormat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Continuous" vertical="center"/>
    </xf>
    <xf numFmtId="0" fontId="7" fillId="0" borderId="1" xfId="0" applyFont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Continuous" vertical="center"/>
    </xf>
    <xf numFmtId="0" fontId="6" fillId="0" borderId="1" xfId="1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7" fontId="6" fillId="0" borderId="1" xfId="0" applyNumberFormat="1" applyFont="1" applyBorder="1" applyAlignment="1">
      <alignment horizontal="center" vertical="center"/>
    </xf>
    <xf numFmtId="167" fontId="6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3" fontId="6" fillId="0" borderId="0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5" fontId="15" fillId="0" borderId="0" xfId="0" applyNumberFormat="1" applyFont="1"/>
    <xf numFmtId="165" fontId="8" fillId="0" borderId="1" xfId="0" applyNumberFormat="1" applyFont="1" applyBorder="1" applyAlignment="1">
      <alignment horizontal="center" vertical="center"/>
    </xf>
    <xf numFmtId="165" fontId="16" fillId="0" borderId="0" xfId="0" applyNumberFormat="1" applyFont="1" applyAlignment="1">
      <alignment horizontal="left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8"/>
  <sheetViews>
    <sheetView tabSelected="1" showRuler="0" topLeftCell="A38" zoomScale="110" zoomScaleNormal="110" workbookViewId="0">
      <selection activeCell="G40" sqref="G40"/>
    </sheetView>
  </sheetViews>
  <sheetFormatPr defaultRowHeight="14.4" x14ac:dyDescent="0.3"/>
  <cols>
    <col min="1" max="1" width="5.109375" customWidth="1"/>
    <col min="2" max="2" width="4.88671875" customWidth="1"/>
    <col min="3" max="3" width="28.5546875" customWidth="1"/>
    <col min="4" max="4" width="30.6640625" customWidth="1"/>
    <col min="5" max="5" width="17.6640625" style="1" customWidth="1"/>
    <col min="6" max="6" width="16.88671875" style="46" customWidth="1"/>
    <col min="7" max="7" width="20.5546875" style="44" customWidth="1"/>
    <col min="13" max="13" width="36.88671875" customWidth="1"/>
  </cols>
  <sheetData>
    <row r="1" spans="1:15" ht="15.6" x14ac:dyDescent="0.3">
      <c r="A1" s="49" t="s">
        <v>78</v>
      </c>
      <c r="B1" s="49"/>
      <c r="C1" s="49"/>
      <c r="D1" s="49"/>
      <c r="E1" s="49"/>
      <c r="F1" s="49"/>
      <c r="G1" s="49"/>
    </row>
    <row r="2" spans="1:15" ht="27" customHeight="1" x14ac:dyDescent="0.3">
      <c r="A2" s="49" t="s">
        <v>77</v>
      </c>
      <c r="B2" s="49"/>
      <c r="C2" s="49"/>
      <c r="D2" s="49"/>
      <c r="E2" s="49"/>
      <c r="F2" s="49"/>
      <c r="G2" s="49"/>
    </row>
    <row r="3" spans="1:15" ht="15.6" x14ac:dyDescent="0.3">
      <c r="A3" s="50" t="s">
        <v>76</v>
      </c>
      <c r="B3" s="50"/>
      <c r="C3" s="50"/>
      <c r="D3" s="50"/>
      <c r="E3" s="50"/>
      <c r="F3" s="50"/>
      <c r="G3" s="50"/>
    </row>
    <row r="4" spans="1:15" ht="15.75" customHeight="1" thickBot="1" x14ac:dyDescent="0.35">
      <c r="A4" s="38"/>
      <c r="B4" s="38"/>
    </row>
    <row r="5" spans="1:15" ht="47.25" customHeight="1" thickTop="1" thickBot="1" x14ac:dyDescent="0.35">
      <c r="A5" s="37" t="s">
        <v>75</v>
      </c>
      <c r="B5" s="37"/>
      <c r="C5" s="34" t="s">
        <v>74</v>
      </c>
      <c r="D5" s="36" t="s">
        <v>73</v>
      </c>
      <c r="E5" s="35" t="s">
        <v>72</v>
      </c>
      <c r="F5" s="35" t="s">
        <v>71</v>
      </c>
      <c r="G5" s="34" t="s">
        <v>70</v>
      </c>
    </row>
    <row r="6" spans="1:15" ht="53.25" customHeight="1" thickTop="1" thickBot="1" x14ac:dyDescent="0.35">
      <c r="A6" s="23">
        <v>1</v>
      </c>
      <c r="B6" s="22">
        <v>31</v>
      </c>
      <c r="C6" s="21" t="s">
        <v>37</v>
      </c>
      <c r="D6" s="20" t="s">
        <v>36</v>
      </c>
      <c r="E6" s="19">
        <v>44300</v>
      </c>
      <c r="F6" s="18">
        <v>42950</v>
      </c>
      <c r="G6" s="40">
        <v>31593</v>
      </c>
      <c r="M6" s="51"/>
      <c r="N6" s="52"/>
      <c r="O6" s="52"/>
    </row>
    <row r="7" spans="1:15" ht="42.75" customHeight="1" thickTop="1" thickBot="1" x14ac:dyDescent="0.35">
      <c r="A7" s="23">
        <v>2</v>
      </c>
      <c r="B7" s="22">
        <v>34</v>
      </c>
      <c r="C7" s="26" t="s">
        <v>33</v>
      </c>
      <c r="D7" s="25" t="s">
        <v>32</v>
      </c>
      <c r="E7" s="19">
        <v>45700</v>
      </c>
      <c r="F7" s="18">
        <v>29500</v>
      </c>
      <c r="G7" s="40">
        <v>22000</v>
      </c>
      <c r="M7" s="52"/>
      <c r="N7" s="52"/>
      <c r="O7" s="52"/>
    </row>
    <row r="8" spans="1:15" ht="66" customHeight="1" thickTop="1" thickBot="1" x14ac:dyDescent="0.35">
      <c r="A8" s="23">
        <v>3</v>
      </c>
      <c r="B8" s="22">
        <v>48</v>
      </c>
      <c r="C8" s="21" t="s">
        <v>19</v>
      </c>
      <c r="D8" s="27" t="s">
        <v>18</v>
      </c>
      <c r="E8" s="19">
        <v>47485</v>
      </c>
      <c r="F8" s="18">
        <v>44710</v>
      </c>
      <c r="G8" s="40">
        <f>F8*64%</f>
        <v>28614.400000000001</v>
      </c>
    </row>
    <row r="9" spans="1:15" ht="54" customHeight="1" thickTop="1" thickBot="1" x14ac:dyDescent="0.35">
      <c r="A9" s="23">
        <v>4</v>
      </c>
      <c r="B9" s="22">
        <v>53</v>
      </c>
      <c r="C9" s="21" t="s">
        <v>11</v>
      </c>
      <c r="D9" s="20" t="s">
        <v>10</v>
      </c>
      <c r="E9" s="19">
        <v>50440</v>
      </c>
      <c r="F9" s="18">
        <v>45000</v>
      </c>
      <c r="G9" s="40">
        <f>F9*64%</f>
        <v>28800</v>
      </c>
    </row>
    <row r="10" spans="1:15" ht="51.75" customHeight="1" thickTop="1" thickBot="1" x14ac:dyDescent="0.35">
      <c r="A10" s="23">
        <v>5</v>
      </c>
      <c r="B10" s="22">
        <v>61</v>
      </c>
      <c r="C10" s="26" t="s">
        <v>3</v>
      </c>
      <c r="D10" s="25" t="s">
        <v>2</v>
      </c>
      <c r="E10" s="19">
        <v>16800</v>
      </c>
      <c r="F10" s="24">
        <v>16000</v>
      </c>
      <c r="G10" s="40">
        <v>16000</v>
      </c>
    </row>
    <row r="11" spans="1:15" ht="61.5" customHeight="1" thickTop="1" thickBot="1" x14ac:dyDescent="0.35">
      <c r="A11" s="23">
        <v>6</v>
      </c>
      <c r="B11" s="22">
        <v>9</v>
      </c>
      <c r="C11" s="26" t="s">
        <v>57</v>
      </c>
      <c r="D11" s="25" t="s">
        <v>56</v>
      </c>
      <c r="E11" s="19">
        <v>46500</v>
      </c>
      <c r="F11" s="18">
        <v>45000</v>
      </c>
      <c r="G11" s="40">
        <f t="shared" ref="G11:G25" si="0">F11*55%</f>
        <v>24750.000000000004</v>
      </c>
    </row>
    <row r="12" spans="1:15" ht="42" customHeight="1" thickTop="1" thickBot="1" x14ac:dyDescent="0.35">
      <c r="A12" s="23">
        <v>7</v>
      </c>
      <c r="B12" s="22">
        <v>22</v>
      </c>
      <c r="C12" s="21" t="s">
        <v>47</v>
      </c>
      <c r="D12" s="32" t="s">
        <v>46</v>
      </c>
      <c r="E12" s="19">
        <v>48320</v>
      </c>
      <c r="F12" s="47">
        <v>44320</v>
      </c>
      <c r="G12" s="40">
        <f t="shared" si="0"/>
        <v>24376.000000000004</v>
      </c>
    </row>
    <row r="13" spans="1:15" ht="46.5" customHeight="1" thickTop="1" thickBot="1" x14ac:dyDescent="0.35">
      <c r="A13" s="23">
        <v>8</v>
      </c>
      <c r="B13" s="22">
        <v>33</v>
      </c>
      <c r="C13" s="21" t="s">
        <v>35</v>
      </c>
      <c r="D13" s="20" t="s">
        <v>34</v>
      </c>
      <c r="E13" s="19">
        <v>45760</v>
      </c>
      <c r="F13" s="18">
        <v>41340</v>
      </c>
      <c r="G13" s="40">
        <f t="shared" si="0"/>
        <v>22737.000000000004</v>
      </c>
    </row>
    <row r="14" spans="1:15" ht="75.75" customHeight="1" thickTop="1" thickBot="1" x14ac:dyDescent="0.35">
      <c r="A14" s="23">
        <v>9</v>
      </c>
      <c r="B14" s="22">
        <v>41</v>
      </c>
      <c r="C14" s="21" t="s">
        <v>29</v>
      </c>
      <c r="D14" s="27" t="s">
        <v>28</v>
      </c>
      <c r="E14" s="19">
        <v>51000</v>
      </c>
      <c r="F14" s="18">
        <v>28800</v>
      </c>
      <c r="G14" s="40">
        <f t="shared" si="0"/>
        <v>15840.000000000002</v>
      </c>
    </row>
    <row r="15" spans="1:15" ht="40.5" customHeight="1" thickTop="1" thickBot="1" x14ac:dyDescent="0.35">
      <c r="A15" s="23">
        <v>10</v>
      </c>
      <c r="B15" s="22">
        <v>51</v>
      </c>
      <c r="C15" s="21" t="s">
        <v>15</v>
      </c>
      <c r="D15" s="31" t="s">
        <v>14</v>
      </c>
      <c r="E15" s="19">
        <v>37940</v>
      </c>
      <c r="F15" s="18">
        <v>36800</v>
      </c>
      <c r="G15" s="40">
        <f t="shared" si="0"/>
        <v>20240</v>
      </c>
    </row>
    <row r="16" spans="1:15" ht="63" customHeight="1" thickTop="1" thickBot="1" x14ac:dyDescent="0.35">
      <c r="A16" s="23">
        <v>11</v>
      </c>
      <c r="B16" s="22">
        <v>24</v>
      </c>
      <c r="C16" s="21" t="s">
        <v>45</v>
      </c>
      <c r="D16" s="32" t="s">
        <v>44</v>
      </c>
      <c r="E16" s="19">
        <v>5000</v>
      </c>
      <c r="F16" s="18">
        <v>4340</v>
      </c>
      <c r="G16" s="40">
        <f t="shared" si="0"/>
        <v>2387</v>
      </c>
    </row>
    <row r="17" spans="1:7" ht="60.75" customHeight="1" thickTop="1" thickBot="1" x14ac:dyDescent="0.35">
      <c r="A17" s="23">
        <v>12</v>
      </c>
      <c r="B17" s="22">
        <v>26</v>
      </c>
      <c r="C17" s="21" t="s">
        <v>43</v>
      </c>
      <c r="D17" s="32" t="s">
        <v>42</v>
      </c>
      <c r="E17" s="19">
        <v>44400</v>
      </c>
      <c r="F17" s="18">
        <v>41400</v>
      </c>
      <c r="G17" s="40">
        <f t="shared" si="0"/>
        <v>22770.000000000004</v>
      </c>
    </row>
    <row r="18" spans="1:7" ht="57" customHeight="1" thickTop="1" thickBot="1" x14ac:dyDescent="0.35">
      <c r="A18" s="23">
        <v>13</v>
      </c>
      <c r="B18" s="22">
        <v>27</v>
      </c>
      <c r="C18" s="21" t="s">
        <v>41</v>
      </c>
      <c r="D18" s="27" t="s">
        <v>40</v>
      </c>
      <c r="E18" s="19">
        <v>40750</v>
      </c>
      <c r="F18" s="18">
        <v>38350</v>
      </c>
      <c r="G18" s="40">
        <f t="shared" si="0"/>
        <v>21092.5</v>
      </c>
    </row>
    <row r="19" spans="1:7" ht="43.5" customHeight="1" thickTop="1" thickBot="1" x14ac:dyDescent="0.35">
      <c r="A19" s="23">
        <v>14</v>
      </c>
      <c r="B19" s="22">
        <v>29</v>
      </c>
      <c r="C19" s="26" t="s">
        <v>39</v>
      </c>
      <c r="D19" s="25" t="s">
        <v>38</v>
      </c>
      <c r="E19" s="19">
        <v>46450</v>
      </c>
      <c r="F19" s="24">
        <v>43930</v>
      </c>
      <c r="G19" s="40">
        <f t="shared" si="0"/>
        <v>24161.500000000004</v>
      </c>
    </row>
    <row r="20" spans="1:7" ht="49.5" customHeight="1" thickTop="1" thickBot="1" x14ac:dyDescent="0.35">
      <c r="A20" s="23">
        <v>15</v>
      </c>
      <c r="B20" s="22">
        <v>44</v>
      </c>
      <c r="C20" s="21" t="s">
        <v>25</v>
      </c>
      <c r="D20" s="20" t="s">
        <v>24</v>
      </c>
      <c r="E20" s="19">
        <v>53500</v>
      </c>
      <c r="F20" s="18">
        <v>44700</v>
      </c>
      <c r="G20" s="40">
        <f t="shared" si="0"/>
        <v>24585.000000000004</v>
      </c>
    </row>
    <row r="21" spans="1:7" ht="52.5" customHeight="1" thickTop="1" thickBot="1" x14ac:dyDescent="0.35">
      <c r="A21" s="23">
        <v>16</v>
      </c>
      <c r="B21" s="22">
        <v>45</v>
      </c>
      <c r="C21" s="21" t="s">
        <v>23</v>
      </c>
      <c r="D21" s="27" t="s">
        <v>22</v>
      </c>
      <c r="E21" s="19">
        <v>49100</v>
      </c>
      <c r="F21" s="18">
        <v>45000</v>
      </c>
      <c r="G21" s="40">
        <f t="shared" si="0"/>
        <v>24750.000000000004</v>
      </c>
    </row>
    <row r="22" spans="1:7" ht="53.25" customHeight="1" thickTop="1" thickBot="1" x14ac:dyDescent="0.35">
      <c r="A22" s="23">
        <v>17</v>
      </c>
      <c r="B22" s="22">
        <v>46</v>
      </c>
      <c r="C22" s="26" t="s">
        <v>21</v>
      </c>
      <c r="D22" s="25" t="s">
        <v>20</v>
      </c>
      <c r="E22" s="19">
        <v>46540</v>
      </c>
      <c r="F22" s="24">
        <v>45000</v>
      </c>
      <c r="G22" s="40">
        <f t="shared" si="0"/>
        <v>24750.000000000004</v>
      </c>
    </row>
    <row r="23" spans="1:7" ht="45.75" customHeight="1" thickTop="1" thickBot="1" x14ac:dyDescent="0.35">
      <c r="A23" s="23">
        <v>18</v>
      </c>
      <c r="B23" s="22">
        <v>50</v>
      </c>
      <c r="C23" s="21" t="s">
        <v>17</v>
      </c>
      <c r="D23" s="31" t="s">
        <v>16</v>
      </c>
      <c r="E23" s="19">
        <v>44140</v>
      </c>
      <c r="F23" s="18">
        <v>41468</v>
      </c>
      <c r="G23" s="40">
        <f t="shared" si="0"/>
        <v>22807.4</v>
      </c>
    </row>
    <row r="24" spans="1:7" ht="44.25" customHeight="1" thickTop="1" thickBot="1" x14ac:dyDescent="0.35">
      <c r="A24" s="23">
        <v>19</v>
      </c>
      <c r="B24" s="22">
        <v>55</v>
      </c>
      <c r="C24" s="21" t="s">
        <v>9</v>
      </c>
      <c r="D24" s="20" t="s">
        <v>8</v>
      </c>
      <c r="E24" s="19">
        <v>73908</v>
      </c>
      <c r="F24" s="18">
        <v>45000</v>
      </c>
      <c r="G24" s="40">
        <f t="shared" si="0"/>
        <v>24750.000000000004</v>
      </c>
    </row>
    <row r="25" spans="1:7" ht="55.5" customHeight="1" thickTop="1" thickBot="1" x14ac:dyDescent="0.35">
      <c r="A25" s="23">
        <v>20</v>
      </c>
      <c r="B25" s="30">
        <v>59</v>
      </c>
      <c r="C25" s="25" t="s">
        <v>7</v>
      </c>
      <c r="D25" s="20" t="s">
        <v>6</v>
      </c>
      <c r="E25" s="29">
        <v>61220</v>
      </c>
      <c r="F25" s="28">
        <v>25000</v>
      </c>
      <c r="G25" s="40">
        <f t="shared" si="0"/>
        <v>13750.000000000002</v>
      </c>
    </row>
    <row r="26" spans="1:7" ht="51" customHeight="1" thickTop="1" thickBot="1" x14ac:dyDescent="0.35">
      <c r="A26" s="23">
        <v>21</v>
      </c>
      <c r="B26" s="22">
        <v>1</v>
      </c>
      <c r="C26" s="21" t="s">
        <v>69</v>
      </c>
      <c r="D26" s="33" t="s">
        <v>68</v>
      </c>
      <c r="E26" s="19">
        <v>28340</v>
      </c>
      <c r="F26" s="18">
        <v>24500</v>
      </c>
      <c r="G26" s="40">
        <f t="shared" ref="G26:G40" si="1">F26*50%</f>
        <v>12250</v>
      </c>
    </row>
    <row r="27" spans="1:7" ht="42.75" customHeight="1" thickTop="1" thickBot="1" x14ac:dyDescent="0.35">
      <c r="A27" s="23">
        <v>22</v>
      </c>
      <c r="B27" s="22">
        <v>2</v>
      </c>
      <c r="C27" s="26" t="s">
        <v>67</v>
      </c>
      <c r="D27" s="21" t="s">
        <v>66</v>
      </c>
      <c r="E27" s="19">
        <v>18750</v>
      </c>
      <c r="F27" s="18">
        <v>17000</v>
      </c>
      <c r="G27" s="40">
        <f t="shared" si="1"/>
        <v>8500</v>
      </c>
    </row>
    <row r="28" spans="1:7" ht="49.5" customHeight="1" thickTop="1" thickBot="1" x14ac:dyDescent="0.35">
      <c r="A28" s="23">
        <v>23</v>
      </c>
      <c r="B28" s="22">
        <v>4</v>
      </c>
      <c r="C28" s="21" t="s">
        <v>63</v>
      </c>
      <c r="D28" s="20" t="s">
        <v>62</v>
      </c>
      <c r="E28" s="19">
        <v>56348</v>
      </c>
      <c r="F28" s="18">
        <v>44998</v>
      </c>
      <c r="G28" s="40">
        <f t="shared" si="1"/>
        <v>22499</v>
      </c>
    </row>
    <row r="29" spans="1:7" ht="62.25" customHeight="1" thickTop="1" thickBot="1" x14ac:dyDescent="0.35">
      <c r="A29" s="23">
        <v>24</v>
      </c>
      <c r="B29" s="22">
        <v>7</v>
      </c>
      <c r="C29" s="26" t="s">
        <v>61</v>
      </c>
      <c r="D29" s="25" t="s">
        <v>60</v>
      </c>
      <c r="E29" s="19">
        <v>56820</v>
      </c>
      <c r="F29" s="18">
        <v>44820</v>
      </c>
      <c r="G29" s="40">
        <f t="shared" si="1"/>
        <v>22410</v>
      </c>
    </row>
    <row r="30" spans="1:7" ht="77.25" customHeight="1" thickTop="1" thickBot="1" x14ac:dyDescent="0.35">
      <c r="A30" s="23">
        <v>25</v>
      </c>
      <c r="B30" s="22">
        <v>17</v>
      </c>
      <c r="C30" s="21" t="s">
        <v>55</v>
      </c>
      <c r="D30" s="20" t="s">
        <v>54</v>
      </c>
      <c r="E30" s="19">
        <v>40400</v>
      </c>
      <c r="F30" s="18">
        <v>38900</v>
      </c>
      <c r="G30" s="40">
        <f t="shared" si="1"/>
        <v>19450</v>
      </c>
    </row>
    <row r="31" spans="1:7" ht="78.75" customHeight="1" thickTop="1" thickBot="1" x14ac:dyDescent="0.35">
      <c r="A31" s="23">
        <v>26</v>
      </c>
      <c r="B31" s="22">
        <v>19</v>
      </c>
      <c r="C31" s="21" t="s">
        <v>51</v>
      </c>
      <c r="D31" s="25" t="s">
        <v>50</v>
      </c>
      <c r="E31" s="19">
        <v>18750</v>
      </c>
      <c r="F31" s="18">
        <v>18000</v>
      </c>
      <c r="G31" s="40">
        <f t="shared" si="1"/>
        <v>9000</v>
      </c>
    </row>
    <row r="32" spans="1:7" ht="66" customHeight="1" thickTop="1" thickBot="1" x14ac:dyDescent="0.35">
      <c r="A32" s="23">
        <v>27</v>
      </c>
      <c r="B32" s="22">
        <v>20</v>
      </c>
      <c r="C32" s="21" t="s">
        <v>49</v>
      </c>
      <c r="D32" s="32" t="s">
        <v>48</v>
      </c>
      <c r="E32" s="19">
        <v>33940</v>
      </c>
      <c r="F32" s="18">
        <v>28600</v>
      </c>
      <c r="G32" s="40">
        <f t="shared" si="1"/>
        <v>14300</v>
      </c>
    </row>
    <row r="33" spans="1:7" ht="55.5" customHeight="1" thickTop="1" thickBot="1" x14ac:dyDescent="0.35">
      <c r="A33" s="23">
        <v>28</v>
      </c>
      <c r="B33" s="22">
        <v>42</v>
      </c>
      <c r="C33" s="21" t="s">
        <v>27</v>
      </c>
      <c r="D33" s="20" t="s">
        <v>26</v>
      </c>
      <c r="E33" s="19">
        <v>51740</v>
      </c>
      <c r="F33" s="18">
        <v>44960</v>
      </c>
      <c r="G33" s="40">
        <f t="shared" si="1"/>
        <v>22480</v>
      </c>
    </row>
    <row r="34" spans="1:7" ht="87.75" customHeight="1" thickTop="1" thickBot="1" x14ac:dyDescent="0.35">
      <c r="A34" s="23">
        <v>29</v>
      </c>
      <c r="B34" s="22">
        <v>52</v>
      </c>
      <c r="C34" s="21" t="s">
        <v>13</v>
      </c>
      <c r="D34" s="25" t="s">
        <v>12</v>
      </c>
      <c r="E34" s="19">
        <v>54750</v>
      </c>
      <c r="F34" s="18">
        <v>45000</v>
      </c>
      <c r="G34" s="40">
        <f t="shared" si="1"/>
        <v>22500</v>
      </c>
    </row>
    <row r="35" spans="1:7" ht="57.75" customHeight="1" thickTop="1" thickBot="1" x14ac:dyDescent="0.35">
      <c r="A35" s="23">
        <v>30</v>
      </c>
      <c r="B35" s="22">
        <v>60</v>
      </c>
      <c r="C35" s="21" t="s">
        <v>5</v>
      </c>
      <c r="D35" s="27" t="s">
        <v>4</v>
      </c>
      <c r="E35" s="19">
        <v>30584</v>
      </c>
      <c r="F35" s="18">
        <v>29664</v>
      </c>
      <c r="G35" s="40">
        <f t="shared" si="1"/>
        <v>14832</v>
      </c>
    </row>
    <row r="36" spans="1:7" ht="38.25" customHeight="1" thickTop="1" thickBot="1" x14ac:dyDescent="0.35">
      <c r="A36" s="23">
        <v>31</v>
      </c>
      <c r="B36" s="22">
        <v>64</v>
      </c>
      <c r="C36" s="21" t="s">
        <v>1</v>
      </c>
      <c r="D36" s="21" t="s">
        <v>0</v>
      </c>
      <c r="E36" s="19">
        <v>46110</v>
      </c>
      <c r="F36" s="18">
        <v>44610</v>
      </c>
      <c r="G36" s="40">
        <f t="shared" si="1"/>
        <v>22305</v>
      </c>
    </row>
    <row r="37" spans="1:7" ht="45.75" customHeight="1" thickTop="1" thickBot="1" x14ac:dyDescent="0.35">
      <c r="A37" s="23">
        <v>32</v>
      </c>
      <c r="B37" s="22">
        <v>3</v>
      </c>
      <c r="C37" s="21" t="s">
        <v>65</v>
      </c>
      <c r="D37" s="25" t="s">
        <v>64</v>
      </c>
      <c r="E37" s="19">
        <v>46424</v>
      </c>
      <c r="F37" s="18">
        <v>40000</v>
      </c>
      <c r="G37" s="40">
        <f t="shared" si="1"/>
        <v>20000</v>
      </c>
    </row>
    <row r="38" spans="1:7" ht="72" customHeight="1" thickTop="1" thickBot="1" x14ac:dyDescent="0.35">
      <c r="A38" s="23">
        <v>33</v>
      </c>
      <c r="B38" s="22">
        <v>8</v>
      </c>
      <c r="C38" s="21" t="s">
        <v>59</v>
      </c>
      <c r="D38" s="25" t="s">
        <v>58</v>
      </c>
      <c r="E38" s="19">
        <v>40786</v>
      </c>
      <c r="F38" s="18">
        <v>37600</v>
      </c>
      <c r="G38" s="40">
        <f t="shared" si="1"/>
        <v>18800</v>
      </c>
    </row>
    <row r="39" spans="1:7" ht="52.5" customHeight="1" thickTop="1" thickBot="1" x14ac:dyDescent="0.35">
      <c r="A39" s="23">
        <v>34</v>
      </c>
      <c r="B39" s="22">
        <v>18</v>
      </c>
      <c r="C39" s="21" t="s">
        <v>53</v>
      </c>
      <c r="D39" s="20" t="s">
        <v>52</v>
      </c>
      <c r="E39" s="19">
        <v>15390</v>
      </c>
      <c r="F39" s="18">
        <v>14890</v>
      </c>
      <c r="G39" s="40">
        <f t="shared" si="1"/>
        <v>7445</v>
      </c>
    </row>
    <row r="40" spans="1:7" ht="132.75" customHeight="1" thickTop="1" thickBot="1" x14ac:dyDescent="0.35">
      <c r="A40" s="23">
        <v>35</v>
      </c>
      <c r="B40" s="22">
        <v>40</v>
      </c>
      <c r="C40" s="21" t="s">
        <v>31</v>
      </c>
      <c r="D40" s="20" t="s">
        <v>30</v>
      </c>
      <c r="E40" s="19">
        <v>62560.5</v>
      </c>
      <c r="F40" s="18">
        <v>44950</v>
      </c>
      <c r="G40" s="40">
        <f t="shared" si="1"/>
        <v>22475</v>
      </c>
    </row>
    <row r="41" spans="1:7" ht="36.75" customHeight="1" thickTop="1" thickBot="1" x14ac:dyDescent="0.35">
      <c r="A41" s="17"/>
      <c r="B41" s="22"/>
      <c r="C41" s="21"/>
      <c r="D41" s="20"/>
      <c r="E41" s="19">
        <f>SUM(E6:E40)</f>
        <v>1500945.5</v>
      </c>
      <c r="F41" s="18">
        <f>SUM(F6:F40)</f>
        <v>1267100</v>
      </c>
      <c r="G41" s="39">
        <f>SUM(G6:G40)</f>
        <v>699999.8</v>
      </c>
    </row>
    <row r="42" spans="1:7" ht="15" thickTop="1" x14ac:dyDescent="0.3"/>
    <row r="43" spans="1:7" x14ac:dyDescent="0.3">
      <c r="G43" s="41"/>
    </row>
    <row r="44" spans="1:7" x14ac:dyDescent="0.3">
      <c r="G44" s="42"/>
    </row>
    <row r="45" spans="1:7" x14ac:dyDescent="0.3">
      <c r="B45" s="16"/>
      <c r="C45" s="16"/>
      <c r="D45" s="16"/>
      <c r="E45" s="15"/>
      <c r="F45" s="15"/>
      <c r="G45" s="41"/>
    </row>
    <row r="46" spans="1:7" x14ac:dyDescent="0.3">
      <c r="B46" s="14"/>
      <c r="G46" s="42"/>
    </row>
    <row r="47" spans="1:7" x14ac:dyDescent="0.3">
      <c r="B47" s="6"/>
      <c r="C47" s="10"/>
      <c r="D47" s="10"/>
      <c r="E47" s="9"/>
      <c r="F47" s="9"/>
      <c r="G47" s="41"/>
    </row>
    <row r="48" spans="1:7" x14ac:dyDescent="0.3">
      <c r="B48" s="6"/>
      <c r="C48" s="13"/>
      <c r="D48" s="12"/>
      <c r="E48" s="11"/>
      <c r="F48" s="11"/>
      <c r="G48" s="43"/>
    </row>
    <row r="49" spans="2:7" x14ac:dyDescent="0.3">
      <c r="B49" s="6"/>
      <c r="C49" s="10"/>
      <c r="D49" s="10"/>
      <c r="E49" s="9"/>
      <c r="F49" s="9"/>
      <c r="G49" s="41"/>
    </row>
    <row r="50" spans="2:7" x14ac:dyDescent="0.3">
      <c r="B50" s="6"/>
      <c r="C50" s="13"/>
      <c r="D50" s="12"/>
      <c r="E50" s="11"/>
      <c r="F50" s="11"/>
      <c r="G50" s="43"/>
    </row>
    <row r="51" spans="2:7" x14ac:dyDescent="0.3">
      <c r="B51" s="6"/>
      <c r="C51" s="10"/>
      <c r="D51" s="10"/>
      <c r="E51" s="9"/>
      <c r="F51" s="9"/>
      <c r="G51" s="41"/>
    </row>
    <row r="52" spans="2:7" x14ac:dyDescent="0.3">
      <c r="B52" s="6"/>
      <c r="C52" s="8"/>
      <c r="D52" s="8"/>
      <c r="E52" s="7"/>
      <c r="F52" s="9"/>
    </row>
    <row r="53" spans="2:7" ht="15.6" customHeight="1" x14ac:dyDescent="0.3">
      <c r="B53" s="6"/>
      <c r="C53" s="5"/>
      <c r="D53" s="5"/>
      <c r="E53" s="4"/>
      <c r="F53" s="4"/>
    </row>
    <row r="54" spans="2:7" ht="54.6" customHeight="1" x14ac:dyDescent="0.3">
      <c r="B54" s="6"/>
      <c r="C54" s="8"/>
      <c r="D54" s="8"/>
      <c r="E54" s="7"/>
      <c r="F54" s="9"/>
      <c r="G54" s="45"/>
    </row>
    <row r="55" spans="2:7" x14ac:dyDescent="0.3">
      <c r="B55" s="6"/>
      <c r="C55" s="5"/>
      <c r="D55" s="5"/>
      <c r="E55" s="4"/>
      <c r="F55" s="4"/>
    </row>
    <row r="58" spans="2:7" ht="15.6" x14ac:dyDescent="0.3">
      <c r="B58" s="3"/>
      <c r="C58" s="3"/>
      <c r="D58" s="3"/>
      <c r="E58" s="2"/>
      <c r="F58" s="48"/>
    </row>
  </sheetData>
  <mergeCells count="4">
    <mergeCell ref="A1:G1"/>
    <mergeCell ref="A2:G2"/>
    <mergeCell ref="A3:G3"/>
    <mergeCell ref="M6:O7"/>
  </mergeCells>
  <printOptions horizontalCentered="1"/>
  <pageMargins left="7.874015748031496E-2" right="0" top="0.15748031496062992" bottom="7.874015748031496E-2" header="0.31496062992125984" footer="0.31496062992125984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2025 - wsparte organizacje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n.wierzchon</dc:creator>
  <cp:lastModifiedBy>Dorota Goldstrom-Matuszak</cp:lastModifiedBy>
  <cp:lastPrinted>2025-04-02T05:52:58Z</cp:lastPrinted>
  <dcterms:created xsi:type="dcterms:W3CDTF">2025-03-31T12:54:36Z</dcterms:created>
  <dcterms:modified xsi:type="dcterms:W3CDTF">2025-04-08T13:27:21Z</dcterms:modified>
</cp:coreProperties>
</file>