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/>
  <mc:AlternateContent xmlns:mc="http://schemas.openxmlformats.org/markup-compatibility/2006">
    <mc:Choice Requires="x15">
      <x15ac:absPath xmlns:x15ac="http://schemas.microsoft.com/office/spreadsheetml/2010/11/ac" url="H:\F2\ZAMÓWIENIA WYŁĄCZONE SPOD USTAWY PZP\2024\7. Administrowanie OW Zieleniewo\"/>
    </mc:Choice>
  </mc:AlternateContent>
  <xr:revisionPtr revIDLastSave="0" documentId="13_ncr:1_{E2CA133F-196A-44E3-BCC0-17F850E7B458}" xr6:coauthVersionLast="36" xr6:coauthVersionMax="36" xr10:uidLastSave="{00000000-0000-0000-0000-000000000000}"/>
  <bookViews>
    <workbookView xWindow="0" yWindow="0" windowWidth="28800" windowHeight="10725" xr2:uid="{00000000-000D-0000-FFFF-FFFF00000000}"/>
  </bookViews>
  <sheets>
    <sheet name="Arkusz1" sheetId="1" r:id="rId1"/>
  </sheets>
  <definedNames>
    <definedName name="_xlnm._FilterDatabase" localSheetId="0" hidden="1">Arkusz1!$A$10:$F$40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F39" i="1"/>
  <c r="F27" i="1"/>
  <c r="F26" i="1"/>
  <c r="F28" i="1" s="1"/>
  <c r="F24" i="1"/>
  <c r="F23" i="1"/>
  <c r="F15" i="1"/>
  <c r="F18" i="1"/>
  <c r="F21" i="1"/>
  <c r="F20" i="1"/>
  <c r="F17" i="1"/>
  <c r="F14" i="1"/>
  <c r="F13" i="1"/>
  <c r="F37" i="1" l="1"/>
  <c r="F31" i="1"/>
  <c r="F32" i="1"/>
  <c r="F33" i="1"/>
  <c r="F34" i="1"/>
  <c r="F35" i="1"/>
  <c r="F36" i="1"/>
  <c r="F38" i="1"/>
  <c r="F30" i="1"/>
  <c r="F41" i="1" l="1"/>
  <c r="F42" i="1" s="1"/>
</calcChain>
</file>

<file path=xl/sharedStrings.xml><?xml version="1.0" encoding="utf-8"?>
<sst xmlns="http://schemas.openxmlformats.org/spreadsheetml/2006/main" count="72" uniqueCount="59">
  <si>
    <t xml:space="preserve">Opis </t>
  </si>
  <si>
    <t xml:space="preserve">Jedn. miary </t>
  </si>
  <si>
    <t xml:space="preserve">Ilość </t>
  </si>
  <si>
    <t>Lp.</t>
  </si>
  <si>
    <t xml:space="preserve">m2 </t>
  </si>
  <si>
    <t>kpl.</t>
  </si>
  <si>
    <t>m</t>
  </si>
  <si>
    <t>Wartość
zł netto
(5 x 6)</t>
  </si>
  <si>
    <t>Cena
zł netto</t>
  </si>
  <si>
    <t xml:space="preserve">łącznie wartość netto </t>
  </si>
  <si>
    <t>podatek VAT</t>
  </si>
  <si>
    <t>łącznie wartość brutto</t>
  </si>
  <si>
    <r>
      <t>Wymiana uszkodzonych legarów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0070C0"/>
        <rFont val="Calibri"/>
        <family val="2"/>
        <charset val="238"/>
        <scheme val="minor"/>
      </rPr>
      <t>(wzmocnienie) - krawędziak impregnowany</t>
    </r>
  </si>
  <si>
    <t>Demontaż, ponowny montaż kabiny prysznicowej brodzika</t>
  </si>
  <si>
    <t>Demontaż, ponowny montaż umywalki</t>
  </si>
  <si>
    <t>Demontaż, ponowny montaż WC</t>
  </si>
  <si>
    <t>Wymiana uszkodzonego poszycia - deskowanie podłogi - płyta OSB 22mm - 2 warstwy, wykonanie izolacji z wełny mineralnej</t>
  </si>
  <si>
    <t>Zagruntowanie płyt OSB</t>
  </si>
  <si>
    <t>Ułożenie wykładziny PCV</t>
  </si>
  <si>
    <t>Wywóz i utylizacja materiałów z robiórki</t>
  </si>
  <si>
    <t>Demontaż płytek podłogowych o wym. 4,5 x 2,1m</t>
  </si>
  <si>
    <t>Załącznik nr 3</t>
  </si>
  <si>
    <t>Świadczenie usług w zakresie administrowania zakładowym obiektem socjalnym Generalnej Dyrekcji Dróg Krajowych i Autostrad Oddziału Szczecin w Zieleniewie</t>
  </si>
  <si>
    <t>3.1</t>
  </si>
  <si>
    <t>1.1</t>
  </si>
  <si>
    <t>1.2</t>
  </si>
  <si>
    <t>Impregnacja i malowanie elewacji, drzwi i podbitki dachowej – świetlica</t>
  </si>
  <si>
    <t>Impregnacja i malowanie elewacji i podbitki dachowej</t>
  </si>
  <si>
    <t>Impregnacja i malowanie drzwi</t>
  </si>
  <si>
    <t>Wartość robót zakres 1</t>
  </si>
  <si>
    <t>Odnowienie siedzisk drewnianych</t>
  </si>
  <si>
    <t>2.1</t>
  </si>
  <si>
    <t>Mechaniczne oczyszczenie, malowanie 2 warstwowe farbą olejno-ftalową</t>
  </si>
  <si>
    <t>Wartość robót zakres 3</t>
  </si>
  <si>
    <t>Impregnacja i malowanie konstrukcji drewnianych na placu zabaw</t>
  </si>
  <si>
    <t>Wartość robót zakres 2</t>
  </si>
  <si>
    <t>4.1</t>
  </si>
  <si>
    <t>Wartość robót zakres 4</t>
  </si>
  <si>
    <t>Odnowienie wrót metalowych do magazynu</t>
  </si>
  <si>
    <t>5.1</t>
  </si>
  <si>
    <t>Wartość robót zakres 5</t>
  </si>
  <si>
    <t>Uszczelnienie studni wodomierzowej</t>
  </si>
  <si>
    <t>m3</t>
  </si>
  <si>
    <t>Uszczelnienie przepustów rurowych masą bitumiczną</t>
  </si>
  <si>
    <t>Uszczenienie dna śr. 1m gr. 0,1 m sucghym betonem</t>
  </si>
  <si>
    <t>5.2</t>
  </si>
  <si>
    <t>szt.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</si>
  <si>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</si>
  <si>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</si>
  <si>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</si>
  <si>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</si>
  <si>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</si>
  <si>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</si>
  <si>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</si>
  <si>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</si>
  <si>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</si>
  <si>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Wartość robót zakres 6</t>
  </si>
  <si>
    <t>Naprawa podłogi w łazience w pawilonie administracyjnym</t>
  </si>
  <si>
    <t>KOSZTORYS cenowy - część 2 - zadania opcjonalne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</si>
</sst>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i/>
      <sz val="8"/>
      <color rgb="FF00000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0" fontId="1" fillId="0" borderId="0"/>
  </cellStyleXfs>
  <cellXfs count="7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8" fillId="0" borderId="0" xfId="1" applyFont="1" applyAlignment="1"/>
    <xf numFmtId="0" fontId="7" fillId="0" borderId="0" xfId="3" applyFont="1" applyAlignment="1">
      <alignment vertical="center"/>
    </xf>
    <xf numFmtId="4" fontId="6" fillId="0" borderId="0" xfId="1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0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1" fillId="0" borderId="0" xfId="1" applyFont="1" applyAlignment="1"/>
    <xf numFmtId="4" fontId="4" fillId="2" borderId="6" xfId="0" applyNumberFormat="1" applyFont="1" applyFill="1" applyBorder="1" applyAlignment="1">
      <alignment horizontal="center" vertical="center"/>
    </xf>
    <xf numFmtId="0" fontId="13" fillId="0" borderId="0" xfId="0" applyFont="1"/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3" fontId="15" fillId="0" borderId="1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4" fillId="2" borderId="12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0" fillId="0" borderId="0" xfId="0"/>
    <xf numFmtId="0" fontId="13" fillId="0" borderId="0" xfId="0" applyFont="1"/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4" fontId="14" fillId="3" borderId="12" xfId="0" applyNumberFormat="1" applyFont="1" applyFill="1" applyBorder="1" applyAlignment="1">
      <alignment horizontal="center" vertical="center"/>
    </xf>
    <xf numFmtId="4" fontId="14" fillId="3" borderId="18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8" fillId="0" borderId="0" xfId="1" applyFont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6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 wrapText="1"/>
    </xf>
  </cellXfs>
  <cellStyles count="4">
    <cellStyle name="Normalny" xfId="0" builtinId="0"/>
    <cellStyle name="Normalny 2" xfId="2" xr:uid="{00000000-0005-0000-0000-000001000000}"/>
    <cellStyle name="Normalny 3" xfId="3" xr:uid="{00000000-0005-0000-0000-000002000000}"/>
    <cellStyle name="Normalny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zoomScale="85" zoomScaleNormal="85" workbookViewId="0">
      <selection activeCell="B6" sqref="B6:F7"/>
    </sheetView>
  </sheetViews>
  <sheetFormatPr defaultRowHeight="15" x14ac:dyDescent="0.25"/>
  <cols>
    <col min="1" max="1" width="6.5703125" style="1" customWidth="1"/>
    <col min="2" max="2" width="47.140625" style="2" customWidth="1"/>
    <col min="3" max="4" width="11.42578125" style="3" customWidth="1"/>
    <col min="5" max="5" width="13" style="4" customWidth="1"/>
    <col min="6" max="6" width="14.5703125" style="4" customWidth="1"/>
    <col min="7" max="7" width="9.140625" style="28"/>
    <col min="8" max="8" width="8.140625" bestFit="1" customWidth="1"/>
    <col min="9" max="9" width="129.42578125" bestFit="1" customWidth="1"/>
  </cols>
  <sheetData>
    <row r="1" spans="1:7" ht="15.75" x14ac:dyDescent="0.25">
      <c r="A1" s="11"/>
      <c r="B1" s="11"/>
      <c r="D1" s="10"/>
      <c r="E1" s="13"/>
      <c r="F1" s="14"/>
    </row>
    <row r="2" spans="1:7" ht="15.75" x14ac:dyDescent="0.25">
      <c r="A2" s="11" t="s">
        <v>21</v>
      </c>
      <c r="B2" s="11"/>
      <c r="D2" s="10"/>
      <c r="E2" s="13"/>
      <c r="F2" s="14"/>
    </row>
    <row r="3" spans="1:7" ht="15.75" x14ac:dyDescent="0.25">
      <c r="A3" s="11"/>
      <c r="B3" s="11"/>
      <c r="D3" s="10"/>
      <c r="E3" s="13"/>
      <c r="F3" s="14"/>
    </row>
    <row r="4" spans="1:7" ht="15.75" x14ac:dyDescent="0.25">
      <c r="A4" s="11"/>
      <c r="B4" s="12" t="s">
        <v>58</v>
      </c>
      <c r="C4" s="15"/>
      <c r="D4" s="10"/>
      <c r="E4" s="13"/>
      <c r="F4" s="14"/>
    </row>
    <row r="5" spans="1:7" ht="15.75" x14ac:dyDescent="0.25">
      <c r="A5" s="11"/>
      <c r="B5" s="11"/>
      <c r="C5" s="16"/>
      <c r="D5" s="10"/>
      <c r="E5" s="13"/>
      <c r="F5" s="14"/>
    </row>
    <row r="6" spans="1:7" ht="15.75" x14ac:dyDescent="0.25">
      <c r="A6" s="11"/>
      <c r="B6" s="63" t="s">
        <v>22</v>
      </c>
      <c r="C6" s="63"/>
      <c r="D6" s="63"/>
      <c r="E6" s="63"/>
      <c r="F6" s="63"/>
    </row>
    <row r="7" spans="1:7" ht="15.75" x14ac:dyDescent="0.25">
      <c r="A7" s="17"/>
      <c r="B7" s="63"/>
      <c r="C7" s="63"/>
      <c r="D7" s="63"/>
      <c r="E7" s="63"/>
      <c r="F7" s="63"/>
    </row>
    <row r="9" spans="1:7" ht="15.75" thickBot="1" x14ac:dyDescent="0.3"/>
    <row r="10" spans="1:7" ht="38.25" x14ac:dyDescent="0.25">
      <c r="A10" s="5" t="s">
        <v>3</v>
      </c>
      <c r="B10" s="6" t="s">
        <v>0</v>
      </c>
      <c r="C10" s="7" t="s">
        <v>1</v>
      </c>
      <c r="D10" s="7" t="s">
        <v>2</v>
      </c>
      <c r="E10" s="8" t="s">
        <v>8</v>
      </c>
      <c r="F10" s="9" t="s">
        <v>7</v>
      </c>
    </row>
    <row r="11" spans="1:7" s="31" customFormat="1" ht="15" customHeight="1" thickBot="1" x14ac:dyDescent="0.25">
      <c r="A11" s="32">
        <v>1</v>
      </c>
      <c r="B11" s="33">
        <v>3</v>
      </c>
      <c r="C11" s="33">
        <v>4</v>
      </c>
      <c r="D11" s="33">
        <v>5</v>
      </c>
      <c r="E11" s="34">
        <v>6</v>
      </c>
      <c r="F11" s="35">
        <v>7</v>
      </c>
      <c r="G11" s="30"/>
    </row>
    <row r="12" spans="1:7" s="31" customFormat="1" ht="34.5" customHeight="1" x14ac:dyDescent="0.2">
      <c r="A12" s="38">
        <v>1</v>
      </c>
      <c r="B12" s="64" t="s">
        <v>26</v>
      </c>
      <c r="C12" s="65"/>
      <c r="D12" s="65"/>
      <c r="E12" s="65"/>
      <c r="F12" s="66"/>
      <c r="G12" s="30"/>
    </row>
    <row r="13" spans="1:7" s="31" customFormat="1" ht="22.5" customHeight="1" x14ac:dyDescent="0.2">
      <c r="A13" s="38" t="s">
        <v>24</v>
      </c>
      <c r="B13" s="39" t="s">
        <v>27</v>
      </c>
      <c r="C13" s="40" t="s">
        <v>4</v>
      </c>
      <c r="D13" s="40">
        <v>150</v>
      </c>
      <c r="E13" s="41"/>
      <c r="F13" s="42">
        <f>D13*E13</f>
        <v>0</v>
      </c>
      <c r="G13" s="30"/>
    </row>
    <row r="14" spans="1:7" s="31" customFormat="1" ht="15" customHeight="1" x14ac:dyDescent="0.2">
      <c r="A14" s="38" t="s">
        <v>25</v>
      </c>
      <c r="B14" s="39" t="s">
        <v>28</v>
      </c>
      <c r="C14" s="40" t="s">
        <v>4</v>
      </c>
      <c r="D14" s="40">
        <v>9.75</v>
      </c>
      <c r="E14" s="41"/>
      <c r="F14" s="49">
        <f>D14*E14</f>
        <v>0</v>
      </c>
      <c r="G14" s="30"/>
    </row>
    <row r="15" spans="1:7" s="31" customFormat="1" ht="20.25" customHeight="1" thickBot="1" x14ac:dyDescent="0.25">
      <c r="A15" s="67" t="s">
        <v>29</v>
      </c>
      <c r="B15" s="68"/>
      <c r="C15" s="68"/>
      <c r="D15" s="68"/>
      <c r="E15" s="68"/>
      <c r="F15" s="55">
        <f>SUM(F13:F14)</f>
        <v>0</v>
      </c>
      <c r="G15" s="30"/>
    </row>
    <row r="16" spans="1:7" s="53" customFormat="1" ht="20.25" customHeight="1" x14ac:dyDescent="0.2">
      <c r="A16" s="56">
        <v>2</v>
      </c>
      <c r="B16" s="64" t="s">
        <v>34</v>
      </c>
      <c r="C16" s="65"/>
      <c r="D16" s="65"/>
      <c r="E16" s="65"/>
      <c r="F16" s="66"/>
      <c r="G16" s="52"/>
    </row>
    <row r="17" spans="1:8" s="53" customFormat="1" ht="28.5" customHeight="1" x14ac:dyDescent="0.2">
      <c r="A17" s="57" t="s">
        <v>31</v>
      </c>
      <c r="B17" s="46" t="s">
        <v>34</v>
      </c>
      <c r="C17" s="47" t="s">
        <v>4</v>
      </c>
      <c r="D17" s="47">
        <v>9.5</v>
      </c>
      <c r="E17" s="48"/>
      <c r="F17" s="49">
        <f>D17*E17</f>
        <v>0</v>
      </c>
      <c r="G17" s="52"/>
    </row>
    <row r="18" spans="1:8" s="53" customFormat="1" ht="20.25" customHeight="1" thickBot="1" x14ac:dyDescent="0.25">
      <c r="A18" s="72" t="s">
        <v>35</v>
      </c>
      <c r="B18" s="73"/>
      <c r="C18" s="73"/>
      <c r="D18" s="73"/>
      <c r="E18" s="73"/>
      <c r="F18" s="54">
        <f>SUM(F17)</f>
        <v>0</v>
      </c>
      <c r="G18" s="52"/>
    </row>
    <row r="19" spans="1:8" s="31" customFormat="1" ht="21.75" customHeight="1" x14ac:dyDescent="0.2">
      <c r="A19" s="58">
        <v>3</v>
      </c>
      <c r="B19" s="69" t="s">
        <v>30</v>
      </c>
      <c r="C19" s="70"/>
      <c r="D19" s="70"/>
      <c r="E19" s="70"/>
      <c r="F19" s="71"/>
      <c r="G19" s="30"/>
    </row>
    <row r="20" spans="1:8" s="31" customFormat="1" ht="34.5" customHeight="1" x14ac:dyDescent="0.2">
      <c r="A20" s="45" t="s">
        <v>23</v>
      </c>
      <c r="B20" s="46" t="s">
        <v>32</v>
      </c>
      <c r="C20" s="47" t="s">
        <v>4</v>
      </c>
      <c r="D20" s="47">
        <v>2</v>
      </c>
      <c r="E20" s="48"/>
      <c r="F20" s="49">
        <f>D20*E20</f>
        <v>0</v>
      </c>
      <c r="G20" s="30"/>
    </row>
    <row r="21" spans="1:8" s="31" customFormat="1" ht="18.75" customHeight="1" thickBot="1" x14ac:dyDescent="0.25">
      <c r="A21" s="72" t="s">
        <v>33</v>
      </c>
      <c r="B21" s="73"/>
      <c r="C21" s="73"/>
      <c r="D21" s="73"/>
      <c r="E21" s="73"/>
      <c r="F21" s="54">
        <f>SUM(F20)</f>
        <v>0</v>
      </c>
      <c r="G21" s="30"/>
    </row>
    <row r="22" spans="1:8" s="31" customFormat="1" ht="15" customHeight="1" x14ac:dyDescent="0.2">
      <c r="A22" s="58">
        <v>4</v>
      </c>
      <c r="B22" s="69" t="s">
        <v>38</v>
      </c>
      <c r="C22" s="70"/>
      <c r="D22" s="70"/>
      <c r="E22" s="70"/>
      <c r="F22" s="71"/>
      <c r="G22" s="30"/>
    </row>
    <row r="23" spans="1:8" s="31" customFormat="1" ht="26.25" customHeight="1" x14ac:dyDescent="0.2">
      <c r="A23" s="45" t="s">
        <v>36</v>
      </c>
      <c r="B23" s="46" t="s">
        <v>38</v>
      </c>
      <c r="C23" s="47" t="s">
        <v>4</v>
      </c>
      <c r="D23" s="47">
        <v>13.5</v>
      </c>
      <c r="E23" s="48"/>
      <c r="F23" s="49">
        <f>D23*E23</f>
        <v>0</v>
      </c>
      <c r="G23" s="30"/>
    </row>
    <row r="24" spans="1:8" s="31" customFormat="1" ht="21.75" customHeight="1" thickBot="1" x14ac:dyDescent="0.25">
      <c r="A24" s="72" t="s">
        <v>37</v>
      </c>
      <c r="B24" s="73"/>
      <c r="C24" s="73"/>
      <c r="D24" s="73"/>
      <c r="E24" s="73"/>
      <c r="F24" s="54">
        <f>SUM(F23)</f>
        <v>0</v>
      </c>
      <c r="G24" s="30"/>
    </row>
    <row r="25" spans="1:8" s="31" customFormat="1" ht="21.75" customHeight="1" x14ac:dyDescent="0.2">
      <c r="A25" s="58">
        <v>5</v>
      </c>
      <c r="B25" s="69" t="s">
        <v>41</v>
      </c>
      <c r="C25" s="70"/>
      <c r="D25" s="70"/>
      <c r="E25" s="70"/>
      <c r="F25" s="71"/>
      <c r="G25" s="30"/>
    </row>
    <row r="26" spans="1:8" s="53" customFormat="1" ht="21.75" customHeight="1" x14ac:dyDescent="0.2">
      <c r="A26" s="45" t="s">
        <v>39</v>
      </c>
      <c r="B26" s="46" t="s">
        <v>44</v>
      </c>
      <c r="C26" s="47" t="s">
        <v>42</v>
      </c>
      <c r="D26" s="47">
        <v>0.157</v>
      </c>
      <c r="E26" s="48"/>
      <c r="F26" s="49">
        <f>D26*E26</f>
        <v>0</v>
      </c>
      <c r="G26" s="52"/>
    </row>
    <row r="27" spans="1:8" s="31" customFormat="1" ht="23.25" customHeight="1" x14ac:dyDescent="0.2">
      <c r="A27" s="45" t="s">
        <v>45</v>
      </c>
      <c r="B27" s="46" t="s">
        <v>43</v>
      </c>
      <c r="C27" s="47" t="s">
        <v>46</v>
      </c>
      <c r="D27" s="47">
        <v>5</v>
      </c>
      <c r="E27" s="48"/>
      <c r="F27" s="49">
        <f>D27*E27</f>
        <v>0</v>
      </c>
      <c r="G27" s="30"/>
    </row>
    <row r="28" spans="1:8" s="31" customFormat="1" ht="21.75" customHeight="1" thickBot="1" x14ac:dyDescent="0.25">
      <c r="A28" s="72" t="s">
        <v>40</v>
      </c>
      <c r="B28" s="73"/>
      <c r="C28" s="73"/>
      <c r="D28" s="73"/>
      <c r="E28" s="73"/>
      <c r="F28" s="54">
        <f>SUM(F26:F27)</f>
        <v>0</v>
      </c>
      <c r="G28" s="30"/>
    </row>
    <row r="29" spans="1:8" s="31" customFormat="1" ht="25.5" customHeight="1" x14ac:dyDescent="0.2">
      <c r="A29" s="58">
        <v>6</v>
      </c>
      <c r="B29" s="69" t="s">
        <v>57</v>
      </c>
      <c r="C29" s="70"/>
      <c r="D29" s="70"/>
      <c r="E29" s="70"/>
      <c r="F29" s="71"/>
      <c r="G29" s="30"/>
    </row>
    <row r="30" spans="1:8" ht="25.5" x14ac:dyDescent="0.25">
      <c r="A30" s="20" t="s">
        <v>47</v>
      </c>
      <c r="B30" s="21" t="s">
        <v>13</v>
      </c>
      <c r="C30" s="22" t="s">
        <v>5</v>
      </c>
      <c r="D30" s="22">
        <v>1</v>
      </c>
      <c r="E30" s="23"/>
      <c r="F30" s="24">
        <f>D30*E30</f>
        <v>0</v>
      </c>
    </row>
    <row r="31" spans="1:8" ht="21" customHeight="1" x14ac:dyDescent="0.25">
      <c r="A31" s="25" t="s">
        <v>48</v>
      </c>
      <c r="B31" s="36" t="s">
        <v>14</v>
      </c>
      <c r="C31" s="22" t="s">
        <v>5</v>
      </c>
      <c r="D31" s="26">
        <v>2</v>
      </c>
      <c r="E31" s="27"/>
      <c r="F31" s="24">
        <f t="shared" ref="F31:F38" si="0">D31*E31</f>
        <v>0</v>
      </c>
      <c r="H31" s="19"/>
    </row>
    <row r="32" spans="1:8" ht="21.75" customHeight="1" x14ac:dyDescent="0.25">
      <c r="A32" s="45" t="s">
        <v>49</v>
      </c>
      <c r="B32" s="36" t="s">
        <v>15</v>
      </c>
      <c r="C32" s="22" t="s">
        <v>5</v>
      </c>
      <c r="D32" s="26">
        <v>1</v>
      </c>
      <c r="E32" s="27"/>
      <c r="F32" s="24">
        <f t="shared" si="0"/>
        <v>0</v>
      </c>
      <c r="H32" s="19"/>
    </row>
    <row r="33" spans="1:8" ht="27.75" customHeight="1" x14ac:dyDescent="0.25">
      <c r="A33" s="50" t="s">
        <v>50</v>
      </c>
      <c r="B33" s="36" t="s">
        <v>20</v>
      </c>
      <c r="C33" s="26" t="s">
        <v>4</v>
      </c>
      <c r="D33" s="26">
        <v>9.4499999999999993</v>
      </c>
      <c r="E33" s="27"/>
      <c r="F33" s="24">
        <f t="shared" si="0"/>
        <v>0</v>
      </c>
      <c r="H33" s="19"/>
    </row>
    <row r="34" spans="1:8" ht="38.25" x14ac:dyDescent="0.25">
      <c r="A34" s="45" t="s">
        <v>51</v>
      </c>
      <c r="B34" s="36" t="s">
        <v>16</v>
      </c>
      <c r="C34" s="26" t="s">
        <v>4</v>
      </c>
      <c r="D34" s="26">
        <v>9.4499999999999993</v>
      </c>
      <c r="E34" s="27"/>
      <c r="F34" s="24">
        <f t="shared" si="0"/>
        <v>0</v>
      </c>
      <c r="H34" s="19"/>
    </row>
    <row r="35" spans="1:8" ht="25.5" x14ac:dyDescent="0.25">
      <c r="A35" s="50" t="s">
        <v>52</v>
      </c>
      <c r="B35" s="36" t="s">
        <v>12</v>
      </c>
      <c r="C35" s="26" t="s">
        <v>6</v>
      </c>
      <c r="D35" s="26">
        <v>4</v>
      </c>
      <c r="E35" s="27"/>
      <c r="F35" s="24">
        <f t="shared" si="0"/>
        <v>0</v>
      </c>
      <c r="H35" s="19"/>
    </row>
    <row r="36" spans="1:8" ht="18" customHeight="1" x14ac:dyDescent="0.25">
      <c r="A36" s="45" t="s">
        <v>53</v>
      </c>
      <c r="B36" s="36" t="s">
        <v>17</v>
      </c>
      <c r="C36" s="26" t="s">
        <v>4</v>
      </c>
      <c r="D36" s="26">
        <v>9.4499999999999993</v>
      </c>
      <c r="E36" s="27"/>
      <c r="F36" s="24">
        <f t="shared" si="0"/>
        <v>0</v>
      </c>
      <c r="H36" s="19"/>
    </row>
    <row r="37" spans="1:8" ht="18" customHeight="1" x14ac:dyDescent="0.25">
      <c r="A37" s="50" t="s">
        <v>54</v>
      </c>
      <c r="B37" s="36" t="s">
        <v>18</v>
      </c>
      <c r="C37" s="26" t="s">
        <v>4</v>
      </c>
      <c r="D37" s="26">
        <v>9.4499999999999993</v>
      </c>
      <c r="E37" s="27"/>
      <c r="F37" s="24">
        <f t="shared" ref="F37" si="1">D37*E37</f>
        <v>0</v>
      </c>
      <c r="H37" s="19"/>
    </row>
    <row r="38" spans="1:8" x14ac:dyDescent="0.25">
      <c r="A38" s="45" t="s">
        <v>55</v>
      </c>
      <c r="B38" s="36" t="s">
        <v>19</v>
      </c>
      <c r="C38" s="26" t="s">
        <v>4</v>
      </c>
      <c r="D38" s="26">
        <v>9.4499999999999993</v>
      </c>
      <c r="E38" s="27"/>
      <c r="F38" s="24">
        <f t="shared" si="0"/>
        <v>0</v>
      </c>
      <c r="H38" s="19"/>
    </row>
    <row r="39" spans="1:8" s="43" customFormat="1" ht="18.75" customHeight="1" thickBot="1" x14ac:dyDescent="0.3">
      <c r="A39" s="72" t="s">
        <v>56</v>
      </c>
      <c r="B39" s="73"/>
      <c r="C39" s="73"/>
      <c r="D39" s="73"/>
      <c r="E39" s="73"/>
      <c r="F39" s="54">
        <f>SUM(F30:F38)</f>
        <v>0</v>
      </c>
      <c r="G39" s="51"/>
      <c r="H39" s="44"/>
    </row>
    <row r="40" spans="1:8" ht="24" customHeight="1" x14ac:dyDescent="0.25">
      <c r="A40" s="59" t="s">
        <v>9</v>
      </c>
      <c r="B40" s="60"/>
      <c r="C40" s="60"/>
      <c r="D40" s="60"/>
      <c r="E40" s="60"/>
      <c r="F40" s="18">
        <f>F15+F18+F21+F24+F28+F39</f>
        <v>0</v>
      </c>
      <c r="H40" s="29"/>
    </row>
    <row r="41" spans="1:8" ht="24.75" customHeight="1" x14ac:dyDescent="0.25">
      <c r="A41" s="59" t="s">
        <v>10</v>
      </c>
      <c r="B41" s="60"/>
      <c r="C41" s="60"/>
      <c r="D41" s="60"/>
      <c r="E41" s="60"/>
      <c r="F41" s="18">
        <f>F40*0.23</f>
        <v>0</v>
      </c>
    </row>
    <row r="42" spans="1:8" ht="22.5" customHeight="1" thickBot="1" x14ac:dyDescent="0.3">
      <c r="A42" s="61" t="s">
        <v>11</v>
      </c>
      <c r="B42" s="62"/>
      <c r="C42" s="62"/>
      <c r="D42" s="62"/>
      <c r="E42" s="62"/>
      <c r="F42" s="37">
        <f>F40+F41</f>
        <v>0</v>
      </c>
    </row>
  </sheetData>
  <mergeCells count="16">
    <mergeCell ref="A41:E41"/>
    <mergeCell ref="A42:E42"/>
    <mergeCell ref="A40:E40"/>
    <mergeCell ref="B6:F7"/>
    <mergeCell ref="B12:F12"/>
    <mergeCell ref="A15:E15"/>
    <mergeCell ref="B19:F19"/>
    <mergeCell ref="A21:E21"/>
    <mergeCell ref="B16:F16"/>
    <mergeCell ref="A18:E18"/>
    <mergeCell ref="B22:F22"/>
    <mergeCell ref="A24:E24"/>
    <mergeCell ref="B25:F25"/>
    <mergeCell ref="A28:E28"/>
    <mergeCell ref="B29:F29"/>
    <mergeCell ref="A39:E39"/>
  </mergeCells>
  <pageMargins left="0.70866141732283472" right="0.70866141732283472" top="0.74803149606299213" bottom="0.74803149606299213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Kaliś Jacek</cp:lastModifiedBy>
  <cp:lastPrinted>2021-10-12T11:19:31Z</cp:lastPrinted>
  <dcterms:created xsi:type="dcterms:W3CDTF">2021-07-28T05:48:53Z</dcterms:created>
  <dcterms:modified xsi:type="dcterms:W3CDTF">2024-04-10T06:50:12Z</dcterms:modified>
</cp:coreProperties>
</file>