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165" windowWidth="14520" windowHeight="12675" tabRatio="764" activeTab="0"/>
  </bookViews>
  <sheets>
    <sheet name="Arkusz1" sheetId="1" r:id="rId1"/>
    <sheet name="HZ og 2004-2015" sheetId="2" r:id="rId2"/>
    <sheet name="CN2 OG_2015" sheetId="3" r:id="rId3"/>
    <sheet name="CN4 OG_2015" sheetId="4" r:id="rId4"/>
    <sheet name="UE_28_2015" sheetId="5" r:id="rId5"/>
    <sheet name="Niemcy_2015" sheetId="6" r:id="rId6"/>
    <sheet name="Rosja_2015" sheetId="7" r:id="rId7"/>
    <sheet name="Produkty_EXP" sheetId="8" r:id="rId8"/>
    <sheet name="KRAJE_EXP" sheetId="9" r:id="rId9"/>
    <sheet name="Mce Ogołem" sheetId="10" r:id="rId10"/>
    <sheet name="Ugrup 2015" sheetId="11" r:id="rId11"/>
    <sheet name="Kraje wg Ugrup" sheetId="12" r:id="rId12"/>
    <sheet name="Kraje pozostałe" sheetId="13" r:id="rId13"/>
    <sheet name="cn4 Glowne EXP" sheetId="14" r:id="rId14"/>
    <sheet name="cn4 Glowne IMP" sheetId="15" r:id="rId15"/>
  </sheets>
  <definedNames>
    <definedName name="_xlnm.Print_Titles" localSheetId="2">'CN2 OG_2015'!$2:$4</definedName>
    <definedName name="_xlnm.Print_Titles" localSheetId="13">'cn4 Glowne EXP'!$3:$5</definedName>
    <definedName name="_xlnm.Print_Titles" localSheetId="14">'cn4 Glowne IMP'!$3:$5</definedName>
    <definedName name="_xlnm.Print_Titles" localSheetId="3">'CN4 OG_2015'!$2:$4</definedName>
    <definedName name="_xlnm.Print_Titles" localSheetId="11">'Kraje wg Ugrup'!$3:$5</definedName>
    <definedName name="_xlnm.Print_Titles" localSheetId="9">'Mce Ogołem'!$2:$4</definedName>
    <definedName name="_xlnm.Print_Titles" localSheetId="5">'Niemcy_2015'!$2:$4</definedName>
    <definedName name="_xlnm.Print_Titles" localSheetId="6">'Rosja_2015'!$2:$4</definedName>
    <definedName name="_xlnm.Print_Titles" localSheetId="4">'UE_28_2015'!$2:$4</definedName>
    <definedName name="_xlnm.Print_Titles" localSheetId="10">'Ugrup 2015'!$3:$5</definedName>
  </definedNames>
  <calcPr fullCalcOnLoad="1"/>
</workbook>
</file>

<file path=xl/sharedStrings.xml><?xml version="1.0" encoding="utf-8"?>
<sst xmlns="http://schemas.openxmlformats.org/spreadsheetml/2006/main" count="2630" uniqueCount="634">
  <si>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</si>
  <si>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</si>
  <si>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</si>
  <si>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</si>
  <si>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</si>
  <si>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</si>
  <si>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</si>
  <si>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0101</t>
  </si>
  <si>
    <t>Konie żywe</t>
  </si>
  <si>
    <t>0102</t>
  </si>
  <si>
    <t>Bydło żywe</t>
  </si>
  <si>
    <t>0103</t>
  </si>
  <si>
    <t>Trzoda chlewna żywa</t>
  </si>
  <si>
    <t>0104</t>
  </si>
  <si>
    <t>Owce i kozy żywe</t>
  </si>
  <si>
    <t>0105</t>
  </si>
  <si>
    <t>Drób domowy żywy</t>
  </si>
  <si>
    <t>0106</t>
  </si>
  <si>
    <t>Pozostałe zwierzęta żywe</t>
  </si>
  <si>
    <t>0201</t>
  </si>
  <si>
    <t>Mięso wołowe świeże lub chłodzone</t>
  </si>
  <si>
    <t>0202</t>
  </si>
  <si>
    <t>Mięso wołowe mrożone</t>
  </si>
  <si>
    <t>0203</t>
  </si>
  <si>
    <t>Mięso wieprzowe świeże, chłodzone lub mrożone</t>
  </si>
  <si>
    <t>0204</t>
  </si>
  <si>
    <t>Mięso baranie i kozie - świeże, chłodzone l. mrożone</t>
  </si>
  <si>
    <t>0205</t>
  </si>
  <si>
    <t>Mięso końskie</t>
  </si>
  <si>
    <t>0206</t>
  </si>
  <si>
    <t>Jadalne podroby wołowe, wieprzowe, baranie, kozie,</t>
  </si>
  <si>
    <t>0207</t>
  </si>
  <si>
    <t>Mięso i jadalne podroby z drobiu z pozycji nr 0105,</t>
  </si>
  <si>
    <t>0208</t>
  </si>
  <si>
    <t>Pozostałe mięso i podroby jadalne, świeże, chłodzone</t>
  </si>
  <si>
    <t>0209</t>
  </si>
  <si>
    <t>Tłuszcz wieprzowy, drobiowy</t>
  </si>
  <si>
    <t>0210</t>
  </si>
  <si>
    <t>Mięso i podroby jadalne, solone, w solance, suszone</t>
  </si>
  <si>
    <t>0301</t>
  </si>
  <si>
    <t>Ryby żywe</t>
  </si>
  <si>
    <t>0302</t>
  </si>
  <si>
    <t>Ryby świeże lub chłodzone, z wyjątkiem filetów</t>
  </si>
  <si>
    <t>0303</t>
  </si>
  <si>
    <t>Ryby mrożone, z wyłączeniem filetów rybnych</t>
  </si>
  <si>
    <t>0304</t>
  </si>
  <si>
    <t>Filety rybne i inne mięso rybie (rozdrobnione)</t>
  </si>
  <si>
    <t>0305</t>
  </si>
  <si>
    <t>Ryby suszone, solone lub w solance; ryby wędzone</t>
  </si>
  <si>
    <t>0306</t>
  </si>
  <si>
    <t>Skorupiaki w skorupach lub bez, żywe, świeże,</t>
  </si>
  <si>
    <t>0307</t>
  </si>
  <si>
    <t>Mięczaki w skorupach lub bez, żywe, świeże,</t>
  </si>
  <si>
    <t>0401</t>
  </si>
  <si>
    <t xml:space="preserve">Mleko i śmietana, nie zagęszczone 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</si>
  <si>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</si>
  <si>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</si>
  <si>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</si>
  <si>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</si>
  <si>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</si>
  <si>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</si>
  <si>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</si>
  <si>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</si>
  <si>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</si>
  <si>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</si>
  <si>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0407</t>
  </si>
  <si>
    <t>Jaja ptasie w skorupkach</t>
  </si>
  <si>
    <t>0408</t>
  </si>
  <si>
    <t>Jaja ptasie bez skorupek i żółtka jaj, świeże,</t>
  </si>
  <si>
    <t>0409</t>
  </si>
  <si>
    <t>Miód naturalny</t>
  </si>
  <si>
    <t>0410</t>
  </si>
  <si>
    <t>Jadalne prod. poch. zwierzęcego gdzie indziej nie wym.</t>
  </si>
  <si>
    <t>0502</t>
  </si>
  <si>
    <t xml:space="preserve">Szczecina i sierść świń lub dzików; sierść borsuka </t>
  </si>
  <si>
    <t>0504</t>
  </si>
  <si>
    <t>Jelita, pęcherze i żołądki zwierzęce (oprócz rybich),</t>
  </si>
  <si>
    <t>0505</t>
  </si>
  <si>
    <t>Skóry i inne części ptaków z ich piórami lub puchem,</t>
  </si>
  <si>
    <t>0506</t>
  </si>
  <si>
    <t>Kości i rdzenie rogów, nie obrobione, odtłuszczone,</t>
  </si>
  <si>
    <t>0508</t>
  </si>
  <si>
    <t>Koral i podobne materiały</t>
  </si>
  <si>
    <t>0510</t>
  </si>
  <si>
    <t>Ambra sz.,str.bobr.,cib.i piżmo;musz.hiszp.,żółć;grucz.</t>
  </si>
  <si>
    <t>0511</t>
  </si>
  <si>
    <t>Produkty pochodzenia zwierzęcego, gdzie indziej nie wym.</t>
  </si>
  <si>
    <t>0601</t>
  </si>
  <si>
    <t>Bulwy, korzenie bulwiaste, cebulki, łodygi podziemne</t>
  </si>
  <si>
    <t>0602</t>
  </si>
  <si>
    <t>Pozostałe rośliny żywe (łącznie z ich korzeniami),</t>
  </si>
  <si>
    <t>0603</t>
  </si>
  <si>
    <t xml:space="preserve">Kwiaty cięte i pąki kwiatowe </t>
  </si>
  <si>
    <t>0604</t>
  </si>
  <si>
    <t>Liście, gałęzie i inne części roślin, bez kwiatów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</si>
  <si>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</si>
  <si>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</si>
  <si>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</si>
  <si>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</si>
  <si>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</si>
  <si>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</si>
  <si>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</si>
  <si>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</si>
  <si>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</si>
  <si>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</si>
  <si>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</si>
  <si>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</si>
  <si>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</si>
  <si>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</si>
  <si>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</si>
  <si>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</si>
  <si>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</si>
  <si>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</si>
  <si>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</si>
  <si>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</si>
  <si>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</si>
  <si>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</si>
  <si>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</si>
  <si>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</si>
  <si>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</si>
  <si>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</si>
  <si>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</si>
  <si>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</si>
  <si>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</si>
  <si>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</si>
  <si>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</si>
  <si>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</si>
  <si>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0803</t>
  </si>
  <si>
    <t>Banany</t>
  </si>
  <si>
    <t>0804</t>
  </si>
  <si>
    <t xml:space="preserve">Daktyle, figi, ananasy, avokado, guawa, mango 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</si>
  <si>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</si>
  <si>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</si>
  <si>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</si>
  <si>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</si>
  <si>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</si>
  <si>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</si>
  <si>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</si>
  <si>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</si>
  <si>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</si>
  <si>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</si>
  <si>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0810</t>
  </si>
  <si>
    <t>Pozostałe owoce, świeże</t>
  </si>
  <si>
    <t>0811</t>
  </si>
  <si>
    <t>Owoce i orzechy, niegotowane lub gotowane na parze, zamrożone</t>
  </si>
  <si>
    <t>0812</t>
  </si>
  <si>
    <t xml:space="preserve">Owoce i orzechy zakonserwowane tymczasowo </t>
  </si>
  <si>
    <t>0813</t>
  </si>
  <si>
    <t>Owoce suszone, inne niż z pozycji od nr 0801 do 0812</t>
  </si>
  <si>
    <t>0814</t>
  </si>
  <si>
    <t xml:space="preserve">Skórki owoców cytrusowych i melonów </t>
  </si>
  <si>
    <t>0901</t>
  </si>
  <si>
    <t>Kawa, nawet palona lub bezkofeinowa; łupinki i łuski</t>
  </si>
  <si>
    <t>0902</t>
  </si>
  <si>
    <t>Herbata, nawet aromatyzowana</t>
  </si>
  <si>
    <t>0903</t>
  </si>
  <si>
    <t>Herbata paragwajska</t>
  </si>
  <si>
    <t>0904</t>
  </si>
  <si>
    <t xml:space="preserve">Pieprz z rodzaju Piper; suszone lub rozgniatane </t>
  </si>
  <si>
    <t>0905</t>
  </si>
  <si>
    <t>Wanilia</t>
  </si>
  <si>
    <t>0906</t>
  </si>
  <si>
    <t>Cynamon i kwiaty cynamonowca</t>
  </si>
  <si>
    <t>0907</t>
  </si>
  <si>
    <t>Goździki (całe owoce, kwiaty i szypułki)</t>
  </si>
  <si>
    <t>0908</t>
  </si>
  <si>
    <t>Gałka muszkatołowa, kwiat muszkatołowy i kardamony</t>
  </si>
  <si>
    <t>0909</t>
  </si>
  <si>
    <t xml:space="preserve">Nasiona anyżku, badianu, kopru, kolendry, kminu </t>
  </si>
  <si>
    <t>0910</t>
  </si>
  <si>
    <t>Imbir, szafran, kurkuma, tymianek, liście laurowe,</t>
  </si>
  <si>
    <t>1001</t>
  </si>
  <si>
    <t>Pszenica i meslin</t>
  </si>
  <si>
    <t>1002</t>
  </si>
  <si>
    <t>Żyto</t>
  </si>
  <si>
    <t>1003</t>
  </si>
  <si>
    <t>Jęczmień</t>
  </si>
  <si>
    <t>1004</t>
  </si>
  <si>
    <t>Owies</t>
  </si>
  <si>
    <t>1005</t>
  </si>
  <si>
    <t>Kukurydza (ziarna)</t>
  </si>
  <si>
    <t>1006</t>
  </si>
  <si>
    <t>Ryż</t>
  </si>
  <si>
    <t>1007</t>
  </si>
  <si>
    <t>Sorgo</t>
  </si>
  <si>
    <t>1008</t>
  </si>
  <si>
    <t>Nasiona gryki, prosa i mozgi kanaryjskiej; pozostałe</t>
  </si>
  <si>
    <t>1101</t>
  </si>
  <si>
    <t>Mąka pszenna i żytnio-pszenna</t>
  </si>
  <si>
    <t>1102</t>
  </si>
  <si>
    <t>Mąka ze zbóż innych niż pszenica i mieszanka żyta  z pszenicą</t>
  </si>
  <si>
    <t>1103</t>
  </si>
  <si>
    <t>Kasze, grysiki i granulki zbożowe</t>
  </si>
  <si>
    <t>1104</t>
  </si>
  <si>
    <t>Ziarna zbóż obrobione w inny sposób</t>
  </si>
  <si>
    <t>1105</t>
  </si>
  <si>
    <t>Mąka, grysik, płatki, grudki i granulki</t>
  </si>
  <si>
    <t>1106</t>
  </si>
  <si>
    <t>Mąka i grysik z suszonych roślin strączkowych</t>
  </si>
  <si>
    <t>1107</t>
  </si>
  <si>
    <t>Słód palony lub nie</t>
  </si>
  <si>
    <t>1108</t>
  </si>
  <si>
    <t>Skrobie; inulina</t>
  </si>
  <si>
    <t>1109</t>
  </si>
  <si>
    <t>Gluten pszenny, suszony lub nie</t>
  </si>
  <si>
    <t>1201</t>
  </si>
  <si>
    <t>Soja - nasiona</t>
  </si>
  <si>
    <t>1202</t>
  </si>
  <si>
    <t>Orzeszki ziemne, nie palone ani nie przygotowane</t>
  </si>
  <si>
    <t>1204</t>
  </si>
  <si>
    <t>Nasiona lnu</t>
  </si>
  <si>
    <t>1205</t>
  </si>
  <si>
    <t>Nasiona rzepaku lub rzepiku</t>
  </si>
  <si>
    <t>1206</t>
  </si>
  <si>
    <t>Nasiona słonecznika</t>
  </si>
  <si>
    <t>1207</t>
  </si>
  <si>
    <t>Inne nasiona i owoce oleiste, nawet łamane</t>
  </si>
  <si>
    <t>1208</t>
  </si>
  <si>
    <t>Mąka i grysiki z nasion lub owoców oleistych, inne niż z gorczycy</t>
  </si>
  <si>
    <t>1209</t>
  </si>
  <si>
    <t>Nasiona, owoce i zarodniki, siewne</t>
  </si>
  <si>
    <t>1210</t>
  </si>
  <si>
    <t>Szyszki chmielowe, świeże lub suszone</t>
  </si>
  <si>
    <t>1211</t>
  </si>
  <si>
    <t>Rośliny i ich części (łącznie z nasionami i owocami)</t>
  </si>
  <si>
    <t>1212</t>
  </si>
  <si>
    <t>Chleb świętojański, wodorosty morskie i inne algi,</t>
  </si>
  <si>
    <t>1213</t>
  </si>
  <si>
    <t>Słoma i plewy zbóż</t>
  </si>
  <si>
    <t>1214</t>
  </si>
  <si>
    <t>Brukiew, buraki pastewne, korzenie pastewne, siano,</t>
  </si>
  <si>
    <t>1301</t>
  </si>
  <si>
    <t xml:space="preserve">Szelak; gumy naturalne, żywice, gumożywice </t>
  </si>
  <si>
    <t>1302</t>
  </si>
  <si>
    <t>Soki i ekstrakty roślinne; substancje pektynowe,</t>
  </si>
  <si>
    <t>1401</t>
  </si>
  <si>
    <t xml:space="preserve">Materiały roślinne używane głównie do wyplatania </t>
  </si>
  <si>
    <t>1404</t>
  </si>
  <si>
    <t xml:space="preserve">Produkty roślinne gdzie indziej nie wymienione </t>
  </si>
  <si>
    <t>1501</t>
  </si>
  <si>
    <t>Smalec</t>
  </si>
  <si>
    <t>1502</t>
  </si>
  <si>
    <t>Tłuszcze wołowe</t>
  </si>
  <si>
    <t>1503</t>
  </si>
  <si>
    <t>Stearyna smalcowa</t>
  </si>
  <si>
    <t>1504</t>
  </si>
  <si>
    <t>Tłuszcze i oleje i ich frakcje, z ryb lub ze ssaków</t>
  </si>
  <si>
    <t>1505</t>
  </si>
  <si>
    <t xml:space="preserve">Tłuszcz z wełny oraz substancje tłuszczowe </t>
  </si>
  <si>
    <t>1506</t>
  </si>
  <si>
    <t>Pozostałe tłuszcze i oleje zwierzęce oraz ich frakcje</t>
  </si>
  <si>
    <t>1507</t>
  </si>
  <si>
    <t>Olej sojowy i jego frakcje, rafinowane lub nie</t>
  </si>
  <si>
    <t>1508</t>
  </si>
  <si>
    <t>Olej z orzeszków ziemnych i jego frakcje, rafinowane</t>
  </si>
  <si>
    <t>1509</t>
  </si>
  <si>
    <t>Oliwa i jej frakcje, rafinowane lub nie</t>
  </si>
  <si>
    <t>1510</t>
  </si>
  <si>
    <t>Pozostałe oleje i ich frakcje</t>
  </si>
  <si>
    <t>1511</t>
  </si>
  <si>
    <t>Olej palmowy i jego frakcje, rafinowany lub nie</t>
  </si>
  <si>
    <t>1512</t>
  </si>
  <si>
    <t xml:space="preserve">Olej słonecznikowy, szafranowy i bawełniany </t>
  </si>
  <si>
    <t>1513</t>
  </si>
  <si>
    <t>Olej kokosowy, olej z ziaren palmowych, olej babassu</t>
  </si>
  <si>
    <t>1514</t>
  </si>
  <si>
    <t xml:space="preserve">Olej rzepakowy, rzepikowy i gorczycowy </t>
  </si>
  <si>
    <t>1515</t>
  </si>
  <si>
    <t>Pozostałe nielotne tłuszcze i oleje roślinne</t>
  </si>
  <si>
    <t>1516</t>
  </si>
  <si>
    <t xml:space="preserve">Tłuszcze i oleje zwierzęce lub roślinne </t>
  </si>
  <si>
    <t>1517</t>
  </si>
  <si>
    <t>Margaryna; jadalne mieszaniny lub wyroby z tłuszczów</t>
  </si>
  <si>
    <t>1518</t>
  </si>
  <si>
    <t xml:space="preserve">Tłuszcze i oleje zwierzęce lub roślinne i ich frakcje gotowane, </t>
  </si>
  <si>
    <t>1520</t>
  </si>
  <si>
    <t>Gliceryna, również zanieczyszczona; wody glicerynowe</t>
  </si>
  <si>
    <t>1521</t>
  </si>
  <si>
    <t>Woski roślinne (oprócz trójglicerydów), wosk</t>
  </si>
  <si>
    <t>1522</t>
  </si>
  <si>
    <t>Degras</t>
  </si>
  <si>
    <t>1601</t>
  </si>
  <si>
    <t>Kiełbasy i podobne produkty z mięsa</t>
  </si>
  <si>
    <t>1602</t>
  </si>
  <si>
    <t>Pozostałe przetworzone lub konserwowane mięso,</t>
  </si>
  <si>
    <t>1603</t>
  </si>
  <si>
    <t>Ekstrakty i soki z mięsa, ryb lub skorupiaków</t>
  </si>
  <si>
    <t>1604</t>
  </si>
  <si>
    <t>Przetworzone i konserwowane ryby; kawior i namiastki</t>
  </si>
  <si>
    <t>1605</t>
  </si>
  <si>
    <t>Skorupiaki, mięczaki i inne bezkręgowce wodne,</t>
  </si>
  <si>
    <t>1701</t>
  </si>
  <si>
    <t>Cukier trzcinowy lub buraczany i chem. czysta sacharoza w p.stałej</t>
  </si>
  <si>
    <t>1702</t>
  </si>
  <si>
    <t>Pozostałe cukry łącznie z chem. czyst. lakt.,malt.,gluk.i frukt.</t>
  </si>
  <si>
    <t>1703</t>
  </si>
  <si>
    <t>Melasy powstałe z ekstrakcji lub rafinacji cukru</t>
  </si>
  <si>
    <t>1704</t>
  </si>
  <si>
    <t>Wyroby cukiernicze (łącznie z białą czekoladą)</t>
  </si>
  <si>
    <t>1801</t>
  </si>
  <si>
    <t>Ziarna kakaowe, całe lub łamane, surowe lub palone</t>
  </si>
  <si>
    <t>1802</t>
  </si>
  <si>
    <t>Kakaowe łuski, łupiny, osłonki i inne odpady z kakao</t>
  </si>
  <si>
    <t>1803</t>
  </si>
  <si>
    <t>Pasta kakaowa, nawet odtłuszczona</t>
  </si>
  <si>
    <t>1804</t>
  </si>
  <si>
    <t>Kakaowe masło, tłuszcz i olej</t>
  </si>
  <si>
    <t>1805</t>
  </si>
  <si>
    <t>Proszek kakaowy nie zawierający dodatku cukru</t>
  </si>
  <si>
    <t>1806</t>
  </si>
  <si>
    <t>Czekolada i inne przetwory spożywcze zawierające kakao</t>
  </si>
  <si>
    <t>1901</t>
  </si>
  <si>
    <t>Ekstrakt słodowy; przetwory spożywcze z mąki,</t>
  </si>
  <si>
    <t>1902</t>
  </si>
  <si>
    <t xml:space="preserve">Ciasto, również gotowane lub nadziewane </t>
  </si>
  <si>
    <t>1903</t>
  </si>
  <si>
    <t>Tapioka i jej namiastki przygotowane ze skrobi l.przygot. inaczej</t>
  </si>
  <si>
    <t>1904</t>
  </si>
  <si>
    <t xml:space="preserve">Przetwory spożywcze otrzymane przez spęcznianie </t>
  </si>
  <si>
    <t>1905</t>
  </si>
  <si>
    <t>Chleb, pieczywo cukiernicze, ciasta i ciastka,</t>
  </si>
  <si>
    <t>2001</t>
  </si>
  <si>
    <t>Warzywa, owoce, orzechy i inne jadal. części rośl. przetw. l.zakons.</t>
  </si>
  <si>
    <t>2002</t>
  </si>
  <si>
    <t>Pomidory przetworzone lub zakons. inaczej niż kw. octow.</t>
  </si>
  <si>
    <t>2003</t>
  </si>
  <si>
    <t>Grzyby i trufle, przetworzone lub zakonserwowane</t>
  </si>
  <si>
    <t>2004</t>
  </si>
  <si>
    <t>Pozostałe warzywa przetworzone lub zakonserwowane, mrożone</t>
  </si>
  <si>
    <t>2005</t>
  </si>
  <si>
    <t>Pozostałe warzywa przetworzone lub zakonserwowane, nie mrożone</t>
  </si>
  <si>
    <t>2006</t>
  </si>
  <si>
    <t>Owoce,orzechy,skórki owoc,części rośl,zakons.cukr.</t>
  </si>
  <si>
    <t>2007</t>
  </si>
  <si>
    <t xml:space="preserve">Dżemy, galaretki owocowe, marmolady, przeciery </t>
  </si>
  <si>
    <t>2008</t>
  </si>
  <si>
    <t>Owoce, orzechy i inne jadalne części roślin</t>
  </si>
  <si>
    <t>2009</t>
  </si>
  <si>
    <t xml:space="preserve">Soki owocowe (łącznie z moszczem winogronowym) </t>
  </si>
  <si>
    <t>2101</t>
  </si>
  <si>
    <t xml:space="preserve">Ekstrakty, esencje i koncentraty kawy, herbaty </t>
  </si>
  <si>
    <t>2102</t>
  </si>
  <si>
    <t>Drożdże (aktywne lub nieaktywne); inne</t>
  </si>
  <si>
    <t>2103</t>
  </si>
  <si>
    <t xml:space="preserve">Sosy i przetwory z nich; zmieszane przyprawy </t>
  </si>
  <si>
    <t>2104</t>
  </si>
  <si>
    <t>Zupy i buliony i przetwory z nich; złożone przetwory</t>
  </si>
  <si>
    <t>2105</t>
  </si>
  <si>
    <t>Lody śmietankowe</t>
  </si>
  <si>
    <t>2106</t>
  </si>
  <si>
    <t>Przetwory spożywcze gdzie indziej nie wymienione</t>
  </si>
  <si>
    <t>2201</t>
  </si>
  <si>
    <t xml:space="preserve">Wody, w tym naturalne lub sztuczne wody mineralne </t>
  </si>
  <si>
    <t>2202</t>
  </si>
  <si>
    <t>Wody, w tym wody mineralne i wody gazowane,</t>
  </si>
  <si>
    <t>2203</t>
  </si>
  <si>
    <t>Piwo otrzymywane ze słodu</t>
  </si>
  <si>
    <t>2204</t>
  </si>
  <si>
    <t>Wino ze świeżych winogron łącznie z winami</t>
  </si>
  <si>
    <t>2205</t>
  </si>
  <si>
    <t>Wermut i inne wina ze świeżych winogron przyprawione</t>
  </si>
  <si>
    <t>2206</t>
  </si>
  <si>
    <t>Pozostałe napoje fermentowane</t>
  </si>
  <si>
    <t>2207</t>
  </si>
  <si>
    <t xml:space="preserve">Alkohol etylowy nieskażony </t>
  </si>
  <si>
    <t>2208</t>
  </si>
  <si>
    <t>Alkohol etylowy nieskażony o objętościowej mocy alkoh.&lt;80% obj.</t>
  </si>
  <si>
    <t>2209</t>
  </si>
  <si>
    <t>Ocet i namiastki octu</t>
  </si>
  <si>
    <t>2301</t>
  </si>
  <si>
    <t>Mąki, grysiki i granulki z mięsa i podrobów, ryb</t>
  </si>
  <si>
    <t>2302</t>
  </si>
  <si>
    <t>Otręby, śruta i inne pozostałości odsiewu, przemiału</t>
  </si>
  <si>
    <t>2303</t>
  </si>
  <si>
    <t>Pozostałości z produkcji skrobi i podobne pozostałości</t>
  </si>
  <si>
    <t>2304</t>
  </si>
  <si>
    <t>Makuchy i inne pozostałości stałe,  z ekstrakcji oleju sojowego</t>
  </si>
  <si>
    <t>2306</t>
  </si>
  <si>
    <t xml:space="preserve">Makuchy i inne pozostałości stałe, nawet mielone </t>
  </si>
  <si>
    <t>2308</t>
  </si>
  <si>
    <t>Roślinne materiały, odpady, pozostałości i produkty uboczne</t>
  </si>
  <si>
    <t>2309</t>
  </si>
  <si>
    <t>Produkty używane do karmienia zwierząt</t>
  </si>
  <si>
    <t>2401</t>
  </si>
  <si>
    <t>Tytoń nie przetworzony; odpady tytoniowe</t>
  </si>
  <si>
    <t>2402</t>
  </si>
  <si>
    <t>2403</t>
  </si>
  <si>
    <t>Pozostały przetworzony tytoń i przetworzone namiastki tytoniu</t>
  </si>
  <si>
    <r>
      <t xml:space="preserve">RAZEM  </t>
    </r>
    <r>
      <rPr>
        <b/>
        <i/>
        <sz val="10"/>
        <rFont val="Times New Roman CE"/>
        <family val="0"/>
      </rPr>
      <t>(poz. HS - 0101 do 2403)</t>
    </r>
  </si>
  <si>
    <t>SAD + INTRASTAT</t>
  </si>
  <si>
    <t>Zakres danych: CN 01-24</t>
  </si>
  <si>
    <t>Przygotował: Adam Pachnicki</t>
  </si>
  <si>
    <t>Źródło danych: Ministerstwo Finansów.</t>
  </si>
  <si>
    <t>01</t>
  </si>
  <si>
    <t>Zwierzęta żywe</t>
  </si>
  <si>
    <t>02</t>
  </si>
  <si>
    <t>Mięso i podroby jadalne</t>
  </si>
  <si>
    <t>03</t>
  </si>
  <si>
    <t>Ryby i "owoce morza"</t>
  </si>
  <si>
    <t>04</t>
  </si>
  <si>
    <t>Produkty mleczarskie, jaja, miód</t>
  </si>
  <si>
    <t>05</t>
  </si>
  <si>
    <t>Pozostałe produkty pochodzenia zwierzęcego</t>
  </si>
  <si>
    <t>06</t>
  </si>
  <si>
    <t>Żywe rośliny, kwiaty cięte, liście ozdobne</t>
  </si>
  <si>
    <t>07</t>
  </si>
  <si>
    <t>Warzywa</t>
  </si>
  <si>
    <t>08</t>
  </si>
  <si>
    <t>Owoce i orzechy jadalne</t>
  </si>
  <si>
    <t>09</t>
  </si>
  <si>
    <t>Kawa, herbata, przyprawy</t>
  </si>
  <si>
    <t>10</t>
  </si>
  <si>
    <t>Zboża</t>
  </si>
  <si>
    <t>11</t>
  </si>
  <si>
    <t>Prod. przem. młyn., słód, skrobie, inulina, gluten pszenny</t>
  </si>
  <si>
    <t>12</t>
  </si>
  <si>
    <t>Nasiona i owoce oleiste, rośl. przemysłowe</t>
  </si>
  <si>
    <t>13</t>
  </si>
  <si>
    <t>Szelak, gumy, żywice, soki i ekstrakty roślinne</t>
  </si>
  <si>
    <t>14</t>
  </si>
  <si>
    <t>Materiały roślinne do wyplatania</t>
  </si>
  <si>
    <t>15</t>
  </si>
  <si>
    <t>Tł. rośl. i zwierz., prod. ich rozkładu, woski</t>
  </si>
  <si>
    <t>16</t>
  </si>
  <si>
    <t>Przetwory z mięsa, ryb i "owoców morza"</t>
  </si>
  <si>
    <t>17</t>
  </si>
  <si>
    <t>Cukry i wyroby cukiernicze</t>
  </si>
  <si>
    <t>18</t>
  </si>
  <si>
    <t>Kakao i przetwory z kakao</t>
  </si>
  <si>
    <t>19</t>
  </si>
  <si>
    <t>Przetw. ze zbóż, mąki, skrobii lub mleka, piecz. cukiern.</t>
  </si>
  <si>
    <t>20</t>
  </si>
  <si>
    <t>Przetw. z warzyw, owoców lub orzechów</t>
  </si>
  <si>
    <t>21</t>
  </si>
  <si>
    <t>Różne przetwory spożywcze</t>
  </si>
  <si>
    <t>22</t>
  </si>
  <si>
    <t>Napoje bezalkoholowe, alkoholowe i ocet</t>
  </si>
  <si>
    <t>23</t>
  </si>
  <si>
    <t>Pozostałości przem. spożywczego, pasze</t>
  </si>
  <si>
    <t>24</t>
  </si>
  <si>
    <t>Tytoń i namiastki tytoniu</t>
  </si>
  <si>
    <t>Cygara, również z obciętymi końcami, cygaretki i papierosy</t>
  </si>
  <si>
    <t>[EUR]</t>
  </si>
  <si>
    <t>2307</t>
  </si>
  <si>
    <t>Szlam i kamień winny</t>
  </si>
  <si>
    <t>0308</t>
  </si>
  <si>
    <t>Bezkręgowce wodne, inne niż skorupiaki i mięczaki,</t>
  </si>
  <si>
    <t>Wartość [mln EUR]</t>
  </si>
  <si>
    <t>Wolumen [tys. ton]</t>
  </si>
  <si>
    <t>2011r.</t>
  </si>
  <si>
    <t>* - dane wstępne</t>
  </si>
  <si>
    <t xml:space="preserve">Mięso i podroby jadalne z drobiu </t>
  </si>
  <si>
    <t>świeże, schłodzone lub zamrożone (CN 0207)</t>
  </si>
  <si>
    <t>Mięso ze świń, świeże, schłodzone lub zamrożone (CN 0203)</t>
  </si>
  <si>
    <t>ważniejsze kraje</t>
  </si>
  <si>
    <t>EKSPORT</t>
  </si>
  <si>
    <t>Kraj</t>
  </si>
  <si>
    <t>OGÓŁEM</t>
  </si>
  <si>
    <t>Niemcy</t>
  </si>
  <si>
    <t>Białoruś</t>
  </si>
  <si>
    <t>Wielka Brytania</t>
  </si>
  <si>
    <t>Republika Czeska</t>
  </si>
  <si>
    <t>Francja</t>
  </si>
  <si>
    <t>Węgry</t>
  </si>
  <si>
    <t>Włochy</t>
  </si>
  <si>
    <t>Niderlandy</t>
  </si>
  <si>
    <t>Ukraina</t>
  </si>
  <si>
    <t>Słowacja</t>
  </si>
  <si>
    <t>Hiszpania</t>
  </si>
  <si>
    <t>Rosja</t>
  </si>
  <si>
    <t>Bułgaria</t>
  </si>
  <si>
    <t>Austria</t>
  </si>
  <si>
    <t>Litwa</t>
  </si>
  <si>
    <t>Belgia</t>
  </si>
  <si>
    <t>Mięso wołowe świeże, chłodzone lub zamrożone (CN 0201, 0202)</t>
  </si>
  <si>
    <t>Produkty mleczarskie (CN 0401 - 0406)</t>
  </si>
  <si>
    <t>Szwecja</t>
  </si>
  <si>
    <t>Dania</t>
  </si>
  <si>
    <t>Rumunia</t>
  </si>
  <si>
    <t>NIEMCY</t>
  </si>
  <si>
    <t>ważniejsze towary</t>
  </si>
  <si>
    <t>RAZEM  (poz. HS - 0101 do 2403)</t>
  </si>
  <si>
    <t>WIELKA BRYTANIA</t>
  </si>
  <si>
    <t>REPUBLIKA CZESKA</t>
  </si>
  <si>
    <t>FRANCJA</t>
  </si>
  <si>
    <t>NIDERLANDY</t>
  </si>
  <si>
    <t>WŁOCHY</t>
  </si>
  <si>
    <t>IMPORT</t>
  </si>
  <si>
    <t>MIESIĄC</t>
  </si>
  <si>
    <t>2009r.</t>
  </si>
  <si>
    <t>2010r.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</si>
  <si>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</si>
  <si>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</si>
  <si>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</si>
  <si>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</si>
  <si>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</si>
  <si>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</si>
  <si>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</si>
  <si>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</si>
  <si>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</si>
  <si>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</si>
  <si>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</si>
  <si>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</si>
  <si>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</si>
  <si>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UGRUPOWANIE</t>
  </si>
  <si>
    <t>Zmiana</t>
  </si>
  <si>
    <t>Struktura [%]</t>
  </si>
  <si>
    <t>[%]</t>
  </si>
  <si>
    <t>UE-15</t>
  </si>
  <si>
    <t>WNP</t>
  </si>
  <si>
    <t>EFTA</t>
  </si>
  <si>
    <t>NAFTA</t>
  </si>
  <si>
    <t>MERCOSUR</t>
  </si>
  <si>
    <t>Pozostałe</t>
  </si>
  <si>
    <t>Suma końcowa</t>
  </si>
  <si>
    <t>Cypr</t>
  </si>
  <si>
    <t>Estonia</t>
  </si>
  <si>
    <t>Finlandia</t>
  </si>
  <si>
    <t>Grecja</t>
  </si>
  <si>
    <t>Irlandia</t>
  </si>
  <si>
    <t>Luksemburg</t>
  </si>
  <si>
    <t>Łotwa</t>
  </si>
  <si>
    <t>Malta</t>
  </si>
  <si>
    <t>Portugalia</t>
  </si>
  <si>
    <t>Słowenia</t>
  </si>
  <si>
    <t>Pozost.teryt.UE</t>
  </si>
  <si>
    <t>Armenia</t>
  </si>
  <si>
    <t>Azerbejdżan</t>
  </si>
  <si>
    <t>Kazachstan</t>
  </si>
  <si>
    <t>Kirgistan</t>
  </si>
  <si>
    <t>Mołdowa</t>
  </si>
  <si>
    <t>Tadżykistan</t>
  </si>
  <si>
    <t>--</t>
  </si>
  <si>
    <t>Turkmenistan</t>
  </si>
  <si>
    <t>Uzbekistan</t>
  </si>
  <si>
    <t>Islandia</t>
  </si>
  <si>
    <t>Liechtenstein</t>
  </si>
  <si>
    <t>Norwegia</t>
  </si>
  <si>
    <t>Szwajcaria</t>
  </si>
  <si>
    <t>Kanada</t>
  </si>
  <si>
    <t>Meksyk</t>
  </si>
  <si>
    <t>USA</t>
  </si>
  <si>
    <t>Argentyna</t>
  </si>
  <si>
    <t>Brazylia</t>
  </si>
  <si>
    <t>Paragwaj</t>
  </si>
  <si>
    <t>Urugwaj</t>
  </si>
  <si>
    <t>POZOSTAŁE</t>
  </si>
  <si>
    <t>2008r.</t>
  </si>
  <si>
    <t>Zmiana [%]</t>
  </si>
  <si>
    <t>Saldo</t>
  </si>
  <si>
    <t>Cena [EUR/kg]</t>
  </si>
  <si>
    <t>0507</t>
  </si>
  <si>
    <t>Kość słoniowa, skorupy żółwiowe, fiszbiny i frędzle,</t>
  </si>
  <si>
    <t>SŁOWACJA</t>
  </si>
  <si>
    <t>2012r.</t>
  </si>
  <si>
    <t>UE-28</t>
  </si>
  <si>
    <t>NMS-13</t>
  </si>
  <si>
    <t>Chorwacja</t>
  </si>
  <si>
    <t>-</t>
  </si>
  <si>
    <t>Wyniki obrotów towarami rolno-spożywczymi</t>
  </si>
  <si>
    <t>2004r.</t>
  </si>
  <si>
    <t>2005r.</t>
  </si>
  <si>
    <t>2006r.</t>
  </si>
  <si>
    <t>2007r.</t>
  </si>
  <si>
    <t>Eksport</t>
  </si>
  <si>
    <t>Import</t>
  </si>
  <si>
    <t>Zmiana [%] w stosunku do roku poprzedniego</t>
  </si>
  <si>
    <t>GUS - Polski handel OGÓŁEM [mld EUR]</t>
  </si>
  <si>
    <t>Wolumen   [tys. ton]</t>
  </si>
  <si>
    <t>Hongkong</t>
  </si>
  <si>
    <t>Benin</t>
  </si>
  <si>
    <t>Japonia</t>
  </si>
  <si>
    <t>Chiny</t>
  </si>
  <si>
    <t>Algieria</t>
  </si>
  <si>
    <t>1203</t>
  </si>
  <si>
    <t>Kopra</t>
  </si>
  <si>
    <t>2013r.</t>
  </si>
  <si>
    <t>Jabłka (CN 080810)</t>
  </si>
  <si>
    <t>Pszenica (CN 1001)</t>
  </si>
  <si>
    <t>Arabia Saudyjska</t>
  </si>
  <si>
    <t>Egipt</t>
  </si>
  <si>
    <t>Tanzania</t>
  </si>
  <si>
    <t>Maroko</t>
  </si>
  <si>
    <t>Zimbabwe</t>
  </si>
  <si>
    <t>Sudan</t>
  </si>
  <si>
    <t>Kenia</t>
  </si>
  <si>
    <t>Zjedn.Emiraty Arabskie</t>
  </si>
  <si>
    <t>Turcja</t>
  </si>
  <si>
    <t>Liban</t>
  </si>
  <si>
    <t>Irak</t>
  </si>
  <si>
    <t>Jordania</t>
  </si>
  <si>
    <t>Kuwejt</t>
  </si>
  <si>
    <t>Izrael</t>
  </si>
  <si>
    <t>Syria</t>
  </si>
  <si>
    <t>Mongolia</t>
  </si>
  <si>
    <t>Republika Korei</t>
  </si>
  <si>
    <t>Tajwan</t>
  </si>
  <si>
    <t>Filipiny</t>
  </si>
  <si>
    <t>Tajlandia</t>
  </si>
  <si>
    <t>Wietnam</t>
  </si>
  <si>
    <t>Singapur</t>
  </si>
  <si>
    <t>Malezja</t>
  </si>
  <si>
    <t>Indonezja</t>
  </si>
  <si>
    <t>Ghana</t>
  </si>
  <si>
    <t>Gwinea</t>
  </si>
  <si>
    <t>Kongo</t>
  </si>
  <si>
    <t>Liberia</t>
  </si>
  <si>
    <t>Libia</t>
  </si>
  <si>
    <t>Mauretania</t>
  </si>
  <si>
    <t>Nigeria</t>
  </si>
  <si>
    <t>Republika Południowej Afryki</t>
  </si>
  <si>
    <t>Senegal</t>
  </si>
  <si>
    <t>Togo</t>
  </si>
  <si>
    <t>Uganda</t>
  </si>
  <si>
    <t>India</t>
  </si>
  <si>
    <t>Państwa BLISKIEGO WSCHODU</t>
  </si>
  <si>
    <t>(ważniejsze)</t>
  </si>
  <si>
    <t>PAŃSTWA  AZJI</t>
  </si>
  <si>
    <t>PAŃSTWA  AFRYKI</t>
  </si>
  <si>
    <t>2305</t>
  </si>
  <si>
    <t>Makuchy  pozostałe z ekstrakcji oleju z orzeszków ziemnych</t>
  </si>
  <si>
    <t>2015r.*</t>
  </si>
  <si>
    <t>WĘGRY</t>
  </si>
  <si>
    <t>Państwo</t>
  </si>
  <si>
    <t>0501</t>
  </si>
  <si>
    <t>Włosy ludzkie nieobrob. odtłusz.; odpadki ludz. włosów</t>
  </si>
  <si>
    <t>Udział handlu rolno-spożywczego w handlu OGÓŁEM [%]</t>
  </si>
  <si>
    <t>2014r.</t>
  </si>
  <si>
    <t>Kuba</t>
  </si>
  <si>
    <t>RPA</t>
  </si>
  <si>
    <r>
      <t>Handel zagraniczny towarami rolno-spożywczymi w 2015 roku  -</t>
    </r>
    <r>
      <rPr>
        <b/>
        <sz val="16"/>
        <color indexed="12"/>
        <rFont val="Arial CE"/>
        <family val="0"/>
      </rPr>
      <t xml:space="preserve"> DANE OSTATECZNE!</t>
    </r>
  </si>
  <si>
    <t>2015r.</t>
  </si>
  <si>
    <t xml:space="preserve">                 w latach 2004 - 2015  [mld EUR]</t>
  </si>
  <si>
    <t>Źródło: Min. Finansów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</si>
</sst>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³&quot;;\-#,##0\ &quot;z³&quot;"/>
    <numFmt numFmtId="165" formatCode="#,##0\ &quot;z³&quot;;[Red]\-#,##0\ &quot;z³&quot;"/>
    <numFmt numFmtId="166" formatCode="#,##0.00\ &quot;z³&quot;;\-#,##0.00\ &quot;z³&quot;"/>
    <numFmt numFmtId="167" formatCode="#,##0.00\ &quot;z³&quot;;[Red]\-#,##0.00\ &quot;z³&quot;"/>
    <numFmt numFmtId="168" formatCode="_-* #,##0\ &quot;z³&quot;_-;\-* #,##0\ &quot;z³&quot;_-;_-* &quot;-&quot;\ &quot;z³&quot;_-;_-@_-"/>
    <numFmt numFmtId="169" formatCode="_-* #,##0\ _z_³_-;\-* #,##0\ _z_³_-;_-* &quot;-&quot;\ _z_³_-;_-@_-"/>
    <numFmt numFmtId="170" formatCode="_-* #,##0.00\ &quot;z³&quot;_-;\-* #,##0.00\ &quot;z³&quot;_-;_-* &quot;-&quot;??\ &quot;z³&quot;_-;_-@_-"/>
    <numFmt numFmtId="171" formatCode="_-* #,##0.00\ _z_³_-;\-* #,##0.00\ _z_³_-;_-* &quot;-&quot;??\ _z_³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0"/>
    <numFmt numFmtId="181" formatCode="#\ ###\ ##0"/>
    <numFmt numFmtId="182" formatCode="0.0"/>
    <numFmt numFmtId="183" formatCode="0.0%"/>
    <numFmt numFmtId="184" formatCode="#&quot; &quot;?/2"/>
    <numFmt numFmtId="185" formatCode="#&quot; &quot;?/8"/>
    <numFmt numFmtId="186" formatCode="#,##0.0"/>
    <numFmt numFmtId="187" formatCode="#,###,##0"/>
    <numFmt numFmtId="188" formatCode="#.0\ ###\ ##0"/>
    <numFmt numFmtId="189" formatCode="#.\ ###\ ##0"/>
    <numFmt numFmtId="190" formatCode="#.###\ ##0"/>
    <numFmt numFmtId="191" formatCode="#.##\ ##0"/>
    <numFmt numFmtId="192" formatCode="#.#\ ##0"/>
    <numFmt numFmtId="193" formatCode="#.\ ##0"/>
    <numFmt numFmtId="194" formatCode="#.##0"/>
    <numFmt numFmtId="195" formatCode="#.##"/>
    <numFmt numFmtId="196" formatCode="#.#"/>
    <numFmt numFmtId="197" formatCode="0.000000"/>
    <numFmt numFmtId="198" formatCode="#,##0.000000"/>
    <numFmt numFmtId="199" formatCode="0.000"/>
    <numFmt numFmtId="200" formatCode="0.0000"/>
    <numFmt numFmtId="201" formatCode="#,##0.00000"/>
    <numFmt numFmtId="202" formatCode="#,##0.0000"/>
    <numFmt numFmtId="203" formatCode="#,##0.000"/>
    <numFmt numFmtId="204" formatCode="0.000000000"/>
    <numFmt numFmtId="205" formatCode="#,##0.0000000000"/>
    <numFmt numFmtId="206" formatCode="#,###,##0.0"/>
    <numFmt numFmtId="207" formatCode="#,###,##0.00"/>
    <numFmt numFmtId="208" formatCode="#,##0.0000000"/>
    <numFmt numFmtId="209" formatCode="#,##0.00000000"/>
    <numFmt numFmtId="210" formatCode="&quot;Tak&quot;;&quot;Tak&quot;;&quot;Nie&quot;"/>
    <numFmt numFmtId="211" formatCode="&quot;Prawda&quot;;&quot;Prawda&quot;;&quot;Fałsz&quot;"/>
    <numFmt numFmtId="212" formatCode="&quot;Włączone&quot;;&quot;Włączone&quot;;&quot;Wyłączone&quot;"/>
    <numFmt numFmtId="213" formatCode="[$€-2]\ #,##0.00_);[Red]\([$€-2]\ #,##0.00\)"/>
    <numFmt numFmtId="214" formatCode="0.00000"/>
    <numFmt numFmtId="215" formatCode="[$-415]d\ mmmm\ yyyy"/>
    <numFmt numFmtId="216" formatCode="[$-415]d\ mmmm\ yyyy;@"/>
    <numFmt numFmtId="217" formatCode="#,###,##0.000"/>
    <numFmt numFmtId="218" formatCode="#.00\ ###\ ##0"/>
    <numFmt numFmtId="219" formatCode="#,##0.00;[Red]#,##0.00"/>
  </numFmts>
  <fonts count="10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14"/>
      <color indexed="10"/>
      <name val="Times New Roman"/>
      <family val="1"/>
    </font>
    <font>
      <b/>
      <i/>
      <sz val="10"/>
      <color indexed="10"/>
      <name val="Arial CE"/>
      <family val="0"/>
    </font>
    <font>
      <b/>
      <sz val="16"/>
      <name val="Arial CE"/>
      <family val="0"/>
    </font>
    <font>
      <b/>
      <sz val="12"/>
      <name val="Times New Roman"/>
      <family val="1"/>
    </font>
    <font>
      <sz val="18"/>
      <color indexed="12"/>
      <name val="Times New Roman"/>
      <family val="1"/>
    </font>
    <font>
      <sz val="16"/>
      <color indexed="12"/>
      <name val="Times New Roman"/>
      <family val="1"/>
    </font>
    <font>
      <b/>
      <sz val="16"/>
      <color indexed="10"/>
      <name val="Arial CE"/>
      <family val="0"/>
    </font>
    <font>
      <b/>
      <sz val="12"/>
      <name val="Arial CE"/>
      <family val="0"/>
    </font>
    <font>
      <b/>
      <sz val="18"/>
      <color indexed="12"/>
      <name val="Arial CE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 CE"/>
      <family val="0"/>
    </font>
    <font>
      <b/>
      <sz val="16"/>
      <name val="Times New Roman"/>
      <family val="1"/>
    </font>
    <font>
      <i/>
      <u val="single"/>
      <sz val="12"/>
      <name val="Times New Roman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sz val="16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2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b/>
      <sz val="18"/>
      <color indexed="12"/>
      <name val="Times New Roman"/>
      <family val="1"/>
    </font>
    <font>
      <b/>
      <i/>
      <sz val="11"/>
      <name val="Times New Roman CE"/>
      <family val="1"/>
    </font>
    <font>
      <i/>
      <sz val="12"/>
      <name val="Times New Roman CE"/>
      <family val="0"/>
    </font>
    <font>
      <b/>
      <sz val="14"/>
      <name val="Arial CE"/>
      <family val="2"/>
    </font>
    <font>
      <sz val="18"/>
      <color indexed="10"/>
      <name val="Times New Roman"/>
      <family val="1"/>
    </font>
    <font>
      <i/>
      <sz val="11"/>
      <name val="Times New Roman CE"/>
      <family val="0"/>
    </font>
    <font>
      <sz val="10"/>
      <color indexed="10"/>
      <name val="Arial CE"/>
      <family val="0"/>
    </font>
    <font>
      <sz val="14"/>
      <name val="Times New Roman CE"/>
      <family val="1"/>
    </font>
    <font>
      <b/>
      <sz val="14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sz val="12"/>
      <color indexed="8"/>
      <name val="Times New Roman CE"/>
      <family val="0"/>
    </font>
    <font>
      <sz val="10"/>
      <color indexed="8"/>
      <name val="Times New Roman CE"/>
      <family val="0"/>
    </font>
    <font>
      <sz val="11.25"/>
      <color indexed="8"/>
      <name val="Times New Roman CE"/>
      <family val="0"/>
    </font>
    <font>
      <i/>
      <sz val="10"/>
      <color indexed="10"/>
      <name val="Arial CE"/>
      <family val="0"/>
    </font>
    <font>
      <sz val="8"/>
      <name val="Arial CE"/>
      <family val="0"/>
    </font>
    <font>
      <b/>
      <sz val="12"/>
      <color indexed="8"/>
      <name val="Times New Roman CE"/>
      <family val="0"/>
    </font>
    <font>
      <i/>
      <sz val="10"/>
      <name val="Times New Roman"/>
      <family val="1"/>
    </font>
    <font>
      <b/>
      <sz val="16"/>
      <color indexed="12"/>
      <name val="Arial CE"/>
      <family val="0"/>
    </font>
    <font>
      <i/>
      <sz val="11"/>
      <name val="Times New Roman"/>
      <family val="1"/>
    </font>
    <font>
      <b/>
      <sz val="20"/>
      <color indexed="12"/>
      <name val="Times New Roman"/>
      <family val="1"/>
    </font>
    <font>
      <b/>
      <sz val="16"/>
      <color indexed="12"/>
      <name val="Times New Roman"/>
      <family val="1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i/>
      <sz val="12"/>
      <color indexed="12"/>
      <name val="Times New Roman CE"/>
      <family val="0"/>
    </font>
    <font>
      <sz val="10.5"/>
      <color indexed="8"/>
      <name val="Times New Roman CE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0"/>
      <color indexed="13"/>
      <name val="Arial CE"/>
      <family val="0"/>
    </font>
    <font>
      <sz val="14"/>
      <color indexed="12"/>
      <name val="Times New Roman CE"/>
      <family val="1"/>
    </font>
    <font>
      <b/>
      <sz val="14"/>
      <color indexed="8"/>
      <name val="Times New Roman CE"/>
      <family val="0"/>
    </font>
    <font>
      <b/>
      <i/>
      <u val="single"/>
      <sz val="12"/>
      <color indexed="8"/>
      <name val="Times New Roman CE"/>
      <family val="0"/>
    </font>
    <font>
      <i/>
      <sz val="11"/>
      <color indexed="8"/>
      <name val="Times New Roman"/>
      <family val="0"/>
    </font>
    <font>
      <b/>
      <i/>
      <u val="single"/>
      <sz val="11"/>
      <color indexed="8"/>
      <name val="Times New Roman CE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0"/>
      <color rgb="FFFFFF00"/>
      <name val="Arial CE"/>
      <family val="0"/>
    </font>
    <font>
      <b/>
      <sz val="14"/>
      <color rgb="FF0000FF"/>
      <name val="Times New Roman CE"/>
      <family val="1"/>
    </font>
    <font>
      <sz val="14"/>
      <color rgb="FF0000FF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medium"/>
      <right style="double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double"/>
      <right style="thin"/>
      <top style="hair"/>
      <bottom style="medium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double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9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0" fillId="0" borderId="3" applyNumberFormat="0" applyFill="0" applyAlignment="0" applyProtection="0"/>
    <xf numFmtId="0" fontId="91" fillId="29" borderId="4" applyNumberFormat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9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7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49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49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49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187" fontId="6" fillId="0" borderId="25" xfId="0" applyNumberFormat="1" applyFont="1" applyBorder="1" applyAlignment="1">
      <alignment/>
    </xf>
    <xf numFmtId="187" fontId="6" fillId="33" borderId="25" xfId="0" applyNumberFormat="1" applyFont="1" applyFill="1" applyBorder="1" applyAlignment="1">
      <alignment/>
    </xf>
    <xf numFmtId="187" fontId="6" fillId="33" borderId="26" xfId="0" applyNumberFormat="1" applyFont="1" applyFill="1" applyBorder="1" applyAlignment="1">
      <alignment/>
    </xf>
    <xf numFmtId="187" fontId="6" fillId="33" borderId="27" xfId="0" applyNumberFormat="1" applyFont="1" applyFill="1" applyBorder="1" applyAlignment="1">
      <alignment/>
    </xf>
    <xf numFmtId="49" fontId="8" fillId="0" borderId="28" xfId="0" applyNumberFormat="1" applyFont="1" applyBorder="1" applyAlignment="1">
      <alignment/>
    </xf>
    <xf numFmtId="0" fontId="8" fillId="0" borderId="26" xfId="0" applyFont="1" applyBorder="1" applyAlignment="1">
      <alignment/>
    </xf>
    <xf numFmtId="187" fontId="8" fillId="0" borderId="25" xfId="0" applyNumberFormat="1" applyFont="1" applyBorder="1" applyAlignment="1">
      <alignment/>
    </xf>
    <xf numFmtId="187" fontId="8" fillId="33" borderId="25" xfId="0" applyNumberFormat="1" applyFont="1" applyFill="1" applyBorder="1" applyAlignment="1">
      <alignment/>
    </xf>
    <xf numFmtId="187" fontId="8" fillId="33" borderId="26" xfId="0" applyNumberFormat="1" applyFont="1" applyFill="1" applyBorder="1" applyAlignment="1">
      <alignment/>
    </xf>
    <xf numFmtId="187" fontId="8" fillId="0" borderId="25" xfId="0" applyNumberFormat="1" applyFont="1" applyBorder="1" applyAlignment="1">
      <alignment/>
    </xf>
    <xf numFmtId="187" fontId="8" fillId="33" borderId="27" xfId="0" applyNumberFormat="1" applyFont="1" applyFill="1" applyBorder="1" applyAlignment="1">
      <alignment/>
    </xf>
    <xf numFmtId="49" fontId="8" fillId="0" borderId="29" xfId="0" applyNumberFormat="1" applyFont="1" applyBorder="1" applyAlignment="1">
      <alignment/>
    </xf>
    <xf numFmtId="0" fontId="8" fillId="0" borderId="30" xfId="0" applyFont="1" applyBorder="1" applyAlignment="1">
      <alignment/>
    </xf>
    <xf numFmtId="187" fontId="8" fillId="0" borderId="31" xfId="0" applyNumberFormat="1" applyFont="1" applyBorder="1" applyAlignment="1">
      <alignment/>
    </xf>
    <xf numFmtId="187" fontId="8" fillId="33" borderId="31" xfId="0" applyNumberFormat="1" applyFont="1" applyFill="1" applyBorder="1" applyAlignment="1">
      <alignment/>
    </xf>
    <xf numFmtId="187" fontId="8" fillId="33" borderId="30" xfId="0" applyNumberFormat="1" applyFont="1" applyFill="1" applyBorder="1" applyAlignment="1">
      <alignment/>
    </xf>
    <xf numFmtId="187" fontId="8" fillId="0" borderId="31" xfId="0" applyNumberFormat="1" applyFont="1" applyBorder="1" applyAlignment="1">
      <alignment/>
    </xf>
    <xf numFmtId="187" fontId="8" fillId="33" borderId="32" xfId="0" applyNumberFormat="1" applyFont="1" applyFill="1" applyBorder="1" applyAlignment="1">
      <alignment/>
    </xf>
    <xf numFmtId="216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187" fontId="0" fillId="0" borderId="0" xfId="0" applyNumberFormat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49" fontId="21" fillId="0" borderId="33" xfId="0" applyNumberFormat="1" applyFont="1" applyFill="1" applyBorder="1" applyAlignment="1">
      <alignment/>
    </xf>
    <xf numFmtId="0" fontId="22" fillId="0" borderId="0" xfId="54" applyFont="1">
      <alignment/>
      <protection/>
    </xf>
    <xf numFmtId="0" fontId="0" fillId="0" borderId="0" xfId="53">
      <alignment/>
      <protection/>
    </xf>
    <xf numFmtId="0" fontId="0" fillId="0" borderId="0" xfId="54">
      <alignment/>
      <protection/>
    </xf>
    <xf numFmtId="0" fontId="23" fillId="0" borderId="0" xfId="54" applyFont="1" applyAlignment="1">
      <alignment vertical="center"/>
      <protection/>
    </xf>
    <xf numFmtId="0" fontId="24" fillId="0" borderId="34" xfId="54" applyFont="1" applyBorder="1" applyAlignment="1">
      <alignment horizontal="centerContinuous"/>
      <protection/>
    </xf>
    <xf numFmtId="0" fontId="25" fillId="0" borderId="35" xfId="54" applyFont="1" applyBorder="1" applyAlignment="1">
      <alignment horizontal="centerContinuous"/>
      <protection/>
    </xf>
    <xf numFmtId="0" fontId="25" fillId="0" borderId="34" xfId="54" applyFont="1" applyBorder="1" applyAlignment="1">
      <alignment horizontal="centerContinuous"/>
      <protection/>
    </xf>
    <xf numFmtId="0" fontId="25" fillId="0" borderId="36" xfId="54" applyFont="1" applyBorder="1" applyAlignment="1">
      <alignment horizontal="centerContinuous"/>
      <protection/>
    </xf>
    <xf numFmtId="0" fontId="26" fillId="0" borderId="0" xfId="53" applyFont="1">
      <alignment/>
      <protection/>
    </xf>
    <xf numFmtId="0" fontId="26" fillId="0" borderId="0" xfId="54" applyFont="1">
      <alignment/>
      <protection/>
    </xf>
    <xf numFmtId="0" fontId="25" fillId="0" borderId="37" xfId="54" applyFont="1" applyBorder="1" applyAlignment="1">
      <alignment horizontal="centerContinuous"/>
      <protection/>
    </xf>
    <xf numFmtId="0" fontId="25" fillId="0" borderId="38" xfId="54" applyFont="1" applyBorder="1" applyAlignment="1">
      <alignment horizontal="centerContinuous"/>
      <protection/>
    </xf>
    <xf numFmtId="0" fontId="25" fillId="0" borderId="39" xfId="54" applyFont="1" applyBorder="1" applyAlignment="1">
      <alignment horizontal="centerContinuous"/>
      <protection/>
    </xf>
    <xf numFmtId="0" fontId="27" fillId="0" borderId="40" xfId="54" applyFont="1" applyBorder="1">
      <alignment/>
      <protection/>
    </xf>
    <xf numFmtId="0" fontId="27" fillId="0" borderId="0" xfId="54" applyFont="1" applyBorder="1">
      <alignment/>
      <protection/>
    </xf>
    <xf numFmtId="0" fontId="28" fillId="0" borderId="41" xfId="54" applyFont="1" applyBorder="1" applyAlignment="1">
      <alignment horizontal="center" vertical="center"/>
      <protection/>
    </xf>
    <xf numFmtId="0" fontId="28" fillId="33" borderId="42" xfId="54" applyFont="1" applyFill="1" applyBorder="1" applyAlignment="1">
      <alignment horizontal="center" vertical="center" wrapText="1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9" fillId="0" borderId="0" xfId="54" applyFont="1" applyBorder="1">
      <alignment/>
      <protection/>
    </xf>
    <xf numFmtId="0" fontId="30" fillId="0" borderId="0" xfId="53" applyFont="1">
      <alignment/>
      <protection/>
    </xf>
    <xf numFmtId="0" fontId="28" fillId="0" borderId="44" xfId="54" applyFont="1" applyBorder="1" applyAlignment="1">
      <alignment vertical="center"/>
      <protection/>
    </xf>
    <xf numFmtId="3" fontId="28" fillId="0" borderId="0" xfId="54" applyNumberFormat="1" applyFont="1" applyBorder="1" applyAlignment="1">
      <alignment vertical="center"/>
      <protection/>
    </xf>
    <xf numFmtId="3" fontId="28" fillId="0" borderId="44" xfId="54" applyNumberFormat="1" applyFont="1" applyBorder="1" applyAlignment="1">
      <alignment vertical="center"/>
      <protection/>
    </xf>
    <xf numFmtId="0" fontId="28" fillId="0" borderId="0" xfId="54" applyFont="1" applyBorder="1" applyAlignment="1">
      <alignment vertical="center"/>
      <protection/>
    </xf>
    <xf numFmtId="186" fontId="28" fillId="0" borderId="0" xfId="54" applyNumberFormat="1" applyFont="1" applyBorder="1" applyAlignment="1">
      <alignment vertical="center"/>
      <protection/>
    </xf>
    <xf numFmtId="186" fontId="28" fillId="0" borderId="44" xfId="54" applyNumberFormat="1" applyFont="1" applyBorder="1" applyAlignment="1">
      <alignment vertical="center"/>
      <protection/>
    </xf>
    <xf numFmtId="0" fontId="29" fillId="0" borderId="45" xfId="54" applyFont="1" applyBorder="1">
      <alignment/>
      <protection/>
    </xf>
    <xf numFmtId="3" fontId="29" fillId="0" borderId="0" xfId="54" applyNumberFormat="1" applyFont="1" applyBorder="1">
      <alignment/>
      <protection/>
    </xf>
    <xf numFmtId="3" fontId="29" fillId="0" borderId="45" xfId="54" applyNumberFormat="1" applyFont="1" applyBorder="1">
      <alignment/>
      <protection/>
    </xf>
    <xf numFmtId="186" fontId="29" fillId="0" borderId="0" xfId="54" applyNumberFormat="1" applyFont="1" applyBorder="1">
      <alignment/>
      <protection/>
    </xf>
    <xf numFmtId="186" fontId="29" fillId="0" borderId="45" xfId="54" applyNumberFormat="1" applyFont="1" applyBorder="1">
      <alignment/>
      <protection/>
    </xf>
    <xf numFmtId="0" fontId="29" fillId="0" borderId="46" xfId="54" applyFont="1" applyBorder="1">
      <alignment/>
      <protection/>
    </xf>
    <xf numFmtId="3" fontId="29" fillId="0" borderId="40" xfId="54" applyNumberFormat="1" applyFont="1" applyBorder="1">
      <alignment/>
      <protection/>
    </xf>
    <xf numFmtId="3" fontId="29" fillId="0" borderId="46" xfId="54" applyNumberFormat="1" applyFont="1" applyBorder="1">
      <alignment/>
      <protection/>
    </xf>
    <xf numFmtId="186" fontId="29" fillId="0" borderId="40" xfId="54" applyNumberFormat="1" applyFont="1" applyBorder="1">
      <alignment/>
      <protection/>
    </xf>
    <xf numFmtId="186" fontId="29" fillId="0" borderId="46" xfId="54" applyNumberFormat="1" applyFont="1" applyBorder="1">
      <alignment/>
      <protection/>
    </xf>
    <xf numFmtId="0" fontId="32" fillId="0" borderId="0" xfId="55" applyFont="1">
      <alignment/>
      <protection/>
    </xf>
    <xf numFmtId="0" fontId="31" fillId="0" borderId="0" xfId="55">
      <alignment/>
      <protection/>
    </xf>
    <xf numFmtId="3" fontId="29" fillId="0" borderId="0" xfId="54" applyNumberFormat="1" applyFont="1" applyFill="1" applyBorder="1">
      <alignment/>
      <protection/>
    </xf>
    <xf numFmtId="0" fontId="33" fillId="0" borderId="0" xfId="54" applyFont="1">
      <alignment/>
      <protection/>
    </xf>
    <xf numFmtId="49" fontId="6" fillId="0" borderId="10" xfId="55" applyNumberFormat="1" applyFont="1" applyBorder="1">
      <alignment/>
      <protection/>
    </xf>
    <xf numFmtId="0" fontId="6" fillId="0" borderId="11" xfId="55" applyFont="1" applyBorder="1">
      <alignment/>
      <protection/>
    </xf>
    <xf numFmtId="0" fontId="34" fillId="0" borderId="12" xfId="55" applyFont="1" applyBorder="1" applyAlignment="1">
      <alignment horizontal="centerContinuous" vertical="center"/>
      <protection/>
    </xf>
    <xf numFmtId="0" fontId="28" fillId="0" borderId="12" xfId="55" applyFont="1" applyBorder="1" applyAlignment="1">
      <alignment horizontal="centerContinuous" vertical="center"/>
      <protection/>
    </xf>
    <xf numFmtId="0" fontId="28" fillId="0" borderId="14" xfId="55" applyFont="1" applyBorder="1" applyAlignment="1">
      <alignment horizontal="centerContinuous" vertical="center"/>
      <protection/>
    </xf>
    <xf numFmtId="49" fontId="7" fillId="0" borderId="15" xfId="55" applyNumberFormat="1" applyFont="1" applyBorder="1" applyAlignment="1">
      <alignment horizontal="center"/>
      <protection/>
    </xf>
    <xf numFmtId="0" fontId="28" fillId="0" borderId="16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Continuous" vertical="center"/>
      <protection/>
    </xf>
    <xf numFmtId="0" fontId="28" fillId="0" borderId="19" xfId="55" applyFont="1" applyBorder="1" applyAlignment="1">
      <alignment horizontal="centerContinuous" vertical="center"/>
      <protection/>
    </xf>
    <xf numFmtId="49" fontId="8" fillId="0" borderId="20" xfId="55" applyNumberFormat="1" applyFont="1" applyBorder="1" applyAlignment="1">
      <alignment/>
      <protection/>
    </xf>
    <xf numFmtId="0" fontId="8" fillId="0" borderId="21" xfId="55" applyFont="1" applyBorder="1" applyAlignment="1">
      <alignment/>
      <protection/>
    </xf>
    <xf numFmtId="0" fontId="35" fillId="0" borderId="22" xfId="55" applyFont="1" applyBorder="1" applyAlignment="1">
      <alignment horizontal="center"/>
      <protection/>
    </xf>
    <xf numFmtId="0" fontId="35" fillId="33" borderId="22" xfId="55" applyFont="1" applyFill="1" applyBorder="1" applyAlignment="1">
      <alignment horizontal="center"/>
      <protection/>
    </xf>
    <xf numFmtId="0" fontId="35" fillId="33" borderId="24" xfId="55" applyFont="1" applyFill="1" applyBorder="1" applyAlignment="1">
      <alignment horizontal="center"/>
      <protection/>
    </xf>
    <xf numFmtId="49" fontId="36" fillId="0" borderId="28" xfId="0" applyNumberFormat="1" applyFont="1" applyBorder="1" applyAlignment="1">
      <alignment/>
    </xf>
    <xf numFmtId="0" fontId="36" fillId="0" borderId="26" xfId="0" applyFont="1" applyBorder="1" applyAlignment="1">
      <alignment/>
    </xf>
    <xf numFmtId="49" fontId="36" fillId="0" borderId="29" xfId="0" applyNumberFormat="1" applyFont="1" applyBorder="1" applyAlignment="1">
      <alignment/>
    </xf>
    <xf numFmtId="0" fontId="36" fillId="0" borderId="30" xfId="0" applyFont="1" applyBorder="1" applyAlignment="1">
      <alignment/>
    </xf>
    <xf numFmtId="49" fontId="36" fillId="0" borderId="28" xfId="55" applyNumberFormat="1" applyFont="1" applyBorder="1">
      <alignment/>
      <protection/>
    </xf>
    <xf numFmtId="0" fontId="36" fillId="0" borderId="26" xfId="55" applyFont="1" applyBorder="1">
      <alignment/>
      <protection/>
    </xf>
    <xf numFmtId="49" fontId="36" fillId="0" borderId="29" xfId="55" applyNumberFormat="1" applyFont="1" applyBorder="1">
      <alignment/>
      <protection/>
    </xf>
    <xf numFmtId="0" fontId="36" fillId="0" borderId="30" xfId="55" applyFont="1" applyBorder="1">
      <alignment/>
      <protection/>
    </xf>
    <xf numFmtId="49" fontId="7" fillId="0" borderId="15" xfId="0" applyNumberFormat="1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49" fontId="36" fillId="0" borderId="28" xfId="0" applyNumberFormat="1" applyFont="1" applyBorder="1" applyAlignment="1">
      <alignment/>
    </xf>
    <xf numFmtId="0" fontId="36" fillId="0" borderId="26" xfId="0" applyFont="1" applyBorder="1" applyAlignment="1">
      <alignment/>
    </xf>
    <xf numFmtId="49" fontId="36" fillId="0" borderId="29" xfId="0" applyNumberFormat="1" applyFont="1" applyBorder="1" applyAlignment="1">
      <alignment/>
    </xf>
    <xf numFmtId="0" fontId="36" fillId="0" borderId="30" xfId="0" applyFont="1" applyBorder="1" applyAlignment="1">
      <alignment/>
    </xf>
    <xf numFmtId="0" fontId="31" fillId="0" borderId="0" xfId="55" applyFill="1">
      <alignment/>
      <protection/>
    </xf>
    <xf numFmtId="0" fontId="7" fillId="0" borderId="16" xfId="55" applyFont="1" applyBorder="1" applyAlignment="1">
      <alignment horizontal="center"/>
      <protection/>
    </xf>
    <xf numFmtId="0" fontId="36" fillId="0" borderId="0" xfId="0" applyFont="1" applyFill="1" applyBorder="1" applyAlignment="1">
      <alignment/>
    </xf>
    <xf numFmtId="187" fontId="29" fillId="0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49" fontId="28" fillId="0" borderId="10" xfId="0" applyNumberFormat="1" applyFont="1" applyBorder="1" applyAlignment="1">
      <alignment/>
    </xf>
    <xf numFmtId="0" fontId="34" fillId="0" borderId="12" xfId="0" applyFont="1" applyBorder="1" applyAlignment="1">
      <alignment horizontal="centerContinuous" vertical="center"/>
    </xf>
    <xf numFmtId="0" fontId="34" fillId="0" borderId="47" xfId="0" applyFont="1" applyBorder="1" applyAlignment="1">
      <alignment horizontal="centerContinuous" vertical="center"/>
    </xf>
    <xf numFmtId="0" fontId="34" fillId="0" borderId="13" xfId="0" applyFont="1" applyBorder="1" applyAlignment="1">
      <alignment horizontal="centerContinuous" vertical="center"/>
    </xf>
    <xf numFmtId="0" fontId="34" fillId="0" borderId="48" xfId="0" applyFont="1" applyBorder="1" applyAlignment="1">
      <alignment horizontal="centerContinuous" vertical="center"/>
    </xf>
    <xf numFmtId="0" fontId="34" fillId="0" borderId="49" xfId="0" applyFont="1" applyBorder="1" applyAlignment="1">
      <alignment horizontal="centerContinuous" vertical="center"/>
    </xf>
    <xf numFmtId="0" fontId="28" fillId="0" borderId="14" xfId="0" applyFont="1" applyBorder="1" applyAlignment="1">
      <alignment horizontal="centerContinuous" vertical="center"/>
    </xf>
    <xf numFmtId="49" fontId="28" fillId="0" borderId="15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Continuous" vertical="center"/>
    </xf>
    <xf numFmtId="0" fontId="28" fillId="0" borderId="50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0" fontId="28" fillId="0" borderId="51" xfId="0" applyFont="1" applyBorder="1" applyAlignment="1">
      <alignment horizontal="centerContinuous" vertical="center"/>
    </xf>
    <xf numFmtId="0" fontId="28" fillId="0" borderId="52" xfId="0" applyFont="1" applyBorder="1" applyAlignment="1">
      <alignment horizontal="centerContinuous" vertical="center"/>
    </xf>
    <xf numFmtId="0" fontId="28" fillId="0" borderId="19" xfId="0" applyFont="1" applyBorder="1" applyAlignment="1">
      <alignment horizontal="centerContinuous" vertical="center"/>
    </xf>
    <xf numFmtId="0" fontId="35" fillId="0" borderId="22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49" fontId="29" fillId="0" borderId="56" xfId="0" applyNumberFormat="1" applyFont="1" applyBorder="1" applyAlignment="1">
      <alignment/>
    </xf>
    <xf numFmtId="3" fontId="29" fillId="0" borderId="57" xfId="0" applyNumberFormat="1" applyFont="1" applyBorder="1" applyAlignment="1">
      <alignment/>
    </xf>
    <xf numFmtId="3" fontId="29" fillId="0" borderId="58" xfId="0" applyNumberFormat="1" applyFont="1" applyBorder="1" applyAlignment="1">
      <alignment/>
    </xf>
    <xf numFmtId="1" fontId="29" fillId="0" borderId="0" xfId="0" applyNumberFormat="1" applyFont="1" applyFill="1" applyBorder="1" applyAlignment="1">
      <alignment/>
    </xf>
    <xf numFmtId="186" fontId="29" fillId="0" borderId="0" xfId="0" applyNumberFormat="1" applyFont="1" applyFill="1" applyBorder="1" applyAlignment="1">
      <alignment/>
    </xf>
    <xf numFmtId="49" fontId="29" fillId="0" borderId="28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187" fontId="29" fillId="0" borderId="0" xfId="0" applyNumberFormat="1" applyFont="1" applyFill="1" applyBorder="1" applyAlignment="1">
      <alignment/>
    </xf>
    <xf numFmtId="3" fontId="29" fillId="0" borderId="61" xfId="0" applyNumberFormat="1" applyFont="1" applyBorder="1" applyAlignment="1">
      <alignment/>
    </xf>
    <xf numFmtId="49" fontId="29" fillId="0" borderId="62" xfId="0" applyNumberFormat="1" applyFont="1" applyBorder="1" applyAlignment="1">
      <alignment/>
    </xf>
    <xf numFmtId="49" fontId="29" fillId="0" borderId="29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3" fontId="29" fillId="0" borderId="63" xfId="0" applyNumberFormat="1" applyFont="1" applyBorder="1" applyAlignment="1">
      <alignment/>
    </xf>
    <xf numFmtId="186" fontId="29" fillId="0" borderId="0" xfId="0" applyNumberFormat="1" applyFont="1" applyFill="1" applyBorder="1" applyAlignment="1">
      <alignment/>
    </xf>
    <xf numFmtId="49" fontId="28" fillId="0" borderId="64" xfId="0" applyNumberFormat="1" applyFont="1" applyBorder="1" applyAlignment="1">
      <alignment/>
    </xf>
    <xf numFmtId="187" fontId="28" fillId="0" borderId="65" xfId="0" applyNumberFormat="1" applyFont="1" applyBorder="1" applyAlignment="1">
      <alignment/>
    </xf>
    <xf numFmtId="187" fontId="28" fillId="0" borderId="66" xfId="0" applyNumberFormat="1" applyFont="1" applyBorder="1" applyAlignment="1">
      <alignment/>
    </xf>
    <xf numFmtId="187" fontId="28" fillId="0" borderId="67" xfId="0" applyNumberFormat="1" applyFont="1" applyBorder="1" applyAlignment="1">
      <alignment/>
    </xf>
    <xf numFmtId="187" fontId="28" fillId="0" borderId="40" xfId="0" applyNumberFormat="1" applyFont="1" applyBorder="1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4" fillId="0" borderId="14" xfId="0" applyFont="1" applyBorder="1" applyAlignment="1">
      <alignment horizontal="centerContinuous" vertical="center"/>
    </xf>
    <xf numFmtId="186" fontId="29" fillId="0" borderId="68" xfId="0" applyNumberFormat="1" applyFont="1" applyBorder="1" applyAlignment="1">
      <alignment/>
    </xf>
    <xf numFmtId="186" fontId="29" fillId="0" borderId="69" xfId="0" applyNumberFormat="1" applyFont="1" applyBorder="1" applyAlignment="1">
      <alignment/>
    </xf>
    <xf numFmtId="182" fontId="0" fillId="0" borderId="0" xfId="0" applyNumberFormat="1" applyAlignment="1">
      <alignment/>
    </xf>
    <xf numFmtId="0" fontId="6" fillId="0" borderId="70" xfId="0" applyFont="1" applyBorder="1" applyAlignment="1">
      <alignment/>
    </xf>
    <xf numFmtId="0" fontId="34" fillId="0" borderId="71" xfId="0" applyFont="1" applyBorder="1" applyAlignment="1">
      <alignment horizontal="centerContinuous" vertical="center"/>
    </xf>
    <xf numFmtId="0" fontId="7" fillId="0" borderId="72" xfId="0" applyFont="1" applyBorder="1" applyAlignment="1">
      <alignment horizontal="center"/>
    </xf>
    <xf numFmtId="0" fontId="28" fillId="0" borderId="73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41" fillId="0" borderId="0" xfId="0" applyFont="1" applyFill="1" applyAlignment="1">
      <alignment/>
    </xf>
    <xf numFmtId="0" fontId="8" fillId="0" borderId="74" xfId="0" applyFont="1" applyBorder="1" applyAlignment="1">
      <alignment/>
    </xf>
    <xf numFmtId="0" fontId="38" fillId="0" borderId="75" xfId="0" applyFont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Continuous"/>
    </xf>
    <xf numFmtId="186" fontId="28" fillId="0" borderId="48" xfId="0" applyNumberFormat="1" applyFont="1" applyBorder="1" applyAlignment="1">
      <alignment vertical="center"/>
    </xf>
    <xf numFmtId="186" fontId="28" fillId="33" borderId="14" xfId="0" applyNumberFormat="1" applyFont="1" applyFill="1" applyBorder="1" applyAlignment="1">
      <alignment vertical="center"/>
    </xf>
    <xf numFmtId="0" fontId="29" fillId="0" borderId="77" xfId="0" applyFont="1" applyBorder="1" applyAlignment="1">
      <alignment/>
    </xf>
    <xf numFmtId="186" fontId="29" fillId="0" borderId="78" xfId="0" applyNumberFormat="1" applyFont="1" applyBorder="1" applyAlignment="1">
      <alignment/>
    </xf>
    <xf numFmtId="186" fontId="29" fillId="33" borderId="79" xfId="0" applyNumberFormat="1" applyFont="1" applyFill="1" applyBorder="1" applyAlignment="1">
      <alignment/>
    </xf>
    <xf numFmtId="0" fontId="29" fillId="0" borderId="80" xfId="0" applyFont="1" applyBorder="1" applyAlignment="1">
      <alignment/>
    </xf>
    <xf numFmtId="182" fontId="29" fillId="0" borderId="25" xfId="0" applyNumberFormat="1" applyFont="1" applyBorder="1" applyAlignment="1">
      <alignment/>
    </xf>
    <xf numFmtId="186" fontId="29" fillId="33" borderId="27" xfId="0" applyNumberFormat="1" applyFont="1" applyFill="1" applyBorder="1" applyAlignment="1">
      <alignment/>
    </xf>
    <xf numFmtId="0" fontId="29" fillId="0" borderId="81" xfId="0" applyFont="1" applyBorder="1" applyAlignment="1">
      <alignment/>
    </xf>
    <xf numFmtId="186" fontId="29" fillId="33" borderId="82" xfId="0" applyNumberFormat="1" applyFont="1" applyFill="1" applyBorder="1" applyAlignment="1">
      <alignment/>
    </xf>
    <xf numFmtId="0" fontId="29" fillId="0" borderId="83" xfId="0" applyFont="1" applyBorder="1" applyAlignment="1">
      <alignment/>
    </xf>
    <xf numFmtId="186" fontId="29" fillId="0" borderId="51" xfId="0" applyNumberFormat="1" applyFont="1" applyBorder="1" applyAlignment="1">
      <alignment/>
    </xf>
    <xf numFmtId="186" fontId="29" fillId="33" borderId="19" xfId="0" applyNumberFormat="1" applyFont="1" applyFill="1" applyBorder="1" applyAlignment="1">
      <alignment/>
    </xf>
    <xf numFmtId="0" fontId="29" fillId="0" borderId="74" xfId="0" applyFont="1" applyBorder="1" applyAlignment="1">
      <alignment/>
    </xf>
    <xf numFmtId="186" fontId="29" fillId="0" borderId="67" xfId="0" applyNumberFormat="1" applyFont="1" applyBorder="1" applyAlignment="1">
      <alignment/>
    </xf>
    <xf numFmtId="186" fontId="29" fillId="33" borderId="84" xfId="0" applyNumberFormat="1" applyFont="1" applyFill="1" applyBorder="1" applyAlignment="1">
      <alignment/>
    </xf>
    <xf numFmtId="3" fontId="34" fillId="0" borderId="71" xfId="0" applyNumberFormat="1" applyFont="1" applyBorder="1" applyAlignment="1">
      <alignment horizontal="centerContinuous" vertical="center"/>
    </xf>
    <xf numFmtId="3" fontId="6" fillId="0" borderId="12" xfId="0" applyNumberFormat="1" applyFont="1" applyBorder="1" applyAlignment="1">
      <alignment horizontal="centerContinuous" vertical="center"/>
    </xf>
    <xf numFmtId="3" fontId="28" fillId="0" borderId="73" xfId="0" applyNumberFormat="1" applyFont="1" applyBorder="1" applyAlignment="1">
      <alignment horizontal="centerContinuous" vertical="center"/>
    </xf>
    <xf numFmtId="3" fontId="28" fillId="0" borderId="17" xfId="0" applyNumberFormat="1" applyFont="1" applyBorder="1" applyAlignment="1">
      <alignment horizontal="centerContinuous" vertical="center"/>
    </xf>
    <xf numFmtId="3" fontId="38" fillId="0" borderId="75" xfId="0" applyNumberFormat="1" applyFont="1" applyBorder="1" applyAlignment="1">
      <alignment horizontal="center" vertical="center"/>
    </xf>
    <xf numFmtId="3" fontId="38" fillId="33" borderId="22" xfId="0" applyNumberFormat="1" applyFont="1" applyFill="1" applyBorder="1" applyAlignment="1">
      <alignment horizontal="center" vertical="center"/>
    </xf>
    <xf numFmtId="182" fontId="28" fillId="0" borderId="48" xfId="0" applyNumberFormat="1" applyFont="1" applyBorder="1" applyAlignment="1">
      <alignment vertical="center"/>
    </xf>
    <xf numFmtId="182" fontId="28" fillId="33" borderId="14" xfId="0" applyNumberFormat="1" applyFont="1" applyFill="1" applyBorder="1" applyAlignment="1">
      <alignment vertical="center"/>
    </xf>
    <xf numFmtId="182" fontId="29" fillId="0" borderId="78" xfId="0" applyNumberFormat="1" applyFont="1" applyBorder="1" applyAlignment="1">
      <alignment/>
    </xf>
    <xf numFmtId="182" fontId="29" fillId="33" borderId="79" xfId="0" applyNumberFormat="1" applyFont="1" applyFill="1" applyBorder="1" applyAlignment="1">
      <alignment/>
    </xf>
    <xf numFmtId="186" fontId="29" fillId="0" borderId="25" xfId="0" applyNumberFormat="1" applyFont="1" applyBorder="1" applyAlignment="1">
      <alignment/>
    </xf>
    <xf numFmtId="182" fontId="29" fillId="0" borderId="68" xfId="0" applyNumberFormat="1" applyFont="1" applyBorder="1" applyAlignment="1">
      <alignment/>
    </xf>
    <xf numFmtId="182" fontId="29" fillId="33" borderId="27" xfId="0" applyNumberFormat="1" applyFont="1" applyFill="1" applyBorder="1" applyAlignment="1">
      <alignment/>
    </xf>
    <xf numFmtId="182" fontId="29" fillId="0" borderId="69" xfId="0" applyNumberFormat="1" applyFont="1" applyBorder="1" applyAlignment="1">
      <alignment/>
    </xf>
    <xf numFmtId="182" fontId="29" fillId="33" borderId="82" xfId="0" applyNumberFormat="1" applyFont="1" applyFill="1" applyBorder="1" applyAlignment="1">
      <alignment/>
    </xf>
    <xf numFmtId="182" fontId="29" fillId="0" borderId="51" xfId="0" applyNumberFormat="1" applyFont="1" applyBorder="1" applyAlignment="1">
      <alignment/>
    </xf>
    <xf numFmtId="182" fontId="29" fillId="33" borderId="19" xfId="0" applyNumberFormat="1" applyFont="1" applyFill="1" applyBorder="1" applyAlignment="1">
      <alignment/>
    </xf>
    <xf numFmtId="182" fontId="29" fillId="0" borderId="67" xfId="0" applyNumberFormat="1" applyFont="1" applyBorder="1" applyAlignment="1">
      <alignment/>
    </xf>
    <xf numFmtId="182" fontId="29" fillId="33" borderId="84" xfId="0" applyNumberFormat="1" applyFont="1" applyFill="1" applyBorder="1" applyAlignment="1">
      <alignment/>
    </xf>
    <xf numFmtId="0" fontId="9" fillId="0" borderId="85" xfId="0" applyFont="1" applyBorder="1" applyAlignment="1">
      <alignment horizontal="centerContinuous" vertical="center"/>
    </xf>
    <xf numFmtId="0" fontId="38" fillId="0" borderId="2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49" fontId="28" fillId="0" borderId="76" xfId="0" applyNumberFormat="1" applyFont="1" applyFill="1" applyBorder="1" applyAlignment="1">
      <alignment horizontal="centerContinuous"/>
    </xf>
    <xf numFmtId="186" fontId="7" fillId="0" borderId="48" xfId="0" applyNumberFormat="1" applyFont="1" applyBorder="1" applyAlignment="1">
      <alignment vertical="center"/>
    </xf>
    <xf numFmtId="186" fontId="7" fillId="33" borderId="12" xfId="0" applyNumberFormat="1" applyFont="1" applyFill="1" applyBorder="1" applyAlignment="1">
      <alignment vertical="center"/>
    </xf>
    <xf numFmtId="186" fontId="38" fillId="0" borderId="13" xfId="0" applyNumberFormat="1" applyFont="1" applyBorder="1" applyAlignment="1">
      <alignment vertical="center"/>
    </xf>
    <xf numFmtId="186" fontId="7" fillId="0" borderId="71" xfId="0" applyNumberFormat="1" applyFont="1" applyBorder="1" applyAlignment="1">
      <alignment vertical="center"/>
    </xf>
    <xf numFmtId="182" fontId="0" fillId="0" borderId="0" xfId="0" applyNumberFormat="1" applyAlignment="1">
      <alignment horizontal="left" indent="1"/>
    </xf>
    <xf numFmtId="0" fontId="7" fillId="0" borderId="77" xfId="0" applyFont="1" applyFill="1" applyBorder="1" applyAlignment="1">
      <alignment/>
    </xf>
    <xf numFmtId="186" fontId="7" fillId="0" borderId="86" xfId="0" applyNumberFormat="1" applyFont="1" applyBorder="1" applyAlignment="1">
      <alignment/>
    </xf>
    <xf numFmtId="186" fontId="7" fillId="33" borderId="86" xfId="0" applyNumberFormat="1" applyFont="1" applyFill="1" applyBorder="1" applyAlignment="1">
      <alignment/>
    </xf>
    <xf numFmtId="186" fontId="38" fillId="0" borderId="87" xfId="0" applyNumberFormat="1" applyFont="1" applyBorder="1" applyAlignment="1">
      <alignment/>
    </xf>
    <xf numFmtId="186" fontId="0" fillId="0" borderId="0" xfId="0" applyNumberFormat="1" applyAlignment="1">
      <alignment horizontal="left" indent="1"/>
    </xf>
    <xf numFmtId="0" fontId="36" fillId="0" borderId="80" xfId="0" applyFont="1" applyFill="1" applyBorder="1" applyAlignment="1">
      <alignment/>
    </xf>
    <xf numFmtId="186" fontId="36" fillId="0" borderId="25" xfId="0" applyNumberFormat="1" applyFont="1" applyBorder="1" applyAlignment="1">
      <alignment/>
    </xf>
    <xf numFmtId="186" fontId="36" fillId="33" borderId="25" xfId="0" applyNumberFormat="1" applyFont="1" applyFill="1" applyBorder="1" applyAlignment="1">
      <alignment/>
    </xf>
    <xf numFmtId="186" fontId="42" fillId="0" borderId="26" xfId="0" applyNumberFormat="1" applyFont="1" applyBorder="1" applyAlignment="1">
      <alignment/>
    </xf>
    <xf numFmtId="186" fontId="0" fillId="0" borderId="0" xfId="0" applyNumberFormat="1" applyAlignment="1">
      <alignment horizontal="left"/>
    </xf>
    <xf numFmtId="182" fontId="43" fillId="0" borderId="0" xfId="0" applyNumberFormat="1" applyFont="1" applyAlignment="1">
      <alignment horizontal="left" indent="1"/>
    </xf>
    <xf numFmtId="0" fontId="36" fillId="0" borderId="81" xfId="0" applyFont="1" applyFill="1" applyBorder="1" applyAlignment="1">
      <alignment/>
    </xf>
    <xf numFmtId="186" fontId="36" fillId="0" borderId="60" xfId="0" applyNumberFormat="1" applyFont="1" applyBorder="1" applyAlignment="1">
      <alignment/>
    </xf>
    <xf numFmtId="186" fontId="36" fillId="33" borderId="60" xfId="0" applyNumberFormat="1" applyFont="1" applyFill="1" applyBorder="1" applyAlignment="1">
      <alignment/>
    </xf>
    <xf numFmtId="0" fontId="36" fillId="0" borderId="88" xfId="0" applyFont="1" applyFill="1" applyBorder="1" applyAlignment="1">
      <alignment/>
    </xf>
    <xf numFmtId="186" fontId="36" fillId="0" borderId="31" xfId="0" applyNumberFormat="1" applyFont="1" applyBorder="1" applyAlignment="1">
      <alignment/>
    </xf>
    <xf numFmtId="186" fontId="36" fillId="33" borderId="31" xfId="0" applyNumberFormat="1" applyFont="1" applyFill="1" applyBorder="1" applyAlignment="1">
      <alignment/>
    </xf>
    <xf numFmtId="186" fontId="42" fillId="0" borderId="30" xfId="0" applyNumberFormat="1" applyFont="1" applyBorder="1" applyAlignment="1">
      <alignment/>
    </xf>
    <xf numFmtId="186" fontId="42" fillId="0" borderId="87" xfId="0" applyNumberFormat="1" applyFont="1" applyBorder="1" applyAlignment="1">
      <alignment/>
    </xf>
    <xf numFmtId="182" fontId="7" fillId="0" borderId="86" xfId="0" applyNumberFormat="1" applyFont="1" applyBorder="1" applyAlignment="1">
      <alignment/>
    </xf>
    <xf numFmtId="182" fontId="7" fillId="33" borderId="79" xfId="0" applyNumberFormat="1" applyFont="1" applyFill="1" applyBorder="1" applyAlignment="1">
      <alignment/>
    </xf>
    <xf numFmtId="182" fontId="36" fillId="0" borderId="25" xfId="0" applyNumberFormat="1" applyFont="1" applyBorder="1" applyAlignment="1">
      <alignment/>
    </xf>
    <xf numFmtId="182" fontId="36" fillId="33" borderId="27" xfId="0" applyNumberFormat="1" applyFont="1" applyFill="1" applyBorder="1" applyAlignment="1">
      <alignment/>
    </xf>
    <xf numFmtId="182" fontId="36" fillId="33" borderId="32" xfId="0" applyNumberFormat="1" applyFont="1" applyFill="1" applyBorder="1" applyAlignment="1">
      <alignment/>
    </xf>
    <xf numFmtId="186" fontId="42" fillId="0" borderId="26" xfId="0" applyNumberFormat="1" applyFont="1" applyBorder="1" applyAlignment="1">
      <alignment horizontal="right"/>
    </xf>
    <xf numFmtId="186" fontId="42" fillId="0" borderId="30" xfId="0" applyNumberFormat="1" applyFont="1" applyBorder="1" applyAlignment="1" quotePrefix="1">
      <alignment/>
    </xf>
    <xf numFmtId="0" fontId="7" fillId="0" borderId="74" xfId="0" applyFont="1" applyFill="1" applyBorder="1" applyAlignment="1">
      <alignment/>
    </xf>
    <xf numFmtId="186" fontId="7" fillId="0" borderId="65" xfId="0" applyNumberFormat="1" applyFont="1" applyBorder="1" applyAlignment="1">
      <alignment/>
    </xf>
    <xf numFmtId="186" fontId="7" fillId="33" borderId="65" xfId="0" applyNumberFormat="1" applyFont="1" applyFill="1" applyBorder="1" applyAlignment="1">
      <alignment/>
    </xf>
    <xf numFmtId="186" fontId="38" fillId="0" borderId="21" xfId="0" applyNumberFormat="1" applyFont="1" applyBorder="1" applyAlignment="1">
      <alignment/>
    </xf>
    <xf numFmtId="182" fontId="7" fillId="33" borderId="84" xfId="0" applyNumberFormat="1" applyFont="1" applyFill="1" applyBorder="1" applyAlignment="1">
      <alignment/>
    </xf>
    <xf numFmtId="219" fontId="0" fillId="0" borderId="0" xfId="0" applyNumberFormat="1" applyAlignment="1">
      <alignment/>
    </xf>
    <xf numFmtId="181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89" xfId="0" applyFont="1" applyBorder="1" applyAlignment="1">
      <alignment/>
    </xf>
    <xf numFmtId="0" fontId="38" fillId="0" borderId="0" xfId="0" applyFont="1" applyAlignment="1">
      <alignment/>
    </xf>
    <xf numFmtId="0" fontId="24" fillId="0" borderId="1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28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Continuous" vertical="center"/>
    </xf>
    <xf numFmtId="3" fontId="45" fillId="0" borderId="19" xfId="0" applyNumberFormat="1" applyFont="1" applyBorder="1" applyAlignment="1">
      <alignment horizontal="centerContinuous" vertical="center" wrapText="1"/>
    </xf>
    <xf numFmtId="0" fontId="34" fillId="0" borderId="18" xfId="0" applyFont="1" applyBorder="1" applyAlignment="1">
      <alignment horizontal="centerContinuous" vertical="center"/>
    </xf>
    <xf numFmtId="3" fontId="46" fillId="0" borderId="19" xfId="0" applyNumberFormat="1" applyFont="1" applyBorder="1" applyAlignment="1">
      <alignment horizontal="centerContinuous" vertical="center" wrapText="1"/>
    </xf>
    <xf numFmtId="49" fontId="29" fillId="0" borderId="20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35" fillId="0" borderId="22" xfId="0" applyFont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3" fontId="47" fillId="0" borderId="24" xfId="0" applyNumberFormat="1" applyFont="1" applyBorder="1" applyAlignment="1">
      <alignment horizontal="center" vertical="center" wrapText="1"/>
    </xf>
    <xf numFmtId="3" fontId="47" fillId="0" borderId="90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Continuous"/>
    </xf>
    <xf numFmtId="186" fontId="28" fillId="0" borderId="25" xfId="0" applyNumberFormat="1" applyFont="1" applyBorder="1" applyAlignment="1">
      <alignment/>
    </xf>
    <xf numFmtId="186" fontId="28" fillId="33" borderId="25" xfId="0" applyNumberFormat="1" applyFont="1" applyFill="1" applyBorder="1" applyAlignment="1">
      <alignment/>
    </xf>
    <xf numFmtId="187" fontId="6" fillId="0" borderId="25" xfId="0" applyNumberFormat="1" applyFont="1" applyBorder="1" applyAlignment="1" quotePrefix="1">
      <alignment/>
    </xf>
    <xf numFmtId="182" fontId="29" fillId="33" borderId="25" xfId="0" applyNumberFormat="1" applyFont="1" applyFill="1" applyBorder="1" applyAlignment="1">
      <alignment/>
    </xf>
    <xf numFmtId="207" fontId="29" fillId="0" borderId="25" xfId="0" applyNumberFormat="1" applyFont="1" applyBorder="1" applyAlignment="1">
      <alignment/>
    </xf>
    <xf numFmtId="207" fontId="29" fillId="33" borderId="25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49" fontId="8" fillId="0" borderId="28" xfId="0" applyNumberFormat="1" applyFont="1" applyFill="1" applyBorder="1" applyAlignment="1">
      <alignment/>
    </xf>
    <xf numFmtId="182" fontId="29" fillId="0" borderId="31" xfId="0" applyNumberFormat="1" applyFont="1" applyBorder="1" applyAlignment="1">
      <alignment/>
    </xf>
    <xf numFmtId="182" fontId="29" fillId="33" borderId="31" xfId="0" applyNumberFormat="1" applyFont="1" applyFill="1" applyBorder="1" applyAlignment="1">
      <alignment/>
    </xf>
    <xf numFmtId="207" fontId="29" fillId="0" borderId="31" xfId="0" applyNumberFormat="1" applyFont="1" applyBorder="1" applyAlignment="1">
      <alignment/>
    </xf>
    <xf numFmtId="207" fontId="29" fillId="33" borderId="31" xfId="0" applyNumberFormat="1" applyFont="1" applyFill="1" applyBorder="1" applyAlignment="1">
      <alignment/>
    </xf>
    <xf numFmtId="182" fontId="29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186" fontId="29" fillId="33" borderId="25" xfId="0" applyNumberFormat="1" applyFont="1" applyFill="1" applyBorder="1" applyAlignment="1">
      <alignment/>
    </xf>
    <xf numFmtId="186" fontId="39" fillId="0" borderId="27" xfId="0" applyNumberFormat="1" applyFont="1" applyBorder="1" applyAlignment="1">
      <alignment/>
    </xf>
    <xf numFmtId="9" fontId="0" fillId="0" borderId="0" xfId="58" applyFont="1" applyAlignment="1">
      <alignment/>
    </xf>
    <xf numFmtId="4" fontId="0" fillId="0" borderId="0" xfId="0" applyNumberFormat="1" applyAlignment="1">
      <alignment horizontal="left" indent="1"/>
    </xf>
    <xf numFmtId="49" fontId="21" fillId="0" borderId="0" xfId="0" applyNumberFormat="1" applyFont="1" applyFill="1" applyBorder="1" applyAlignment="1">
      <alignment/>
    </xf>
    <xf numFmtId="0" fontId="38" fillId="33" borderId="23" xfId="0" applyFont="1" applyFill="1" applyBorder="1" applyAlignment="1">
      <alignment horizontal="center" wrapText="1"/>
    </xf>
    <xf numFmtId="0" fontId="38" fillId="33" borderId="24" xfId="0" applyFont="1" applyFill="1" applyBorder="1" applyAlignment="1">
      <alignment horizontal="center" wrapText="1"/>
    </xf>
    <xf numFmtId="3" fontId="29" fillId="0" borderId="91" xfId="0" applyNumberFormat="1" applyFont="1" applyBorder="1" applyAlignment="1">
      <alignment/>
    </xf>
    <xf numFmtId="3" fontId="29" fillId="0" borderId="57" xfId="0" applyNumberFormat="1" applyFont="1" applyBorder="1" applyAlignment="1">
      <alignment/>
    </xf>
    <xf numFmtId="3" fontId="29" fillId="0" borderId="92" xfId="0" applyNumberFormat="1" applyFont="1" applyBorder="1" applyAlignment="1">
      <alignment/>
    </xf>
    <xf numFmtId="3" fontId="29" fillId="33" borderId="93" xfId="0" applyNumberFormat="1" applyFont="1" applyFill="1" applyBorder="1" applyAlignment="1">
      <alignment/>
    </xf>
    <xf numFmtId="3" fontId="29" fillId="0" borderId="94" xfId="0" applyNumberFormat="1" applyFont="1" applyBorder="1" applyAlignment="1">
      <alignment/>
    </xf>
    <xf numFmtId="3" fontId="29" fillId="0" borderId="68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95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0" fontId="51" fillId="0" borderId="0" xfId="0" applyFont="1" applyAlignment="1">
      <alignment/>
    </xf>
    <xf numFmtId="187" fontId="28" fillId="33" borderId="96" xfId="0" applyNumberFormat="1" applyFont="1" applyFill="1" applyBorder="1" applyAlignment="1">
      <alignment/>
    </xf>
    <xf numFmtId="186" fontId="36" fillId="0" borderId="86" xfId="0" applyNumberFormat="1" applyFont="1" applyBorder="1" applyAlignment="1">
      <alignment/>
    </xf>
    <xf numFmtId="186" fontId="36" fillId="33" borderId="79" xfId="0" applyNumberFormat="1" applyFont="1" applyFill="1" applyBorder="1" applyAlignment="1">
      <alignment/>
    </xf>
    <xf numFmtId="186" fontId="36" fillId="0" borderId="97" xfId="0" applyNumberFormat="1" applyFont="1" applyBorder="1" applyAlignment="1">
      <alignment/>
    </xf>
    <xf numFmtId="186" fontId="36" fillId="33" borderId="32" xfId="0" applyNumberFormat="1" applyFont="1" applyFill="1" applyBorder="1" applyAlignment="1">
      <alignment/>
    </xf>
    <xf numFmtId="182" fontId="36" fillId="33" borderId="79" xfId="0" applyNumberFormat="1" applyFont="1" applyFill="1" applyBorder="1" applyAlignment="1">
      <alignment/>
    </xf>
    <xf numFmtId="182" fontId="36" fillId="33" borderId="32" xfId="0" applyNumberFormat="1" applyFont="1" applyFill="1" applyBorder="1" applyAlignment="1">
      <alignment/>
    </xf>
    <xf numFmtId="186" fontId="7" fillId="33" borderId="79" xfId="0" applyNumberFormat="1" applyFont="1" applyFill="1" applyBorder="1" applyAlignment="1">
      <alignment/>
    </xf>
    <xf numFmtId="186" fontId="7" fillId="0" borderId="86" xfId="0" applyNumberFormat="1" applyFont="1" applyBorder="1" applyAlignment="1">
      <alignment/>
    </xf>
    <xf numFmtId="182" fontId="36" fillId="0" borderId="97" xfId="0" applyNumberFormat="1" applyFont="1" applyBorder="1" applyAlignment="1">
      <alignment/>
    </xf>
    <xf numFmtId="182" fontId="36" fillId="0" borderId="98" xfId="0" applyNumberFormat="1" applyFont="1" applyBorder="1" applyAlignment="1">
      <alignment/>
    </xf>
    <xf numFmtId="182" fontId="36" fillId="0" borderId="99" xfId="0" applyNumberFormat="1" applyFont="1" applyBorder="1" applyAlignment="1">
      <alignment/>
    </xf>
    <xf numFmtId="182" fontId="36" fillId="0" borderId="100" xfId="0" applyNumberFormat="1" applyFont="1" applyBorder="1" applyAlignment="1">
      <alignment/>
    </xf>
    <xf numFmtId="182" fontId="7" fillId="0" borderId="101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186" fontId="7" fillId="0" borderId="71" xfId="0" applyNumberFormat="1" applyFont="1" applyBorder="1" applyAlignment="1">
      <alignment/>
    </xf>
    <xf numFmtId="186" fontId="7" fillId="33" borderId="14" xfId="0" applyNumberFormat="1" applyFont="1" applyFill="1" applyBorder="1" applyAlignment="1">
      <alignment/>
    </xf>
    <xf numFmtId="0" fontId="0" fillId="0" borderId="0" xfId="53" applyFill="1">
      <alignment/>
      <protection/>
    </xf>
    <xf numFmtId="0" fontId="33" fillId="0" borderId="0" xfId="54" applyFont="1" applyFill="1">
      <alignment/>
      <protection/>
    </xf>
    <xf numFmtId="0" fontId="34" fillId="0" borderId="12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102" xfId="0" applyFont="1" applyBorder="1" applyAlignment="1">
      <alignment wrapText="1"/>
    </xf>
    <xf numFmtId="186" fontId="44" fillId="0" borderId="17" xfId="0" applyNumberFormat="1" applyFont="1" applyBorder="1" applyAlignment="1">
      <alignment/>
    </xf>
    <xf numFmtId="186" fontId="44" fillId="0" borderId="50" xfId="0" applyNumberFormat="1" applyFont="1" applyBorder="1" applyAlignment="1">
      <alignment/>
    </xf>
    <xf numFmtId="0" fontId="34" fillId="33" borderId="102" xfId="0" applyFont="1" applyFill="1" applyBorder="1" applyAlignment="1">
      <alignment wrapText="1"/>
    </xf>
    <xf numFmtId="186" fontId="44" fillId="33" borderId="17" xfId="0" applyNumberFormat="1" applyFont="1" applyFill="1" applyBorder="1" applyAlignment="1">
      <alignment/>
    </xf>
    <xf numFmtId="186" fontId="44" fillId="33" borderId="50" xfId="0" applyNumberFormat="1" applyFont="1" applyFill="1" applyBorder="1" applyAlignment="1">
      <alignment/>
    </xf>
    <xf numFmtId="0" fontId="34" fillId="0" borderId="103" xfId="0" applyFont="1" applyBorder="1" applyAlignment="1">
      <alignment/>
    </xf>
    <xf numFmtId="186" fontId="44" fillId="0" borderId="22" xfId="0" applyNumberFormat="1" applyFont="1" applyBorder="1" applyAlignment="1">
      <alignment/>
    </xf>
    <xf numFmtId="186" fontId="44" fillId="0" borderId="53" xfId="0" applyNumberFormat="1" applyFont="1" applyBorder="1" applyAlignment="1">
      <alignment/>
    </xf>
    <xf numFmtId="0" fontId="34" fillId="33" borderId="103" xfId="0" applyFont="1" applyFill="1" applyBorder="1" applyAlignment="1">
      <alignment wrapText="1"/>
    </xf>
    <xf numFmtId="3" fontId="44" fillId="33" borderId="22" xfId="0" applyNumberFormat="1" applyFont="1" applyFill="1" applyBorder="1" applyAlignment="1">
      <alignment/>
    </xf>
    <xf numFmtId="186" fontId="44" fillId="33" borderId="22" xfId="0" applyNumberFormat="1" applyFont="1" applyFill="1" applyBorder="1" applyAlignment="1">
      <alignment/>
    </xf>
    <xf numFmtId="186" fontId="44" fillId="33" borderId="53" xfId="0" applyNumberFormat="1" applyFont="1" applyFill="1" applyBorder="1" applyAlignment="1">
      <alignment/>
    </xf>
    <xf numFmtId="0" fontId="54" fillId="0" borderId="0" xfId="0" applyFont="1" applyAlignment="1">
      <alignment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186" fontId="29" fillId="0" borderId="25" xfId="0" applyNumberFormat="1" applyFont="1" applyBorder="1" applyAlignment="1" quotePrefix="1">
      <alignment/>
    </xf>
    <xf numFmtId="186" fontId="29" fillId="0" borderId="31" xfId="0" applyNumberFormat="1" applyFont="1" applyBorder="1" applyAlignment="1">
      <alignment/>
    </xf>
    <xf numFmtId="186" fontId="29" fillId="33" borderId="31" xfId="0" applyNumberFormat="1" applyFont="1" applyFill="1" applyBorder="1" applyAlignment="1">
      <alignment/>
    </xf>
    <xf numFmtId="186" fontId="29" fillId="33" borderId="25" xfId="0" applyNumberFormat="1" applyFont="1" applyFill="1" applyBorder="1" applyAlignment="1" quotePrefix="1">
      <alignment/>
    </xf>
    <xf numFmtId="0" fontId="102" fillId="34" borderId="0" xfId="0" applyFont="1" applyFill="1" applyAlignment="1">
      <alignment/>
    </xf>
    <xf numFmtId="186" fontId="44" fillId="0" borderId="0" xfId="0" applyNumberFormat="1" applyFont="1" applyFill="1" applyBorder="1" applyAlignment="1">
      <alignment/>
    </xf>
    <xf numFmtId="0" fontId="34" fillId="0" borderId="104" xfId="0" applyFont="1" applyBorder="1" applyAlignment="1">
      <alignment wrapText="1"/>
    </xf>
    <xf numFmtId="186" fontId="44" fillId="0" borderId="105" xfId="0" applyNumberFormat="1" applyFont="1" applyBorder="1" applyAlignment="1">
      <alignment/>
    </xf>
    <xf numFmtId="186" fontId="44" fillId="0" borderId="106" xfId="0" applyNumberFormat="1" applyFont="1" applyBorder="1" applyAlignment="1">
      <alignment/>
    </xf>
    <xf numFmtId="0" fontId="29" fillId="0" borderId="107" xfId="0" applyFont="1" applyBorder="1" applyAlignment="1">
      <alignment/>
    </xf>
    <xf numFmtId="0" fontId="34" fillId="0" borderId="108" xfId="0" applyFont="1" applyBorder="1" applyAlignment="1">
      <alignment horizontal="center"/>
    </xf>
    <xf numFmtId="0" fontId="34" fillId="0" borderId="109" xfId="0" applyFont="1" applyBorder="1" applyAlignment="1">
      <alignment horizontal="center"/>
    </xf>
    <xf numFmtId="0" fontId="103" fillId="0" borderId="96" xfId="0" applyFont="1" applyBorder="1" applyAlignment="1">
      <alignment horizontal="center"/>
    </xf>
    <xf numFmtId="3" fontId="44" fillId="0" borderId="105" xfId="0" applyNumberFormat="1" applyFont="1" applyBorder="1" applyAlignment="1">
      <alignment/>
    </xf>
    <xf numFmtId="0" fontId="29" fillId="0" borderId="77" xfId="0" applyFont="1" applyBorder="1" applyAlignment="1">
      <alignment/>
    </xf>
    <xf numFmtId="0" fontId="12" fillId="33" borderId="0" xfId="0" applyFont="1" applyFill="1" applyAlignment="1">
      <alignment/>
    </xf>
    <xf numFmtId="186" fontId="35" fillId="0" borderId="14" xfId="0" applyNumberFormat="1" applyFont="1" applyBorder="1" applyAlignment="1">
      <alignment vertical="center"/>
    </xf>
    <xf numFmtId="186" fontId="39" fillId="0" borderId="79" xfId="0" applyNumberFormat="1" applyFont="1" applyBorder="1" applyAlignment="1">
      <alignment/>
    </xf>
    <xf numFmtId="186" fontId="39" fillId="0" borderId="82" xfId="0" applyNumberFormat="1" applyFont="1" applyBorder="1" applyAlignment="1">
      <alignment/>
    </xf>
    <xf numFmtId="186" fontId="39" fillId="0" borderId="19" xfId="0" applyNumberFormat="1" applyFont="1" applyBorder="1" applyAlignment="1">
      <alignment/>
    </xf>
    <xf numFmtId="186" fontId="39" fillId="0" borderId="84" xfId="0" applyNumberFormat="1" applyFont="1" applyBorder="1" applyAlignment="1">
      <alignment/>
    </xf>
    <xf numFmtId="186" fontId="35" fillId="0" borderId="12" xfId="0" applyNumberFormat="1" applyFont="1" applyBorder="1" applyAlignment="1">
      <alignment vertical="center"/>
    </xf>
    <xf numFmtId="186" fontId="39" fillId="0" borderId="86" xfId="0" applyNumberFormat="1" applyFont="1" applyBorder="1" applyAlignment="1">
      <alignment/>
    </xf>
    <xf numFmtId="186" fontId="39" fillId="0" borderId="25" xfId="0" applyNumberFormat="1" applyFont="1" applyBorder="1" applyAlignment="1">
      <alignment/>
    </xf>
    <xf numFmtId="186" fontId="39" fillId="0" borderId="60" xfId="0" applyNumberFormat="1" applyFont="1" applyBorder="1" applyAlignment="1">
      <alignment/>
    </xf>
    <xf numFmtId="186" fontId="39" fillId="0" borderId="17" xfId="0" applyNumberFormat="1" applyFont="1" applyBorder="1" applyAlignment="1">
      <alignment/>
    </xf>
    <xf numFmtId="186" fontId="39" fillId="0" borderId="65" xfId="0" applyNumberFormat="1" applyFont="1" applyBorder="1" applyAlignment="1">
      <alignment/>
    </xf>
    <xf numFmtId="182" fontId="35" fillId="0" borderId="12" xfId="0" applyNumberFormat="1" applyFont="1" applyBorder="1" applyAlignment="1">
      <alignment vertical="center"/>
    </xf>
    <xf numFmtId="182" fontId="39" fillId="0" borderId="86" xfId="0" applyNumberFormat="1" applyFont="1" applyBorder="1" applyAlignment="1">
      <alignment/>
    </xf>
    <xf numFmtId="182" fontId="39" fillId="0" borderId="25" xfId="0" applyNumberFormat="1" applyFont="1" applyBorder="1" applyAlignment="1">
      <alignment/>
    </xf>
    <xf numFmtId="182" fontId="39" fillId="0" borderId="60" xfId="0" applyNumberFormat="1" applyFont="1" applyBorder="1" applyAlignment="1">
      <alignment/>
    </xf>
    <xf numFmtId="182" fontId="39" fillId="0" borderId="17" xfId="0" applyNumberFormat="1" applyFont="1" applyBorder="1" applyAlignment="1">
      <alignment/>
    </xf>
    <xf numFmtId="182" fontId="39" fillId="0" borderId="65" xfId="0" applyNumberFormat="1" applyFont="1" applyBorder="1" applyAlignment="1">
      <alignment/>
    </xf>
    <xf numFmtId="0" fontId="35" fillId="0" borderId="110" xfId="0" applyFont="1" applyBorder="1" applyAlignment="1">
      <alignment horizontal="centerContinuous" vertical="center"/>
    </xf>
    <xf numFmtId="0" fontId="38" fillId="0" borderId="65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Continuous" vertical="center"/>
    </xf>
    <xf numFmtId="0" fontId="38" fillId="0" borderId="84" xfId="0" applyFont="1" applyBorder="1" applyAlignment="1">
      <alignment horizontal="center" vertical="center"/>
    </xf>
    <xf numFmtId="3" fontId="29" fillId="33" borderId="112" xfId="0" applyNumberFormat="1" applyFont="1" applyFill="1" applyBorder="1" applyAlignment="1">
      <alignment/>
    </xf>
    <xf numFmtId="187" fontId="6" fillId="0" borderId="25" xfId="0" applyNumberFormat="1" applyFont="1" applyBorder="1" applyAlignment="1" quotePrefix="1">
      <alignment horizontal="center"/>
    </xf>
    <xf numFmtId="187" fontId="6" fillId="33" borderId="25" xfId="0" applyNumberFormat="1" applyFont="1" applyFill="1" applyBorder="1" applyAlignment="1" quotePrefix="1">
      <alignment horizontal="center"/>
    </xf>
    <xf numFmtId="187" fontId="6" fillId="0" borderId="25" xfId="0" applyNumberFormat="1" applyFont="1" applyBorder="1" applyAlignment="1">
      <alignment horizontal="center"/>
    </xf>
    <xf numFmtId="187" fontId="6" fillId="33" borderId="25" xfId="0" applyNumberFormat="1" applyFont="1" applyFill="1" applyBorder="1" applyAlignment="1">
      <alignment horizontal="center"/>
    </xf>
    <xf numFmtId="206" fontId="8" fillId="0" borderId="0" xfId="0" applyNumberFormat="1" applyFont="1" applyFill="1" applyBorder="1" applyAlignment="1">
      <alignment/>
    </xf>
    <xf numFmtId="49" fontId="39" fillId="0" borderId="0" xfId="0" applyNumberFormat="1" applyFont="1" applyFill="1" applyBorder="1" applyAlignment="1">
      <alignment/>
    </xf>
    <xf numFmtId="186" fontId="104" fillId="0" borderId="113" xfId="0" applyNumberFormat="1" applyFont="1" applyBorder="1" applyAlignment="1">
      <alignment/>
    </xf>
    <xf numFmtId="186" fontId="104" fillId="33" borderId="19" xfId="0" applyNumberFormat="1" applyFont="1" applyFill="1" applyBorder="1" applyAlignment="1">
      <alignment/>
    </xf>
    <xf numFmtId="186" fontId="104" fillId="0" borderId="24" xfId="0" applyNumberFormat="1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5" fillId="0" borderId="12" xfId="0" applyFont="1" applyBorder="1" applyAlignment="1">
      <alignment horizontal="centerContinuous" vertical="center"/>
    </xf>
    <xf numFmtId="0" fontId="34" fillId="0" borderId="19" xfId="0" applyFont="1" applyBorder="1" applyAlignment="1">
      <alignment horizontal="centerContinuous" vertical="center"/>
    </xf>
    <xf numFmtId="0" fontId="35" fillId="33" borderId="24" xfId="0" applyFont="1" applyFill="1" applyBorder="1" applyAlignment="1">
      <alignment horizontal="center"/>
    </xf>
    <xf numFmtId="49" fontId="28" fillId="0" borderId="34" xfId="0" applyNumberFormat="1" applyFont="1" applyBorder="1" applyAlignment="1">
      <alignment horizontal="centerContinuous"/>
    </xf>
    <xf numFmtId="49" fontId="44" fillId="0" borderId="114" xfId="0" applyNumberFormat="1" applyFont="1" applyBorder="1" applyAlignment="1">
      <alignment/>
    </xf>
    <xf numFmtId="49" fontId="44" fillId="0" borderId="28" xfId="0" applyNumberFormat="1" applyFont="1" applyBorder="1" applyAlignment="1">
      <alignment/>
    </xf>
    <xf numFmtId="49" fontId="44" fillId="0" borderId="29" xfId="0" applyNumberFormat="1" applyFont="1" applyBorder="1" applyAlignment="1">
      <alignment/>
    </xf>
    <xf numFmtId="0" fontId="58" fillId="0" borderId="0" xfId="0" applyFont="1" applyAlignment="1">
      <alignment/>
    </xf>
    <xf numFmtId="0" fontId="35" fillId="33" borderId="24" xfId="0" applyFont="1" applyFill="1" applyBorder="1" applyAlignment="1">
      <alignment horizontal="center"/>
    </xf>
    <xf numFmtId="206" fontId="34" fillId="0" borderId="108" xfId="0" applyNumberFormat="1" applyFont="1" applyBorder="1" applyAlignment="1">
      <alignment/>
    </xf>
    <xf numFmtId="206" fontId="59" fillId="33" borderId="96" xfId="0" applyNumberFormat="1" applyFont="1" applyFill="1" applyBorder="1" applyAlignment="1">
      <alignment/>
    </xf>
    <xf numFmtId="206" fontId="60" fillId="33" borderId="79" xfId="0" applyNumberFormat="1" applyFont="1" applyFill="1" applyBorder="1" applyAlignment="1">
      <alignment/>
    </xf>
    <xf numFmtId="206" fontId="60" fillId="33" borderId="27" xfId="0" applyNumberFormat="1" applyFont="1" applyFill="1" applyBorder="1" applyAlignment="1">
      <alignment/>
    </xf>
    <xf numFmtId="206" fontId="60" fillId="33" borderId="32" xfId="0" applyNumberFormat="1" applyFont="1" applyFill="1" applyBorder="1" applyAlignment="1">
      <alignment/>
    </xf>
    <xf numFmtId="49" fontId="35" fillId="0" borderId="0" xfId="0" applyNumberFormat="1" applyFont="1" applyFill="1" applyBorder="1" applyAlignment="1">
      <alignment/>
    </xf>
    <xf numFmtId="186" fontId="36" fillId="33" borderId="31" xfId="0" applyNumberFormat="1" applyFont="1" applyFill="1" applyBorder="1" applyAlignment="1" quotePrefix="1">
      <alignment/>
    </xf>
    <xf numFmtId="0" fontId="103" fillId="0" borderId="36" xfId="0" applyFont="1" applyBorder="1" applyAlignment="1">
      <alignment horizontal="center"/>
    </xf>
    <xf numFmtId="186" fontId="104" fillId="0" borderId="115" xfId="0" applyNumberFormat="1" applyFont="1" applyBorder="1" applyAlignment="1">
      <alignment/>
    </xf>
    <xf numFmtId="186" fontId="104" fillId="33" borderId="90" xfId="0" applyNumberFormat="1" applyFont="1" applyFill="1" applyBorder="1" applyAlignment="1">
      <alignment/>
    </xf>
    <xf numFmtId="0" fontId="103" fillId="0" borderId="116" xfId="0" applyFont="1" applyBorder="1" applyAlignment="1">
      <alignment horizontal="center"/>
    </xf>
    <xf numFmtId="186" fontId="104" fillId="0" borderId="117" xfId="0" applyNumberFormat="1" applyFont="1" applyBorder="1" applyAlignment="1">
      <alignment/>
    </xf>
    <xf numFmtId="186" fontId="104" fillId="33" borderId="117" xfId="0" applyNumberFormat="1" applyFont="1" applyFill="1" applyBorder="1" applyAlignment="1">
      <alignment/>
    </xf>
    <xf numFmtId="186" fontId="104" fillId="0" borderId="90" xfId="0" applyNumberFormat="1" applyFont="1" applyBorder="1" applyAlignment="1">
      <alignment/>
    </xf>
    <xf numFmtId="186" fontId="104" fillId="33" borderId="90" xfId="0" applyNumberFormat="1" applyFont="1" applyFill="1" applyBorder="1" applyAlignment="1">
      <alignment/>
    </xf>
    <xf numFmtId="186" fontId="47" fillId="0" borderId="27" xfId="0" applyNumberFormat="1" applyFont="1" applyBorder="1" applyAlignment="1">
      <alignment/>
    </xf>
    <xf numFmtId="186" fontId="61" fillId="0" borderId="27" xfId="0" applyNumberFormat="1" applyFont="1" applyBorder="1" applyAlignment="1">
      <alignment/>
    </xf>
    <xf numFmtId="186" fontId="61" fillId="0" borderId="32" xfId="0" applyNumberFormat="1" applyFont="1" applyBorder="1" applyAlignment="1">
      <alignment/>
    </xf>
    <xf numFmtId="186" fontId="47" fillId="0" borderId="118" xfId="0" applyNumberFormat="1" applyFont="1" applyBorder="1" applyAlignment="1">
      <alignment horizontal="center"/>
    </xf>
    <xf numFmtId="186" fontId="61" fillId="0" borderId="118" xfId="0" applyNumberFormat="1" applyFont="1" applyBorder="1" applyAlignment="1">
      <alignment/>
    </xf>
    <xf numFmtId="186" fontId="61" fillId="0" borderId="119" xfId="0" applyNumberFormat="1" applyFont="1" applyBorder="1" applyAlignment="1">
      <alignment/>
    </xf>
    <xf numFmtId="186" fontId="47" fillId="0" borderId="27" xfId="0" applyNumberFormat="1" applyFont="1" applyBorder="1" applyAlignment="1">
      <alignment horizontal="center"/>
    </xf>
    <xf numFmtId="3" fontId="47" fillId="0" borderId="24" xfId="0" applyNumberFormat="1" applyFont="1" applyBorder="1" applyAlignment="1">
      <alignment horizontal="center" vertical="center" wrapText="1"/>
    </xf>
    <xf numFmtId="3" fontId="47" fillId="0" borderId="90" xfId="0" applyNumberFormat="1" applyFont="1" applyBorder="1" applyAlignment="1">
      <alignment horizontal="center" vertical="center" wrapText="1"/>
    </xf>
    <xf numFmtId="186" fontId="47" fillId="0" borderId="118" xfId="0" applyNumberFormat="1" applyFont="1" applyBorder="1" applyAlignment="1">
      <alignment/>
    </xf>
    <xf numFmtId="3" fontId="29" fillId="33" borderId="26" xfId="0" applyNumberFormat="1" applyFont="1" applyFill="1" applyBorder="1" applyAlignment="1">
      <alignment/>
    </xf>
    <xf numFmtId="3" fontId="29" fillId="33" borderId="27" xfId="0" applyNumberFormat="1" applyFont="1" applyFill="1" applyBorder="1" applyAlignment="1">
      <alignment/>
    </xf>
    <xf numFmtId="49" fontId="38" fillId="0" borderId="33" xfId="0" applyNumberFormat="1" applyFont="1" applyFill="1" applyBorder="1" applyAlignment="1">
      <alignment/>
    </xf>
    <xf numFmtId="206" fontId="28" fillId="0" borderId="25" xfId="0" applyNumberFormat="1" applyFont="1" applyBorder="1" applyAlignment="1">
      <alignment/>
    </xf>
    <xf numFmtId="206" fontId="28" fillId="33" borderId="25" xfId="0" applyNumberFormat="1" applyFont="1" applyFill="1" applyBorder="1" applyAlignment="1">
      <alignment/>
    </xf>
    <xf numFmtId="206" fontId="28" fillId="0" borderId="25" xfId="0" applyNumberFormat="1" applyFont="1" applyBorder="1" applyAlignment="1" quotePrefix="1">
      <alignment horizontal="center"/>
    </xf>
    <xf numFmtId="206" fontId="28" fillId="33" borderId="27" xfId="0" applyNumberFormat="1" applyFont="1" applyFill="1" applyBorder="1" applyAlignment="1" quotePrefix="1">
      <alignment horizontal="center"/>
    </xf>
    <xf numFmtId="206" fontId="29" fillId="0" borderId="25" xfId="0" applyNumberFormat="1" applyFont="1" applyBorder="1" applyAlignment="1">
      <alignment/>
    </xf>
    <xf numFmtId="206" fontId="29" fillId="33" borderId="25" xfId="0" applyNumberFormat="1" applyFont="1" applyFill="1" applyBorder="1" applyAlignment="1">
      <alignment/>
    </xf>
    <xf numFmtId="206" fontId="29" fillId="33" borderId="27" xfId="0" applyNumberFormat="1" applyFont="1" applyFill="1" applyBorder="1" applyAlignment="1">
      <alignment/>
    </xf>
    <xf numFmtId="206" fontId="29" fillId="0" borderId="31" xfId="0" applyNumberFormat="1" applyFont="1" applyBorder="1" applyAlignment="1">
      <alignment/>
    </xf>
    <xf numFmtId="206" fontId="29" fillId="33" borderId="31" xfId="0" applyNumberFormat="1" applyFont="1" applyFill="1" applyBorder="1" applyAlignment="1">
      <alignment/>
    </xf>
    <xf numFmtId="206" fontId="29" fillId="33" borderId="32" xfId="0" applyNumberFormat="1" applyFont="1" applyFill="1" applyBorder="1" applyAlignment="1">
      <alignment/>
    </xf>
    <xf numFmtId="206" fontId="28" fillId="0" borderId="25" xfId="55" applyNumberFormat="1" applyFont="1" applyBorder="1">
      <alignment/>
      <protection/>
    </xf>
    <xf numFmtId="206" fontId="28" fillId="33" borderId="25" xfId="55" applyNumberFormat="1" applyFont="1" applyFill="1" applyBorder="1">
      <alignment/>
      <protection/>
    </xf>
    <xf numFmtId="206" fontId="28" fillId="0" borderId="25" xfId="55" applyNumberFormat="1" applyFont="1" applyBorder="1" applyAlignment="1" quotePrefix="1">
      <alignment horizontal="center"/>
      <protection/>
    </xf>
    <xf numFmtId="206" fontId="28" fillId="33" borderId="27" xfId="55" applyNumberFormat="1" applyFont="1" applyFill="1" applyBorder="1" applyAlignment="1" quotePrefix="1">
      <alignment horizontal="center"/>
      <protection/>
    </xf>
    <xf numFmtId="206" fontId="29" fillId="0" borderId="25" xfId="55" applyNumberFormat="1" applyFont="1" applyBorder="1">
      <alignment/>
      <protection/>
    </xf>
    <xf numFmtId="206" fontId="29" fillId="33" borderId="25" xfId="55" applyNumberFormat="1" applyFont="1" applyFill="1" applyBorder="1">
      <alignment/>
      <protection/>
    </xf>
    <xf numFmtId="206" fontId="29" fillId="33" borderId="27" xfId="55" applyNumberFormat="1" applyFont="1" applyFill="1" applyBorder="1">
      <alignment/>
      <protection/>
    </xf>
    <xf numFmtId="206" fontId="29" fillId="0" borderId="31" xfId="55" applyNumberFormat="1" applyFont="1" applyBorder="1">
      <alignment/>
      <protection/>
    </xf>
    <xf numFmtId="206" fontId="29" fillId="33" borderId="31" xfId="55" applyNumberFormat="1" applyFont="1" applyFill="1" applyBorder="1">
      <alignment/>
      <protection/>
    </xf>
    <xf numFmtId="206" fontId="29" fillId="33" borderId="32" xfId="55" applyNumberFormat="1" applyFont="1" applyFill="1" applyBorder="1">
      <alignment/>
      <protection/>
    </xf>
    <xf numFmtId="206" fontId="28" fillId="0" borderId="25" xfId="55" applyNumberFormat="1" applyFont="1" applyBorder="1" applyAlignment="1" quotePrefix="1">
      <alignment horizontal="center"/>
      <protection/>
    </xf>
    <xf numFmtId="206" fontId="28" fillId="33" borderId="27" xfId="55" applyNumberFormat="1" applyFont="1" applyFill="1" applyBorder="1" applyAlignment="1" quotePrefix="1">
      <alignment horizontal="center"/>
      <protection/>
    </xf>
    <xf numFmtId="206" fontId="29" fillId="0" borderId="25" xfId="0" applyNumberFormat="1" applyFont="1" applyBorder="1" applyAlignment="1">
      <alignment/>
    </xf>
    <xf numFmtId="206" fontId="28" fillId="33" borderId="27" xfId="55" applyNumberFormat="1" applyFont="1" applyFill="1" applyBorder="1" applyAlignment="1">
      <alignment horizontal="center"/>
      <protection/>
    </xf>
    <xf numFmtId="206" fontId="28" fillId="0" borderId="25" xfId="55" applyNumberFormat="1" applyFont="1" applyBorder="1" applyAlignment="1">
      <alignment horizontal="center"/>
      <protection/>
    </xf>
    <xf numFmtId="206" fontId="44" fillId="0" borderId="86" xfId="0" applyNumberFormat="1" applyFont="1" applyBorder="1" applyAlignment="1">
      <alignment/>
    </xf>
    <xf numFmtId="206" fontId="44" fillId="0" borderId="25" xfId="0" applyNumberFormat="1" applyFont="1" applyBorder="1" applyAlignment="1">
      <alignment/>
    </xf>
    <xf numFmtId="206" fontId="44" fillId="0" borderId="25" xfId="0" applyNumberFormat="1" applyFont="1" applyBorder="1" applyAlignment="1" quotePrefix="1">
      <alignment/>
    </xf>
    <xf numFmtId="206" fontId="44" fillId="0" borderId="31" xfId="0" applyNumberFormat="1" applyFont="1" applyBorder="1" applyAlignment="1">
      <alignment/>
    </xf>
    <xf numFmtId="49" fontId="34" fillId="0" borderId="15" xfId="0" applyNumberFormat="1" applyFont="1" applyBorder="1" applyAlignment="1">
      <alignment horizontal="center"/>
    </xf>
    <xf numFmtId="3" fontId="28" fillId="0" borderId="71" xfId="0" applyNumberFormat="1" applyFont="1" applyBorder="1" applyAlignment="1">
      <alignment vertical="center"/>
    </xf>
    <xf numFmtId="3" fontId="28" fillId="33" borderId="12" xfId="0" applyNumberFormat="1" applyFont="1" applyFill="1" applyBorder="1" applyAlignment="1">
      <alignment vertical="center"/>
    </xf>
    <xf numFmtId="3" fontId="29" fillId="0" borderId="99" xfId="0" applyNumberFormat="1" applyFont="1" applyBorder="1" applyAlignment="1">
      <alignment/>
    </xf>
    <xf numFmtId="3" fontId="29" fillId="33" borderId="86" xfId="0" applyNumberFormat="1" applyFont="1" applyFill="1" applyBorder="1" applyAlignment="1">
      <alignment/>
    </xf>
    <xf numFmtId="3" fontId="29" fillId="0" borderId="98" xfId="0" applyNumberFormat="1" applyFont="1" applyFill="1" applyBorder="1" applyAlignment="1">
      <alignment/>
    </xf>
    <xf numFmtId="3" fontId="29" fillId="33" borderId="25" xfId="0" applyNumberFormat="1" applyFont="1" applyFill="1" applyBorder="1" applyAlignment="1">
      <alignment/>
    </xf>
    <xf numFmtId="3" fontId="29" fillId="0" borderId="120" xfId="0" applyNumberFormat="1" applyFont="1" applyFill="1" applyBorder="1" applyAlignment="1">
      <alignment/>
    </xf>
    <xf numFmtId="3" fontId="29" fillId="33" borderId="60" xfId="0" applyNumberFormat="1" applyFont="1" applyFill="1" applyBorder="1" applyAlignment="1">
      <alignment/>
    </xf>
    <xf numFmtId="3" fontId="29" fillId="0" borderId="73" xfId="0" applyNumberFormat="1" applyFont="1" applyFill="1" applyBorder="1" applyAlignment="1">
      <alignment/>
    </xf>
    <xf numFmtId="3" fontId="29" fillId="33" borderId="17" xfId="0" applyNumberFormat="1" applyFont="1" applyFill="1" applyBorder="1" applyAlignment="1">
      <alignment/>
    </xf>
    <xf numFmtId="3" fontId="29" fillId="0" borderId="100" xfId="0" applyNumberFormat="1" applyFont="1" applyFill="1" applyBorder="1" applyAlignment="1">
      <alignment/>
    </xf>
    <xf numFmtId="3" fontId="29" fillId="33" borderId="65" xfId="0" applyNumberFormat="1" applyFont="1" applyFill="1" applyBorder="1" applyAlignment="1">
      <alignment/>
    </xf>
    <xf numFmtId="3" fontId="28" fillId="0" borderId="71" xfId="0" applyNumberFormat="1" applyFont="1" applyFill="1" applyBorder="1" applyAlignment="1">
      <alignment vertical="center"/>
    </xf>
    <xf numFmtId="3" fontId="29" fillId="0" borderId="99" xfId="0" applyNumberFormat="1" applyFont="1" applyFill="1" applyBorder="1" applyAlignment="1">
      <alignment/>
    </xf>
    <xf numFmtId="3" fontId="29" fillId="0" borderId="98" xfId="0" applyNumberFormat="1" applyFont="1" applyBorder="1" applyAlignment="1">
      <alignment/>
    </xf>
    <xf numFmtId="186" fontId="28" fillId="33" borderId="121" xfId="54" applyNumberFormat="1" applyFont="1" applyFill="1" applyBorder="1" applyAlignment="1">
      <alignment vertical="center"/>
      <protection/>
    </xf>
    <xf numFmtId="186" fontId="28" fillId="0" borderId="122" xfId="54" applyNumberFormat="1" applyFont="1" applyFill="1" applyBorder="1" applyAlignment="1">
      <alignment vertical="center"/>
      <protection/>
    </xf>
    <xf numFmtId="186" fontId="29" fillId="33" borderId="123" xfId="54" applyNumberFormat="1" applyFont="1" applyFill="1" applyBorder="1">
      <alignment/>
      <protection/>
    </xf>
    <xf numFmtId="186" fontId="29" fillId="0" borderId="124" xfId="54" applyNumberFormat="1" applyFont="1" applyFill="1" applyBorder="1">
      <alignment/>
      <protection/>
    </xf>
    <xf numFmtId="186" fontId="29" fillId="33" borderId="125" xfId="54" applyNumberFormat="1" applyFont="1" applyFill="1" applyBorder="1">
      <alignment/>
      <protection/>
    </xf>
    <xf numFmtId="186" fontId="29" fillId="0" borderId="126" xfId="54" applyNumberFormat="1" applyFont="1" applyFill="1" applyBorder="1">
      <alignment/>
      <protection/>
    </xf>
    <xf numFmtId="187" fontId="6" fillId="33" borderId="26" xfId="0" applyNumberFormat="1" applyFont="1" applyFill="1" applyBorder="1" applyAlignment="1">
      <alignment horizontal="center"/>
    </xf>
    <xf numFmtId="3" fontId="29" fillId="33" borderId="30" xfId="0" applyNumberFormat="1" applyFont="1" applyFill="1" applyBorder="1" applyAlignment="1">
      <alignment/>
    </xf>
    <xf numFmtId="3" fontId="29" fillId="0" borderId="127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3" fontId="29" fillId="0" borderId="128" xfId="0" applyNumberFormat="1" applyFont="1" applyBorder="1" applyAlignment="1">
      <alignment/>
    </xf>
    <xf numFmtId="3" fontId="29" fillId="33" borderId="32" xfId="0" applyNumberFormat="1" applyFont="1" applyFill="1" applyBorder="1" applyAlignment="1">
      <alignment/>
    </xf>
    <xf numFmtId="0" fontId="59" fillId="0" borderId="22" xfId="0" applyFont="1" applyBorder="1" applyAlignment="1">
      <alignment horizontal="center"/>
    </xf>
    <xf numFmtId="206" fontId="6" fillId="0" borderId="25" xfId="0" applyNumberFormat="1" applyFont="1" applyBorder="1" applyAlignment="1">
      <alignment/>
    </xf>
    <xf numFmtId="206" fontId="6" fillId="33" borderId="25" xfId="0" applyNumberFormat="1" applyFont="1" applyFill="1" applyBorder="1" applyAlignment="1">
      <alignment/>
    </xf>
    <xf numFmtId="206" fontId="6" fillId="33" borderId="26" xfId="0" applyNumberFormat="1" applyFont="1" applyFill="1" applyBorder="1" applyAlignment="1">
      <alignment/>
    </xf>
    <xf numFmtId="206" fontId="6" fillId="33" borderId="27" xfId="0" applyNumberFormat="1" applyFont="1" applyFill="1" applyBorder="1" applyAlignment="1">
      <alignment/>
    </xf>
    <xf numFmtId="206" fontId="8" fillId="0" borderId="25" xfId="0" applyNumberFormat="1" applyFont="1" applyBorder="1" applyAlignment="1">
      <alignment/>
    </xf>
    <xf numFmtId="206" fontId="8" fillId="33" borderId="25" xfId="0" applyNumberFormat="1" applyFont="1" applyFill="1" applyBorder="1" applyAlignment="1">
      <alignment/>
    </xf>
    <xf numFmtId="206" fontId="8" fillId="33" borderId="26" xfId="0" applyNumberFormat="1" applyFont="1" applyFill="1" applyBorder="1" applyAlignment="1">
      <alignment/>
    </xf>
    <xf numFmtId="206" fontId="8" fillId="0" borderId="25" xfId="0" applyNumberFormat="1" applyFont="1" applyBorder="1" applyAlignment="1">
      <alignment/>
    </xf>
    <xf numFmtId="206" fontId="8" fillId="33" borderId="27" xfId="0" applyNumberFormat="1" applyFont="1" applyFill="1" applyBorder="1" applyAlignment="1">
      <alignment/>
    </xf>
    <xf numFmtId="206" fontId="8" fillId="0" borderId="31" xfId="0" applyNumberFormat="1" applyFont="1" applyBorder="1" applyAlignment="1">
      <alignment/>
    </xf>
    <xf numFmtId="206" fontId="8" fillId="33" borderId="31" xfId="0" applyNumberFormat="1" applyFont="1" applyFill="1" applyBorder="1" applyAlignment="1">
      <alignment/>
    </xf>
    <xf numFmtId="206" fontId="8" fillId="33" borderId="30" xfId="0" applyNumberFormat="1" applyFont="1" applyFill="1" applyBorder="1" applyAlignment="1">
      <alignment/>
    </xf>
    <xf numFmtId="206" fontId="8" fillId="0" borderId="31" xfId="0" applyNumberFormat="1" applyFont="1" applyBorder="1" applyAlignment="1">
      <alignment/>
    </xf>
    <xf numFmtId="206" fontId="8" fillId="33" borderId="32" xfId="0" applyNumberFormat="1" applyFont="1" applyFill="1" applyBorder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taryfa 01-24" xfId="52"/>
    <cellStyle name="Normalny_Bydło żywe KR06_VII08" xfId="53"/>
    <cellStyle name="Normalny_MatrycaKRAJ" xfId="54"/>
    <cellStyle name="Normalny_Wazniejsze Prod EXP 12_10wKR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Handel towarami rolno-spożywczymi w latach 2004 - 2015.</a:t>
            </a:r>
          </a:p>
        </c:rich>
      </c:tx>
      <c:layout>
        <c:manualLayout>
          <c:xMode val="factor"/>
          <c:yMode val="factor"/>
          <c:x val="-0.01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905"/>
          <c:w val="0.9912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'HZ og 2004-2015'!$A$5</c:f>
              <c:strCache>
                <c:ptCount val="1"/>
                <c:pt idx="0">
                  <c:v>Eksport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'HZ og 2004-2015'!$B$4:$M$4</c:f>
              <c:strCache/>
            </c:strRef>
          </c:cat>
          <c:val>
            <c:numRef>
              <c:f>'HZ og 2004-2015'!$B$5:$M$5</c:f>
              <c:numCache/>
            </c:numRef>
          </c:val>
        </c:ser>
        <c:ser>
          <c:idx val="1"/>
          <c:order val="1"/>
          <c:tx>
            <c:strRef>
              <c:f>'HZ og 2004-2015'!$A$6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'HZ og 2004-2015'!$B$4:$M$4</c:f>
              <c:strCache/>
            </c:strRef>
          </c:cat>
          <c:val>
            <c:numRef>
              <c:f>'HZ og 2004-2015'!$B$6:$M$6</c:f>
              <c:numCache/>
            </c:numRef>
          </c:val>
        </c:ser>
        <c:ser>
          <c:idx val="2"/>
          <c:order val="2"/>
          <c:tx>
            <c:strRef>
              <c:f>'HZ og 2004-2015'!$A$7</c:f>
              <c:strCache>
                <c:ptCount val="1"/>
                <c:pt idx="0">
                  <c:v>Saldo</c:v>
                </c:pt>
              </c:strCache>
            </c:strRef>
          </c:tx>
          <c:spPr>
            <a:pattFill prst="smCheck">
              <a:fgClr>
                <a:srgbClr val="FFFFCC"/>
              </a:fgClr>
              <a:bgClr>
                <a:srgbClr val="000000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'HZ og 2004-2015'!$B$4:$M$4</c:f>
              <c:strCache/>
            </c:strRef>
          </c:cat>
          <c:val>
            <c:numRef>
              <c:f>'HZ og 2004-2015'!$B$7:$M$7</c:f>
              <c:numCache/>
            </c:numRef>
          </c:val>
        </c:ser>
        <c:axId val="8600140"/>
        <c:axId val="10292397"/>
      </c:bar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0292397"/>
        <c:crossesAt val="0"/>
        <c:auto val="1"/>
        <c:lblOffset val="100"/>
        <c:tickLblSkip val="1"/>
        <c:noMultiLvlLbl val="0"/>
      </c:catAx>
      <c:valAx>
        <c:axId val="10292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8600140"/>
        <c:crossesAt val="1"/>
        <c:crossBetween val="between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"/>
          <c:y val="0.917"/>
          <c:w val="0.421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EKSPORT towarów rolno-spożywczych w latach 2012 - 2015.</a:t>
            </a:r>
          </a:p>
        </c:rich>
      </c:tx>
      <c:layout>
        <c:manualLayout>
          <c:xMode val="factor"/>
          <c:yMode val="factor"/>
          <c:x val="-0.0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8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'Mce Ogołem'!$B$4</c:f>
              <c:strCache>
                <c:ptCount val="1"/>
                <c:pt idx="0">
                  <c:v>2012r.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Ogołem'!$B$5:$B$16</c:f>
              <c:numCache/>
            </c:numRef>
          </c:val>
          <c:smooth val="1"/>
        </c:ser>
        <c:ser>
          <c:idx val="1"/>
          <c:order val="1"/>
          <c:tx>
            <c:strRef>
              <c:f>'Mce Ogołem'!$C$4</c:f>
              <c:strCache>
                <c:ptCount val="1"/>
                <c:pt idx="0">
                  <c:v>2013r.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Ogołem'!$C$5:$C$16</c:f>
              <c:numCache/>
            </c:numRef>
          </c:val>
          <c:smooth val="1"/>
        </c:ser>
        <c:ser>
          <c:idx val="2"/>
          <c:order val="2"/>
          <c:tx>
            <c:strRef>
              <c:f>'Mce Ogołem'!$D$4</c:f>
              <c:strCache>
                <c:ptCount val="1"/>
                <c:pt idx="0">
                  <c:v>2014r.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Ogołem'!$D$5:$D$16</c:f>
              <c:numCache/>
            </c:numRef>
          </c:val>
          <c:smooth val="1"/>
        </c:ser>
        <c:ser>
          <c:idx val="3"/>
          <c:order val="3"/>
          <c:tx>
            <c:strRef>
              <c:f>'Mce Ogołem'!$E$4</c:f>
              <c:strCache>
                <c:ptCount val="1"/>
                <c:pt idx="0">
                  <c:v>2015r.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Ogołem'!$E$5:$E$16</c:f>
              <c:numCache/>
            </c:numRef>
          </c:val>
          <c:smooth val="1"/>
        </c:ser>
        <c:marker val="1"/>
        <c:axId val="25522710"/>
        <c:axId val="28377799"/>
      </c:line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377799"/>
        <c:crossesAt val="0"/>
        <c:auto val="1"/>
        <c:lblOffset val="100"/>
        <c:tickLblSkip val="1"/>
        <c:noMultiLvlLbl val="0"/>
      </c:catAx>
      <c:valAx>
        <c:axId val="28377799"/>
        <c:scaling>
          <c:orientation val="minMax"/>
          <c:max val="220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22710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91925"/>
          <c:w val="0.68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IMPORT towarów rolno-spożywczych w latach 2012 -  2015.</a:t>
            </a:r>
          </a:p>
        </c:rich>
      </c:tx>
      <c:layout>
        <c:manualLayout>
          <c:xMode val="factor"/>
          <c:yMode val="factor"/>
          <c:x val="-0.034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0.984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'Mce Ogołem'!$F$4</c:f>
              <c:strCache>
                <c:ptCount val="1"/>
                <c:pt idx="0">
                  <c:v>2012r.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Ogołem'!$F$5:$F$16</c:f>
              <c:numCache/>
            </c:numRef>
          </c:val>
          <c:smooth val="1"/>
        </c:ser>
        <c:ser>
          <c:idx val="1"/>
          <c:order val="1"/>
          <c:tx>
            <c:strRef>
              <c:f>'Mce Ogołem'!$G$4</c:f>
              <c:strCache>
                <c:ptCount val="1"/>
                <c:pt idx="0">
                  <c:v>2013r.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Ogołem'!$G$5:$G$16</c:f>
              <c:numCache/>
            </c:numRef>
          </c:val>
          <c:smooth val="1"/>
        </c:ser>
        <c:ser>
          <c:idx val="2"/>
          <c:order val="2"/>
          <c:tx>
            <c:strRef>
              <c:f>'Mce Ogołem'!$H$4</c:f>
              <c:strCache>
                <c:ptCount val="1"/>
                <c:pt idx="0">
                  <c:v>2014r.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Ogołem'!$H$5:$H$16</c:f>
              <c:numCache/>
            </c:numRef>
          </c:val>
          <c:smooth val="1"/>
        </c:ser>
        <c:ser>
          <c:idx val="3"/>
          <c:order val="3"/>
          <c:tx>
            <c:strRef>
              <c:f>'Mce Ogołem'!$I$4</c:f>
              <c:strCache>
                <c:ptCount val="1"/>
                <c:pt idx="0">
                  <c:v>2015r.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Ogołem'!$I$5:$I$16</c:f>
              <c:numCache/>
            </c:numRef>
          </c:val>
          <c:smooth val="1"/>
        </c:ser>
        <c:marker val="1"/>
        <c:axId val="54073600"/>
        <c:axId val="16900353"/>
      </c:line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900353"/>
        <c:crossesAt val="0"/>
        <c:auto val="1"/>
        <c:lblOffset val="100"/>
        <c:tickLblSkip val="1"/>
        <c:noMultiLvlLbl val="0"/>
      </c:catAx>
      <c:valAx>
        <c:axId val="16900353"/>
        <c:scaling>
          <c:orientation val="minMax"/>
          <c:max val="1600"/>
          <c:min val="8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73600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9105"/>
          <c:w val="0.6847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0.033</cdr:y>
    </cdr:from>
    <cdr:to>
      <cdr:x>0.11275</cdr:x>
      <cdr:y>0.09775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123825"/>
          <a:ext cx="809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</a:rPr>
            <a:t>mld EUR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15</xdr:row>
      <xdr:rowOff>19050</xdr:rowOff>
    </xdr:from>
    <xdr:to>
      <xdr:col>11</xdr:col>
      <xdr:colOff>638175</xdr:colOff>
      <xdr:row>38</xdr:row>
      <xdr:rowOff>28575</xdr:rowOff>
    </xdr:to>
    <xdr:graphicFrame>
      <xdr:nvGraphicFramePr>
        <xdr:cNvPr id="1" name="Wykres 1"/>
        <xdr:cNvGraphicFramePr/>
      </xdr:nvGraphicFramePr>
      <xdr:xfrm>
        <a:off x="1371600" y="3143250"/>
        <a:ext cx="75628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200025</xdr:colOff>
      <xdr:row>36</xdr:row>
      <xdr:rowOff>123825</xdr:rowOff>
    </xdr:from>
    <xdr:ext cx="1228725" cy="238125"/>
    <xdr:sp>
      <xdr:nvSpPr>
        <xdr:cNvPr id="2" name="pole tekstowe 1"/>
        <xdr:cNvSpPr txBox="1">
          <a:spLocks noChangeArrowheads="1"/>
        </xdr:cNvSpPr>
      </xdr:nvSpPr>
      <xdr:spPr>
        <a:xfrm>
          <a:off x="1438275" y="6562725"/>
          <a:ext cx="1228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* - Dane wstępne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0.00675</cdr:y>
    </cdr:from>
    <cdr:to>
      <cdr:x>0.10375</cdr:x>
      <cdr:y>0.09525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771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</a:rPr>
            <a:t>mln EUR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0.0025</cdr:y>
    </cdr:from>
    <cdr:to>
      <cdr:x>0.1075</cdr:x>
      <cdr:y>0.07825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95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</a:rPr>
            <a:t>mln EUR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704850</xdr:colOff>
      <xdr:row>19</xdr:row>
      <xdr:rowOff>133350</xdr:rowOff>
    </xdr:from>
    <xdr:to>
      <xdr:col>11</xdr:col>
      <xdr:colOff>304800</xdr:colOff>
      <xdr:row>39</xdr:row>
      <xdr:rowOff>85725</xdr:rowOff>
    </xdr:to>
    <xdr:graphicFrame>
      <xdr:nvGraphicFramePr>
        <xdr:cNvPr id="1" name="Wykres 1025"/>
        <xdr:cNvGraphicFramePr/>
      </xdr:nvGraphicFramePr>
      <xdr:xfrm>
        <a:off x="704850" y="4029075"/>
        <a:ext cx="7372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752475</xdr:colOff>
      <xdr:row>41</xdr:row>
      <xdr:rowOff>76200</xdr:rowOff>
    </xdr:from>
    <xdr:to>
      <xdr:col>11</xdr:col>
      <xdr:colOff>314325</xdr:colOff>
      <xdr:row>66</xdr:row>
      <xdr:rowOff>85725</xdr:rowOff>
    </xdr:to>
    <xdr:graphicFrame>
      <xdr:nvGraphicFramePr>
        <xdr:cNvPr id="2" name="Wykres 1026"/>
        <xdr:cNvGraphicFramePr/>
      </xdr:nvGraphicFramePr>
      <xdr:xfrm>
        <a:off x="752475" y="7981950"/>
        <a:ext cx="73342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41</xdr:row>
      <xdr:rowOff>152400</xdr:rowOff>
    </xdr:from>
    <xdr:to>
      <xdr:col>6</xdr:col>
      <xdr:colOff>0</xdr:colOff>
      <xdr:row>56</xdr:row>
      <xdr:rowOff>47625</xdr:rowOff>
    </xdr:to>
    <xdr:pic>
      <xdr:nvPicPr>
        <xdr:cNvPr id="1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743950"/>
          <a:ext cx="57626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R24"/>
  <sheetViews>
    <sheetView showGridLines="0" tabSelected="1" zoomScalePageLayoutView="0" workbookViewId="0" topLeftCell="A1">
      <selection activeCell="C11" sqref="C11"/>
    </sheetView>
  </sheetViews>
  <sheetFormatPr defaultColWidth="9.00390625" defaultRowHeight="12.75"/>
  <cols>
    <col min="1" max="1" width="19.625" style="0" bestFit="1" customWidth="1"/>
    <col min="14" max="14" width="10.75390625" style="0" customWidth="1"/>
  </cols>
  <sheetData>
    <row r="2" ht="12.75">
      <c r="A2" s="38">
        <v>42591</v>
      </c>
    </row>
    <row r="3" spans="14:18" ht="12.75">
      <c r="N3" s="46"/>
      <c r="O3" s="46"/>
      <c r="P3" s="46"/>
      <c r="Q3" s="46"/>
      <c r="R3" s="46"/>
    </row>
    <row r="4" spans="1:18" ht="20.25">
      <c r="A4" s="368" t="s">
        <v>630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57"/>
      <c r="O4" s="46"/>
      <c r="P4" s="46"/>
      <c r="Q4" s="46"/>
      <c r="R4" s="46"/>
    </row>
    <row r="5" spans="1:18" ht="23.25">
      <c r="A5" s="51" t="s">
        <v>442</v>
      </c>
      <c r="B5" s="46"/>
      <c r="C5" s="46"/>
      <c r="D5" s="46"/>
      <c r="E5" s="48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2.75">
      <c r="A6" s="40"/>
      <c r="N6" s="46"/>
      <c r="O6" s="46"/>
      <c r="P6" s="46"/>
      <c r="Q6" s="46"/>
      <c r="R6" s="46"/>
    </row>
    <row r="7" spans="4:18" ht="20.25">
      <c r="D7" s="41" t="s">
        <v>389</v>
      </c>
      <c r="N7" s="46"/>
      <c r="O7" s="46"/>
      <c r="P7" s="46"/>
      <c r="Q7" s="46"/>
      <c r="R7" s="46"/>
    </row>
    <row r="9" ht="12.75">
      <c r="A9" s="42" t="s">
        <v>390</v>
      </c>
    </row>
    <row r="11" ht="12.75">
      <c r="A11" s="42" t="s">
        <v>392</v>
      </c>
    </row>
    <row r="16" ht="15.75">
      <c r="A16" s="43" t="s">
        <v>391</v>
      </c>
    </row>
    <row r="19" ht="12.75">
      <c r="A19" s="49"/>
    </row>
    <row r="20" ht="20.25">
      <c r="A20" s="47"/>
    </row>
    <row r="21" ht="23.25">
      <c r="A21" s="44"/>
    </row>
    <row r="24" ht="18.75">
      <c r="A24" s="330"/>
    </row>
  </sheetData>
  <sheetProtection/>
  <printOptions/>
  <pageMargins left="0.24" right="0.4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4"/>
  <dimension ref="A1:AA68"/>
  <sheetViews>
    <sheetView showZeros="0" zoomScale="90" zoomScaleNormal="90" zoomScalePageLayoutView="0" workbookViewId="0" topLeftCell="A16">
      <selection activeCell="A68" sqref="A68"/>
    </sheetView>
  </sheetViews>
  <sheetFormatPr defaultColWidth="9.00390625" defaultRowHeight="12.75"/>
  <cols>
    <col min="1" max="1" width="12.25390625" style="0" customWidth="1"/>
    <col min="2" max="2" width="9.00390625" style="0" bestFit="1" customWidth="1"/>
    <col min="3" max="3" width="8.625" style="0" customWidth="1"/>
    <col min="5" max="5" width="10.375" style="0" customWidth="1"/>
    <col min="6" max="6" width="8.25390625" style="0" customWidth="1"/>
    <col min="7" max="7" width="8.625" style="0" customWidth="1"/>
    <col min="8" max="8" width="9.00390625" style="0" bestFit="1" customWidth="1"/>
    <col min="9" max="9" width="10.625" style="0" customWidth="1"/>
    <col min="10" max="11" width="8.125" style="0" customWidth="1"/>
    <col min="12" max="12" width="8.875" style="0" bestFit="1" customWidth="1"/>
    <col min="13" max="13" width="10.625" style="0" customWidth="1"/>
    <col min="14" max="14" width="2.375" style="0" customWidth="1"/>
    <col min="15" max="15" width="14.125" style="0" customWidth="1"/>
    <col min="16" max="19" width="10.00390625" style="0" customWidth="1"/>
  </cols>
  <sheetData>
    <row r="1" ht="23.25" thickBot="1">
      <c r="A1" s="127" t="s">
        <v>457</v>
      </c>
    </row>
    <row r="2" spans="1:13" ht="18">
      <c r="A2" s="128"/>
      <c r="B2" s="129" t="s">
        <v>455</v>
      </c>
      <c r="C2" s="130"/>
      <c r="D2" s="130"/>
      <c r="E2" s="131"/>
      <c r="F2" s="132" t="s">
        <v>487</v>
      </c>
      <c r="G2" s="133"/>
      <c r="H2" s="133"/>
      <c r="I2" s="131"/>
      <c r="J2" s="132" t="s">
        <v>2</v>
      </c>
      <c r="K2" s="133"/>
      <c r="L2" s="133"/>
      <c r="M2" s="134"/>
    </row>
    <row r="3" spans="1:13" ht="18.75" customHeight="1">
      <c r="A3" s="135" t="s">
        <v>488</v>
      </c>
      <c r="B3" s="136" t="s">
        <v>447</v>
      </c>
      <c r="C3" s="137"/>
      <c r="D3" s="137"/>
      <c r="E3" s="138"/>
      <c r="F3" s="139"/>
      <c r="G3" s="140"/>
      <c r="H3" s="140"/>
      <c r="I3" s="138"/>
      <c r="J3" s="139"/>
      <c r="K3" s="140"/>
      <c r="L3" s="140"/>
      <c r="M3" s="141"/>
    </row>
    <row r="4" spans="1:13" ht="19.5" customHeight="1" thickBot="1">
      <c r="A4" s="12"/>
      <c r="B4" s="142" t="s">
        <v>554</v>
      </c>
      <c r="C4" s="143" t="s">
        <v>576</v>
      </c>
      <c r="D4" s="143" t="s">
        <v>627</v>
      </c>
      <c r="E4" s="303" t="s">
        <v>631</v>
      </c>
      <c r="F4" s="144" t="s">
        <v>554</v>
      </c>
      <c r="G4" s="145" t="s">
        <v>576</v>
      </c>
      <c r="H4" s="146" t="s">
        <v>627</v>
      </c>
      <c r="I4" s="303" t="s">
        <v>631</v>
      </c>
      <c r="J4" s="144" t="s">
        <v>554</v>
      </c>
      <c r="K4" s="145" t="s">
        <v>576</v>
      </c>
      <c r="L4" s="146" t="s">
        <v>627</v>
      </c>
      <c r="M4" s="304" t="s">
        <v>631</v>
      </c>
    </row>
    <row r="5" spans="1:16" ht="15.75" customHeight="1">
      <c r="A5" s="147" t="s">
        <v>491</v>
      </c>
      <c r="B5" s="148">
        <v>1234.226868</v>
      </c>
      <c r="C5" s="149">
        <v>1600.6137390000001</v>
      </c>
      <c r="D5" s="149">
        <v>1702.853588</v>
      </c>
      <c r="E5" s="308">
        <v>1720.777621</v>
      </c>
      <c r="F5" s="305">
        <v>1016.3320570000001</v>
      </c>
      <c r="G5" s="306">
        <v>1204.1127620000002</v>
      </c>
      <c r="H5" s="307">
        <v>1263.93458</v>
      </c>
      <c r="I5" s="308">
        <v>1238.317615</v>
      </c>
      <c r="J5" s="305">
        <v>217.89481099999998</v>
      </c>
      <c r="K5" s="309">
        <v>396.500977</v>
      </c>
      <c r="L5" s="309">
        <v>438.9190079999999</v>
      </c>
      <c r="M5" s="390">
        <v>482.4600060000001</v>
      </c>
      <c r="N5" s="45"/>
      <c r="O5" s="150"/>
      <c r="P5" s="151"/>
    </row>
    <row r="6" spans="1:16" ht="15.75" customHeight="1">
      <c r="A6" s="152" t="s">
        <v>492</v>
      </c>
      <c r="B6" s="153">
        <v>1285.2449159999999</v>
      </c>
      <c r="C6" s="154">
        <v>1514.415222</v>
      </c>
      <c r="D6" s="154">
        <v>1690.8822579999999</v>
      </c>
      <c r="E6" s="436">
        <v>1800.1218700000002</v>
      </c>
      <c r="F6" s="310">
        <v>1020.7946629999999</v>
      </c>
      <c r="G6" s="311">
        <v>1138.429583</v>
      </c>
      <c r="H6" s="312">
        <v>1202.349731</v>
      </c>
      <c r="I6" s="436">
        <v>1218.562811</v>
      </c>
      <c r="J6" s="310">
        <v>264.45025300000003</v>
      </c>
      <c r="K6" s="313">
        <v>375.985639</v>
      </c>
      <c r="L6" s="313">
        <v>488.532527</v>
      </c>
      <c r="M6" s="437">
        <v>581.5590590000002</v>
      </c>
      <c r="N6" s="45"/>
      <c r="O6" s="150"/>
      <c r="P6" s="151"/>
    </row>
    <row r="7" spans="1:16" ht="15.75" customHeight="1">
      <c r="A7" s="152" t="s">
        <v>493</v>
      </c>
      <c r="B7" s="153">
        <v>1478.711317</v>
      </c>
      <c r="C7" s="154">
        <v>1647.907008</v>
      </c>
      <c r="D7" s="154">
        <v>1813.347125</v>
      </c>
      <c r="E7" s="436">
        <v>2097.478032</v>
      </c>
      <c r="F7" s="310">
        <v>1244.807581</v>
      </c>
      <c r="G7" s="311">
        <v>1244.70798</v>
      </c>
      <c r="H7" s="312">
        <v>1326.132263</v>
      </c>
      <c r="I7" s="436">
        <v>1433.8422560000001</v>
      </c>
      <c r="J7" s="310">
        <v>233.90373600000004</v>
      </c>
      <c r="K7" s="313">
        <v>403.19902799999994</v>
      </c>
      <c r="L7" s="313">
        <v>487.214862</v>
      </c>
      <c r="M7" s="437">
        <v>663.6357760000001</v>
      </c>
      <c r="N7" s="45"/>
      <c r="O7" s="150"/>
      <c r="P7" s="151"/>
    </row>
    <row r="8" spans="1:16" ht="15.75" customHeight="1">
      <c r="A8" s="152" t="s">
        <v>494</v>
      </c>
      <c r="B8" s="153">
        <v>1344.8997160000001</v>
      </c>
      <c r="C8" s="154">
        <v>1673.739497</v>
      </c>
      <c r="D8" s="154">
        <v>1840.53047</v>
      </c>
      <c r="E8" s="436">
        <v>1901.973817</v>
      </c>
      <c r="F8" s="310">
        <v>1085.062315</v>
      </c>
      <c r="G8" s="311">
        <v>1165.4543970000002</v>
      </c>
      <c r="H8" s="312">
        <v>1281.826611</v>
      </c>
      <c r="I8" s="436">
        <v>1322.8379280000001</v>
      </c>
      <c r="J8" s="310">
        <v>259.83740100000006</v>
      </c>
      <c r="K8" s="313">
        <v>508.2850999999999</v>
      </c>
      <c r="L8" s="313">
        <v>558.703859</v>
      </c>
      <c r="M8" s="437">
        <v>579.135889</v>
      </c>
      <c r="N8" s="45"/>
      <c r="O8" s="150"/>
      <c r="P8" s="151"/>
    </row>
    <row r="9" spans="1:15" ht="15.75" customHeight="1">
      <c r="A9" s="152" t="s">
        <v>495</v>
      </c>
      <c r="B9" s="153">
        <v>1418.104335</v>
      </c>
      <c r="C9" s="154">
        <v>1570.58</v>
      </c>
      <c r="D9" s="154">
        <v>1735.138184</v>
      </c>
      <c r="E9" s="436">
        <v>1943.726144</v>
      </c>
      <c r="F9" s="310">
        <v>1177.280649</v>
      </c>
      <c r="G9" s="311">
        <v>1154.989439</v>
      </c>
      <c r="H9" s="312">
        <v>1254.780429</v>
      </c>
      <c r="I9" s="436">
        <v>1274.3270490000002</v>
      </c>
      <c r="J9" s="310">
        <v>240.82368599999998</v>
      </c>
      <c r="K9" s="313">
        <v>415.590561</v>
      </c>
      <c r="L9" s="313">
        <v>480.3577549999999</v>
      </c>
      <c r="M9" s="437">
        <v>669.399095</v>
      </c>
      <c r="N9" s="45"/>
      <c r="O9" s="150"/>
    </row>
    <row r="10" spans="1:15" ht="15.75" customHeight="1">
      <c r="A10" s="152" t="s">
        <v>496</v>
      </c>
      <c r="B10" s="153">
        <v>1380.539643</v>
      </c>
      <c r="C10" s="154">
        <v>1642.565457</v>
      </c>
      <c r="D10" s="154">
        <v>1706.325147</v>
      </c>
      <c r="E10" s="436">
        <v>1963.112079</v>
      </c>
      <c r="F10" s="310">
        <v>1060.2562990000001</v>
      </c>
      <c r="G10" s="311">
        <v>1090.190277</v>
      </c>
      <c r="H10" s="312">
        <v>1148.4546540000001</v>
      </c>
      <c r="I10" s="436">
        <v>1280.246554</v>
      </c>
      <c r="J10" s="310">
        <v>320.28334399999983</v>
      </c>
      <c r="K10" s="313">
        <v>552.3751799999999</v>
      </c>
      <c r="L10" s="313">
        <v>557.870493</v>
      </c>
      <c r="M10" s="437">
        <v>682.8655249999999</v>
      </c>
      <c r="N10" s="45"/>
      <c r="O10" s="150"/>
    </row>
    <row r="11" spans="1:16" ht="15.75" customHeight="1">
      <c r="A11" s="152" t="s">
        <v>497</v>
      </c>
      <c r="B11" s="153">
        <v>1473.025436</v>
      </c>
      <c r="C11" s="154">
        <v>1714.7156610000002</v>
      </c>
      <c r="D11" s="154">
        <v>1861.6647520000001</v>
      </c>
      <c r="E11" s="436">
        <v>2013.306251</v>
      </c>
      <c r="F11" s="310">
        <v>1066.927338</v>
      </c>
      <c r="G11" s="311">
        <v>1142.943422</v>
      </c>
      <c r="H11" s="312">
        <v>1235.03108</v>
      </c>
      <c r="I11" s="436">
        <v>1338.433397</v>
      </c>
      <c r="J11" s="310">
        <v>406.098098</v>
      </c>
      <c r="K11" s="313">
        <v>571.772239</v>
      </c>
      <c r="L11" s="313">
        <v>626.633672</v>
      </c>
      <c r="M11" s="437">
        <v>674.8728539999998</v>
      </c>
      <c r="N11" s="45"/>
      <c r="O11" s="150"/>
      <c r="P11" s="170"/>
    </row>
    <row r="12" spans="1:15" ht="15.75" customHeight="1">
      <c r="A12" s="152" t="s">
        <v>498</v>
      </c>
      <c r="B12" s="153">
        <v>1544.977668</v>
      </c>
      <c r="C12" s="154">
        <v>1756.7174850000001</v>
      </c>
      <c r="D12" s="154">
        <v>1780.059725</v>
      </c>
      <c r="E12" s="436">
        <v>2052.3766</v>
      </c>
      <c r="F12" s="310">
        <v>1141.276732</v>
      </c>
      <c r="G12" s="311">
        <v>1115.8340130000001</v>
      </c>
      <c r="H12" s="312">
        <v>1154.417751</v>
      </c>
      <c r="I12" s="436">
        <v>1262.0368870000002</v>
      </c>
      <c r="J12" s="310">
        <v>403.700936</v>
      </c>
      <c r="K12" s="313">
        <v>640.8834720000001</v>
      </c>
      <c r="L12" s="313">
        <v>625.6419740000001</v>
      </c>
      <c r="M12" s="437">
        <v>790.339713</v>
      </c>
      <c r="O12" s="156"/>
    </row>
    <row r="13" spans="1:15" ht="15.75" customHeight="1">
      <c r="A13" s="152" t="s">
        <v>499</v>
      </c>
      <c r="B13" s="155">
        <v>1651.236159</v>
      </c>
      <c r="C13" s="157">
        <v>1822.6580660000002</v>
      </c>
      <c r="D13" s="157">
        <v>1988.671702</v>
      </c>
      <c r="E13" s="436">
        <v>2198.2336069999997</v>
      </c>
      <c r="F13" s="310">
        <v>1104.987975</v>
      </c>
      <c r="G13" s="311">
        <v>1173.737654</v>
      </c>
      <c r="H13" s="312">
        <v>1249.1989099999998</v>
      </c>
      <c r="I13" s="436">
        <v>1436.612108</v>
      </c>
      <c r="J13" s="310">
        <v>546.2481839999999</v>
      </c>
      <c r="K13" s="313">
        <v>648.920412</v>
      </c>
      <c r="L13" s="313">
        <v>739.4727920000001</v>
      </c>
      <c r="M13" s="437">
        <v>761.6214989999999</v>
      </c>
      <c r="O13" s="156"/>
    </row>
    <row r="14" spans="1:15" ht="15.75" customHeight="1">
      <c r="A14" s="152" t="s">
        <v>500</v>
      </c>
      <c r="B14" s="155">
        <v>1849.27532</v>
      </c>
      <c r="C14" s="157">
        <v>1968.920537</v>
      </c>
      <c r="D14" s="157">
        <v>2075.1666640000003</v>
      </c>
      <c r="E14" s="436">
        <v>2155.012988</v>
      </c>
      <c r="F14" s="310">
        <v>1274.050529</v>
      </c>
      <c r="G14" s="311">
        <v>1272.753692</v>
      </c>
      <c r="H14" s="312">
        <v>1366.09156</v>
      </c>
      <c r="I14" s="436">
        <v>1451.550541</v>
      </c>
      <c r="J14" s="310">
        <v>575.224791</v>
      </c>
      <c r="K14" s="313">
        <v>696.166845</v>
      </c>
      <c r="L14" s="313">
        <v>709.075104</v>
      </c>
      <c r="M14" s="437">
        <v>703.4624469999999</v>
      </c>
      <c r="O14" s="156"/>
    </row>
    <row r="15" spans="1:13" ht="15.75" customHeight="1">
      <c r="A15" s="158" t="s">
        <v>501</v>
      </c>
      <c r="B15" s="155">
        <v>1799.6464469999999</v>
      </c>
      <c r="C15" s="157">
        <v>1850.234186</v>
      </c>
      <c r="D15" s="157">
        <v>1911.791733</v>
      </c>
      <c r="E15" s="436">
        <v>2051.463075</v>
      </c>
      <c r="F15" s="310">
        <v>1258.2316640000001</v>
      </c>
      <c r="G15" s="311">
        <v>1296.7421040000002</v>
      </c>
      <c r="H15" s="312">
        <v>1306.7610900000002</v>
      </c>
      <c r="I15" s="436">
        <v>1409.6598079999999</v>
      </c>
      <c r="J15" s="310">
        <v>541.4147829999998</v>
      </c>
      <c r="K15" s="313">
        <v>553.492082</v>
      </c>
      <c r="L15" s="313">
        <v>605.0306429999999</v>
      </c>
      <c r="M15" s="437">
        <v>641.803267</v>
      </c>
    </row>
    <row r="16" spans="1:15" ht="15.75" customHeight="1" thickBot="1">
      <c r="A16" s="159" t="s">
        <v>502</v>
      </c>
      <c r="B16" s="160">
        <v>1433.401259</v>
      </c>
      <c r="C16" s="161">
        <v>1664.117361</v>
      </c>
      <c r="D16" s="161">
        <v>1770.05352</v>
      </c>
      <c r="E16" s="491">
        <v>1988.951249</v>
      </c>
      <c r="F16" s="492">
        <v>1107.371726</v>
      </c>
      <c r="G16" s="493">
        <v>1312.673393</v>
      </c>
      <c r="H16" s="494">
        <v>1345.464741</v>
      </c>
      <c r="I16" s="491">
        <v>1401.992389</v>
      </c>
      <c r="J16" s="492">
        <v>326.0295330000001</v>
      </c>
      <c r="K16" s="493">
        <v>351.4439680000001</v>
      </c>
      <c r="L16" s="493">
        <v>424.5887790000001</v>
      </c>
      <c r="M16" s="495">
        <v>586.9588600000001</v>
      </c>
      <c r="O16" s="162"/>
    </row>
    <row r="17" spans="1:13" ht="15.75" customHeight="1" thickBot="1">
      <c r="A17" s="163" t="s">
        <v>503</v>
      </c>
      <c r="B17" s="164">
        <f aca="true" t="shared" si="0" ref="B17:M17">SUM(B5:B16)</f>
        <v>17893.289083999996</v>
      </c>
      <c r="C17" s="165">
        <f t="shared" si="0"/>
        <v>20427.184219000006</v>
      </c>
      <c r="D17" s="165">
        <f t="shared" si="0"/>
        <v>21876.484868</v>
      </c>
      <c r="E17" s="315">
        <f t="shared" si="0"/>
        <v>23886.533333</v>
      </c>
      <c r="F17" s="166">
        <f t="shared" si="0"/>
        <v>13557.379528000001</v>
      </c>
      <c r="G17" s="164">
        <f t="shared" si="0"/>
        <v>14312.568716000002</v>
      </c>
      <c r="H17" s="167">
        <f t="shared" si="0"/>
        <v>15134.4434</v>
      </c>
      <c r="I17" s="315">
        <f t="shared" si="0"/>
        <v>16068.419343000001</v>
      </c>
      <c r="J17" s="166">
        <f t="shared" si="0"/>
        <v>4335.909556</v>
      </c>
      <c r="K17" s="164">
        <f t="shared" si="0"/>
        <v>6114.615503</v>
      </c>
      <c r="L17" s="167">
        <f t="shared" si="0"/>
        <v>6742.041467999999</v>
      </c>
      <c r="M17" s="315">
        <f t="shared" si="0"/>
        <v>7818.113990000001</v>
      </c>
    </row>
    <row r="18" ht="4.5" customHeight="1"/>
    <row r="19" ht="18" customHeight="1">
      <c r="A19" s="396"/>
    </row>
    <row r="20" ht="15" customHeight="1"/>
    <row r="21" ht="15" customHeight="1"/>
    <row r="22" ht="15" customHeight="1"/>
    <row r="23" ht="12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53" spans="1:27" s="168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5" ht="18">
      <c r="A55" s="169"/>
    </row>
    <row r="68" ht="15.75">
      <c r="A68" s="52"/>
    </row>
  </sheetData>
  <sheetProtection/>
  <printOptions horizontalCentered="1"/>
  <pageMargins left="0.1968503937007874" right="0.15748031496062992" top="0.9448818897637796" bottom="0.4330708661417323" header="0.1968503937007874" footer="0.2362204724409449"/>
  <pageSetup horizontalDpi="600" verticalDpi="600" orientation="portrait" paperSize="9" scale="75" r:id="rId2"/>
  <headerFooter alignWithMargins="0">
    <oddHeader>&amp;L&amp;"Times New Roman CE,Pogrubiona kursywa"&amp;12Departament Rynków Rolnych&amp;C
&amp;8
&amp;"Times New Roman CE,Standardowy"&amp;14Polski handel zagraniczny towarami rolno-spożywczymi (dział PCN 01-24)
w latach 2012 - 2015</oddHeader>
    <oddFooter>&amp;L&amp;"Times New Roman CE,Pogrubiona kursywa"&amp;12Źródło: Min. Finansów&amp;R&amp;"Times New Roman CE,Pogrubiona kursywa"&amp;12Przygotował: Adam Pachnicki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7"/>
  <dimension ref="A1:M56"/>
  <sheetViews>
    <sheetView showZeros="0" zoomScale="90" zoomScaleNormal="90" zoomScalePageLayoutView="0" workbookViewId="0" topLeftCell="A1">
      <selection activeCell="D8" sqref="D8"/>
    </sheetView>
  </sheetViews>
  <sheetFormatPr defaultColWidth="8.75390625" defaultRowHeight="12.75"/>
  <cols>
    <col min="1" max="1" width="16.625" style="0" customWidth="1"/>
    <col min="2" max="2" width="12.75390625" style="0" bestFit="1" customWidth="1"/>
    <col min="3" max="3" width="13.125" style="0" bestFit="1" customWidth="1"/>
    <col min="4" max="4" width="9.25390625" style="0" customWidth="1"/>
    <col min="5" max="5" width="12.75390625" style="0" bestFit="1" customWidth="1"/>
    <col min="6" max="6" width="12.25390625" style="0" bestFit="1" customWidth="1"/>
    <col min="7" max="7" width="11.875" style="0" customWidth="1"/>
    <col min="8" max="8" width="11.375" style="0" bestFit="1" customWidth="1"/>
    <col min="9" max="9" width="21.00390625" style="0" customWidth="1"/>
    <col min="10" max="10" width="4.375" style="0" customWidth="1"/>
    <col min="11" max="12" width="9.875" style="0" bestFit="1" customWidth="1"/>
    <col min="13" max="14" width="10.125" style="0" bestFit="1" customWidth="1"/>
    <col min="15" max="15" width="17.875" style="0" bestFit="1" customWidth="1"/>
  </cols>
  <sheetData>
    <row r="1" ht="15.75">
      <c r="A1" s="53"/>
    </row>
    <row r="2" ht="8.25" customHeight="1" thickBot="1">
      <c r="A2" s="50"/>
    </row>
    <row r="3" spans="1:6" ht="23.25" customHeight="1">
      <c r="A3" s="176"/>
      <c r="B3" s="177" t="s">
        <v>0</v>
      </c>
      <c r="C3" s="4"/>
      <c r="D3" s="4"/>
      <c r="E3" s="4"/>
      <c r="F3" s="6"/>
    </row>
    <row r="4" spans="1:12" ht="23.25">
      <c r="A4" s="178" t="s">
        <v>504</v>
      </c>
      <c r="B4" s="179" t="s">
        <v>447</v>
      </c>
      <c r="C4" s="136"/>
      <c r="D4" s="386" t="s">
        <v>505</v>
      </c>
      <c r="E4" s="139" t="s">
        <v>506</v>
      </c>
      <c r="F4" s="180"/>
      <c r="L4" s="181"/>
    </row>
    <row r="5" spans="1:12" ht="18.75" customHeight="1" thickBot="1">
      <c r="A5" s="182"/>
      <c r="B5" s="183" t="s">
        <v>627</v>
      </c>
      <c r="C5" s="184" t="s">
        <v>631</v>
      </c>
      <c r="D5" s="387" t="s">
        <v>507</v>
      </c>
      <c r="E5" s="185" t="s">
        <v>627</v>
      </c>
      <c r="F5" s="186" t="s">
        <v>621</v>
      </c>
      <c r="L5" s="181"/>
    </row>
    <row r="6" spans="1:12" ht="16.5" customHeight="1">
      <c r="A6" s="187" t="s">
        <v>457</v>
      </c>
      <c r="B6" s="469">
        <v>21876.484867999996</v>
      </c>
      <c r="C6" s="470">
        <v>23886.533333</v>
      </c>
      <c r="D6" s="380">
        <f>((C6-B6)/B6)*100</f>
        <v>9.188169292865775</v>
      </c>
      <c r="E6" s="188">
        <f>(B6/B$6)*100</f>
        <v>100</v>
      </c>
      <c r="F6" s="189">
        <f aca="true" t="shared" si="0" ref="F6:F14">(C6/C$6)*100</f>
        <v>100</v>
      </c>
      <c r="L6" s="181"/>
    </row>
    <row r="7" spans="1:8" ht="15.75">
      <c r="A7" s="367" t="s">
        <v>555</v>
      </c>
      <c r="B7" s="471">
        <v>17409.237293000002</v>
      </c>
      <c r="C7" s="472">
        <v>19646.947503</v>
      </c>
      <c r="D7" s="381">
        <f aca="true" t="shared" si="1" ref="D7:D14">((C7-B7)/B7)*100</f>
        <v>12.853579811332388</v>
      </c>
      <c r="E7" s="191">
        <f aca="true" t="shared" si="2" ref="E7:E14">(B7/B$6)*100</f>
        <v>79.5796829245886</v>
      </c>
      <c r="F7" s="192">
        <f t="shared" si="0"/>
        <v>82.25114640581654</v>
      </c>
      <c r="H7" s="171"/>
    </row>
    <row r="8" spans="1:9" ht="15.75">
      <c r="A8" s="193" t="s">
        <v>508</v>
      </c>
      <c r="B8" s="473">
        <v>12976.897482</v>
      </c>
      <c r="C8" s="474">
        <v>14571.022469000001</v>
      </c>
      <c r="D8" s="382">
        <f t="shared" si="1"/>
        <v>12.284330589890075</v>
      </c>
      <c r="E8" s="173">
        <f t="shared" si="2"/>
        <v>59.31893336749937</v>
      </c>
      <c r="F8" s="195">
        <f t="shared" si="0"/>
        <v>61.00099275967214</v>
      </c>
      <c r="H8" s="171"/>
      <c r="I8" s="171"/>
    </row>
    <row r="9" spans="1:9" ht="15.75">
      <c r="A9" s="196" t="s">
        <v>556</v>
      </c>
      <c r="B9" s="475">
        <v>4432.339811</v>
      </c>
      <c r="C9" s="476">
        <v>5075.925034</v>
      </c>
      <c r="D9" s="383">
        <f t="shared" si="1"/>
        <v>14.520213937631238</v>
      </c>
      <c r="E9" s="174">
        <f t="shared" si="2"/>
        <v>20.260749557089223</v>
      </c>
      <c r="F9" s="197">
        <f t="shared" si="0"/>
        <v>21.250153646144412</v>
      </c>
      <c r="H9" s="171"/>
      <c r="I9" s="171"/>
    </row>
    <row r="10" spans="1:9" ht="15.75">
      <c r="A10" s="198" t="s">
        <v>509</v>
      </c>
      <c r="B10" s="477">
        <v>1683.218345</v>
      </c>
      <c r="C10" s="478">
        <v>1105.115661</v>
      </c>
      <c r="D10" s="384">
        <f t="shared" si="1"/>
        <v>-34.34507981197174</v>
      </c>
      <c r="E10" s="199">
        <f t="shared" si="2"/>
        <v>7.694190155120127</v>
      </c>
      <c r="F10" s="200">
        <f t="shared" si="0"/>
        <v>4.626521754302655</v>
      </c>
      <c r="H10" s="170"/>
      <c r="I10" s="170"/>
    </row>
    <row r="11" spans="1:9" ht="15.75">
      <c r="A11" s="198" t="s">
        <v>510</v>
      </c>
      <c r="B11" s="477">
        <v>175.857514</v>
      </c>
      <c r="C11" s="478">
        <v>202.774653</v>
      </c>
      <c r="D11" s="384">
        <f t="shared" si="1"/>
        <v>15.306220580372806</v>
      </c>
      <c r="E11" s="199">
        <f t="shared" si="2"/>
        <v>0.8038654978672418</v>
      </c>
      <c r="F11" s="200">
        <f t="shared" si="0"/>
        <v>0.8489078351100049</v>
      </c>
      <c r="H11" s="170"/>
      <c r="I11" s="170"/>
    </row>
    <row r="12" spans="1:13" ht="15.75">
      <c r="A12" s="198" t="s">
        <v>511</v>
      </c>
      <c r="B12" s="477">
        <v>363.854009</v>
      </c>
      <c r="C12" s="478">
        <v>468.23821399999997</v>
      </c>
      <c r="D12" s="384">
        <f t="shared" si="1"/>
        <v>28.688485606324583</v>
      </c>
      <c r="E12" s="199">
        <f t="shared" si="2"/>
        <v>1.66321971374949</v>
      </c>
      <c r="F12" s="200">
        <f t="shared" si="0"/>
        <v>1.9602602331294097</v>
      </c>
      <c r="H12" s="170"/>
      <c r="I12" s="170"/>
      <c r="M12" s="300"/>
    </row>
    <row r="13" spans="1:9" ht="15.75">
      <c r="A13" s="198" t="s">
        <v>512</v>
      </c>
      <c r="B13" s="477">
        <v>15.957840000000001</v>
      </c>
      <c r="C13" s="478">
        <v>18.147241</v>
      </c>
      <c r="D13" s="384">
        <f t="shared" si="1"/>
        <v>13.719908208128418</v>
      </c>
      <c r="E13" s="199">
        <f t="shared" si="2"/>
        <v>0.07294517421920219</v>
      </c>
      <c r="F13" s="200">
        <f t="shared" si="0"/>
        <v>0.07597268614499625</v>
      </c>
      <c r="H13" s="170"/>
      <c r="I13" s="170"/>
    </row>
    <row r="14" spans="1:9" ht="16.5" thickBot="1">
      <c r="A14" s="201" t="s">
        <v>513</v>
      </c>
      <c r="B14" s="479">
        <v>2228.359867</v>
      </c>
      <c r="C14" s="480">
        <v>2445.310061</v>
      </c>
      <c r="D14" s="385">
        <f t="shared" si="1"/>
        <v>9.735868842947529</v>
      </c>
      <c r="E14" s="202">
        <f t="shared" si="2"/>
        <v>10.186096534455366</v>
      </c>
      <c r="F14" s="203">
        <f t="shared" si="0"/>
        <v>10.237191085496391</v>
      </c>
      <c r="H14" s="170"/>
      <c r="I14" s="170"/>
    </row>
    <row r="15" spans="2:9" ht="13.5" thickBot="1">
      <c r="B15" s="171"/>
      <c r="C15" s="171"/>
      <c r="H15" s="170"/>
      <c r="I15" s="170"/>
    </row>
    <row r="16" spans="1:9" ht="21" customHeight="1">
      <c r="A16" s="176"/>
      <c r="B16" s="204" t="s">
        <v>1</v>
      </c>
      <c r="C16" s="205"/>
      <c r="D16" s="5"/>
      <c r="E16" s="4"/>
      <c r="F16" s="6"/>
      <c r="H16" s="170"/>
      <c r="I16" s="170"/>
    </row>
    <row r="17" spans="1:9" ht="15.75">
      <c r="A17" s="178" t="s">
        <v>504</v>
      </c>
      <c r="B17" s="206" t="s">
        <v>447</v>
      </c>
      <c r="C17" s="207"/>
      <c r="D17" s="386" t="s">
        <v>505</v>
      </c>
      <c r="E17" s="139" t="s">
        <v>506</v>
      </c>
      <c r="F17" s="180"/>
      <c r="H17" s="170"/>
      <c r="I17" s="170"/>
    </row>
    <row r="18" spans="1:9" ht="21" customHeight="1" thickBot="1">
      <c r="A18" s="182"/>
      <c r="B18" s="208" t="s">
        <v>627</v>
      </c>
      <c r="C18" s="209" t="s">
        <v>631</v>
      </c>
      <c r="D18" s="387" t="s">
        <v>507</v>
      </c>
      <c r="E18" s="185" t="s">
        <v>627</v>
      </c>
      <c r="F18" s="186" t="s">
        <v>621</v>
      </c>
      <c r="H18" s="170"/>
      <c r="I18" s="170"/>
    </row>
    <row r="19" spans="1:9" ht="21" customHeight="1">
      <c r="A19" s="187" t="s">
        <v>457</v>
      </c>
      <c r="B19" s="481">
        <v>15134.443399999998</v>
      </c>
      <c r="C19" s="470">
        <v>16068.419342999998</v>
      </c>
      <c r="D19" s="374">
        <f>((C19-B19)/B19)*100</f>
        <v>6.171194528369636</v>
      </c>
      <c r="E19" s="210">
        <f>(B19/B$19)*100</f>
        <v>100</v>
      </c>
      <c r="F19" s="211">
        <f>(C19/C$19)*100</f>
        <v>100</v>
      </c>
      <c r="H19" s="170"/>
      <c r="I19" s="170"/>
    </row>
    <row r="20" spans="1:9" ht="15.75">
      <c r="A20" s="190" t="s">
        <v>555</v>
      </c>
      <c r="B20" s="482">
        <v>10494.0726</v>
      </c>
      <c r="C20" s="472">
        <v>10987.212197</v>
      </c>
      <c r="D20" s="375">
        <f aca="true" t="shared" si="3" ref="D20:D27">((C20-B20)/B20)*100</f>
        <v>4.6992203675053785</v>
      </c>
      <c r="E20" s="212">
        <f aca="true" t="shared" si="4" ref="E20:F27">(B20/B$19)*100</f>
        <v>69.33900588640081</v>
      </c>
      <c r="F20" s="213">
        <f t="shared" si="4"/>
        <v>68.37767898923076</v>
      </c>
      <c r="H20" s="170"/>
      <c r="I20" s="170"/>
    </row>
    <row r="21" spans="1:9" ht="15.75">
      <c r="A21" s="193" t="s">
        <v>508</v>
      </c>
      <c r="B21" s="473">
        <v>9019.608499</v>
      </c>
      <c r="C21" s="474">
        <v>9379.961315999999</v>
      </c>
      <c r="D21" s="376">
        <f t="shared" si="3"/>
        <v>3.995215724052227</v>
      </c>
      <c r="E21" s="215">
        <f t="shared" si="4"/>
        <v>59.596565665573145</v>
      </c>
      <c r="F21" s="216">
        <f t="shared" si="4"/>
        <v>58.37513395545194</v>
      </c>
      <c r="H21" s="170"/>
      <c r="I21" s="170"/>
    </row>
    <row r="22" spans="1:9" ht="15.75">
      <c r="A22" s="196" t="s">
        <v>556</v>
      </c>
      <c r="B22" s="475">
        <v>1474.464101</v>
      </c>
      <c r="C22" s="476">
        <v>1607.2508810000002</v>
      </c>
      <c r="D22" s="377">
        <f t="shared" si="3"/>
        <v>9.00576554627152</v>
      </c>
      <c r="E22" s="217">
        <f t="shared" si="4"/>
        <v>9.74244022082768</v>
      </c>
      <c r="F22" s="218">
        <f t="shared" si="4"/>
        <v>10.002545033778812</v>
      </c>
      <c r="H22" s="171"/>
      <c r="I22" s="171"/>
    </row>
    <row r="23" spans="1:9" ht="15.75">
      <c r="A23" s="198" t="s">
        <v>509</v>
      </c>
      <c r="B23" s="477">
        <v>594.137404</v>
      </c>
      <c r="C23" s="478">
        <v>652.305308</v>
      </c>
      <c r="D23" s="378">
        <f t="shared" si="3"/>
        <v>9.790311737383904</v>
      </c>
      <c r="E23" s="219">
        <f t="shared" si="4"/>
        <v>3.9257301262892828</v>
      </c>
      <c r="F23" s="220">
        <f t="shared" si="4"/>
        <v>4.059548696581462</v>
      </c>
      <c r="H23" s="171"/>
      <c r="I23" s="171"/>
    </row>
    <row r="24" spans="1:9" ht="15.75">
      <c r="A24" s="198" t="s">
        <v>510</v>
      </c>
      <c r="B24" s="477">
        <v>766.32944</v>
      </c>
      <c r="C24" s="478">
        <v>762.411295</v>
      </c>
      <c r="D24" s="378">
        <f t="shared" si="3"/>
        <v>-0.5112872865748158</v>
      </c>
      <c r="E24" s="219">
        <f t="shared" si="4"/>
        <v>5.06347950661998</v>
      </c>
      <c r="F24" s="220">
        <f t="shared" si="4"/>
        <v>4.744780919176937</v>
      </c>
      <c r="H24" s="171"/>
      <c r="I24" s="171"/>
    </row>
    <row r="25" spans="1:9" ht="15.75">
      <c r="A25" s="198" t="s">
        <v>511</v>
      </c>
      <c r="B25" s="477">
        <v>318.443468</v>
      </c>
      <c r="C25" s="478">
        <v>379.162984</v>
      </c>
      <c r="D25" s="378">
        <f t="shared" si="3"/>
        <v>19.067596638534283</v>
      </c>
      <c r="E25" s="219">
        <f t="shared" si="4"/>
        <v>2.104097650528727</v>
      </c>
      <c r="F25" s="220">
        <f t="shared" si="4"/>
        <v>2.3596781731065386</v>
      </c>
      <c r="H25" s="171"/>
      <c r="I25" s="171"/>
    </row>
    <row r="26" spans="1:9" ht="15.75">
      <c r="A26" s="198" t="s">
        <v>512</v>
      </c>
      <c r="B26" s="477">
        <v>952.398593</v>
      </c>
      <c r="C26" s="478">
        <v>994.241245</v>
      </c>
      <c r="D26" s="378">
        <f t="shared" si="3"/>
        <v>4.393397082643532</v>
      </c>
      <c r="E26" s="219">
        <f t="shared" si="4"/>
        <v>6.292921172112615</v>
      </c>
      <c r="F26" s="220">
        <f t="shared" si="4"/>
        <v>6.187548530920862</v>
      </c>
      <c r="H26" s="171"/>
      <c r="I26" s="171"/>
    </row>
    <row r="27" spans="1:9" ht="16.5" thickBot="1">
      <c r="A27" s="201" t="s">
        <v>513</v>
      </c>
      <c r="B27" s="479">
        <v>2009.061895</v>
      </c>
      <c r="C27" s="480">
        <v>2293.0863139999997</v>
      </c>
      <c r="D27" s="379">
        <f t="shared" si="3"/>
        <v>14.13716619218442</v>
      </c>
      <c r="E27" s="221">
        <f t="shared" si="4"/>
        <v>13.274765658048581</v>
      </c>
      <c r="F27" s="222">
        <f t="shared" si="4"/>
        <v>14.270764690983457</v>
      </c>
      <c r="H27" s="171"/>
      <c r="I27" s="171"/>
    </row>
    <row r="28" spans="2:3" ht="13.5" thickBot="1">
      <c r="B28" s="171"/>
      <c r="C28" s="171"/>
    </row>
    <row r="29" spans="1:4" ht="18.75">
      <c r="A29" s="176"/>
      <c r="B29" s="204" t="s">
        <v>2</v>
      </c>
      <c r="C29" s="205"/>
      <c r="D29" s="6"/>
    </row>
    <row r="30" spans="1:4" ht="15.75">
      <c r="A30" s="178" t="s">
        <v>504</v>
      </c>
      <c r="B30" s="206" t="s">
        <v>447</v>
      </c>
      <c r="C30" s="207"/>
      <c r="D30" s="388" t="s">
        <v>505</v>
      </c>
    </row>
    <row r="31" spans="1:4" ht="18.75" customHeight="1" thickBot="1">
      <c r="A31" s="182"/>
      <c r="B31" s="208" t="s">
        <v>627</v>
      </c>
      <c r="C31" s="209" t="s">
        <v>631</v>
      </c>
      <c r="D31" s="389" t="s">
        <v>507</v>
      </c>
    </row>
    <row r="32" spans="1:4" ht="15.75">
      <c r="A32" s="187" t="s">
        <v>457</v>
      </c>
      <c r="B32" s="469">
        <v>6742.0414679999985</v>
      </c>
      <c r="C32" s="470">
        <v>7818.113990000002</v>
      </c>
      <c r="D32" s="369">
        <f aca="true" t="shared" si="5" ref="D32:D40">((C32-B32)/B32)*100</f>
        <v>15.96063339431248</v>
      </c>
    </row>
    <row r="33" spans="1:4" ht="15.75">
      <c r="A33" s="190" t="s">
        <v>555</v>
      </c>
      <c r="B33" s="471">
        <v>6915.1646930000015</v>
      </c>
      <c r="C33" s="472">
        <v>8659.735305999999</v>
      </c>
      <c r="D33" s="370">
        <f t="shared" si="5"/>
        <v>25.22818602955284</v>
      </c>
    </row>
    <row r="34" spans="1:4" ht="15.75">
      <c r="A34" s="193" t="s">
        <v>508</v>
      </c>
      <c r="B34" s="483">
        <v>3957.288983000001</v>
      </c>
      <c r="C34" s="474">
        <v>5191.061153000001</v>
      </c>
      <c r="D34" s="299">
        <f t="shared" si="5"/>
        <v>31.177206802437844</v>
      </c>
    </row>
    <row r="35" spans="1:4" ht="15.75">
      <c r="A35" s="196" t="s">
        <v>556</v>
      </c>
      <c r="B35" s="475">
        <v>2957.87571</v>
      </c>
      <c r="C35" s="476">
        <v>3468.674153</v>
      </c>
      <c r="D35" s="371">
        <f t="shared" si="5"/>
        <v>17.26909759166318</v>
      </c>
    </row>
    <row r="36" spans="1:4" ht="15.75">
      <c r="A36" s="198" t="s">
        <v>509</v>
      </c>
      <c r="B36" s="477">
        <v>1089.0809410000002</v>
      </c>
      <c r="C36" s="478">
        <v>452.81035300000013</v>
      </c>
      <c r="D36" s="372">
        <f t="shared" si="5"/>
        <v>-58.42270891415774</v>
      </c>
    </row>
    <row r="37" spans="1:4" ht="15.75">
      <c r="A37" s="198" t="s">
        <v>510</v>
      </c>
      <c r="B37" s="477">
        <v>-590.4719259999999</v>
      </c>
      <c r="C37" s="478">
        <v>-559.6366419999999</v>
      </c>
      <c r="D37" s="372">
        <f t="shared" si="5"/>
        <v>-5.222142263203891</v>
      </c>
    </row>
    <row r="38" spans="1:4" ht="15.75">
      <c r="A38" s="198" t="s">
        <v>511</v>
      </c>
      <c r="B38" s="477">
        <v>45.41054100000002</v>
      </c>
      <c r="C38" s="478">
        <v>89.07522999999998</v>
      </c>
      <c r="D38" s="372">
        <f t="shared" si="5"/>
        <v>96.15540365396645</v>
      </c>
    </row>
    <row r="39" spans="1:4" ht="15.75">
      <c r="A39" s="198" t="s">
        <v>512</v>
      </c>
      <c r="B39" s="477">
        <v>-936.440753</v>
      </c>
      <c r="C39" s="478">
        <v>-976.0940039999999</v>
      </c>
      <c r="D39" s="372">
        <f t="shared" si="5"/>
        <v>4.234464473376027</v>
      </c>
    </row>
    <row r="40" spans="1:4" ht="16.5" thickBot="1">
      <c r="A40" s="201" t="s">
        <v>513</v>
      </c>
      <c r="B40" s="479">
        <v>219.29797200000007</v>
      </c>
      <c r="C40" s="480">
        <v>152.22374700000043</v>
      </c>
      <c r="D40" s="373">
        <f t="shared" si="5"/>
        <v>-30.585884761396525</v>
      </c>
    </row>
    <row r="41" ht="15.75">
      <c r="A41" s="52"/>
    </row>
    <row r="54" ht="15.75">
      <c r="A54" s="52"/>
    </row>
    <row r="55" ht="5.25" customHeight="1"/>
    <row r="56" ht="15.75">
      <c r="A56" s="52"/>
    </row>
  </sheetData>
  <sheetProtection/>
  <printOptions horizontalCentered="1"/>
  <pageMargins left="0.1968503937007874" right="0.1968503937007874" top="1.0236220472440944" bottom="0.3937007874015748" header="0.1968503937007874" footer="0.15748031496062992"/>
  <pageSetup horizontalDpi="600" verticalDpi="600" orientation="portrait" paperSize="9" scale="85" r:id="rId2"/>
  <headerFooter alignWithMargins="0">
    <oddHeader>&amp;L&amp;"Times New Roman CE,Pogrubiona kursywa"&amp;12Departament Rynków Rolnych&amp;C&amp;16
&amp;"Times New Roman CE,Standardowy"Polski handel zagraniczny towarami rolno-spożywczymi 
w 2015 r.</oddHeader>
    <oddFooter>&amp;L&amp;"Times New Roman CE,Pogrubiona kursywa"&amp;12Źródło: Min. Finansów&amp;R&amp;"Times New Roman CE,Pogrubiona kursywa"&amp;12Przygotował: Adam Pachnicki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8"/>
  <dimension ref="A1:O79"/>
  <sheetViews>
    <sheetView showZeros="0" zoomScale="85" zoomScaleNormal="85" zoomScalePageLayoutView="0" workbookViewId="0" topLeftCell="A1">
      <selection activeCell="A1" sqref="A1"/>
    </sheetView>
  </sheetViews>
  <sheetFormatPr defaultColWidth="8.75390625" defaultRowHeight="12.75"/>
  <cols>
    <col min="1" max="1" width="18.00390625" style="0" customWidth="1"/>
    <col min="2" max="2" width="13.75390625" style="0" bestFit="1" customWidth="1"/>
    <col min="3" max="3" width="13.125" style="0" bestFit="1" customWidth="1"/>
    <col min="4" max="4" width="10.375" style="0" customWidth="1"/>
    <col min="5" max="5" width="13.75390625" style="0" bestFit="1" customWidth="1"/>
    <col min="6" max="6" width="13.125" style="0" bestFit="1" customWidth="1"/>
    <col min="7" max="7" width="11.00390625" style="0" customWidth="1"/>
    <col min="8" max="8" width="12.25390625" style="0" customWidth="1"/>
    <col min="9" max="9" width="12.75390625" style="0" customWidth="1"/>
    <col min="10" max="10" width="9.875" style="0" bestFit="1" customWidth="1"/>
    <col min="11" max="11" width="14.125" style="0" bestFit="1" customWidth="1"/>
    <col min="12" max="12" width="11.125" style="0" customWidth="1"/>
    <col min="13" max="13" width="14.875" style="0" customWidth="1"/>
    <col min="14" max="14" width="12.125" style="0" customWidth="1"/>
    <col min="15" max="15" width="12.75390625" style="0" customWidth="1"/>
  </cols>
  <sheetData>
    <row r="1" ht="15.75">
      <c r="A1" s="53"/>
    </row>
    <row r="2" ht="8.25" customHeight="1" thickBot="1">
      <c r="A2" s="50"/>
    </row>
    <row r="3" spans="1:9" ht="14.25">
      <c r="A3" s="176"/>
      <c r="B3" s="3" t="s">
        <v>0</v>
      </c>
      <c r="C3" s="4"/>
      <c r="D3" s="5"/>
      <c r="E3" s="3" t="s">
        <v>1</v>
      </c>
      <c r="F3" s="4"/>
      <c r="G3" s="5"/>
      <c r="H3" s="3" t="s">
        <v>2</v>
      </c>
      <c r="I3" s="6"/>
    </row>
    <row r="4" spans="1:9" ht="14.25">
      <c r="A4" s="178" t="s">
        <v>504</v>
      </c>
      <c r="B4" s="9" t="s">
        <v>447</v>
      </c>
      <c r="C4" s="9"/>
      <c r="D4" s="223" t="s">
        <v>505</v>
      </c>
      <c r="E4" s="9" t="s">
        <v>447</v>
      </c>
      <c r="F4" s="9"/>
      <c r="G4" s="223" t="s">
        <v>505</v>
      </c>
      <c r="H4" s="9" t="s">
        <v>447</v>
      </c>
      <c r="I4" s="11"/>
    </row>
    <row r="5" spans="1:9" ht="15.75" thickBot="1">
      <c r="A5" s="182"/>
      <c r="B5" s="224" t="s">
        <v>627</v>
      </c>
      <c r="C5" s="184" t="s">
        <v>631</v>
      </c>
      <c r="D5" s="225" t="s">
        <v>507</v>
      </c>
      <c r="E5" s="183" t="s">
        <v>627</v>
      </c>
      <c r="F5" s="184" t="s">
        <v>631</v>
      </c>
      <c r="G5" s="225" t="s">
        <v>507</v>
      </c>
      <c r="H5" s="183" t="s">
        <v>627</v>
      </c>
      <c r="I5" s="186" t="s">
        <v>631</v>
      </c>
    </row>
    <row r="6" spans="1:12" ht="15.75">
      <c r="A6" s="226" t="s">
        <v>514</v>
      </c>
      <c r="B6" s="227">
        <v>21876.484868</v>
      </c>
      <c r="C6" s="228">
        <v>23886.533333</v>
      </c>
      <c r="D6" s="229">
        <f aca="true" t="shared" si="0" ref="D6:D62">((C6-B6)/B6)*100</f>
        <v>9.188169292865757</v>
      </c>
      <c r="E6" s="230">
        <v>15134.4434</v>
      </c>
      <c r="F6" s="228">
        <v>16068.419343</v>
      </c>
      <c r="G6" s="229">
        <f aca="true" t="shared" si="1" ref="G6:G44">((F6-E6)/E6)*100</f>
        <v>6.171194528369636</v>
      </c>
      <c r="H6" s="331">
        <f>B6-E6</f>
        <v>6742.041467999999</v>
      </c>
      <c r="I6" s="332">
        <f>C6-F6</f>
        <v>7818.11399</v>
      </c>
      <c r="K6" s="231"/>
      <c r="L6" s="231"/>
    </row>
    <row r="7" spans="1:12" ht="15">
      <c r="A7" s="232" t="s">
        <v>555</v>
      </c>
      <c r="B7" s="233">
        <v>17409.237293000002</v>
      </c>
      <c r="C7" s="234">
        <v>19646.947503</v>
      </c>
      <c r="D7" s="235">
        <f t="shared" si="0"/>
        <v>12.853579811332388</v>
      </c>
      <c r="E7" s="233">
        <v>10494.0726</v>
      </c>
      <c r="F7" s="234">
        <v>10987.212197</v>
      </c>
      <c r="G7" s="235">
        <f t="shared" si="1"/>
        <v>4.6992203675053785</v>
      </c>
      <c r="H7" s="323">
        <f>B7-E7</f>
        <v>6915.164693000002</v>
      </c>
      <c r="I7" s="322">
        <f>C7-F7</f>
        <v>8659.735305999999</v>
      </c>
      <c r="K7" s="236"/>
      <c r="L7" s="236"/>
    </row>
    <row r="8" spans="1:15" ht="15">
      <c r="A8" s="237" t="s">
        <v>471</v>
      </c>
      <c r="B8" s="238">
        <v>337.65462099999996</v>
      </c>
      <c r="C8" s="239">
        <v>375.875657</v>
      </c>
      <c r="D8" s="240">
        <f t="shared" si="0"/>
        <v>11.319565503591917</v>
      </c>
      <c r="E8" s="238">
        <v>191.15357</v>
      </c>
      <c r="F8" s="239">
        <v>201.963868</v>
      </c>
      <c r="G8" s="240">
        <f t="shared" si="1"/>
        <v>5.655294850104023</v>
      </c>
      <c r="H8" s="316">
        <v>146.501051</v>
      </c>
      <c r="I8" s="317">
        <v>173.91178900000003</v>
      </c>
      <c r="K8" s="301"/>
      <c r="L8" s="301"/>
      <c r="N8" s="170"/>
      <c r="O8" s="170"/>
    </row>
    <row r="9" spans="1:12" ht="15">
      <c r="A9" s="237" t="s">
        <v>473</v>
      </c>
      <c r="B9" s="238">
        <v>440.523485</v>
      </c>
      <c r="C9" s="239">
        <v>522.478584</v>
      </c>
      <c r="D9" s="240">
        <f t="shared" si="0"/>
        <v>18.604024936377677</v>
      </c>
      <c r="E9" s="238">
        <v>513.4440480000001</v>
      </c>
      <c r="F9" s="239">
        <v>555.199757</v>
      </c>
      <c r="G9" s="240">
        <f t="shared" si="1"/>
        <v>8.132475030658044</v>
      </c>
      <c r="H9" s="316">
        <v>-72.92056300000003</v>
      </c>
      <c r="I9" s="317">
        <v>-32.72117300000001</v>
      </c>
      <c r="K9" s="236"/>
      <c r="L9" s="236"/>
    </row>
    <row r="10" spans="1:12" ht="15">
      <c r="A10" s="237" t="s">
        <v>470</v>
      </c>
      <c r="B10" s="238">
        <v>226.772349</v>
      </c>
      <c r="C10" s="239">
        <v>254.174869</v>
      </c>
      <c r="D10" s="240">
        <f t="shared" si="0"/>
        <v>12.083713080910059</v>
      </c>
      <c r="E10" s="238">
        <v>75.511098</v>
      </c>
      <c r="F10" s="239">
        <v>87.69993600000001</v>
      </c>
      <c r="G10" s="240">
        <f t="shared" si="1"/>
        <v>16.141783556107214</v>
      </c>
      <c r="H10" s="316">
        <v>151.261251</v>
      </c>
      <c r="I10" s="317">
        <v>166.47493300000002</v>
      </c>
      <c r="K10" s="236"/>
      <c r="L10" s="236"/>
    </row>
    <row r="11" spans="1:12" ht="15">
      <c r="A11" s="237" t="s">
        <v>515</v>
      </c>
      <c r="B11" s="238">
        <v>45.876455</v>
      </c>
      <c r="C11" s="239">
        <v>60.110159</v>
      </c>
      <c r="D11" s="240">
        <f t="shared" si="0"/>
        <v>31.026163638842636</v>
      </c>
      <c r="E11" s="238">
        <v>32.888861</v>
      </c>
      <c r="F11" s="239">
        <v>7.452379</v>
      </c>
      <c r="G11" s="240">
        <f t="shared" si="1"/>
        <v>-77.34072031257027</v>
      </c>
      <c r="H11" s="316">
        <v>12.987594000000005</v>
      </c>
      <c r="I11" s="317">
        <v>52.657779999999995</v>
      </c>
      <c r="K11" s="236"/>
      <c r="L11" s="236"/>
    </row>
    <row r="12" spans="1:12" ht="15">
      <c r="A12" s="237" t="s">
        <v>557</v>
      </c>
      <c r="B12" s="238">
        <v>134.078428</v>
      </c>
      <c r="C12" s="239">
        <v>173.860145</v>
      </c>
      <c r="D12" s="240">
        <f t="shared" si="0"/>
        <v>29.670482860971482</v>
      </c>
      <c r="E12" s="238">
        <v>17.244571</v>
      </c>
      <c r="F12" s="239">
        <v>22.092058</v>
      </c>
      <c r="G12" s="240">
        <f t="shared" si="1"/>
        <v>28.110220892128897</v>
      </c>
      <c r="H12" s="316">
        <v>116.83385700000002</v>
      </c>
      <c r="I12" s="317">
        <v>151.768087</v>
      </c>
      <c r="K12" s="241"/>
      <c r="L12" s="242"/>
    </row>
    <row r="13" spans="1:12" ht="15">
      <c r="A13" s="237" t="s">
        <v>477</v>
      </c>
      <c r="B13" s="238">
        <v>428.664948</v>
      </c>
      <c r="C13" s="239">
        <v>476.839939</v>
      </c>
      <c r="D13" s="240">
        <f t="shared" si="0"/>
        <v>11.238378884200264</v>
      </c>
      <c r="E13" s="238">
        <v>698.948201</v>
      </c>
      <c r="F13" s="239">
        <v>689.267613</v>
      </c>
      <c r="G13" s="240">
        <f t="shared" si="1"/>
        <v>-1.3850222357178734</v>
      </c>
      <c r="H13" s="316">
        <v>-270.283253</v>
      </c>
      <c r="I13" s="317">
        <v>-212.427674</v>
      </c>
      <c r="K13" s="231"/>
      <c r="L13" s="231"/>
    </row>
    <row r="14" spans="1:12" ht="15">
      <c r="A14" s="237" t="s">
        <v>516</v>
      </c>
      <c r="B14" s="238">
        <v>121.76711</v>
      </c>
      <c r="C14" s="239">
        <v>136.238129</v>
      </c>
      <c r="D14" s="240">
        <f t="shared" si="0"/>
        <v>11.884177098397082</v>
      </c>
      <c r="E14" s="238">
        <v>21.346647</v>
      </c>
      <c r="F14" s="239">
        <v>16.0674</v>
      </c>
      <c r="G14" s="240">
        <f t="shared" si="1"/>
        <v>-24.731036213790397</v>
      </c>
      <c r="H14" s="316">
        <v>100.420463</v>
      </c>
      <c r="I14" s="317">
        <v>120.170729</v>
      </c>
      <c r="K14" s="231"/>
      <c r="L14" s="231"/>
    </row>
    <row r="15" spans="1:12" ht="15">
      <c r="A15" s="237" t="s">
        <v>517</v>
      </c>
      <c r="B15" s="238">
        <v>130.300401</v>
      </c>
      <c r="C15" s="239">
        <v>134.384198</v>
      </c>
      <c r="D15" s="240">
        <f t="shared" si="0"/>
        <v>3.134140009285163</v>
      </c>
      <c r="E15" s="238">
        <v>39.863014</v>
      </c>
      <c r="F15" s="239">
        <v>38.835882</v>
      </c>
      <c r="G15" s="240">
        <f t="shared" si="1"/>
        <v>-2.576654138595746</v>
      </c>
      <c r="H15" s="316">
        <v>90.43738699999999</v>
      </c>
      <c r="I15" s="317">
        <v>95.548316</v>
      </c>
      <c r="K15" s="231"/>
      <c r="L15" s="231"/>
    </row>
    <row r="16" spans="1:12" ht="15">
      <c r="A16" s="237" t="s">
        <v>462</v>
      </c>
      <c r="B16" s="238">
        <v>1494.992702</v>
      </c>
      <c r="C16" s="239">
        <v>1498.507924</v>
      </c>
      <c r="D16" s="240">
        <f t="shared" si="0"/>
        <v>0.23513305418129019</v>
      </c>
      <c r="E16" s="238">
        <v>557.049484</v>
      </c>
      <c r="F16" s="239">
        <v>510.481546</v>
      </c>
      <c r="G16" s="240">
        <f t="shared" si="1"/>
        <v>-8.359748880047437</v>
      </c>
      <c r="H16" s="316">
        <v>937.943218</v>
      </c>
      <c r="I16" s="317">
        <v>988.0263780000001</v>
      </c>
      <c r="K16" s="231"/>
      <c r="L16" s="231"/>
    </row>
    <row r="17" spans="1:12" ht="15">
      <c r="A17" s="237" t="s">
        <v>518</v>
      </c>
      <c r="B17" s="238">
        <v>140.628418</v>
      </c>
      <c r="C17" s="239">
        <v>177.419307</v>
      </c>
      <c r="D17" s="240">
        <f t="shared" si="0"/>
        <v>26.16177407328865</v>
      </c>
      <c r="E17" s="238">
        <v>118.978206</v>
      </c>
      <c r="F17" s="239">
        <v>137.385817</v>
      </c>
      <c r="G17" s="240">
        <f t="shared" si="1"/>
        <v>15.471414151260612</v>
      </c>
      <c r="H17" s="316">
        <v>21.650212</v>
      </c>
      <c r="I17" s="317">
        <v>40.03348999999999</v>
      </c>
      <c r="K17" s="231"/>
      <c r="L17" s="231"/>
    </row>
    <row r="18" spans="1:12" ht="15">
      <c r="A18" s="237" t="s">
        <v>468</v>
      </c>
      <c r="B18" s="238">
        <v>429.457406</v>
      </c>
      <c r="C18" s="239">
        <v>518.140881</v>
      </c>
      <c r="D18" s="240">
        <f t="shared" si="0"/>
        <v>20.650121236935902</v>
      </c>
      <c r="E18" s="238">
        <v>785.104801</v>
      </c>
      <c r="F18" s="239">
        <v>845.202553</v>
      </c>
      <c r="G18" s="240">
        <f t="shared" si="1"/>
        <v>7.6547426437149015</v>
      </c>
      <c r="H18" s="316">
        <v>-355.64739499999996</v>
      </c>
      <c r="I18" s="317">
        <v>-327.061672</v>
      </c>
      <c r="K18" s="231"/>
      <c r="L18" s="231"/>
    </row>
    <row r="19" spans="1:12" ht="15">
      <c r="A19" s="237" t="s">
        <v>519</v>
      </c>
      <c r="B19" s="238">
        <v>163.43626500000002</v>
      </c>
      <c r="C19" s="239">
        <v>197.129587</v>
      </c>
      <c r="D19" s="240">
        <f t="shared" si="0"/>
        <v>20.615572682109423</v>
      </c>
      <c r="E19" s="238">
        <v>143.429313</v>
      </c>
      <c r="F19" s="239">
        <v>183.169672</v>
      </c>
      <c r="G19" s="240">
        <f t="shared" si="1"/>
        <v>27.707278358085684</v>
      </c>
      <c r="H19" s="316">
        <v>20.00695200000002</v>
      </c>
      <c r="I19" s="317">
        <v>13.959915000000008</v>
      </c>
      <c r="K19" s="231"/>
      <c r="L19" s="231"/>
    </row>
    <row r="20" spans="1:12" ht="15">
      <c r="A20" s="237" t="s">
        <v>472</v>
      </c>
      <c r="B20" s="238">
        <v>464.529799</v>
      </c>
      <c r="C20" s="239">
        <v>536.709129</v>
      </c>
      <c r="D20" s="240">
        <f t="shared" si="0"/>
        <v>15.538148500996366</v>
      </c>
      <c r="E20" s="238">
        <v>211.605065</v>
      </c>
      <c r="F20" s="239">
        <v>230.289559</v>
      </c>
      <c r="G20" s="240">
        <f t="shared" si="1"/>
        <v>8.82988977603159</v>
      </c>
      <c r="H20" s="316">
        <v>252.924734</v>
      </c>
      <c r="I20" s="317">
        <v>306.41956999999996</v>
      </c>
      <c r="K20" s="242"/>
      <c r="L20" s="231"/>
    </row>
    <row r="21" spans="1:12" ht="15">
      <c r="A21" s="237" t="s">
        <v>520</v>
      </c>
      <c r="B21" s="238">
        <v>6.805641</v>
      </c>
      <c r="C21" s="239">
        <v>8.503892</v>
      </c>
      <c r="D21" s="240">
        <f t="shared" si="0"/>
        <v>24.95357895016797</v>
      </c>
      <c r="E21" s="238">
        <v>4.773419</v>
      </c>
      <c r="F21" s="239">
        <v>1.063556</v>
      </c>
      <c r="G21" s="240">
        <f t="shared" si="1"/>
        <v>-77.71919875460334</v>
      </c>
      <c r="H21" s="316">
        <v>2.032222</v>
      </c>
      <c r="I21" s="317">
        <v>7.440335999999999</v>
      </c>
      <c r="K21" s="231"/>
      <c r="L21" s="231"/>
    </row>
    <row r="22" spans="1:12" ht="15">
      <c r="A22" s="237" t="s">
        <v>521</v>
      </c>
      <c r="B22" s="238">
        <v>282.174216</v>
      </c>
      <c r="C22" s="239">
        <v>303.045233</v>
      </c>
      <c r="D22" s="240">
        <f t="shared" si="0"/>
        <v>7.3965003946356305</v>
      </c>
      <c r="E22" s="238">
        <v>52.070396</v>
      </c>
      <c r="F22" s="239">
        <v>55.196537</v>
      </c>
      <c r="G22" s="240">
        <f t="shared" si="1"/>
        <v>6.0036820154008375</v>
      </c>
      <c r="H22" s="316">
        <v>230.10382</v>
      </c>
      <c r="I22" s="317">
        <v>247.848696</v>
      </c>
      <c r="K22" s="231"/>
      <c r="L22" s="231"/>
    </row>
    <row r="23" spans="1:12" ht="15">
      <c r="A23" s="237" t="s">
        <v>522</v>
      </c>
      <c r="B23" s="238">
        <v>8.705150999999999</v>
      </c>
      <c r="C23" s="239">
        <v>14.27194</v>
      </c>
      <c r="D23" s="240">
        <f t="shared" si="0"/>
        <v>63.94821870407535</v>
      </c>
      <c r="E23" s="238">
        <v>0.668205</v>
      </c>
      <c r="F23" s="239">
        <v>0.461971</v>
      </c>
      <c r="G23" s="240">
        <f t="shared" si="1"/>
        <v>-30.863881593223642</v>
      </c>
      <c r="H23" s="316">
        <v>8.036946</v>
      </c>
      <c r="I23" s="317">
        <v>13.809969</v>
      </c>
      <c r="K23" s="231"/>
      <c r="L23" s="231"/>
    </row>
    <row r="24" spans="1:12" ht="15">
      <c r="A24" s="237" t="s">
        <v>465</v>
      </c>
      <c r="B24" s="238">
        <v>1092.8274490000001</v>
      </c>
      <c r="C24" s="239">
        <v>1339.732672</v>
      </c>
      <c r="D24" s="240">
        <f t="shared" si="0"/>
        <v>22.593248662076746</v>
      </c>
      <c r="E24" s="238">
        <v>1254.4612479999998</v>
      </c>
      <c r="F24" s="239">
        <v>1282.128706</v>
      </c>
      <c r="G24" s="240">
        <f t="shared" si="1"/>
        <v>2.2055251243600096</v>
      </c>
      <c r="H24" s="316">
        <v>-161.6337989999999</v>
      </c>
      <c r="I24" s="317">
        <v>57.603966000000014</v>
      </c>
      <c r="K24" s="231"/>
      <c r="L24" s="231"/>
    </row>
    <row r="25" spans="1:12" ht="15">
      <c r="A25" s="237" t="s">
        <v>458</v>
      </c>
      <c r="B25" s="238">
        <v>4956.680155</v>
      </c>
      <c r="C25" s="239">
        <v>5374.052401999999</v>
      </c>
      <c r="D25" s="240">
        <f t="shared" si="0"/>
        <v>8.42039901604261</v>
      </c>
      <c r="E25" s="238">
        <v>3360.8136600000003</v>
      </c>
      <c r="F25" s="239">
        <v>3457.7393730000003</v>
      </c>
      <c r="G25" s="240">
        <f t="shared" si="1"/>
        <v>2.8839954488878172</v>
      </c>
      <c r="H25" s="316">
        <v>1595.8664950000002</v>
      </c>
      <c r="I25" s="317">
        <v>1916.3130289999997</v>
      </c>
      <c r="K25" s="231"/>
      <c r="L25" s="231"/>
    </row>
    <row r="26" spans="1:12" ht="15">
      <c r="A26" s="237" t="s">
        <v>523</v>
      </c>
      <c r="B26" s="238">
        <v>84.275556</v>
      </c>
      <c r="C26" s="239">
        <v>101.126641</v>
      </c>
      <c r="D26" s="240">
        <f t="shared" si="0"/>
        <v>19.995222576757623</v>
      </c>
      <c r="E26" s="238">
        <v>60.659903</v>
      </c>
      <c r="F26" s="239">
        <v>90.555402</v>
      </c>
      <c r="G26" s="240">
        <f t="shared" si="1"/>
        <v>49.28378965591158</v>
      </c>
      <c r="H26" s="316">
        <v>23.615653</v>
      </c>
      <c r="I26" s="317">
        <v>10.571239000000002</v>
      </c>
      <c r="K26" s="231"/>
      <c r="L26" s="231"/>
    </row>
    <row r="27" spans="1:12" ht="15">
      <c r="A27" s="237" t="s">
        <v>461</v>
      </c>
      <c r="B27" s="238">
        <v>1362.3215859999998</v>
      </c>
      <c r="C27" s="239">
        <v>1643.80409</v>
      </c>
      <c r="D27" s="240">
        <f t="shared" si="0"/>
        <v>20.661971952340505</v>
      </c>
      <c r="E27" s="238">
        <v>439.485975</v>
      </c>
      <c r="F27" s="239">
        <v>483.484639</v>
      </c>
      <c r="G27" s="240">
        <f t="shared" si="1"/>
        <v>10.01139205864306</v>
      </c>
      <c r="H27" s="316">
        <v>922.835611</v>
      </c>
      <c r="I27" s="317">
        <v>1160.319451</v>
      </c>
      <c r="K27" s="231"/>
      <c r="L27" s="231"/>
    </row>
    <row r="28" spans="1:12" ht="15">
      <c r="A28" s="237" t="s">
        <v>478</v>
      </c>
      <c r="B28" s="238">
        <v>428.866075</v>
      </c>
      <c r="C28" s="239">
        <v>517.329516</v>
      </c>
      <c r="D28" s="240">
        <f t="shared" si="0"/>
        <v>20.627288134180347</v>
      </c>
      <c r="E28" s="238">
        <v>59.576874000000004</v>
      </c>
      <c r="F28" s="239">
        <v>46.05488</v>
      </c>
      <c r="G28" s="240">
        <f t="shared" si="1"/>
        <v>-22.696716178831412</v>
      </c>
      <c r="H28" s="316">
        <v>369.289201</v>
      </c>
      <c r="I28" s="317">
        <v>471.274636</v>
      </c>
      <c r="K28" s="231"/>
      <c r="L28" s="231"/>
    </row>
    <row r="29" spans="1:12" ht="15">
      <c r="A29" s="237" t="s">
        <v>467</v>
      </c>
      <c r="B29" s="238">
        <v>699.821663</v>
      </c>
      <c r="C29" s="239">
        <v>747.31826</v>
      </c>
      <c r="D29" s="240">
        <f t="shared" si="0"/>
        <v>6.786957236561005</v>
      </c>
      <c r="E29" s="238">
        <v>269.769108</v>
      </c>
      <c r="F29" s="239">
        <v>301.4675</v>
      </c>
      <c r="G29" s="240">
        <f t="shared" si="1"/>
        <v>11.750193428374295</v>
      </c>
      <c r="H29" s="316">
        <v>430.0525549999999</v>
      </c>
      <c r="I29" s="317">
        <v>445.85076000000004</v>
      </c>
      <c r="K29" s="231"/>
      <c r="L29" s="231"/>
    </row>
    <row r="30" spans="1:12" ht="15">
      <c r="A30" s="237" t="s">
        <v>524</v>
      </c>
      <c r="B30" s="238">
        <v>81.318268</v>
      </c>
      <c r="C30" s="239">
        <v>99.765761</v>
      </c>
      <c r="D30" s="240">
        <f t="shared" si="0"/>
        <v>22.685545884966455</v>
      </c>
      <c r="E30" s="238">
        <v>8.403962</v>
      </c>
      <c r="F30" s="239">
        <v>8.988013</v>
      </c>
      <c r="G30" s="240">
        <f t="shared" si="1"/>
        <v>6.949710148618003</v>
      </c>
      <c r="H30" s="316">
        <v>72.914306</v>
      </c>
      <c r="I30" s="317">
        <v>90.77774799999999</v>
      </c>
      <c r="K30" s="231"/>
      <c r="L30" s="231"/>
    </row>
    <row r="31" spans="1:12" ht="15">
      <c r="A31" s="237" t="s">
        <v>476</v>
      </c>
      <c r="B31" s="238">
        <v>356.73970199999997</v>
      </c>
      <c r="C31" s="239">
        <v>395.12256199999996</v>
      </c>
      <c r="D31" s="240">
        <f t="shared" si="0"/>
        <v>10.75934632024781</v>
      </c>
      <c r="E31" s="238">
        <v>208.766348</v>
      </c>
      <c r="F31" s="239">
        <v>222.259006</v>
      </c>
      <c r="G31" s="240">
        <f t="shared" si="1"/>
        <v>6.463042597267643</v>
      </c>
      <c r="H31" s="316">
        <v>147.973354</v>
      </c>
      <c r="I31" s="317">
        <v>172.863556</v>
      </c>
      <c r="K31" s="231"/>
      <c r="L31" s="231"/>
    </row>
    <row r="32" spans="1:12" ht="15">
      <c r="A32" s="237" t="s">
        <v>463</v>
      </c>
      <c r="B32" s="238">
        <v>576.108711</v>
      </c>
      <c r="C32" s="239">
        <v>589.2978029999999</v>
      </c>
      <c r="D32" s="240">
        <f t="shared" si="0"/>
        <v>2.2893408393541823</v>
      </c>
      <c r="E32" s="238">
        <v>285.89333899999997</v>
      </c>
      <c r="F32" s="239">
        <v>347.996009</v>
      </c>
      <c r="G32" s="240">
        <f t="shared" si="1"/>
        <v>21.72232141442094</v>
      </c>
      <c r="H32" s="316">
        <v>290.21537200000006</v>
      </c>
      <c r="I32" s="317">
        <v>241.30179399999994</v>
      </c>
      <c r="K32" s="231"/>
      <c r="L32" s="231"/>
    </row>
    <row r="33" spans="1:12" ht="15">
      <c r="A33" s="237" t="s">
        <v>460</v>
      </c>
      <c r="B33" s="238">
        <v>1692.4506999999999</v>
      </c>
      <c r="C33" s="239">
        <v>2035.032577</v>
      </c>
      <c r="D33" s="240">
        <f t="shared" si="0"/>
        <v>20.241764028931545</v>
      </c>
      <c r="E33" s="238">
        <v>435.620995</v>
      </c>
      <c r="F33" s="239">
        <v>466.923672</v>
      </c>
      <c r="G33" s="240">
        <f t="shared" si="1"/>
        <v>7.185759492606644</v>
      </c>
      <c r="H33" s="316">
        <v>1256.829705</v>
      </c>
      <c r="I33" s="317">
        <v>1568.108905</v>
      </c>
      <c r="K33" s="231"/>
      <c r="L33" s="231"/>
    </row>
    <row r="34" spans="1:12" ht="15">
      <c r="A34" s="243" t="s">
        <v>464</v>
      </c>
      <c r="B34" s="244">
        <v>1221.029784</v>
      </c>
      <c r="C34" s="245">
        <v>1414.9776880000002</v>
      </c>
      <c r="D34" s="240">
        <f t="shared" si="0"/>
        <v>15.883961762557636</v>
      </c>
      <c r="E34" s="244">
        <v>640.049535</v>
      </c>
      <c r="F34" s="245">
        <v>691.763343</v>
      </c>
      <c r="G34" s="240">
        <f t="shared" si="1"/>
        <v>8.079657147161269</v>
      </c>
      <c r="H34" s="316">
        <v>580.980249</v>
      </c>
      <c r="I34" s="317">
        <v>723.2143450000001</v>
      </c>
      <c r="K34" s="231"/>
      <c r="L34" s="231"/>
    </row>
    <row r="35" spans="1:12" ht="15.75" thickBot="1">
      <c r="A35" s="246" t="s">
        <v>525</v>
      </c>
      <c r="B35" s="247">
        <v>0.4302490000045509</v>
      </c>
      <c r="C35" s="417">
        <v>1.6979579999970156</v>
      </c>
      <c r="D35" s="257">
        <f t="shared" si="0"/>
        <v>294.6454262483017</v>
      </c>
      <c r="E35" s="247">
        <v>6.492754000002606</v>
      </c>
      <c r="F35" s="248">
        <v>6.021550000001298</v>
      </c>
      <c r="G35" s="249">
        <f t="shared" si="1"/>
        <v>-7.257382614544127</v>
      </c>
      <c r="H35" s="318">
        <f>B35-E35</f>
        <v>-6.062504999998055</v>
      </c>
      <c r="I35" s="319">
        <f>C35-F35</f>
        <v>-4.3235920000042825</v>
      </c>
      <c r="K35" s="231"/>
      <c r="L35" s="231"/>
    </row>
    <row r="36" spans="1:12" ht="15">
      <c r="A36" s="232" t="s">
        <v>509</v>
      </c>
      <c r="B36" s="233">
        <v>1683.218345</v>
      </c>
      <c r="C36" s="234">
        <v>1105.1156609999998</v>
      </c>
      <c r="D36" s="250">
        <f t="shared" si="0"/>
        <v>-34.345079811971765</v>
      </c>
      <c r="E36" s="233">
        <v>594.137404</v>
      </c>
      <c r="F36" s="234">
        <v>652.3053080000001</v>
      </c>
      <c r="G36" s="240">
        <f t="shared" si="1"/>
        <v>9.790311737383924</v>
      </c>
      <c r="H36" s="233">
        <v>1089.0809410000002</v>
      </c>
      <c r="I36" s="252">
        <v>452.81035299999996</v>
      </c>
      <c r="L36" s="231"/>
    </row>
    <row r="37" spans="1:12" ht="15">
      <c r="A37" s="237" t="s">
        <v>526</v>
      </c>
      <c r="B37" s="238">
        <v>7.793493000000001</v>
      </c>
      <c r="C37" s="239">
        <v>21.428328</v>
      </c>
      <c r="D37" s="240">
        <f t="shared" si="0"/>
        <v>174.95152686991568</v>
      </c>
      <c r="E37" s="238">
        <v>0.611921</v>
      </c>
      <c r="F37" s="239">
        <v>0.983662</v>
      </c>
      <c r="G37" s="240">
        <f t="shared" si="1"/>
        <v>60.74983535456374</v>
      </c>
      <c r="H37" s="253">
        <v>7.181572</v>
      </c>
      <c r="I37" s="320">
        <v>20.444666</v>
      </c>
      <c r="K37" s="231"/>
      <c r="L37" s="231"/>
    </row>
    <row r="38" spans="1:12" ht="15">
      <c r="A38" s="237" t="s">
        <v>527</v>
      </c>
      <c r="B38" s="238">
        <v>18.001151</v>
      </c>
      <c r="C38" s="239">
        <v>15.248529000000001</v>
      </c>
      <c r="D38" s="240">
        <f t="shared" si="0"/>
        <v>-15.29136664649943</v>
      </c>
      <c r="E38" s="238">
        <v>1.648768</v>
      </c>
      <c r="F38" s="239">
        <v>2.729801</v>
      </c>
      <c r="G38" s="240">
        <f t="shared" si="1"/>
        <v>65.5661075421163</v>
      </c>
      <c r="H38" s="253">
        <v>16.352383000000003</v>
      </c>
      <c r="I38" s="320">
        <v>12.518728000000001</v>
      </c>
      <c r="K38" s="231"/>
      <c r="L38" s="231"/>
    </row>
    <row r="39" spans="1:12" ht="15">
      <c r="A39" s="237" t="s">
        <v>459</v>
      </c>
      <c r="B39" s="238">
        <v>272.757072</v>
      </c>
      <c r="C39" s="239">
        <v>233.703949</v>
      </c>
      <c r="D39" s="240">
        <f t="shared" si="0"/>
        <v>-14.317914000777954</v>
      </c>
      <c r="E39" s="238">
        <v>8.644517</v>
      </c>
      <c r="F39" s="239">
        <v>20.083234</v>
      </c>
      <c r="G39" s="240">
        <f t="shared" si="1"/>
        <v>132.32337908526296</v>
      </c>
      <c r="H39" s="253">
        <v>264.112555</v>
      </c>
      <c r="I39" s="320">
        <v>213.620715</v>
      </c>
      <c r="K39" s="231"/>
      <c r="L39" s="231"/>
    </row>
    <row r="40" spans="1:12" ht="15">
      <c r="A40" s="237" t="s">
        <v>528</v>
      </c>
      <c r="B40" s="238">
        <v>74.99062699999999</v>
      </c>
      <c r="C40" s="239">
        <v>62.218829</v>
      </c>
      <c r="D40" s="240">
        <f t="shared" si="0"/>
        <v>-17.03119244489047</v>
      </c>
      <c r="E40" s="238">
        <v>30.156077</v>
      </c>
      <c r="F40" s="239">
        <v>29.206751</v>
      </c>
      <c r="G40" s="240">
        <f t="shared" si="1"/>
        <v>-3.148042101099554</v>
      </c>
      <c r="H40" s="253">
        <v>44.834549999999986</v>
      </c>
      <c r="I40" s="320">
        <v>33.012077999999995</v>
      </c>
      <c r="K40" s="231"/>
      <c r="L40" s="231"/>
    </row>
    <row r="41" spans="1:12" ht="15">
      <c r="A41" s="237" t="s">
        <v>529</v>
      </c>
      <c r="B41" s="238">
        <v>9.246805</v>
      </c>
      <c r="C41" s="239">
        <v>3.8095320000000004</v>
      </c>
      <c r="D41" s="240">
        <f t="shared" si="0"/>
        <v>-58.80164013407874</v>
      </c>
      <c r="E41" s="238">
        <v>2.60957</v>
      </c>
      <c r="F41" s="239">
        <v>1.999328</v>
      </c>
      <c r="G41" s="240">
        <f t="shared" si="1"/>
        <v>-23.384772203849682</v>
      </c>
      <c r="H41" s="253">
        <v>6.637235</v>
      </c>
      <c r="I41" s="320">
        <v>1.8102040000000001</v>
      </c>
      <c r="K41" s="231"/>
      <c r="L41" s="231"/>
    </row>
    <row r="42" spans="1:12" ht="15">
      <c r="A42" s="237" t="s">
        <v>530</v>
      </c>
      <c r="B42" s="238">
        <v>18.820726</v>
      </c>
      <c r="C42" s="239">
        <v>20.910563999999997</v>
      </c>
      <c r="D42" s="240">
        <f t="shared" si="0"/>
        <v>11.103918095401829</v>
      </c>
      <c r="E42" s="238">
        <v>27.260748</v>
      </c>
      <c r="F42" s="239">
        <v>31.676862</v>
      </c>
      <c r="G42" s="240">
        <f t="shared" si="1"/>
        <v>16.199533483087112</v>
      </c>
      <c r="H42" s="253">
        <v>-8.440022</v>
      </c>
      <c r="I42" s="320">
        <v>-10.766298000000003</v>
      </c>
      <c r="K42" s="231"/>
      <c r="L42" s="231"/>
    </row>
    <row r="43" spans="1:12" ht="15">
      <c r="A43" s="237" t="s">
        <v>469</v>
      </c>
      <c r="B43" s="238">
        <v>880.1088669999999</v>
      </c>
      <c r="C43" s="239">
        <v>398.527218</v>
      </c>
      <c r="D43" s="240">
        <f t="shared" si="0"/>
        <v>-54.71841803407259</v>
      </c>
      <c r="E43" s="238">
        <v>160.860532</v>
      </c>
      <c r="F43" s="239">
        <v>179.593922</v>
      </c>
      <c r="G43" s="240">
        <f t="shared" si="1"/>
        <v>11.645734206573422</v>
      </c>
      <c r="H43" s="253">
        <v>719.248335</v>
      </c>
      <c r="I43" s="320">
        <v>218.933296</v>
      </c>
      <c r="K43" s="231"/>
      <c r="L43" s="231"/>
    </row>
    <row r="44" spans="1:12" ht="15">
      <c r="A44" s="237" t="s">
        <v>531</v>
      </c>
      <c r="B44" s="238">
        <v>2.565473</v>
      </c>
      <c r="C44" s="239">
        <v>1.663991</v>
      </c>
      <c r="D44" s="240">
        <f t="shared" si="0"/>
        <v>-35.13901724945068</v>
      </c>
      <c r="E44" s="238">
        <v>0.0016870000000000001</v>
      </c>
      <c r="F44" s="239">
        <v>0.0014570000000000002</v>
      </c>
      <c r="G44" s="240">
        <f t="shared" si="1"/>
        <v>-13.633669235328982</v>
      </c>
      <c r="H44" s="253">
        <v>2.563786</v>
      </c>
      <c r="I44" s="320">
        <v>1.662534</v>
      </c>
      <c r="K44" s="231"/>
      <c r="L44" s="231"/>
    </row>
    <row r="45" spans="1:12" ht="15">
      <c r="A45" s="237" t="s">
        <v>533</v>
      </c>
      <c r="B45" s="238">
        <v>9.258207</v>
      </c>
      <c r="C45" s="239">
        <v>16.967959999999998</v>
      </c>
      <c r="D45" s="240">
        <f t="shared" si="0"/>
        <v>83.27479608092578</v>
      </c>
      <c r="E45" s="238" t="s">
        <v>532</v>
      </c>
      <c r="F45" s="239" t="s">
        <v>532</v>
      </c>
      <c r="G45" s="240" t="s">
        <v>532</v>
      </c>
      <c r="H45" s="253">
        <v>9.258207</v>
      </c>
      <c r="I45" s="320">
        <v>16.967959999999998</v>
      </c>
      <c r="K45" s="231"/>
      <c r="L45" s="231"/>
    </row>
    <row r="46" spans="1:12" ht="15">
      <c r="A46" s="237" t="s">
        <v>466</v>
      </c>
      <c r="B46" s="238">
        <v>357.617025</v>
      </c>
      <c r="C46" s="239">
        <v>297.465506</v>
      </c>
      <c r="D46" s="240">
        <f t="shared" si="0"/>
        <v>-16.82009378608303</v>
      </c>
      <c r="E46" s="238">
        <v>360.29209299999997</v>
      </c>
      <c r="F46" s="239">
        <v>383.495097</v>
      </c>
      <c r="G46" s="240">
        <f aca="true" t="shared" si="2" ref="G46:G62">((F46-E46)/E46)*100</f>
        <v>6.440053626156049</v>
      </c>
      <c r="H46" s="253">
        <v>-2.6750679999999702</v>
      </c>
      <c r="I46" s="254">
        <v>-86.02959100000001</v>
      </c>
      <c r="K46" s="231"/>
      <c r="L46" s="231"/>
    </row>
    <row r="47" spans="1:12" ht="15.75" thickBot="1">
      <c r="A47" s="246" t="s">
        <v>534</v>
      </c>
      <c r="B47" s="247">
        <v>32.058899000000004</v>
      </c>
      <c r="C47" s="248">
        <v>33.171254999999995</v>
      </c>
      <c r="D47" s="249">
        <f t="shared" si="0"/>
        <v>3.469726143745582</v>
      </c>
      <c r="E47" s="247">
        <v>2.051491</v>
      </c>
      <c r="F47" s="248">
        <v>2.535194</v>
      </c>
      <c r="G47" s="249">
        <f t="shared" si="2"/>
        <v>23.578119523800016</v>
      </c>
      <c r="H47" s="324">
        <v>30.007408</v>
      </c>
      <c r="I47" s="255">
        <v>30.636060999999998</v>
      </c>
      <c r="K47" s="231"/>
      <c r="L47" s="231"/>
    </row>
    <row r="48" spans="1:12" ht="15">
      <c r="A48" s="232" t="s">
        <v>510</v>
      </c>
      <c r="B48" s="233">
        <v>175.85751400000004</v>
      </c>
      <c r="C48" s="234">
        <v>202.774653</v>
      </c>
      <c r="D48" s="235">
        <f t="shared" si="0"/>
        <v>15.30622058037279</v>
      </c>
      <c r="E48" s="233">
        <v>766.32944</v>
      </c>
      <c r="F48" s="234">
        <v>762.411295</v>
      </c>
      <c r="G48" s="235">
        <f t="shared" si="2"/>
        <v>-0.5112872865748158</v>
      </c>
      <c r="H48" s="251">
        <v>-590.4719259999999</v>
      </c>
      <c r="I48" s="252">
        <v>-559.6366419999999</v>
      </c>
      <c r="K48" s="231"/>
      <c r="L48" s="231"/>
    </row>
    <row r="49" spans="1:12" ht="15">
      <c r="A49" s="237" t="s">
        <v>535</v>
      </c>
      <c r="B49" s="238">
        <v>11.397020000000001</v>
      </c>
      <c r="C49" s="239">
        <v>11.286196</v>
      </c>
      <c r="D49" s="240">
        <f t="shared" si="0"/>
        <v>-0.9723945382214028</v>
      </c>
      <c r="E49" s="238">
        <v>36.917483999999995</v>
      </c>
      <c r="F49" s="239">
        <v>42.754965</v>
      </c>
      <c r="G49" s="240">
        <f t="shared" si="2"/>
        <v>15.812239533983425</v>
      </c>
      <c r="H49" s="325">
        <v>-25.520463999999997</v>
      </c>
      <c r="I49" s="320">
        <v>-31.468768999999998</v>
      </c>
      <c r="K49" s="231"/>
      <c r="L49" s="231"/>
    </row>
    <row r="50" spans="1:12" ht="15">
      <c r="A50" s="237" t="s">
        <v>536</v>
      </c>
      <c r="B50" s="238">
        <v>0.015424</v>
      </c>
      <c r="C50" s="239">
        <v>0.156548</v>
      </c>
      <c r="D50" s="240">
        <f t="shared" si="0"/>
        <v>914.963692946058</v>
      </c>
      <c r="E50" s="238">
        <v>0.741168</v>
      </c>
      <c r="F50" s="239">
        <v>0.46097000000000005</v>
      </c>
      <c r="G50" s="240">
        <f t="shared" si="2"/>
        <v>-37.80492411976771</v>
      </c>
      <c r="H50" s="326">
        <v>-0.7257440000000001</v>
      </c>
      <c r="I50" s="320">
        <v>-0.304422</v>
      </c>
      <c r="L50" s="231"/>
    </row>
    <row r="51" spans="1:12" ht="15">
      <c r="A51" s="237" t="s">
        <v>537</v>
      </c>
      <c r="B51" s="238">
        <v>86.54670200000001</v>
      </c>
      <c r="C51" s="239">
        <v>101.431961</v>
      </c>
      <c r="D51" s="240">
        <f t="shared" si="0"/>
        <v>17.199105980953487</v>
      </c>
      <c r="E51" s="238">
        <v>697.832012</v>
      </c>
      <c r="F51" s="239">
        <v>685.697801</v>
      </c>
      <c r="G51" s="240">
        <f t="shared" si="2"/>
        <v>-1.7388441331636615</v>
      </c>
      <c r="H51" s="326">
        <v>-611.28531</v>
      </c>
      <c r="I51" s="320">
        <v>-584.2658399999999</v>
      </c>
      <c r="K51" s="231"/>
      <c r="L51" s="231"/>
    </row>
    <row r="52" spans="1:12" ht="15.75" thickBot="1">
      <c r="A52" s="246" t="s">
        <v>538</v>
      </c>
      <c r="B52" s="247">
        <v>77.898368</v>
      </c>
      <c r="C52" s="248">
        <v>89.89994800000001</v>
      </c>
      <c r="D52" s="249">
        <f t="shared" si="0"/>
        <v>15.406715580999084</v>
      </c>
      <c r="E52" s="247">
        <v>30.838776000000003</v>
      </c>
      <c r="F52" s="248">
        <v>33.497559</v>
      </c>
      <c r="G52" s="249">
        <f t="shared" si="2"/>
        <v>8.621558131879162</v>
      </c>
      <c r="H52" s="327">
        <v>47.059592</v>
      </c>
      <c r="I52" s="321">
        <v>56.402389</v>
      </c>
      <c r="K52" s="231"/>
      <c r="L52" s="231"/>
    </row>
    <row r="53" spans="1:12" ht="15">
      <c r="A53" s="232" t="s">
        <v>511</v>
      </c>
      <c r="B53" s="233">
        <v>363.854009</v>
      </c>
      <c r="C53" s="234">
        <v>468.238214</v>
      </c>
      <c r="D53" s="235">
        <f t="shared" si="0"/>
        <v>28.688485606324598</v>
      </c>
      <c r="E53" s="233">
        <v>318.443468</v>
      </c>
      <c r="F53" s="234">
        <v>379.162984</v>
      </c>
      <c r="G53" s="240">
        <f t="shared" si="2"/>
        <v>19.067596638534283</v>
      </c>
      <c r="H53" s="251">
        <v>45.410541</v>
      </c>
      <c r="I53" s="252">
        <v>89.07522999999999</v>
      </c>
      <c r="K53" s="231"/>
      <c r="L53" s="231"/>
    </row>
    <row r="54" spans="1:12" ht="15">
      <c r="A54" s="237" t="s">
        <v>539</v>
      </c>
      <c r="B54" s="238">
        <v>54.400982000000006</v>
      </c>
      <c r="C54" s="239">
        <v>72.42642</v>
      </c>
      <c r="D54" s="256">
        <f t="shared" si="0"/>
        <v>33.13439819891484</v>
      </c>
      <c r="E54" s="238">
        <v>38.773375</v>
      </c>
      <c r="F54" s="239">
        <v>39.084693</v>
      </c>
      <c r="G54" s="240">
        <f t="shared" si="2"/>
        <v>0.8029169500978441</v>
      </c>
      <c r="H54" s="325">
        <v>15.627607000000003</v>
      </c>
      <c r="I54" s="320">
        <v>33.341727</v>
      </c>
      <c r="K54" s="231"/>
      <c r="L54" s="231"/>
    </row>
    <row r="55" spans="1:12" ht="15">
      <c r="A55" s="237" t="s">
        <v>540</v>
      </c>
      <c r="B55" s="238">
        <v>24.412054</v>
      </c>
      <c r="C55" s="239">
        <v>33.465576999999996</v>
      </c>
      <c r="D55" s="256">
        <f t="shared" si="0"/>
        <v>37.086281228117855</v>
      </c>
      <c r="E55" s="238">
        <v>20.971619999999998</v>
      </c>
      <c r="F55" s="239">
        <v>21.999014</v>
      </c>
      <c r="G55" s="240">
        <f t="shared" si="2"/>
        <v>4.898972993025819</v>
      </c>
      <c r="H55" s="326">
        <v>3.440434000000001</v>
      </c>
      <c r="I55" s="320">
        <v>11.466562999999999</v>
      </c>
      <c r="K55" s="231"/>
      <c r="L55" s="231"/>
    </row>
    <row r="56" spans="1:12" ht="15.75" thickBot="1">
      <c r="A56" s="246" t="s">
        <v>541</v>
      </c>
      <c r="B56" s="247">
        <v>285.040973</v>
      </c>
      <c r="C56" s="248">
        <v>362.346217</v>
      </c>
      <c r="D56" s="249">
        <f t="shared" si="0"/>
        <v>27.120748005585853</v>
      </c>
      <c r="E56" s="247">
        <v>258.698473</v>
      </c>
      <c r="F56" s="248">
        <v>318.079277</v>
      </c>
      <c r="G56" s="249">
        <f t="shared" si="2"/>
        <v>22.953673947661844</v>
      </c>
      <c r="H56" s="327">
        <v>26.3425</v>
      </c>
      <c r="I56" s="321">
        <v>44.266940000000005</v>
      </c>
      <c r="K56" s="231"/>
      <c r="L56" s="231"/>
    </row>
    <row r="57" spans="1:12" ht="15">
      <c r="A57" s="232" t="s">
        <v>512</v>
      </c>
      <c r="B57" s="233">
        <v>15.957840000000003</v>
      </c>
      <c r="C57" s="234">
        <v>18.147241</v>
      </c>
      <c r="D57" s="235">
        <f t="shared" si="0"/>
        <v>13.719908208128405</v>
      </c>
      <c r="E57" s="233">
        <v>952.398593</v>
      </c>
      <c r="F57" s="234">
        <v>994.2412450000002</v>
      </c>
      <c r="G57" s="235">
        <f t="shared" si="2"/>
        <v>4.393397082643544</v>
      </c>
      <c r="H57" s="251">
        <v>-936.4407529999997</v>
      </c>
      <c r="I57" s="252">
        <v>-976.094004</v>
      </c>
      <c r="K57" s="231"/>
      <c r="L57" s="231"/>
    </row>
    <row r="58" spans="1:12" ht="15">
      <c r="A58" s="237" t="s">
        <v>542</v>
      </c>
      <c r="B58" s="238">
        <v>1.7440470000000001</v>
      </c>
      <c r="C58" s="239">
        <v>1.699444</v>
      </c>
      <c r="D58" s="240">
        <f t="shared" si="0"/>
        <v>-2.5574425459864423</v>
      </c>
      <c r="E58" s="238">
        <v>595.059901</v>
      </c>
      <c r="F58" s="239">
        <v>581.590535</v>
      </c>
      <c r="G58" s="240">
        <f t="shared" si="2"/>
        <v>-2.2635311129794853</v>
      </c>
      <c r="H58" s="325">
        <v>-593.315854</v>
      </c>
      <c r="I58" s="320">
        <v>-579.891091</v>
      </c>
      <c r="K58" s="231"/>
      <c r="L58" s="231"/>
    </row>
    <row r="59" spans="1:12" ht="15">
      <c r="A59" s="237" t="s">
        <v>543</v>
      </c>
      <c r="B59" s="238">
        <v>12.521316</v>
      </c>
      <c r="C59" s="239">
        <v>15.096924000000001</v>
      </c>
      <c r="D59" s="240">
        <f t="shared" si="0"/>
        <v>20.56978675404407</v>
      </c>
      <c r="E59" s="238">
        <v>250.275788</v>
      </c>
      <c r="F59" s="239">
        <v>278.33243300000004</v>
      </c>
      <c r="G59" s="240">
        <f t="shared" si="2"/>
        <v>11.210291344682544</v>
      </c>
      <c r="H59" s="326">
        <v>-237.75447200000002</v>
      </c>
      <c r="I59" s="320">
        <v>-263.23550900000004</v>
      </c>
      <c r="K59" s="231"/>
      <c r="L59" s="231"/>
    </row>
    <row r="60" spans="1:12" ht="15">
      <c r="A60" s="237" t="s">
        <v>544</v>
      </c>
      <c r="B60" s="238">
        <v>0.686572</v>
      </c>
      <c r="C60" s="239">
        <v>0.348123</v>
      </c>
      <c r="D60" s="240">
        <f t="shared" si="0"/>
        <v>-49.295485397015895</v>
      </c>
      <c r="E60" s="238">
        <v>104.63546799999999</v>
      </c>
      <c r="F60" s="239">
        <v>133.02076300000002</v>
      </c>
      <c r="G60" s="240">
        <f t="shared" si="2"/>
        <v>27.127794755025157</v>
      </c>
      <c r="H60" s="326">
        <v>-103.94889599999999</v>
      </c>
      <c r="I60" s="320">
        <v>-132.67264</v>
      </c>
      <c r="K60" s="231"/>
      <c r="L60" s="231"/>
    </row>
    <row r="61" spans="1:12" ht="15.75" thickBot="1">
      <c r="A61" s="246" t="s">
        <v>545</v>
      </c>
      <c r="B61" s="247">
        <v>1.005905</v>
      </c>
      <c r="C61" s="248">
        <v>1.00275</v>
      </c>
      <c r="D61" s="257">
        <f t="shared" si="0"/>
        <v>-0.31364790909678536</v>
      </c>
      <c r="E61" s="247">
        <v>2.427436</v>
      </c>
      <c r="F61" s="248">
        <v>1.2975139999999998</v>
      </c>
      <c r="G61" s="249">
        <f t="shared" si="2"/>
        <v>-46.54796254154591</v>
      </c>
      <c r="H61" s="327">
        <v>-1.421531</v>
      </c>
      <c r="I61" s="321">
        <v>-0.2947639999999999</v>
      </c>
      <c r="K61" s="231"/>
      <c r="L61" s="231"/>
    </row>
    <row r="62" spans="1:11" ht="15.75" thickBot="1">
      <c r="A62" s="258" t="s">
        <v>546</v>
      </c>
      <c r="B62" s="259">
        <v>2228.3598670000033</v>
      </c>
      <c r="C62" s="260">
        <v>2445.3100610000006</v>
      </c>
      <c r="D62" s="261">
        <f t="shared" si="0"/>
        <v>9.735868842947394</v>
      </c>
      <c r="E62" s="259">
        <v>2009.0618950000014</v>
      </c>
      <c r="F62" s="260">
        <v>2293.0863140000006</v>
      </c>
      <c r="G62" s="261">
        <f t="shared" si="2"/>
        <v>14.137166192184386</v>
      </c>
      <c r="H62" s="328">
        <f>B62-E62</f>
        <v>219.2979720000019</v>
      </c>
      <c r="I62" s="262">
        <f>C62-F62</f>
        <v>152.223747</v>
      </c>
      <c r="K62" s="170"/>
    </row>
    <row r="63" spans="1:9" ht="15.75">
      <c r="A63" s="52"/>
      <c r="B63" s="263"/>
      <c r="C63" s="263"/>
      <c r="D63" s="263"/>
      <c r="E63" s="263"/>
      <c r="F63" s="263"/>
      <c r="G63" s="170"/>
      <c r="H63" s="175"/>
      <c r="I63" s="175"/>
    </row>
    <row r="64" spans="1:11" ht="15.75">
      <c r="A64" s="52"/>
      <c r="B64" s="264"/>
      <c r="C64" s="264"/>
      <c r="D64" s="264"/>
      <c r="E64" s="264"/>
      <c r="F64" s="264"/>
      <c r="G64" s="264"/>
      <c r="H64" s="175"/>
      <c r="I64" s="175"/>
      <c r="K64" s="170"/>
    </row>
    <row r="65" spans="2:9" ht="12.75">
      <c r="B65" s="170"/>
      <c r="C65" s="170"/>
      <c r="E65" s="265"/>
      <c r="F65" s="265"/>
      <c r="H65" s="175"/>
      <c r="I65" s="175"/>
    </row>
    <row r="66" spans="2:9" ht="12.75">
      <c r="B66" s="170"/>
      <c r="C66" s="170"/>
      <c r="H66" s="175"/>
      <c r="I66" s="175"/>
    </row>
    <row r="67" spans="2:9" ht="12.75">
      <c r="B67" s="170"/>
      <c r="C67" s="170"/>
      <c r="H67" s="175"/>
      <c r="I67" s="175"/>
    </row>
    <row r="68" spans="8:9" ht="12.75">
      <c r="H68" s="175"/>
      <c r="I68" s="175"/>
    </row>
    <row r="69" spans="8:9" ht="12.75">
      <c r="H69" s="175"/>
      <c r="I69" s="175"/>
    </row>
    <row r="70" spans="8:9" ht="12.75">
      <c r="H70" s="175"/>
      <c r="I70" s="175"/>
    </row>
    <row r="71" spans="8:9" ht="12.75">
      <c r="H71" s="175"/>
      <c r="I71" s="175"/>
    </row>
    <row r="72" spans="8:9" ht="12.75">
      <c r="H72" s="175"/>
      <c r="I72" s="175"/>
    </row>
    <row r="73" spans="8:9" ht="12.75">
      <c r="H73" s="175"/>
      <c r="I73" s="175"/>
    </row>
    <row r="74" spans="8:9" ht="12.75">
      <c r="H74" s="175"/>
      <c r="I74" s="175"/>
    </row>
    <row r="75" spans="8:9" ht="12.75">
      <c r="H75" s="175"/>
      <c r="I75" s="175"/>
    </row>
    <row r="76" spans="8:9" ht="12.75">
      <c r="H76" s="175"/>
      <c r="I76" s="175"/>
    </row>
    <row r="77" spans="8:9" ht="12.75">
      <c r="H77" s="175"/>
      <c r="I77" s="175"/>
    </row>
    <row r="78" spans="8:9" ht="12.75">
      <c r="H78" s="175"/>
      <c r="I78" s="175"/>
    </row>
    <row r="79" spans="8:9" ht="12.75">
      <c r="H79" s="175"/>
      <c r="I79" s="175"/>
    </row>
  </sheetData>
  <sheetProtection/>
  <printOptions horizontalCentered="1"/>
  <pageMargins left="0.1968503937007874" right="0.1968503937007874" top="0.6692913385826772" bottom="0.31496062992125984" header="0.1968503937007874" footer="0.15748031496062992"/>
  <pageSetup horizontalDpi="600" verticalDpi="600" orientation="portrait" paperSize="9" scale="83" r:id="rId1"/>
  <headerFooter alignWithMargins="0">
    <oddHeader>&amp;L&amp;"Times New Roman CE,Pogrubiona kursywa"&amp;12Departament Rynków Rolnych&amp;C
&amp;8
&amp;"Times New Roman CE,Standardowy"&amp;14Polski handel zagraniczny towarami rolno-spożywczymi w 2015r.</oddHeader>
    <oddFooter>&amp;L&amp;"Times New Roman CE,Pogrubiona kursywa"&amp;12Źródło: Min. Finansów&amp;R&amp;"Times New Roman CE,Pogrubiona kursywa"&amp;12Przygotował: Adam Pachnicki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0"/>
  <dimension ref="A1:D64"/>
  <sheetViews>
    <sheetView showZeros="0" zoomScale="90" zoomScaleNormal="90" workbookViewId="0" topLeftCell="A1">
      <selection activeCell="A17" sqref="A17"/>
    </sheetView>
  </sheetViews>
  <sheetFormatPr defaultColWidth="8.75390625" defaultRowHeight="12.75"/>
  <cols>
    <col min="1" max="1" width="34.875" style="0" customWidth="1"/>
    <col min="2" max="2" width="12.75390625" style="0" bestFit="1" customWidth="1"/>
    <col min="3" max="3" width="13.875" style="0" bestFit="1" customWidth="1"/>
    <col min="4" max="4" width="13.125" style="0" bestFit="1" customWidth="1"/>
    <col min="5" max="6" width="10.125" style="0" customWidth="1"/>
    <col min="7" max="7" width="12.625" style="0" customWidth="1"/>
  </cols>
  <sheetData>
    <row r="1" ht="25.5">
      <c r="A1" s="401" t="s">
        <v>615</v>
      </c>
    </row>
    <row r="2" ht="21" thickBot="1">
      <c r="A2" s="409" t="s">
        <v>616</v>
      </c>
    </row>
    <row r="3" spans="1:4" ht="20.25">
      <c r="A3" s="1"/>
      <c r="B3" s="402" t="s">
        <v>447</v>
      </c>
      <c r="C3" s="129"/>
      <c r="D3" s="172"/>
    </row>
    <row r="4" spans="1:4" ht="18.75">
      <c r="A4" s="468" t="s">
        <v>623</v>
      </c>
      <c r="B4" s="273" t="s">
        <v>455</v>
      </c>
      <c r="C4" s="273"/>
      <c r="D4" s="403"/>
    </row>
    <row r="5" spans="1:4" ht="20.25" thickBot="1">
      <c r="A5" s="12"/>
      <c r="B5" s="496" t="s">
        <v>627</v>
      </c>
      <c r="C5" s="496" t="s">
        <v>631</v>
      </c>
      <c r="D5" s="404" t="s">
        <v>548</v>
      </c>
    </row>
    <row r="6" spans="1:4" ht="21.75" customHeight="1" thickBot="1">
      <c r="A6" s="405" t="s">
        <v>503</v>
      </c>
      <c r="B6" s="411">
        <f>(SUM(B7:B16))</f>
        <v>681.1233649999998</v>
      </c>
      <c r="C6" s="411">
        <f>(SUM(C7:C16))</f>
        <v>725.569665</v>
      </c>
      <c r="D6" s="412">
        <f aca="true" t="shared" si="0" ref="D6:D16">((C6-B6)/B6)*100</f>
        <v>6.525440512527448</v>
      </c>
    </row>
    <row r="7" spans="1:4" ht="18.75">
      <c r="A7" s="406" t="s">
        <v>579</v>
      </c>
      <c r="B7" s="464">
        <v>265.239775</v>
      </c>
      <c r="C7" s="464">
        <v>245.737706</v>
      </c>
      <c r="D7" s="413">
        <f t="shared" si="0"/>
        <v>-7.352618588218906</v>
      </c>
    </row>
    <row r="8" spans="1:4" ht="18.75">
      <c r="A8" s="407" t="s">
        <v>592</v>
      </c>
      <c r="B8" s="465">
        <v>95.599986</v>
      </c>
      <c r="C8" s="465">
        <v>142.197945</v>
      </c>
      <c r="D8" s="414">
        <f t="shared" si="0"/>
        <v>48.74264207528232</v>
      </c>
    </row>
    <row r="9" spans="1:4" ht="18.75">
      <c r="A9" s="407" t="s">
        <v>587</v>
      </c>
      <c r="B9" s="465">
        <v>82.986664</v>
      </c>
      <c r="C9" s="465">
        <v>106.015587</v>
      </c>
      <c r="D9" s="414">
        <f t="shared" si="0"/>
        <v>27.75014910829527</v>
      </c>
    </row>
    <row r="10" spans="1:4" ht="18.75">
      <c r="A10" s="407" t="s">
        <v>586</v>
      </c>
      <c r="B10" s="465">
        <v>75.056903</v>
      </c>
      <c r="C10" s="465">
        <v>68.975565</v>
      </c>
      <c r="D10" s="414">
        <f t="shared" si="0"/>
        <v>-8.102303395065476</v>
      </c>
    </row>
    <row r="11" spans="1:4" ht="18.75">
      <c r="A11" s="407" t="s">
        <v>515</v>
      </c>
      <c r="B11" s="465">
        <v>45.876455</v>
      </c>
      <c r="C11" s="465">
        <v>60.110159</v>
      </c>
      <c r="D11" s="414">
        <f t="shared" si="0"/>
        <v>31.026163638842636</v>
      </c>
    </row>
    <row r="12" spans="1:4" ht="18.75">
      <c r="A12" s="407" t="s">
        <v>590</v>
      </c>
      <c r="B12" s="465">
        <v>19.338652</v>
      </c>
      <c r="C12" s="465">
        <v>33.571453999999996</v>
      </c>
      <c r="D12" s="414">
        <f t="shared" si="0"/>
        <v>73.59769439979578</v>
      </c>
    </row>
    <row r="13" spans="1:4" ht="18.75">
      <c r="A13" s="407" t="s">
        <v>589</v>
      </c>
      <c r="B13" s="465">
        <v>34.522805999999996</v>
      </c>
      <c r="C13" s="465">
        <v>24.506787</v>
      </c>
      <c r="D13" s="414">
        <f t="shared" si="0"/>
        <v>-29.012760434363294</v>
      </c>
    </row>
    <row r="14" spans="1:4" ht="18.75">
      <c r="A14" s="407" t="s">
        <v>588</v>
      </c>
      <c r="B14" s="465">
        <v>25.483804</v>
      </c>
      <c r="C14" s="465">
        <v>21.214102</v>
      </c>
      <c r="D14" s="414">
        <f t="shared" si="0"/>
        <v>-16.754570863910264</v>
      </c>
    </row>
    <row r="15" spans="1:4" ht="18.75">
      <c r="A15" s="407" t="s">
        <v>591</v>
      </c>
      <c r="B15" s="465">
        <v>16.245294</v>
      </c>
      <c r="C15" s="465">
        <v>18.285693</v>
      </c>
      <c r="D15" s="414">
        <f t="shared" si="0"/>
        <v>12.559938896766024</v>
      </c>
    </row>
    <row r="16" spans="1:4" ht="19.5" thickBot="1">
      <c r="A16" s="408" t="s">
        <v>593</v>
      </c>
      <c r="B16" s="467">
        <v>20.773026</v>
      </c>
      <c r="C16" s="467">
        <v>4.954667000000001</v>
      </c>
      <c r="D16" s="415">
        <f t="shared" si="0"/>
        <v>-76.14855438008887</v>
      </c>
    </row>
    <row r="17" ht="15.75">
      <c r="A17" s="52"/>
    </row>
    <row r="18" ht="8.25" customHeight="1"/>
    <row r="19" ht="25.5">
      <c r="A19" s="401" t="s">
        <v>617</v>
      </c>
    </row>
    <row r="20" ht="21" thickBot="1">
      <c r="A20" s="409" t="s">
        <v>616</v>
      </c>
    </row>
    <row r="21" spans="1:4" ht="20.25">
      <c r="A21" s="1"/>
      <c r="B21" s="402" t="s">
        <v>447</v>
      </c>
      <c r="C21" s="129"/>
      <c r="D21" s="172"/>
    </row>
    <row r="22" spans="1:4" ht="18.75">
      <c r="A22" s="468" t="s">
        <v>623</v>
      </c>
      <c r="B22" s="273" t="s">
        <v>455</v>
      </c>
      <c r="C22" s="273"/>
      <c r="D22" s="403"/>
    </row>
    <row r="23" spans="1:4" ht="20.25" thickBot="1">
      <c r="A23" s="12"/>
      <c r="B23" s="496" t="s">
        <v>627</v>
      </c>
      <c r="C23" s="496" t="s">
        <v>631</v>
      </c>
      <c r="D23" s="410" t="s">
        <v>548</v>
      </c>
    </row>
    <row r="24" spans="1:4" ht="20.25" thickBot="1">
      <c r="A24" s="405" t="s">
        <v>503</v>
      </c>
      <c r="B24" s="411">
        <f>(SUM(B25:B37))</f>
        <v>561.4964849999999</v>
      </c>
      <c r="C24" s="411">
        <f>(SUM(C25:C37))</f>
        <v>540.3342369999999</v>
      </c>
      <c r="D24" s="412">
        <f aca="true" t="shared" si="1" ref="D24:D37">((C24-B24)/B24)*100</f>
        <v>-3.7689012425429484</v>
      </c>
    </row>
    <row r="25" spans="1:4" ht="18.75">
      <c r="A25" s="406" t="s">
        <v>572</v>
      </c>
      <c r="B25" s="464">
        <v>163.362383</v>
      </c>
      <c r="C25" s="464">
        <v>127.196364</v>
      </c>
      <c r="D25" s="413">
        <f t="shared" si="1"/>
        <v>-22.138523162948715</v>
      </c>
    </row>
    <row r="26" spans="1:4" ht="18.75">
      <c r="A26" s="407" t="s">
        <v>569</v>
      </c>
      <c r="B26" s="465">
        <v>146.383467</v>
      </c>
      <c r="C26" s="465">
        <v>134.035333</v>
      </c>
      <c r="D26" s="414">
        <f t="shared" si="1"/>
        <v>-8.435470379998575</v>
      </c>
    </row>
    <row r="27" spans="1:4" ht="18.75">
      <c r="A27" s="407" t="s">
        <v>599</v>
      </c>
      <c r="B27" s="465">
        <v>66.341808</v>
      </c>
      <c r="C27" s="465">
        <v>99.564015</v>
      </c>
      <c r="D27" s="414">
        <f t="shared" si="1"/>
        <v>50.07733132627317</v>
      </c>
    </row>
    <row r="28" spans="1:4" ht="18.75">
      <c r="A28" s="407" t="s">
        <v>602</v>
      </c>
      <c r="B28" s="465">
        <v>26.968826</v>
      </c>
      <c r="C28" s="465">
        <v>30.463555</v>
      </c>
      <c r="D28" s="414">
        <f t="shared" si="1"/>
        <v>12.958402416182297</v>
      </c>
    </row>
    <row r="29" spans="1:4" ht="18.75">
      <c r="A29" s="407" t="s">
        <v>595</v>
      </c>
      <c r="B29" s="465">
        <v>22.769783</v>
      </c>
      <c r="C29" s="465">
        <v>28.782212</v>
      </c>
      <c r="D29" s="414">
        <f t="shared" si="1"/>
        <v>26.405297757997957</v>
      </c>
    </row>
    <row r="30" spans="1:4" ht="18.75">
      <c r="A30" s="407" t="s">
        <v>571</v>
      </c>
      <c r="B30" s="465">
        <v>34.53342</v>
      </c>
      <c r="C30" s="465">
        <v>26.48142</v>
      </c>
      <c r="D30" s="414">
        <f t="shared" si="1"/>
        <v>-23.31654380017965</v>
      </c>
    </row>
    <row r="31" spans="1:4" ht="18.75">
      <c r="A31" s="407" t="s">
        <v>601</v>
      </c>
      <c r="B31" s="465">
        <v>22.713268</v>
      </c>
      <c r="C31" s="465">
        <v>18.930945</v>
      </c>
      <c r="D31" s="414">
        <f t="shared" si="1"/>
        <v>-16.652482592993657</v>
      </c>
    </row>
    <row r="32" spans="1:4" ht="18.75">
      <c r="A32" s="407" t="s">
        <v>594</v>
      </c>
      <c r="B32" s="465">
        <v>15.985406999999999</v>
      </c>
      <c r="C32" s="465">
        <v>15.790652</v>
      </c>
      <c r="D32" s="414">
        <f t="shared" si="1"/>
        <v>-1.2183299430536798</v>
      </c>
    </row>
    <row r="33" spans="1:4" ht="18.75">
      <c r="A33" s="407" t="s">
        <v>596</v>
      </c>
      <c r="B33" s="465">
        <v>8.216685</v>
      </c>
      <c r="C33" s="465">
        <v>14.123424000000002</v>
      </c>
      <c r="D33" s="414">
        <f t="shared" si="1"/>
        <v>71.88712966360524</v>
      </c>
    </row>
    <row r="34" spans="1:4" ht="18.75">
      <c r="A34" s="407" t="s">
        <v>600</v>
      </c>
      <c r="B34" s="465">
        <v>10.634516</v>
      </c>
      <c r="C34" s="465">
        <v>13.970531000000001</v>
      </c>
      <c r="D34" s="414">
        <f t="shared" si="1"/>
        <v>31.369692800311753</v>
      </c>
    </row>
    <row r="35" spans="1:4" ht="18.75">
      <c r="A35" s="407" t="s">
        <v>598</v>
      </c>
      <c r="B35" s="465">
        <v>19.694703</v>
      </c>
      <c r="C35" s="465">
        <v>12.232199000000001</v>
      </c>
      <c r="D35" s="414">
        <f t="shared" si="1"/>
        <v>-37.890919197918336</v>
      </c>
    </row>
    <row r="36" spans="1:4" ht="18.75">
      <c r="A36" s="407" t="s">
        <v>597</v>
      </c>
      <c r="B36" s="465">
        <v>17.471158</v>
      </c>
      <c r="C36" s="465">
        <v>9.722239</v>
      </c>
      <c r="D36" s="414">
        <f t="shared" si="1"/>
        <v>-44.35263535479445</v>
      </c>
    </row>
    <row r="37" spans="1:4" ht="19.5" thickBot="1">
      <c r="A37" s="408" t="s">
        <v>614</v>
      </c>
      <c r="B37" s="467">
        <v>6.421061</v>
      </c>
      <c r="C37" s="467">
        <v>9.041348</v>
      </c>
      <c r="D37" s="415">
        <f t="shared" si="1"/>
        <v>40.80769517685628</v>
      </c>
    </row>
    <row r="38" ht="15.75">
      <c r="A38" s="52"/>
    </row>
    <row r="39" ht="31.5" customHeight="1">
      <c r="A39" s="401" t="s">
        <v>618</v>
      </c>
    </row>
    <row r="40" ht="21" thickBot="1">
      <c r="A40" s="409" t="s">
        <v>616</v>
      </c>
    </row>
    <row r="41" spans="1:4" ht="20.25">
      <c r="A41" s="1"/>
      <c r="B41" s="402" t="s">
        <v>447</v>
      </c>
      <c r="C41" s="129"/>
      <c r="D41" s="172"/>
    </row>
    <row r="42" spans="1:4" ht="18.75">
      <c r="A42" s="468" t="s">
        <v>623</v>
      </c>
      <c r="B42" s="273" t="s">
        <v>455</v>
      </c>
      <c r="C42" s="273"/>
      <c r="D42" s="403"/>
    </row>
    <row r="43" spans="1:4" ht="20.25" thickBot="1">
      <c r="A43" s="12"/>
      <c r="B43" s="496" t="s">
        <v>627</v>
      </c>
      <c r="C43" s="496" t="s">
        <v>631</v>
      </c>
      <c r="D43" s="404" t="s">
        <v>548</v>
      </c>
    </row>
    <row r="44" spans="1:4" ht="20.25" thickBot="1">
      <c r="A44" s="405" t="s">
        <v>503</v>
      </c>
      <c r="B44" s="411">
        <f>(SUM(B45:B63))</f>
        <v>639.102873</v>
      </c>
      <c r="C44" s="411">
        <f>(SUM(C45:C63))</f>
        <v>725.2484220000001</v>
      </c>
      <c r="D44" s="412">
        <f aca="true" t="shared" si="2" ref="D44:D63">((C44-B44)/B44)*100</f>
        <v>13.479136558348731</v>
      </c>
    </row>
    <row r="45" spans="1:4" ht="18.75">
      <c r="A45" s="406" t="s">
        <v>580</v>
      </c>
      <c r="B45" s="464">
        <v>61.619259</v>
      </c>
      <c r="C45" s="464">
        <v>166.37830300000002</v>
      </c>
      <c r="D45" s="413">
        <f t="shared" si="2"/>
        <v>170.0102300808259</v>
      </c>
    </row>
    <row r="46" spans="1:4" ht="18.75">
      <c r="A46" s="407" t="s">
        <v>573</v>
      </c>
      <c r="B46" s="465">
        <v>209.719892</v>
      </c>
      <c r="C46" s="465">
        <v>151.34544</v>
      </c>
      <c r="D46" s="414">
        <f t="shared" si="2"/>
        <v>-27.8344850568586</v>
      </c>
    </row>
    <row r="47" spans="1:4" ht="18.75">
      <c r="A47" s="407" t="s">
        <v>582</v>
      </c>
      <c r="B47" s="465">
        <v>88.778824</v>
      </c>
      <c r="C47" s="465">
        <v>64.971852</v>
      </c>
      <c r="D47" s="414">
        <f t="shared" si="2"/>
        <v>-26.816047935034597</v>
      </c>
    </row>
    <row r="48" spans="1:4" ht="18.75">
      <c r="A48" s="407" t="s">
        <v>610</v>
      </c>
      <c r="B48" s="465">
        <v>40.615624000000004</v>
      </c>
      <c r="C48" s="465">
        <v>48.301752</v>
      </c>
      <c r="D48" s="414">
        <f t="shared" si="2"/>
        <v>18.924067250573316</v>
      </c>
    </row>
    <row r="49" spans="1:4" ht="18.75">
      <c r="A49" s="407" t="s">
        <v>585</v>
      </c>
      <c r="B49" s="465">
        <v>13.623368000000001</v>
      </c>
      <c r="C49" s="465">
        <v>42.982158000000005</v>
      </c>
      <c r="D49" s="414">
        <f t="shared" si="2"/>
        <v>215.50317072841315</v>
      </c>
    </row>
    <row r="50" spans="1:4" ht="18.75">
      <c r="A50" s="407" t="s">
        <v>570</v>
      </c>
      <c r="B50" s="465">
        <v>39.677923</v>
      </c>
      <c r="C50" s="465">
        <v>32.25095</v>
      </c>
      <c r="D50" s="414">
        <f t="shared" si="2"/>
        <v>-18.718149637016023</v>
      </c>
    </row>
    <row r="51" spans="1:4" ht="18.75">
      <c r="A51" s="407" t="s">
        <v>607</v>
      </c>
      <c r="B51" s="465">
        <v>34.641858</v>
      </c>
      <c r="C51" s="465">
        <v>31.632237</v>
      </c>
      <c r="D51" s="414">
        <f t="shared" si="2"/>
        <v>-8.68781634056695</v>
      </c>
    </row>
    <row r="52" spans="1:4" ht="18.75">
      <c r="A52" s="407" t="s">
        <v>609</v>
      </c>
      <c r="B52" s="465">
        <v>22.927147</v>
      </c>
      <c r="C52" s="465">
        <v>31.369498</v>
      </c>
      <c r="D52" s="414">
        <f t="shared" si="2"/>
        <v>36.82251001400217</v>
      </c>
    </row>
    <row r="53" spans="1:4" ht="18.75">
      <c r="A53" s="407" t="s">
        <v>584</v>
      </c>
      <c r="B53" s="465">
        <v>8.743616</v>
      </c>
      <c r="C53" s="465">
        <v>27.563852999999998</v>
      </c>
      <c r="D53" s="414">
        <f t="shared" si="2"/>
        <v>215.2454659490993</v>
      </c>
    </row>
    <row r="54" spans="1:4" ht="18.75">
      <c r="A54" s="407" t="s">
        <v>611</v>
      </c>
      <c r="B54" s="465">
        <v>28.904215</v>
      </c>
      <c r="C54" s="465">
        <v>23.013666</v>
      </c>
      <c r="D54" s="414">
        <f t="shared" si="2"/>
        <v>-20.379550179792115</v>
      </c>
    </row>
    <row r="55" spans="1:4" ht="18.75">
      <c r="A55" s="407" t="s">
        <v>605</v>
      </c>
      <c r="B55" s="465">
        <v>13.85692</v>
      </c>
      <c r="C55" s="465">
        <v>19.595006</v>
      </c>
      <c r="D55" s="414">
        <f t="shared" si="2"/>
        <v>41.40953400900056</v>
      </c>
    </row>
    <row r="56" spans="1:4" ht="18.75">
      <c r="A56" s="407" t="s">
        <v>608</v>
      </c>
      <c r="B56" s="465">
        <v>13.647334</v>
      </c>
      <c r="C56" s="465">
        <v>17.511422</v>
      </c>
      <c r="D56" s="414">
        <f t="shared" si="2"/>
        <v>28.313867016078003</v>
      </c>
    </row>
    <row r="57" spans="1:4" ht="18.75">
      <c r="A57" s="407" t="s">
        <v>604</v>
      </c>
      <c r="B57" s="465">
        <v>17.298637</v>
      </c>
      <c r="C57" s="465">
        <v>14.846825999999998</v>
      </c>
      <c r="D57" s="414">
        <f t="shared" si="2"/>
        <v>-14.173434589095091</v>
      </c>
    </row>
    <row r="58" spans="1:4" ht="18.75">
      <c r="A58" s="407" t="s">
        <v>581</v>
      </c>
      <c r="B58" s="465">
        <v>5.101272</v>
      </c>
      <c r="C58" s="466">
        <v>14.541602000000001</v>
      </c>
      <c r="D58" s="414">
        <f t="shared" si="2"/>
        <v>185.0583540732586</v>
      </c>
    </row>
    <row r="59" spans="1:4" ht="18.75">
      <c r="A59" s="407" t="s">
        <v>603</v>
      </c>
      <c r="B59" s="465">
        <v>8.387274</v>
      </c>
      <c r="C59" s="465">
        <v>13.751146</v>
      </c>
      <c r="D59" s="414">
        <f t="shared" si="2"/>
        <v>63.95250709586931</v>
      </c>
    </row>
    <row r="60" spans="1:4" ht="18.75">
      <c r="A60" s="407" t="s">
        <v>613</v>
      </c>
      <c r="B60" s="465">
        <v>9.504976000000001</v>
      </c>
      <c r="C60" s="465">
        <v>11.565183999999999</v>
      </c>
      <c r="D60" s="414">
        <f t="shared" si="2"/>
        <v>21.67504683862429</v>
      </c>
    </row>
    <row r="61" spans="1:4" ht="18.75">
      <c r="A61" s="407" t="s">
        <v>606</v>
      </c>
      <c r="B61" s="465">
        <v>4.549089</v>
      </c>
      <c r="C61" s="465">
        <v>7.419390999999999</v>
      </c>
      <c r="D61" s="414">
        <f t="shared" si="2"/>
        <v>63.0961935455648</v>
      </c>
    </row>
    <row r="62" spans="1:4" ht="18.75">
      <c r="A62" s="407" t="s">
        <v>612</v>
      </c>
      <c r="B62" s="465">
        <v>4.655997999999999</v>
      </c>
      <c r="C62" s="465">
        <v>4.487323</v>
      </c>
      <c r="D62" s="414">
        <f t="shared" si="2"/>
        <v>-3.622746401523357</v>
      </c>
    </row>
    <row r="63" spans="1:4" ht="19.5" thickBot="1">
      <c r="A63" s="408" t="s">
        <v>583</v>
      </c>
      <c r="B63" s="467">
        <v>12.849647000000001</v>
      </c>
      <c r="C63" s="467">
        <v>1.7208130000000001</v>
      </c>
      <c r="D63" s="415">
        <f t="shared" si="2"/>
        <v>-86.60809125729291</v>
      </c>
    </row>
    <row r="64" ht="15.75">
      <c r="A64" s="52"/>
    </row>
  </sheetData>
  <sheetProtection/>
  <printOptions horizontalCentered="1"/>
  <pageMargins left="0.1968503937007874" right="0.1968503937007874" top="1.3779527559055118" bottom="0.31496062992125984" header="0.1968503937007874" footer="0.15748031496062992"/>
  <pageSetup horizontalDpi="300" verticalDpi="300" orientation="portrait" paperSize="9" scale="95" r:id="rId1"/>
  <headerFooter alignWithMargins="0">
    <oddHeader>&amp;L&amp;"Times New Roman CE,Pogrubiona kursywa"&amp;12Departament  Rynków Rolnych&amp;C
&amp;8
&amp;"Times New Roman CE,Pogrubiony"&amp;16Polski handel zagraniczny towarami rolno-spożywczymi z wybranymi państwami Bliskiego Wschodu, Azji i Afryki w 2015 r.</oddHeader>
    <oddFooter>&amp;L&amp;"Times New Roman CE,Pogrubiona kursywa"&amp;12Źródło: Dane MF,CIHZ&amp;CStrona &amp;P&amp;R&amp;"Times New Roman CE,Pogrubiona kursywa"&amp;12Przygotował: Adam Pachnicki</oddFooter>
  </headerFooter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0"/>
  <dimension ref="A1:K40"/>
  <sheetViews>
    <sheetView showZeros="0" zoomScale="90" zoomScaleNormal="90" zoomScalePageLayoutView="0" workbookViewId="0" topLeftCell="A1">
      <selection activeCell="A38" sqref="A38"/>
    </sheetView>
  </sheetViews>
  <sheetFormatPr defaultColWidth="8.75390625" defaultRowHeight="12.75"/>
  <cols>
    <col min="1" max="1" width="4.875" style="0" bestFit="1" customWidth="1"/>
    <col min="2" max="2" width="53.00390625" style="0" bestFit="1" customWidth="1"/>
    <col min="3" max="4" width="9.875" style="0" customWidth="1"/>
    <col min="5" max="5" width="9.25390625" style="0" bestFit="1" customWidth="1"/>
    <col min="6" max="7" width="10.125" style="0" bestFit="1" customWidth="1"/>
    <col min="8" max="8" width="9.25390625" style="0" bestFit="1" customWidth="1"/>
    <col min="9" max="9" width="10.125" style="0" customWidth="1"/>
    <col min="10" max="11" width="9.75390625" style="0" customWidth="1"/>
  </cols>
  <sheetData>
    <row r="1" spans="1:6" ht="15.75">
      <c r="A1" s="53"/>
      <c r="F1" s="175"/>
    </row>
    <row r="2" ht="8.25" customHeight="1" thickBot="1">
      <c r="A2" s="50"/>
    </row>
    <row r="3" spans="1:11" ht="22.5">
      <c r="A3" s="1"/>
      <c r="B3" s="2"/>
      <c r="C3" s="270" t="s">
        <v>0</v>
      </c>
      <c r="D3" s="4"/>
      <c r="E3" s="4"/>
      <c r="F3" s="4"/>
      <c r="G3" s="5"/>
      <c r="H3" s="271"/>
      <c r="I3" s="3"/>
      <c r="J3" s="4"/>
      <c r="K3" s="6"/>
    </row>
    <row r="4" spans="1:11" ht="18.75">
      <c r="A4" s="7" t="s">
        <v>3</v>
      </c>
      <c r="B4" s="272" t="s">
        <v>4</v>
      </c>
      <c r="C4" s="273" t="s">
        <v>447</v>
      </c>
      <c r="D4" s="273"/>
      <c r="E4" s="274"/>
      <c r="F4" s="273" t="s">
        <v>448</v>
      </c>
      <c r="G4" s="275"/>
      <c r="H4" s="274"/>
      <c r="I4" s="273" t="s">
        <v>550</v>
      </c>
      <c r="J4" s="273"/>
      <c r="K4" s="276"/>
    </row>
    <row r="5" spans="1:11" ht="32.25" thickBot="1">
      <c r="A5" s="277"/>
      <c r="B5" s="278"/>
      <c r="C5" s="279" t="s">
        <v>627</v>
      </c>
      <c r="D5" s="280" t="s">
        <v>631</v>
      </c>
      <c r="E5" s="281" t="s">
        <v>548</v>
      </c>
      <c r="F5" s="279" t="s">
        <v>627</v>
      </c>
      <c r="G5" s="280" t="s">
        <v>631</v>
      </c>
      <c r="H5" s="282" t="s">
        <v>548</v>
      </c>
      <c r="I5" s="279" t="s">
        <v>627</v>
      </c>
      <c r="J5" s="280" t="s">
        <v>631</v>
      </c>
      <c r="K5" s="281" t="s">
        <v>548</v>
      </c>
    </row>
    <row r="6" spans="1:11" ht="15.75">
      <c r="A6" s="283" t="s">
        <v>481</v>
      </c>
      <c r="B6" s="19"/>
      <c r="C6" s="284">
        <v>21876.484867999992</v>
      </c>
      <c r="D6" s="285">
        <v>23886.533333</v>
      </c>
      <c r="E6" s="426">
        <f aca="true" t="shared" si="0" ref="E6:E37">((D6-C6)/C6)*100</f>
        <v>9.188169292865792</v>
      </c>
      <c r="F6" s="391" t="s">
        <v>532</v>
      </c>
      <c r="G6" s="392" t="s">
        <v>532</v>
      </c>
      <c r="H6" s="429" t="s">
        <v>532</v>
      </c>
      <c r="I6" s="393" t="s">
        <v>532</v>
      </c>
      <c r="J6" s="394" t="s">
        <v>532</v>
      </c>
      <c r="K6" s="432" t="s">
        <v>532</v>
      </c>
    </row>
    <row r="7" spans="1:11" ht="15.75">
      <c r="A7" s="24" t="s">
        <v>385</v>
      </c>
      <c r="B7" s="25" t="s">
        <v>441</v>
      </c>
      <c r="C7" s="214">
        <v>1745.318882</v>
      </c>
      <c r="D7" s="298">
        <v>1945.336368</v>
      </c>
      <c r="E7" s="427">
        <f t="shared" si="0"/>
        <v>11.460225868340771</v>
      </c>
      <c r="F7" s="214">
        <v>117.471291</v>
      </c>
      <c r="G7" s="298">
        <v>135.597456</v>
      </c>
      <c r="H7" s="430">
        <f aca="true" t="shared" si="1" ref="H7:H30">((G7-F7)/F7)*100</f>
        <v>15.4302935174178</v>
      </c>
      <c r="I7" s="288">
        <f>C7/F7</f>
        <v>14.857407858061253</v>
      </c>
      <c r="J7" s="289">
        <f>D7/G7</f>
        <v>14.346407560920612</v>
      </c>
      <c r="K7" s="427">
        <f aca="true" t="shared" si="2" ref="K7:K30">((J7-I7)/I7)*100</f>
        <v>-3.4393637303520914</v>
      </c>
    </row>
    <row r="8" spans="1:11" ht="15.75">
      <c r="A8" s="24" t="s">
        <v>31</v>
      </c>
      <c r="B8" s="25" t="s">
        <v>32</v>
      </c>
      <c r="C8" s="214">
        <v>1370.4266189999998</v>
      </c>
      <c r="D8" s="298">
        <v>1655.070154</v>
      </c>
      <c r="E8" s="427">
        <f t="shared" si="0"/>
        <v>20.770432437141693</v>
      </c>
      <c r="F8" s="214">
        <v>714.262463</v>
      </c>
      <c r="G8" s="298">
        <v>849.5667020000001</v>
      </c>
      <c r="H8" s="430">
        <f t="shared" si="1"/>
        <v>18.943210095586398</v>
      </c>
      <c r="I8" s="288">
        <f aca="true" t="shared" si="3" ref="I8:J37">C8/F8</f>
        <v>1.9186597224275523</v>
      </c>
      <c r="J8" s="289">
        <f t="shared" si="3"/>
        <v>1.9481344432446928</v>
      </c>
      <c r="K8" s="427">
        <f t="shared" si="2"/>
        <v>1.5362140807254776</v>
      </c>
    </row>
    <row r="9" spans="1:11" ht="15.75">
      <c r="A9" s="24" t="s">
        <v>309</v>
      </c>
      <c r="B9" s="25" t="s">
        <v>310</v>
      </c>
      <c r="C9" s="214">
        <v>1172.09425</v>
      </c>
      <c r="D9" s="298">
        <v>1392.461587</v>
      </c>
      <c r="E9" s="427">
        <f t="shared" si="0"/>
        <v>18.801161851958568</v>
      </c>
      <c r="F9" s="214">
        <v>263.54769300000004</v>
      </c>
      <c r="G9" s="298">
        <v>304.44766</v>
      </c>
      <c r="H9" s="430">
        <f t="shared" si="1"/>
        <v>15.519000198571248</v>
      </c>
      <c r="I9" s="288">
        <f t="shared" si="3"/>
        <v>4.447370556189995</v>
      </c>
      <c r="J9" s="289">
        <f t="shared" si="3"/>
        <v>4.573730627458263</v>
      </c>
      <c r="K9" s="427">
        <f t="shared" si="2"/>
        <v>2.8412310076657903</v>
      </c>
    </row>
    <row r="10" spans="1:11" ht="15.75">
      <c r="A10" s="24" t="s">
        <v>319</v>
      </c>
      <c r="B10" s="290" t="s">
        <v>320</v>
      </c>
      <c r="C10" s="194">
        <v>939.14592</v>
      </c>
      <c r="D10" s="287">
        <v>1159.284633</v>
      </c>
      <c r="E10" s="427">
        <f t="shared" si="0"/>
        <v>23.44030978700306</v>
      </c>
      <c r="F10" s="214">
        <v>388.972287</v>
      </c>
      <c r="G10" s="298">
        <v>438.821132</v>
      </c>
      <c r="H10" s="430">
        <f t="shared" si="1"/>
        <v>12.815526109704567</v>
      </c>
      <c r="I10" s="288">
        <f t="shared" si="3"/>
        <v>2.414428871638354</v>
      </c>
      <c r="J10" s="289">
        <f t="shared" si="3"/>
        <v>2.6418158754487697</v>
      </c>
      <c r="K10" s="427">
        <f t="shared" si="2"/>
        <v>9.417838167919117</v>
      </c>
    </row>
    <row r="11" spans="1:11" ht="15.75">
      <c r="A11" s="24" t="s">
        <v>19</v>
      </c>
      <c r="B11" s="290" t="s">
        <v>20</v>
      </c>
      <c r="C11" s="194">
        <v>742.3317659999999</v>
      </c>
      <c r="D11" s="287">
        <v>943.768359</v>
      </c>
      <c r="E11" s="427">
        <f t="shared" si="0"/>
        <v>27.13565581133977</v>
      </c>
      <c r="F11" s="214">
        <v>237.164732</v>
      </c>
      <c r="G11" s="298">
        <v>286.018622</v>
      </c>
      <c r="H11" s="430">
        <f t="shared" si="1"/>
        <v>20.59913781784385</v>
      </c>
      <c r="I11" s="288">
        <f t="shared" si="3"/>
        <v>3.130025951750701</v>
      </c>
      <c r="J11" s="289">
        <f t="shared" si="3"/>
        <v>3.2996745190947743</v>
      </c>
      <c r="K11" s="427">
        <f t="shared" si="2"/>
        <v>5.42003708465051</v>
      </c>
    </row>
    <row r="12" spans="1:11" ht="15.75">
      <c r="A12" s="24" t="s">
        <v>171</v>
      </c>
      <c r="B12" s="290" t="s">
        <v>172</v>
      </c>
      <c r="C12" s="194">
        <v>615.110788</v>
      </c>
      <c r="D12" s="287">
        <v>773.182263</v>
      </c>
      <c r="E12" s="427">
        <f t="shared" si="0"/>
        <v>25.698049535752915</v>
      </c>
      <c r="F12" s="214">
        <v>3219.131907</v>
      </c>
      <c r="G12" s="298">
        <v>3959.288346</v>
      </c>
      <c r="H12" s="430">
        <f t="shared" si="1"/>
        <v>22.992423435353185</v>
      </c>
      <c r="I12" s="288">
        <f t="shared" si="3"/>
        <v>0.19107970899311147</v>
      </c>
      <c r="J12" s="289">
        <f t="shared" si="3"/>
        <v>0.19528314066368332</v>
      </c>
      <c r="K12" s="427">
        <f t="shared" si="2"/>
        <v>2.199831521997656</v>
      </c>
    </row>
    <row r="13" spans="1:11" ht="15.75">
      <c r="A13" s="291" t="s">
        <v>349</v>
      </c>
      <c r="B13" s="290" t="s">
        <v>350</v>
      </c>
      <c r="C13" s="194">
        <v>749.5925500000001</v>
      </c>
      <c r="D13" s="287">
        <v>751.636588</v>
      </c>
      <c r="E13" s="427">
        <f t="shared" si="0"/>
        <v>0.272686541508435</v>
      </c>
      <c r="F13" s="214">
        <v>194.63081400000002</v>
      </c>
      <c r="G13" s="298">
        <v>191.859197</v>
      </c>
      <c r="H13" s="430">
        <f t="shared" si="1"/>
        <v>-1.4240381278989154</v>
      </c>
      <c r="I13" s="288">
        <f t="shared" si="3"/>
        <v>3.851355983128139</v>
      </c>
      <c r="J13" s="289">
        <f t="shared" si="3"/>
        <v>3.9176468981051764</v>
      </c>
      <c r="K13" s="427">
        <f t="shared" si="2"/>
        <v>1.7212357223648425</v>
      </c>
    </row>
    <row r="14" spans="1:11" ht="15.75">
      <c r="A14" s="24" t="s">
        <v>23</v>
      </c>
      <c r="B14" s="290" t="s">
        <v>24</v>
      </c>
      <c r="C14" s="194">
        <v>704.460148</v>
      </c>
      <c r="D14" s="287">
        <v>703.154264</v>
      </c>
      <c r="E14" s="427">
        <f t="shared" si="0"/>
        <v>-0.1853737225175145</v>
      </c>
      <c r="F14" s="214">
        <v>383.362017</v>
      </c>
      <c r="G14" s="298">
        <v>407.883056</v>
      </c>
      <c r="H14" s="430">
        <f t="shared" si="1"/>
        <v>6.396314165886714</v>
      </c>
      <c r="I14" s="288">
        <f t="shared" si="3"/>
        <v>1.8375846243526</v>
      </c>
      <c r="J14" s="289">
        <f t="shared" si="3"/>
        <v>1.7239114340655524</v>
      </c>
      <c r="K14" s="427">
        <f t="shared" si="2"/>
        <v>-6.186011179054996</v>
      </c>
    </row>
    <row r="15" spans="1:11" ht="15.75">
      <c r="A15" s="24" t="s">
        <v>47</v>
      </c>
      <c r="B15" s="290" t="s">
        <v>48</v>
      </c>
      <c r="C15" s="194">
        <v>646.7845990000001</v>
      </c>
      <c r="D15" s="287">
        <v>644.50947</v>
      </c>
      <c r="E15" s="427">
        <f t="shared" si="0"/>
        <v>-0.35175992185307214</v>
      </c>
      <c r="F15" s="214">
        <v>53.480847999999995</v>
      </c>
      <c r="G15" s="298">
        <v>55.389489999999995</v>
      </c>
      <c r="H15" s="430">
        <f t="shared" si="1"/>
        <v>3.5688327155919457</v>
      </c>
      <c r="I15" s="288">
        <f t="shared" si="3"/>
        <v>12.093761097430619</v>
      </c>
      <c r="J15" s="289">
        <f t="shared" si="3"/>
        <v>11.635952416243587</v>
      </c>
      <c r="K15" s="427">
        <f t="shared" si="2"/>
        <v>-3.785494665379953</v>
      </c>
    </row>
    <row r="16" spans="1:11" ht="15.75">
      <c r="A16" s="24" t="s">
        <v>63</v>
      </c>
      <c r="B16" s="290" t="s">
        <v>64</v>
      </c>
      <c r="C16" s="194">
        <v>662.890825</v>
      </c>
      <c r="D16" s="287">
        <v>597.600554</v>
      </c>
      <c r="E16" s="427">
        <f t="shared" si="0"/>
        <v>-9.849324886944991</v>
      </c>
      <c r="F16" s="214">
        <v>207.458177</v>
      </c>
      <c r="G16" s="298">
        <v>223.224926</v>
      </c>
      <c r="H16" s="430">
        <f t="shared" si="1"/>
        <v>7.5999650763344</v>
      </c>
      <c r="I16" s="288">
        <f t="shared" si="3"/>
        <v>3.195298611922151</v>
      </c>
      <c r="J16" s="289">
        <f t="shared" si="3"/>
        <v>2.677122867542131</v>
      </c>
      <c r="K16" s="427">
        <f t="shared" si="2"/>
        <v>-16.216817497013476</v>
      </c>
    </row>
    <row r="17" spans="1:11" ht="15.75">
      <c r="A17" s="24" t="s">
        <v>283</v>
      </c>
      <c r="B17" s="290" t="s">
        <v>284</v>
      </c>
      <c r="C17" s="194">
        <v>481.850396</v>
      </c>
      <c r="D17" s="287">
        <v>550.5091160000001</v>
      </c>
      <c r="E17" s="427">
        <f t="shared" si="0"/>
        <v>14.248970338088105</v>
      </c>
      <c r="F17" s="214">
        <v>160.14968599999997</v>
      </c>
      <c r="G17" s="298">
        <v>181.06806</v>
      </c>
      <c r="H17" s="430">
        <f t="shared" si="1"/>
        <v>13.061763979980597</v>
      </c>
      <c r="I17" s="288">
        <f t="shared" si="3"/>
        <v>3.0087501763818634</v>
      </c>
      <c r="J17" s="289">
        <f t="shared" si="3"/>
        <v>3.0403435923486453</v>
      </c>
      <c r="K17" s="427">
        <f t="shared" si="2"/>
        <v>1.0500511546217566</v>
      </c>
    </row>
    <row r="18" spans="1:11" ht="15.75">
      <c r="A18" s="24" t="s">
        <v>337</v>
      </c>
      <c r="B18" s="290" t="s">
        <v>338</v>
      </c>
      <c r="C18" s="194">
        <v>492.400583</v>
      </c>
      <c r="D18" s="287">
        <v>483.353274</v>
      </c>
      <c r="E18" s="427">
        <f t="shared" si="0"/>
        <v>-1.8373879545142586</v>
      </c>
      <c r="F18" s="214">
        <v>448.435681</v>
      </c>
      <c r="G18" s="298">
        <v>475.32524800000004</v>
      </c>
      <c r="H18" s="430">
        <f t="shared" si="1"/>
        <v>5.996304071976836</v>
      </c>
      <c r="I18" s="288">
        <f t="shared" si="3"/>
        <v>1.0980405972646052</v>
      </c>
      <c r="J18" s="289">
        <f t="shared" si="3"/>
        <v>1.0168895425475062</v>
      </c>
      <c r="K18" s="427">
        <f t="shared" si="2"/>
        <v>-7.390533184224636</v>
      </c>
    </row>
    <row r="19" spans="1:11" ht="15.75">
      <c r="A19" s="24" t="s">
        <v>151</v>
      </c>
      <c r="B19" s="290" t="s">
        <v>152</v>
      </c>
      <c r="C19" s="194">
        <v>361.592533</v>
      </c>
      <c r="D19" s="287">
        <v>482.306075</v>
      </c>
      <c r="E19" s="427">
        <f t="shared" si="0"/>
        <v>33.383859173884</v>
      </c>
      <c r="F19" s="214">
        <v>80.062519</v>
      </c>
      <c r="G19" s="298">
        <v>87.725075</v>
      </c>
      <c r="H19" s="430">
        <f t="shared" si="1"/>
        <v>9.570715605388347</v>
      </c>
      <c r="I19" s="288">
        <f t="shared" si="3"/>
        <v>4.516377170196207</v>
      </c>
      <c r="J19" s="289">
        <f t="shared" si="3"/>
        <v>5.497927189004968</v>
      </c>
      <c r="K19" s="427">
        <f t="shared" si="2"/>
        <v>21.733127722061337</v>
      </c>
    </row>
    <row r="20" spans="1:11" ht="15.75">
      <c r="A20" s="24" t="s">
        <v>143</v>
      </c>
      <c r="B20" s="290" t="s">
        <v>144</v>
      </c>
      <c r="C20" s="194">
        <v>413.709068</v>
      </c>
      <c r="D20" s="287">
        <v>451.925234</v>
      </c>
      <c r="E20" s="427">
        <f t="shared" si="0"/>
        <v>9.237449443578544</v>
      </c>
      <c r="F20" s="214">
        <v>322.72879</v>
      </c>
      <c r="G20" s="298">
        <v>368.772387</v>
      </c>
      <c r="H20" s="430">
        <f t="shared" si="1"/>
        <v>14.266962981517695</v>
      </c>
      <c r="I20" s="288">
        <f t="shared" si="3"/>
        <v>1.2819093951921674</v>
      </c>
      <c r="J20" s="289">
        <f t="shared" si="3"/>
        <v>1.2254855567588905</v>
      </c>
      <c r="K20" s="427">
        <f t="shared" si="2"/>
        <v>-4.401546524652671</v>
      </c>
    </row>
    <row r="21" spans="1:11" ht="15.75">
      <c r="A21" s="24" t="s">
        <v>381</v>
      </c>
      <c r="B21" s="290" t="s">
        <v>382</v>
      </c>
      <c r="C21" s="194">
        <v>373.51853600000004</v>
      </c>
      <c r="D21" s="287">
        <v>407.440335</v>
      </c>
      <c r="E21" s="427">
        <f t="shared" si="0"/>
        <v>9.081690928452332</v>
      </c>
      <c r="F21" s="214">
        <v>415.95432900000003</v>
      </c>
      <c r="G21" s="298">
        <v>437.77788400000003</v>
      </c>
      <c r="H21" s="430">
        <f t="shared" si="1"/>
        <v>5.246622881042307</v>
      </c>
      <c r="I21" s="288">
        <f t="shared" si="3"/>
        <v>0.8979796818029991</v>
      </c>
      <c r="J21" s="289">
        <f t="shared" si="3"/>
        <v>0.9307010470177155</v>
      </c>
      <c r="K21" s="427">
        <f t="shared" si="2"/>
        <v>3.6438870363989873</v>
      </c>
    </row>
    <row r="22" spans="1:11" ht="15.75">
      <c r="A22" s="24" t="s">
        <v>287</v>
      </c>
      <c r="B22" s="290" t="s">
        <v>288</v>
      </c>
      <c r="C22" s="194">
        <v>381.08623100000005</v>
      </c>
      <c r="D22" s="287">
        <v>406.856107</v>
      </c>
      <c r="E22" s="427">
        <f t="shared" si="0"/>
        <v>6.762216502122836</v>
      </c>
      <c r="F22" s="214">
        <v>119.117602</v>
      </c>
      <c r="G22" s="298">
        <v>126.183088</v>
      </c>
      <c r="H22" s="430">
        <f t="shared" si="1"/>
        <v>5.931521354837208</v>
      </c>
      <c r="I22" s="288">
        <f t="shared" si="3"/>
        <v>3.1992436432694475</v>
      </c>
      <c r="J22" s="289">
        <f t="shared" si="3"/>
        <v>3.2243315126350374</v>
      </c>
      <c r="K22" s="427">
        <f t="shared" si="2"/>
        <v>0.7841812679184204</v>
      </c>
    </row>
    <row r="23" spans="1:11" ht="15.75">
      <c r="A23" s="24" t="s">
        <v>45</v>
      </c>
      <c r="B23" s="290" t="s">
        <v>46</v>
      </c>
      <c r="C23" s="194">
        <v>370.811404</v>
      </c>
      <c r="D23" s="287">
        <v>401.07899</v>
      </c>
      <c r="E23" s="427">
        <f t="shared" si="0"/>
        <v>8.162528356328544</v>
      </c>
      <c r="F23" s="214">
        <v>67.584629</v>
      </c>
      <c r="G23" s="298">
        <v>71.58097199999999</v>
      </c>
      <c r="H23" s="430">
        <f t="shared" si="1"/>
        <v>5.9130945292308725</v>
      </c>
      <c r="I23" s="288">
        <f t="shared" si="3"/>
        <v>5.486623356325592</v>
      </c>
      <c r="J23" s="289">
        <f t="shared" si="3"/>
        <v>5.603150932345541</v>
      </c>
      <c r="K23" s="427">
        <f t="shared" si="2"/>
        <v>2.1238486488343087</v>
      </c>
    </row>
    <row r="24" spans="1:11" ht="15.75">
      <c r="A24" s="24" t="s">
        <v>111</v>
      </c>
      <c r="B24" s="290" t="s">
        <v>112</v>
      </c>
      <c r="C24" s="194">
        <v>375.969352</v>
      </c>
      <c r="D24" s="287">
        <v>382.91067</v>
      </c>
      <c r="E24" s="427">
        <f t="shared" si="0"/>
        <v>1.846245701431527</v>
      </c>
      <c r="F24" s="353">
        <v>254.61641</v>
      </c>
      <c r="G24" s="298">
        <v>258.703618</v>
      </c>
      <c r="H24" s="430">
        <f t="shared" si="1"/>
        <v>1.6052413903722875</v>
      </c>
      <c r="I24" s="288">
        <f t="shared" si="3"/>
        <v>1.4766108437394119</v>
      </c>
      <c r="J24" s="289">
        <f t="shared" si="3"/>
        <v>1.4801133163897227</v>
      </c>
      <c r="K24" s="427">
        <f t="shared" si="2"/>
        <v>0.2371967309572928</v>
      </c>
    </row>
    <row r="25" spans="1:11" ht="15.75">
      <c r="A25" s="24" t="s">
        <v>265</v>
      </c>
      <c r="B25" s="290" t="s">
        <v>266</v>
      </c>
      <c r="C25" s="194">
        <v>372.67584000000005</v>
      </c>
      <c r="D25" s="287">
        <v>380.525615</v>
      </c>
      <c r="E25" s="427">
        <f t="shared" si="0"/>
        <v>2.1063278478154004</v>
      </c>
      <c r="F25" s="214">
        <v>515.708408</v>
      </c>
      <c r="G25" s="298">
        <v>526.117981</v>
      </c>
      <c r="H25" s="430">
        <f t="shared" si="1"/>
        <v>2.0184997643086757</v>
      </c>
      <c r="I25" s="288">
        <f t="shared" si="3"/>
        <v>0.7226483691536014</v>
      </c>
      <c r="J25" s="289">
        <f t="shared" si="3"/>
        <v>0.7232704996638387</v>
      </c>
      <c r="K25" s="427">
        <f t="shared" si="2"/>
        <v>0.08609034999497236</v>
      </c>
    </row>
    <row r="26" spans="1:11" ht="15.75">
      <c r="A26" s="24" t="s">
        <v>211</v>
      </c>
      <c r="B26" s="290" t="s">
        <v>212</v>
      </c>
      <c r="C26" s="194">
        <v>286.193251</v>
      </c>
      <c r="D26" s="287">
        <v>375.937662</v>
      </c>
      <c r="E26" s="427">
        <f t="shared" si="0"/>
        <v>31.35797601320795</v>
      </c>
      <c r="F26" s="214">
        <v>812.5894129999999</v>
      </c>
      <c r="G26" s="298">
        <v>976.901762</v>
      </c>
      <c r="H26" s="430">
        <f t="shared" si="1"/>
        <v>20.220833101107612</v>
      </c>
      <c r="I26" s="288">
        <f t="shared" si="3"/>
        <v>0.3521990890127435</v>
      </c>
      <c r="J26" s="289">
        <f t="shared" si="3"/>
        <v>0.38482647552026833</v>
      </c>
      <c r="K26" s="427">
        <f t="shared" si="2"/>
        <v>9.263904287482212</v>
      </c>
    </row>
    <row r="27" spans="1:11" ht="15.75">
      <c r="A27" s="24" t="s">
        <v>311</v>
      </c>
      <c r="B27" s="290" t="s">
        <v>312</v>
      </c>
      <c r="C27" s="194">
        <v>259.633597</v>
      </c>
      <c r="D27" s="287">
        <v>355.986753</v>
      </c>
      <c r="E27" s="427">
        <f t="shared" si="0"/>
        <v>37.11120483378736</v>
      </c>
      <c r="F27" s="214">
        <v>101.53286800000001</v>
      </c>
      <c r="G27" s="298">
        <v>137.46927</v>
      </c>
      <c r="H27" s="430">
        <f t="shared" si="1"/>
        <v>35.39386083332147</v>
      </c>
      <c r="I27" s="288">
        <f t="shared" si="3"/>
        <v>2.55713841354309</v>
      </c>
      <c r="J27" s="289">
        <f t="shared" si="3"/>
        <v>2.5895733133666896</v>
      </c>
      <c r="K27" s="427">
        <f t="shared" si="2"/>
        <v>1.2684061078515774</v>
      </c>
    </row>
    <row r="28" spans="1:11" ht="15.75">
      <c r="A28" s="24" t="s">
        <v>353</v>
      </c>
      <c r="B28" s="290" t="s">
        <v>354</v>
      </c>
      <c r="C28" s="194">
        <v>288.418966</v>
      </c>
      <c r="D28" s="287">
        <v>343.922728</v>
      </c>
      <c r="E28" s="427">
        <f t="shared" si="0"/>
        <v>19.244144298055627</v>
      </c>
      <c r="F28" s="214">
        <v>563.997093</v>
      </c>
      <c r="G28" s="298">
        <v>666.306552</v>
      </c>
      <c r="H28" s="430">
        <f t="shared" si="1"/>
        <v>18.14006849854456</v>
      </c>
      <c r="I28" s="288">
        <f t="shared" si="3"/>
        <v>0.5113837811926454</v>
      </c>
      <c r="J28" s="289">
        <f t="shared" si="3"/>
        <v>0.5161629087507457</v>
      </c>
      <c r="K28" s="427">
        <f t="shared" si="2"/>
        <v>0.934548128795645</v>
      </c>
    </row>
    <row r="29" spans="1:11" ht="15.75">
      <c r="A29" s="24" t="s">
        <v>137</v>
      </c>
      <c r="B29" s="290" t="s">
        <v>138</v>
      </c>
      <c r="C29" s="194">
        <v>369.85682199999997</v>
      </c>
      <c r="D29" s="287">
        <v>314.91148100000004</v>
      </c>
      <c r="E29" s="427">
        <f t="shared" si="0"/>
        <v>-14.855840890775818</v>
      </c>
      <c r="F29" s="214">
        <v>1133.0724089999999</v>
      </c>
      <c r="G29" s="298">
        <v>974.636797</v>
      </c>
      <c r="H29" s="430">
        <f t="shared" si="1"/>
        <v>-13.982832053939804</v>
      </c>
      <c r="I29" s="288">
        <f t="shared" si="3"/>
        <v>0.32641940538153197</v>
      </c>
      <c r="J29" s="289">
        <f t="shared" si="3"/>
        <v>0.32310649666554714</v>
      </c>
      <c r="K29" s="427">
        <f t="shared" si="2"/>
        <v>-1.0149239479535757</v>
      </c>
    </row>
    <row r="30" spans="1:11" ht="15.75">
      <c r="A30" s="24" t="s">
        <v>297</v>
      </c>
      <c r="B30" s="290" t="s">
        <v>298</v>
      </c>
      <c r="C30" s="194">
        <v>275.974763</v>
      </c>
      <c r="D30" s="287">
        <v>313.105061</v>
      </c>
      <c r="E30" s="427">
        <f t="shared" si="0"/>
        <v>13.45423675569928</v>
      </c>
      <c r="F30" s="214">
        <v>71.407393</v>
      </c>
      <c r="G30" s="298">
        <v>75.967958</v>
      </c>
      <c r="H30" s="430">
        <f t="shared" si="1"/>
        <v>6.386684639222155</v>
      </c>
      <c r="I30" s="288">
        <f t="shared" si="3"/>
        <v>3.864792585271948</v>
      </c>
      <c r="J30" s="289">
        <f t="shared" si="3"/>
        <v>4.121541097629608</v>
      </c>
      <c r="K30" s="427">
        <f t="shared" si="2"/>
        <v>6.643267567219111</v>
      </c>
    </row>
    <row r="31" spans="1:11" ht="15.75">
      <c r="A31" s="291" t="s">
        <v>343</v>
      </c>
      <c r="B31" s="290" t="s">
        <v>344</v>
      </c>
      <c r="C31" s="194">
        <v>256.55476600000003</v>
      </c>
      <c r="D31" s="287">
        <v>281.42086</v>
      </c>
      <c r="E31" s="427">
        <f t="shared" si="0"/>
        <v>9.692314193843497</v>
      </c>
      <c r="F31" s="214">
        <v>152.12380199999998</v>
      </c>
      <c r="G31" s="298">
        <v>171.586906</v>
      </c>
      <c r="H31" s="430">
        <f>((G31-F31)/F31)*100</f>
        <v>12.794252933541603</v>
      </c>
      <c r="I31" s="288">
        <f t="shared" si="3"/>
        <v>1.6864866814201769</v>
      </c>
      <c r="J31" s="289">
        <f t="shared" si="3"/>
        <v>1.6401068505775145</v>
      </c>
      <c r="K31" s="427">
        <f>((J31-I31)/I31)*100</f>
        <v>-2.7500858058129647</v>
      </c>
    </row>
    <row r="32" spans="1:11" ht="15.75">
      <c r="A32" s="24" t="s">
        <v>55</v>
      </c>
      <c r="B32" s="290" t="s">
        <v>56</v>
      </c>
      <c r="C32" s="194">
        <v>437.735621</v>
      </c>
      <c r="D32" s="287">
        <v>280.709159</v>
      </c>
      <c r="E32" s="427">
        <f t="shared" si="0"/>
        <v>-35.872443197854345</v>
      </c>
      <c r="F32" s="214">
        <v>157.722579</v>
      </c>
      <c r="G32" s="298">
        <v>142.365466</v>
      </c>
      <c r="H32" s="430">
        <f aca="true" t="shared" si="4" ref="H32:H37">((G32-F32)/F32)*100</f>
        <v>-9.73678790783658</v>
      </c>
      <c r="I32" s="288">
        <f t="shared" si="3"/>
        <v>2.7753516571650785</v>
      </c>
      <c r="J32" s="289">
        <f t="shared" si="3"/>
        <v>1.9717503611444647</v>
      </c>
      <c r="K32" s="427">
        <f aca="true" t="shared" si="5" ref="K32:K37">((J32-I32)/I32)*100</f>
        <v>-28.954935996884213</v>
      </c>
    </row>
    <row r="33" spans="1:11" ht="15.75">
      <c r="A33" s="24" t="s">
        <v>21</v>
      </c>
      <c r="B33" s="25" t="s">
        <v>22</v>
      </c>
      <c r="C33" s="194">
        <v>213.584253</v>
      </c>
      <c r="D33" s="287">
        <v>267.779185</v>
      </c>
      <c r="E33" s="427">
        <f t="shared" si="0"/>
        <v>25.374029797973918</v>
      </c>
      <c r="F33" s="214">
        <v>71.683707</v>
      </c>
      <c r="G33" s="298">
        <v>83.948965</v>
      </c>
      <c r="H33" s="430">
        <f t="shared" si="4"/>
        <v>17.110245149570744</v>
      </c>
      <c r="I33" s="288">
        <f t="shared" si="3"/>
        <v>2.979536939963219</v>
      </c>
      <c r="J33" s="289">
        <f t="shared" si="3"/>
        <v>3.1897854249900517</v>
      </c>
      <c r="K33" s="427">
        <f t="shared" si="5"/>
        <v>7.0564147806614494</v>
      </c>
    </row>
    <row r="34" spans="1:11" ht="15.75">
      <c r="A34" s="24" t="s">
        <v>53</v>
      </c>
      <c r="B34" s="25" t="s">
        <v>54</v>
      </c>
      <c r="C34" s="194">
        <v>268.934594</v>
      </c>
      <c r="D34" s="287">
        <v>266.0558</v>
      </c>
      <c r="E34" s="427">
        <f t="shared" si="0"/>
        <v>-1.0704439161887918</v>
      </c>
      <c r="F34" s="214">
        <v>385.457947</v>
      </c>
      <c r="G34" s="298">
        <v>525.82211</v>
      </c>
      <c r="H34" s="430">
        <f t="shared" si="4"/>
        <v>36.4149096139922</v>
      </c>
      <c r="I34" s="288">
        <f t="shared" si="3"/>
        <v>0.6977015160618806</v>
      </c>
      <c r="J34" s="289">
        <f t="shared" si="3"/>
        <v>0.5059806252726802</v>
      </c>
      <c r="K34" s="427">
        <f t="shared" si="5"/>
        <v>-27.478927073478836</v>
      </c>
    </row>
    <row r="35" spans="1:11" ht="15.75">
      <c r="A35" s="24" t="s">
        <v>65</v>
      </c>
      <c r="B35" s="25" t="s">
        <v>66</v>
      </c>
      <c r="C35" s="194">
        <v>213.513929</v>
      </c>
      <c r="D35" s="287">
        <v>258.704228</v>
      </c>
      <c r="E35" s="427">
        <f t="shared" si="0"/>
        <v>21.165035560747896</v>
      </c>
      <c r="F35" s="214">
        <v>207.4266</v>
      </c>
      <c r="G35" s="298">
        <v>235.18687400000002</v>
      </c>
      <c r="H35" s="430">
        <f t="shared" si="4"/>
        <v>13.383179399363442</v>
      </c>
      <c r="I35" s="288">
        <f t="shared" si="3"/>
        <v>1.0293469063273466</v>
      </c>
      <c r="J35" s="289">
        <f t="shared" si="3"/>
        <v>1.0999943304659086</v>
      </c>
      <c r="K35" s="427">
        <f t="shared" si="5"/>
        <v>6.863325056333835</v>
      </c>
    </row>
    <row r="36" spans="1:11" ht="15.75">
      <c r="A36" s="24" t="s">
        <v>113</v>
      </c>
      <c r="B36" s="25" t="s">
        <v>114</v>
      </c>
      <c r="C36" s="194">
        <v>231.178336</v>
      </c>
      <c r="D36" s="287">
        <v>252.461691</v>
      </c>
      <c r="E36" s="427">
        <f t="shared" si="0"/>
        <v>9.206466041869945</v>
      </c>
      <c r="F36" s="214">
        <v>407.67030900000003</v>
      </c>
      <c r="G36" s="298">
        <v>454.077897</v>
      </c>
      <c r="H36" s="430">
        <f t="shared" si="4"/>
        <v>11.38360753174202</v>
      </c>
      <c r="I36" s="288">
        <f t="shared" si="3"/>
        <v>0.5670718001687977</v>
      </c>
      <c r="J36" s="289">
        <f t="shared" si="3"/>
        <v>0.5559876238591723</v>
      </c>
      <c r="K36" s="427">
        <f t="shared" si="5"/>
        <v>-1.9546336647891769</v>
      </c>
    </row>
    <row r="37" spans="1:11" ht="15.75" customHeight="1" thickBot="1">
      <c r="A37" s="31" t="s">
        <v>281</v>
      </c>
      <c r="B37" s="32" t="s">
        <v>282</v>
      </c>
      <c r="C37" s="292">
        <v>215.087122</v>
      </c>
      <c r="D37" s="293">
        <v>235.03976600000001</v>
      </c>
      <c r="E37" s="428">
        <f t="shared" si="0"/>
        <v>9.276540508083055</v>
      </c>
      <c r="F37" s="354">
        <v>77.45541</v>
      </c>
      <c r="G37" s="355">
        <v>84.871314</v>
      </c>
      <c r="H37" s="431">
        <f t="shared" si="4"/>
        <v>9.574417074288286</v>
      </c>
      <c r="I37" s="294">
        <f t="shared" si="3"/>
        <v>2.776915414946483</v>
      </c>
      <c r="J37" s="295">
        <f t="shared" si="3"/>
        <v>2.7693664080657454</v>
      </c>
      <c r="K37" s="428">
        <f t="shared" si="5"/>
        <v>-0.2718486432862151</v>
      </c>
    </row>
    <row r="38" ht="15" customHeight="1">
      <c r="A38" s="438"/>
    </row>
    <row r="39" ht="15.75">
      <c r="F39" s="296"/>
    </row>
    <row r="40" ht="15.75">
      <c r="F40" s="296"/>
    </row>
    <row r="41" ht="12" customHeight="1"/>
  </sheetData>
  <sheetProtection/>
  <printOptions horizontalCentered="1"/>
  <pageMargins left="0.1968503937007874" right="0.1968503937007874" top="0.6299212598425197" bottom="0.35433070866141736" header="0.1968503937007874" footer="0.15748031496062992"/>
  <pageSetup horizontalDpi="300" verticalDpi="300" orientation="landscape" paperSize="9" scale="85" r:id="rId1"/>
  <headerFooter alignWithMargins="0">
    <oddHeader>&amp;L&amp;"Times New Roman CE,Pogrubiona kursywa"&amp;12Departament Rynków Rolnych&amp;C&amp;"Times New Roman CE,Standardowy"&amp;14
EKSPORT z Polski  WAŻNIEJSZYCH towarów rolno-spożywczych w 2015 r.</oddHeader>
    <oddFooter>&amp;L&amp;"Times New Roman CE,Pogrubiona kursywa"&amp;12Źródło: Min. Finansów&amp;R&amp;"Times New Roman CE,Pogrubiona kursywa"&amp;12Przygotował: Adam Pachnicki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1"/>
  <dimension ref="A1:K39"/>
  <sheetViews>
    <sheetView showZeros="0" zoomScale="90" zoomScaleNormal="90" zoomScalePageLayoutView="0" workbookViewId="0" topLeftCell="A1">
      <selection activeCell="A38" sqref="A38"/>
    </sheetView>
  </sheetViews>
  <sheetFormatPr defaultColWidth="8.75390625" defaultRowHeight="12.75"/>
  <cols>
    <col min="1" max="1" width="4.875" style="0" bestFit="1" customWidth="1"/>
    <col min="2" max="2" width="53.375" style="0" customWidth="1"/>
    <col min="3" max="3" width="10.125" style="0" customWidth="1"/>
    <col min="4" max="4" width="10.125" style="0" bestFit="1" customWidth="1"/>
    <col min="5" max="5" width="9.25390625" style="0" bestFit="1" customWidth="1"/>
    <col min="6" max="6" width="9.75390625" style="0" customWidth="1"/>
    <col min="7" max="7" width="9.125" style="0" customWidth="1"/>
    <col min="8" max="8" width="9.375" style="0" bestFit="1" customWidth="1"/>
    <col min="9" max="9" width="9.625" style="0" customWidth="1"/>
    <col min="10" max="10" width="10.00390625" style="0" customWidth="1"/>
    <col min="11" max="11" width="9.25390625" style="0" customWidth="1"/>
  </cols>
  <sheetData>
    <row r="1" spans="1:5" ht="15.75">
      <c r="A1" s="53"/>
      <c r="E1" s="175"/>
    </row>
    <row r="2" ht="4.5" customHeight="1" thickBot="1">
      <c r="A2" s="50"/>
    </row>
    <row r="3" spans="1:11" ht="22.5">
      <c r="A3" s="1"/>
      <c r="B3" s="2"/>
      <c r="C3" s="270" t="s">
        <v>1</v>
      </c>
      <c r="D3" s="4"/>
      <c r="E3" s="4"/>
      <c r="F3" s="4"/>
      <c r="G3" s="5"/>
      <c r="H3" s="271"/>
      <c r="I3" s="3"/>
      <c r="J3" s="4"/>
      <c r="K3" s="6"/>
    </row>
    <row r="4" spans="1:11" ht="18.75">
      <c r="A4" s="7" t="s">
        <v>3</v>
      </c>
      <c r="B4" s="272" t="s">
        <v>4</v>
      </c>
      <c r="C4" s="273" t="s">
        <v>447</v>
      </c>
      <c r="D4" s="273"/>
      <c r="E4" s="274"/>
      <c r="F4" s="273" t="s">
        <v>448</v>
      </c>
      <c r="G4" s="275"/>
      <c r="H4" s="274"/>
      <c r="I4" s="273" t="s">
        <v>550</v>
      </c>
      <c r="J4" s="273"/>
      <c r="K4" s="276"/>
    </row>
    <row r="5" spans="1:11" s="297" customFormat="1" ht="32.25" thickBot="1">
      <c r="A5" s="277"/>
      <c r="B5" s="278"/>
      <c r="C5" s="279" t="s">
        <v>627</v>
      </c>
      <c r="D5" s="280" t="s">
        <v>631</v>
      </c>
      <c r="E5" s="433" t="s">
        <v>548</v>
      </c>
      <c r="F5" s="279" t="s">
        <v>627</v>
      </c>
      <c r="G5" s="280" t="s">
        <v>631</v>
      </c>
      <c r="H5" s="434" t="s">
        <v>548</v>
      </c>
      <c r="I5" s="279" t="s">
        <v>627</v>
      </c>
      <c r="J5" s="280" t="s">
        <v>631</v>
      </c>
      <c r="K5" s="433" t="s">
        <v>548</v>
      </c>
    </row>
    <row r="6" spans="1:11" ht="15.75">
      <c r="A6" s="18" t="s">
        <v>481</v>
      </c>
      <c r="B6" s="19"/>
      <c r="C6" s="284">
        <v>15134.443399999998</v>
      </c>
      <c r="D6" s="285">
        <v>16068.419342999996</v>
      </c>
      <c r="E6" s="426">
        <f aca="true" t="shared" si="0" ref="E6:E37">((D6-C6)/C6)*100</f>
        <v>6.171194528369624</v>
      </c>
      <c r="F6" s="286" t="s">
        <v>532</v>
      </c>
      <c r="G6" s="21" t="s">
        <v>532</v>
      </c>
      <c r="H6" s="435" t="s">
        <v>532</v>
      </c>
      <c r="I6" s="20" t="s">
        <v>532</v>
      </c>
      <c r="J6" s="21" t="s">
        <v>532</v>
      </c>
      <c r="K6" s="426" t="s">
        <v>532</v>
      </c>
    </row>
    <row r="7" spans="1:11" ht="15.75">
      <c r="A7" s="24" t="s">
        <v>23</v>
      </c>
      <c r="B7" s="25" t="s">
        <v>24</v>
      </c>
      <c r="C7" s="214">
        <v>1253.932899</v>
      </c>
      <c r="D7" s="298">
        <v>1237.152018</v>
      </c>
      <c r="E7" s="427">
        <f t="shared" si="0"/>
        <v>-1.3382598872222355</v>
      </c>
      <c r="F7" s="214">
        <v>620.540469</v>
      </c>
      <c r="G7" s="298">
        <v>677.187844</v>
      </c>
      <c r="H7" s="430">
        <f aca="true" t="shared" si="1" ref="H7:H23">((G7-F7)/F7)*100</f>
        <v>9.128715664795749</v>
      </c>
      <c r="I7" s="288">
        <f aca="true" t="shared" si="2" ref="I7:I37">(C7/F7)</f>
        <v>2.0207109151490323</v>
      </c>
      <c r="J7" s="289">
        <f aca="true" t="shared" si="3" ref="J7:J37">(D7/G7)</f>
        <v>1.8268963758894643</v>
      </c>
      <c r="K7" s="427">
        <f aca="true" t="shared" si="4" ref="K7:K36">((J7-I7)/I7)*100</f>
        <v>-9.59140359002187</v>
      </c>
    </row>
    <row r="8" spans="1:11" ht="15.75">
      <c r="A8" s="24" t="s">
        <v>375</v>
      </c>
      <c r="B8" s="25" t="s">
        <v>376</v>
      </c>
      <c r="C8" s="214">
        <v>804.2727460000001</v>
      </c>
      <c r="D8" s="298">
        <v>811.141215</v>
      </c>
      <c r="E8" s="427">
        <f t="shared" si="0"/>
        <v>0.8539974820929578</v>
      </c>
      <c r="F8" s="214">
        <v>1957.88997</v>
      </c>
      <c r="G8" s="298">
        <v>2141.2945980000004</v>
      </c>
      <c r="H8" s="430">
        <f t="shared" si="1"/>
        <v>9.3674634841712</v>
      </c>
      <c r="I8" s="288">
        <f t="shared" si="2"/>
        <v>0.41078546717311193</v>
      </c>
      <c r="J8" s="289">
        <f t="shared" si="3"/>
        <v>0.3788087896721999</v>
      </c>
      <c r="K8" s="427">
        <f t="shared" si="4"/>
        <v>-7.784276722583404</v>
      </c>
    </row>
    <row r="9" spans="1:11" ht="15.75">
      <c r="A9" s="24" t="s">
        <v>41</v>
      </c>
      <c r="B9" s="25" t="s">
        <v>42</v>
      </c>
      <c r="C9" s="214">
        <v>711.307117</v>
      </c>
      <c r="D9" s="298">
        <v>751.677824</v>
      </c>
      <c r="E9" s="427">
        <f t="shared" si="0"/>
        <v>5.675566296913635</v>
      </c>
      <c r="F9" s="194">
        <v>161.167623</v>
      </c>
      <c r="G9" s="287">
        <v>176.055033</v>
      </c>
      <c r="H9" s="430">
        <f t="shared" si="1"/>
        <v>9.237221299714781</v>
      </c>
      <c r="I9" s="288">
        <f t="shared" si="2"/>
        <v>4.413461610710732</v>
      </c>
      <c r="J9" s="289">
        <f t="shared" si="3"/>
        <v>4.269561688702191</v>
      </c>
      <c r="K9" s="427">
        <f t="shared" si="4"/>
        <v>-3.260477482330873</v>
      </c>
    </row>
    <row r="10" spans="1:11" ht="15.75">
      <c r="A10" s="24" t="s">
        <v>309</v>
      </c>
      <c r="B10" s="25" t="s">
        <v>310</v>
      </c>
      <c r="C10" s="214">
        <v>487.283112</v>
      </c>
      <c r="D10" s="298">
        <v>602.693151</v>
      </c>
      <c r="E10" s="427">
        <f t="shared" si="0"/>
        <v>23.68439130309936</v>
      </c>
      <c r="F10" s="194">
        <v>136.32416899999998</v>
      </c>
      <c r="G10" s="287">
        <v>160.02692199999998</v>
      </c>
      <c r="H10" s="430">
        <f t="shared" si="1"/>
        <v>17.387051154516854</v>
      </c>
      <c r="I10" s="288">
        <f t="shared" si="2"/>
        <v>3.5744440298036957</v>
      </c>
      <c r="J10" s="289">
        <f t="shared" si="3"/>
        <v>3.7661984837776235</v>
      </c>
      <c r="K10" s="427">
        <f t="shared" si="4"/>
        <v>5.364595231456421</v>
      </c>
    </row>
    <row r="11" spans="1:11" ht="15.75">
      <c r="A11" s="24" t="s">
        <v>45</v>
      </c>
      <c r="B11" s="25" t="s">
        <v>46</v>
      </c>
      <c r="C11" s="214">
        <v>501.744017</v>
      </c>
      <c r="D11" s="298">
        <v>518.164599</v>
      </c>
      <c r="E11" s="427">
        <f t="shared" si="0"/>
        <v>3.272701107266012</v>
      </c>
      <c r="F11" s="194">
        <v>187.141495</v>
      </c>
      <c r="G11" s="287">
        <v>182.864676</v>
      </c>
      <c r="H11" s="430">
        <f t="shared" si="1"/>
        <v>-2.285339763904306</v>
      </c>
      <c r="I11" s="288">
        <f t="shared" si="2"/>
        <v>2.6810944146833924</v>
      </c>
      <c r="J11" s="289">
        <f t="shared" si="3"/>
        <v>2.833595915484519</v>
      </c>
      <c r="K11" s="427">
        <f t="shared" si="4"/>
        <v>5.688031721894267</v>
      </c>
    </row>
    <row r="12" spans="1:11" ht="15.75">
      <c r="A12" s="24" t="s">
        <v>383</v>
      </c>
      <c r="B12" s="25" t="s">
        <v>384</v>
      </c>
      <c r="C12" s="194">
        <v>395.56915399999997</v>
      </c>
      <c r="D12" s="287">
        <v>493.64178999999996</v>
      </c>
      <c r="E12" s="427">
        <f t="shared" si="0"/>
        <v>24.79279160376595</v>
      </c>
      <c r="F12" s="194">
        <v>96.254065</v>
      </c>
      <c r="G12" s="287">
        <v>115.192765</v>
      </c>
      <c r="H12" s="430">
        <f t="shared" si="1"/>
        <v>19.675740447948872</v>
      </c>
      <c r="I12" s="288">
        <f t="shared" si="2"/>
        <v>4.109635826808977</v>
      </c>
      <c r="J12" s="289">
        <f t="shared" si="3"/>
        <v>4.285354119245249</v>
      </c>
      <c r="K12" s="427">
        <f t="shared" si="4"/>
        <v>4.275763105090335</v>
      </c>
    </row>
    <row r="13" spans="1:11" ht="15.75">
      <c r="A13" s="24" t="s">
        <v>349</v>
      </c>
      <c r="B13" s="25" t="s">
        <v>350</v>
      </c>
      <c r="C13" s="194">
        <v>421.638018</v>
      </c>
      <c r="D13" s="287">
        <v>455.55802</v>
      </c>
      <c r="E13" s="427">
        <f t="shared" si="0"/>
        <v>8.044815825882194</v>
      </c>
      <c r="F13" s="214">
        <v>110.711978</v>
      </c>
      <c r="G13" s="298">
        <v>119.58878299999999</v>
      </c>
      <c r="H13" s="430">
        <f t="shared" si="1"/>
        <v>8.017926479463668</v>
      </c>
      <c r="I13" s="288">
        <f t="shared" si="2"/>
        <v>3.8084227706599187</v>
      </c>
      <c r="J13" s="289">
        <f t="shared" si="3"/>
        <v>3.8093708169937646</v>
      </c>
      <c r="K13" s="427">
        <f t="shared" si="4"/>
        <v>0.024893411024363342</v>
      </c>
    </row>
    <row r="14" spans="1:11" ht="15.75">
      <c r="A14" s="24" t="s">
        <v>381</v>
      </c>
      <c r="B14" s="25" t="s">
        <v>382</v>
      </c>
      <c r="C14" s="194">
        <v>428.916702</v>
      </c>
      <c r="D14" s="287">
        <v>438.99904300000003</v>
      </c>
      <c r="E14" s="427">
        <f t="shared" si="0"/>
        <v>2.350652458388072</v>
      </c>
      <c r="F14" s="214">
        <v>605.406616</v>
      </c>
      <c r="G14" s="298">
        <v>515.37562</v>
      </c>
      <c r="H14" s="430">
        <f t="shared" si="1"/>
        <v>-14.871161566559419</v>
      </c>
      <c r="I14" s="288">
        <f t="shared" si="2"/>
        <v>0.7084770642810418</v>
      </c>
      <c r="J14" s="289">
        <f t="shared" si="3"/>
        <v>0.8518040550695821</v>
      </c>
      <c r="K14" s="427">
        <f t="shared" si="4"/>
        <v>20.230293684099372</v>
      </c>
    </row>
    <row r="15" spans="1:11" ht="15.75">
      <c r="A15" s="24" t="s">
        <v>151</v>
      </c>
      <c r="B15" s="25" t="s">
        <v>152</v>
      </c>
      <c r="C15" s="194">
        <v>318.33831699999996</v>
      </c>
      <c r="D15" s="287">
        <v>422.792331</v>
      </c>
      <c r="E15" s="427">
        <f t="shared" si="0"/>
        <v>32.81226557467791</v>
      </c>
      <c r="F15" s="214">
        <v>117.176254</v>
      </c>
      <c r="G15" s="298">
        <v>143.041481</v>
      </c>
      <c r="H15" s="430">
        <f t="shared" si="1"/>
        <v>22.073778702637146</v>
      </c>
      <c r="I15" s="288">
        <f t="shared" si="2"/>
        <v>2.7167476867796094</v>
      </c>
      <c r="J15" s="289">
        <f t="shared" si="3"/>
        <v>2.9557323375308173</v>
      </c>
      <c r="K15" s="427">
        <f t="shared" si="4"/>
        <v>8.79671866158821</v>
      </c>
    </row>
    <row r="16" spans="1:11" ht="15.75">
      <c r="A16" s="24" t="s">
        <v>131</v>
      </c>
      <c r="B16" s="25" t="s">
        <v>132</v>
      </c>
      <c r="C16" s="194">
        <v>312.926002</v>
      </c>
      <c r="D16" s="287">
        <v>345.538183</v>
      </c>
      <c r="E16" s="427">
        <f t="shared" si="0"/>
        <v>10.421691004124362</v>
      </c>
      <c r="F16" s="214">
        <v>475.944041</v>
      </c>
      <c r="G16" s="298">
        <v>491.461429</v>
      </c>
      <c r="H16" s="430">
        <f t="shared" si="1"/>
        <v>3.260338750622152</v>
      </c>
      <c r="I16" s="288">
        <f t="shared" si="2"/>
        <v>0.6574848617549978</v>
      </c>
      <c r="J16" s="289">
        <f t="shared" si="3"/>
        <v>0.7030830144759946</v>
      </c>
      <c r="K16" s="427">
        <f t="shared" si="4"/>
        <v>6.935239938343763</v>
      </c>
    </row>
    <row r="17" spans="1:11" ht="15.75">
      <c r="A17" s="24" t="s">
        <v>11</v>
      </c>
      <c r="B17" s="25" t="s">
        <v>12</v>
      </c>
      <c r="C17" s="194">
        <v>419.753785</v>
      </c>
      <c r="D17" s="287">
        <v>333.019602</v>
      </c>
      <c r="E17" s="427">
        <f t="shared" si="0"/>
        <v>-20.66310920817545</v>
      </c>
      <c r="F17" s="214">
        <v>237.31860999999998</v>
      </c>
      <c r="G17" s="298">
        <v>213.948256</v>
      </c>
      <c r="H17" s="430">
        <f t="shared" si="1"/>
        <v>-9.847670184820313</v>
      </c>
      <c r="I17" s="288">
        <f t="shared" si="2"/>
        <v>1.7687352247680872</v>
      </c>
      <c r="J17" s="289">
        <f t="shared" si="3"/>
        <v>1.556542727789284</v>
      </c>
      <c r="K17" s="427">
        <f t="shared" si="4"/>
        <v>-11.996849161333651</v>
      </c>
    </row>
    <row r="18" spans="1:11" ht="15.75">
      <c r="A18" s="24" t="s">
        <v>319</v>
      </c>
      <c r="B18" s="25" t="s">
        <v>320</v>
      </c>
      <c r="C18" s="194">
        <v>298.268172</v>
      </c>
      <c r="D18" s="287">
        <v>315.113694</v>
      </c>
      <c r="E18" s="427">
        <f t="shared" si="0"/>
        <v>5.6477772626708616</v>
      </c>
      <c r="F18" s="214">
        <v>136.709102</v>
      </c>
      <c r="G18" s="298">
        <v>141.15122200000002</v>
      </c>
      <c r="H18" s="430">
        <f t="shared" si="1"/>
        <v>3.249322784667269</v>
      </c>
      <c r="I18" s="288">
        <f t="shared" si="2"/>
        <v>2.18177259331277</v>
      </c>
      <c r="J18" s="289">
        <f t="shared" si="3"/>
        <v>2.2324545939814815</v>
      </c>
      <c r="K18" s="427">
        <f t="shared" si="4"/>
        <v>2.322973568558612</v>
      </c>
    </row>
    <row r="19" spans="1:11" ht="15.75">
      <c r="A19" s="24" t="s">
        <v>335</v>
      </c>
      <c r="B19" s="25" t="s">
        <v>336</v>
      </c>
      <c r="C19" s="194">
        <v>214.022911</v>
      </c>
      <c r="D19" s="287">
        <v>297.692255</v>
      </c>
      <c r="E19" s="427">
        <f t="shared" si="0"/>
        <v>39.093638904855375</v>
      </c>
      <c r="F19" s="214">
        <v>111.06578200000001</v>
      </c>
      <c r="G19" s="298">
        <v>115.244206</v>
      </c>
      <c r="H19" s="430">
        <f t="shared" si="1"/>
        <v>3.7621164005309864</v>
      </c>
      <c r="I19" s="288">
        <f t="shared" si="2"/>
        <v>1.9269923386484593</v>
      </c>
      <c r="J19" s="289">
        <f t="shared" si="3"/>
        <v>2.583142921736126</v>
      </c>
      <c r="K19" s="427">
        <f t="shared" si="4"/>
        <v>34.05050294843794</v>
      </c>
    </row>
    <row r="20" spans="1:11" ht="15.75">
      <c r="A20" s="24" t="s">
        <v>63</v>
      </c>
      <c r="B20" s="25" t="s">
        <v>64</v>
      </c>
      <c r="C20" s="194">
        <v>246.49604399999998</v>
      </c>
      <c r="D20" s="287">
        <v>262.421174</v>
      </c>
      <c r="E20" s="427">
        <f t="shared" si="0"/>
        <v>6.460602669956043</v>
      </c>
      <c r="F20" s="214">
        <v>65.63470299999999</v>
      </c>
      <c r="G20" s="298">
        <v>76.245338</v>
      </c>
      <c r="H20" s="430">
        <f t="shared" si="1"/>
        <v>16.166196409847423</v>
      </c>
      <c r="I20" s="288">
        <f t="shared" si="2"/>
        <v>3.755574912862789</v>
      </c>
      <c r="J20" s="289">
        <f t="shared" si="3"/>
        <v>3.4417996022261717</v>
      </c>
      <c r="K20" s="427">
        <f t="shared" si="4"/>
        <v>-8.35492082881749</v>
      </c>
    </row>
    <row r="21" spans="1:11" ht="15.75">
      <c r="A21" s="24" t="s">
        <v>127</v>
      </c>
      <c r="B21" s="25" t="s">
        <v>128</v>
      </c>
      <c r="C21" s="194">
        <v>219.19608799999997</v>
      </c>
      <c r="D21" s="287">
        <v>246.637676</v>
      </c>
      <c r="E21" s="427">
        <f t="shared" si="0"/>
        <v>12.519196054265361</v>
      </c>
      <c r="F21" s="214">
        <v>329.65795</v>
      </c>
      <c r="G21" s="298">
        <v>379.903656</v>
      </c>
      <c r="H21" s="430">
        <f t="shared" si="1"/>
        <v>15.241769840527123</v>
      </c>
      <c r="I21" s="288">
        <f t="shared" si="2"/>
        <v>0.6649197691121963</v>
      </c>
      <c r="J21" s="289">
        <f t="shared" si="3"/>
        <v>0.6492111147253607</v>
      </c>
      <c r="K21" s="427">
        <f t="shared" si="4"/>
        <v>-2.362488696615204</v>
      </c>
    </row>
    <row r="22" spans="1:11" ht="15.75">
      <c r="A22" s="24" t="s">
        <v>55</v>
      </c>
      <c r="B22" s="25" t="s">
        <v>56</v>
      </c>
      <c r="C22" s="194">
        <v>223.869822</v>
      </c>
      <c r="D22" s="287">
        <v>243.45535999999998</v>
      </c>
      <c r="E22" s="427">
        <f t="shared" si="0"/>
        <v>8.748628030802646</v>
      </c>
      <c r="F22" s="214">
        <v>118.510012</v>
      </c>
      <c r="G22" s="298">
        <v>106.37454799999999</v>
      </c>
      <c r="H22" s="430">
        <f>((G22-F22)/F22)*100</f>
        <v>-10.240032715548129</v>
      </c>
      <c r="I22" s="288">
        <f t="shared" si="2"/>
        <v>1.8890372064091934</v>
      </c>
      <c r="J22" s="289">
        <f t="shared" si="3"/>
        <v>2.2886617576979034</v>
      </c>
      <c r="K22" s="427">
        <f>((J22-I22)/I22)*100</f>
        <v>21.154932784428464</v>
      </c>
    </row>
    <row r="23" spans="1:11" ht="15.75">
      <c r="A23" s="24" t="s">
        <v>339</v>
      </c>
      <c r="B23" s="25" t="s">
        <v>340</v>
      </c>
      <c r="C23" s="194">
        <v>206.324518</v>
      </c>
      <c r="D23" s="287">
        <v>237.838025</v>
      </c>
      <c r="E23" s="427">
        <f t="shared" si="0"/>
        <v>15.273757721804044</v>
      </c>
      <c r="F23" s="214">
        <v>30.983193</v>
      </c>
      <c r="G23" s="298">
        <v>31.457099</v>
      </c>
      <c r="H23" s="430">
        <f t="shared" si="1"/>
        <v>1.5295582995593755</v>
      </c>
      <c r="I23" s="288">
        <f t="shared" si="2"/>
        <v>6.659239995051511</v>
      </c>
      <c r="J23" s="289">
        <f t="shared" si="3"/>
        <v>7.560710699991756</v>
      </c>
      <c r="K23" s="427">
        <f t="shared" si="4"/>
        <v>13.53714095918047</v>
      </c>
    </row>
    <row r="24" spans="1:11" ht="15.75">
      <c r="A24" s="24" t="s">
        <v>357</v>
      </c>
      <c r="B24" s="25" t="s">
        <v>358</v>
      </c>
      <c r="C24" s="194">
        <v>209.195474</v>
      </c>
      <c r="D24" s="287">
        <v>222.272704</v>
      </c>
      <c r="E24" s="427">
        <f t="shared" si="0"/>
        <v>6.251201209066318</v>
      </c>
      <c r="F24" s="214">
        <v>107.032783</v>
      </c>
      <c r="G24" s="298">
        <v>109.44483</v>
      </c>
      <c r="H24" s="430">
        <f>((G24-F24)/F24)*100</f>
        <v>2.2535590801184733</v>
      </c>
      <c r="I24" s="288">
        <f t="shared" si="2"/>
        <v>1.9544990622172274</v>
      </c>
      <c r="J24" s="289">
        <f t="shared" si="3"/>
        <v>2.030910953034511</v>
      </c>
      <c r="K24" s="427">
        <f t="shared" si="4"/>
        <v>3.909538371975484</v>
      </c>
    </row>
    <row r="25" spans="1:11" ht="15.75">
      <c r="A25" s="24" t="s">
        <v>311</v>
      </c>
      <c r="B25" s="25" t="s">
        <v>312</v>
      </c>
      <c r="C25" s="194">
        <v>194.993516</v>
      </c>
      <c r="D25" s="287">
        <v>208.60524600000002</v>
      </c>
      <c r="E25" s="427">
        <f t="shared" si="0"/>
        <v>6.980606473089096</v>
      </c>
      <c r="F25" s="353">
        <v>98.03436199999999</v>
      </c>
      <c r="G25" s="298">
        <v>105.772667</v>
      </c>
      <c r="H25" s="430">
        <f>((G25-F25)/F25)*100</f>
        <v>7.893461886353697</v>
      </c>
      <c r="I25" s="288">
        <f t="shared" si="2"/>
        <v>1.9890323354172492</v>
      </c>
      <c r="J25" s="289">
        <f t="shared" si="3"/>
        <v>1.9722037074095904</v>
      </c>
      <c r="K25" s="427">
        <f t="shared" si="4"/>
        <v>-0.8460711124703061</v>
      </c>
    </row>
    <row r="26" spans="1:11" ht="15.75">
      <c r="A26" s="24" t="s">
        <v>365</v>
      </c>
      <c r="B26" s="25" t="s">
        <v>366</v>
      </c>
      <c r="C26" s="194">
        <v>155.90447</v>
      </c>
      <c r="D26" s="287">
        <v>196.45972700000002</v>
      </c>
      <c r="E26" s="427">
        <f t="shared" si="0"/>
        <v>26.01288917501853</v>
      </c>
      <c r="F26" s="214">
        <v>39.036722999999995</v>
      </c>
      <c r="G26" s="298">
        <v>46.75348</v>
      </c>
      <c r="H26" s="430">
        <f>((G26-F26)/F26)*100</f>
        <v>19.76794261137137</v>
      </c>
      <c r="I26" s="288">
        <f t="shared" si="2"/>
        <v>3.9937898988088736</v>
      </c>
      <c r="J26" s="289">
        <f t="shared" si="3"/>
        <v>4.2020343084621725</v>
      </c>
      <c r="K26" s="427">
        <f t="shared" si="4"/>
        <v>5.214205427165979</v>
      </c>
    </row>
    <row r="27" spans="1:11" ht="15.75">
      <c r="A27" s="24" t="s">
        <v>259</v>
      </c>
      <c r="B27" s="25" t="s">
        <v>260</v>
      </c>
      <c r="C27" s="194">
        <v>202.30495499999998</v>
      </c>
      <c r="D27" s="287">
        <v>186.080628</v>
      </c>
      <c r="E27" s="427">
        <f t="shared" si="0"/>
        <v>-8.019737825996396</v>
      </c>
      <c r="F27" s="214">
        <v>228.042854</v>
      </c>
      <c r="G27" s="298">
        <v>223.224009</v>
      </c>
      <c r="H27" s="430">
        <f aca="true" t="shared" si="5" ref="H27:H36">((G27-F27)/F27)*100</f>
        <v>-2.1131313327625736</v>
      </c>
      <c r="I27" s="288">
        <f t="shared" si="2"/>
        <v>0.8871356916099636</v>
      </c>
      <c r="J27" s="289">
        <f t="shared" si="3"/>
        <v>0.8336049013437439</v>
      </c>
      <c r="K27" s="427">
        <f t="shared" si="4"/>
        <v>-6.034115273738192</v>
      </c>
    </row>
    <row r="28" spans="1:11" ht="15.75">
      <c r="A28" s="24" t="s">
        <v>337</v>
      </c>
      <c r="B28" s="25" t="s">
        <v>338</v>
      </c>
      <c r="C28" s="194">
        <v>160.20855</v>
      </c>
      <c r="D28" s="287">
        <v>183.802647</v>
      </c>
      <c r="E28" s="427">
        <f t="shared" si="0"/>
        <v>14.727114751366269</v>
      </c>
      <c r="F28" s="214">
        <v>176.69627499999999</v>
      </c>
      <c r="G28" s="298">
        <v>181.07108799999997</v>
      </c>
      <c r="H28" s="430">
        <f t="shared" si="5"/>
        <v>2.475894299412927</v>
      </c>
      <c r="I28" s="288">
        <f t="shared" si="2"/>
        <v>0.9066888931303165</v>
      </c>
      <c r="J28" s="289">
        <f t="shared" si="3"/>
        <v>1.0150855613128034</v>
      </c>
      <c r="K28" s="427">
        <f t="shared" si="4"/>
        <v>11.955221796999249</v>
      </c>
    </row>
    <row r="29" spans="1:11" ht="15.75">
      <c r="A29" s="24" t="s">
        <v>303</v>
      </c>
      <c r="B29" s="25" t="s">
        <v>304</v>
      </c>
      <c r="C29" s="194">
        <v>133.48310899999998</v>
      </c>
      <c r="D29" s="287">
        <v>177.486464</v>
      </c>
      <c r="E29" s="427">
        <f t="shared" si="0"/>
        <v>32.96548554319336</v>
      </c>
      <c r="F29" s="214">
        <v>45.75107</v>
      </c>
      <c r="G29" s="298">
        <v>49.934008</v>
      </c>
      <c r="H29" s="430">
        <f>((G29-F29)/F29)*100</f>
        <v>9.142820047705987</v>
      </c>
      <c r="I29" s="288">
        <f t="shared" si="2"/>
        <v>2.9175953480432257</v>
      </c>
      <c r="J29" s="289">
        <f t="shared" si="3"/>
        <v>3.5544205464139793</v>
      </c>
      <c r="K29" s="427">
        <f t="shared" si="4"/>
        <v>21.827056956265707</v>
      </c>
    </row>
    <row r="30" spans="1:11" ht="15.75">
      <c r="A30" s="24" t="s">
        <v>43</v>
      </c>
      <c r="B30" s="25" t="s">
        <v>44</v>
      </c>
      <c r="C30" s="194">
        <v>185.710807</v>
      </c>
      <c r="D30" s="287">
        <v>168.969928</v>
      </c>
      <c r="E30" s="427">
        <f t="shared" si="0"/>
        <v>-9.014488316773067</v>
      </c>
      <c r="F30" s="214">
        <v>96.188032</v>
      </c>
      <c r="G30" s="356">
        <v>87.740019</v>
      </c>
      <c r="H30" s="430">
        <f>((G30-F30)/F30)*100</f>
        <v>-8.782810942633697</v>
      </c>
      <c r="I30" s="288">
        <f t="shared" si="2"/>
        <v>1.930705963502819</v>
      </c>
      <c r="J30" s="289">
        <f t="shared" si="3"/>
        <v>1.9258022727348623</v>
      </c>
      <c r="K30" s="427">
        <f t="shared" si="4"/>
        <v>-0.25398433840542467</v>
      </c>
    </row>
    <row r="31" spans="1:11" ht="15.75">
      <c r="A31" s="24" t="s">
        <v>297</v>
      </c>
      <c r="B31" s="25" t="s">
        <v>298</v>
      </c>
      <c r="C31" s="194">
        <v>157.562203</v>
      </c>
      <c r="D31" s="287">
        <v>166.183188</v>
      </c>
      <c r="E31" s="427">
        <f t="shared" si="0"/>
        <v>5.47148036512284</v>
      </c>
      <c r="F31" s="214">
        <v>51.401137999999996</v>
      </c>
      <c r="G31" s="298">
        <v>53.651928</v>
      </c>
      <c r="H31" s="430">
        <f t="shared" si="5"/>
        <v>4.37887192303019</v>
      </c>
      <c r="I31" s="288">
        <f t="shared" si="2"/>
        <v>3.065344642758688</v>
      </c>
      <c r="J31" s="289">
        <f t="shared" si="3"/>
        <v>3.097431801518857</v>
      </c>
      <c r="K31" s="427">
        <f t="shared" si="4"/>
        <v>1.0467716521197303</v>
      </c>
    </row>
    <row r="32" spans="1:11" ht="15.75">
      <c r="A32" s="24" t="s">
        <v>133</v>
      </c>
      <c r="B32" s="25" t="s">
        <v>134</v>
      </c>
      <c r="C32" s="194">
        <v>164.501832</v>
      </c>
      <c r="D32" s="287">
        <v>163.125491</v>
      </c>
      <c r="E32" s="427">
        <f t="shared" si="0"/>
        <v>-0.836672141134572</v>
      </c>
      <c r="F32" s="214">
        <v>135.996709</v>
      </c>
      <c r="G32" s="298">
        <v>127.823574</v>
      </c>
      <c r="H32" s="430">
        <f t="shared" si="5"/>
        <v>-6.009803516642462</v>
      </c>
      <c r="I32" s="288">
        <f t="shared" si="2"/>
        <v>1.209601564696687</v>
      </c>
      <c r="J32" s="289">
        <f t="shared" si="3"/>
        <v>1.2761768889359957</v>
      </c>
      <c r="K32" s="427">
        <f t="shared" si="4"/>
        <v>5.50390526784767</v>
      </c>
    </row>
    <row r="33" spans="1:11" ht="15.75">
      <c r="A33" s="24" t="s">
        <v>97</v>
      </c>
      <c r="B33" s="25" t="s">
        <v>98</v>
      </c>
      <c r="C33" s="194">
        <v>157.29730300000003</v>
      </c>
      <c r="D33" s="287">
        <v>161.520578</v>
      </c>
      <c r="E33" s="427">
        <f t="shared" si="0"/>
        <v>2.684899816750178</v>
      </c>
      <c r="F33" s="214">
        <v>148.33922700000002</v>
      </c>
      <c r="G33" s="298">
        <v>144.294825</v>
      </c>
      <c r="H33" s="430">
        <f>((G33-F33)/F33)*100</f>
        <v>-2.7264548169716556</v>
      </c>
      <c r="I33" s="288">
        <f t="shared" si="2"/>
        <v>1.0603891241795402</v>
      </c>
      <c r="J33" s="289">
        <f t="shared" si="3"/>
        <v>1.1193788689234003</v>
      </c>
      <c r="K33" s="427">
        <f>((J33-I33)/I33)*100</f>
        <v>5.563028080800291</v>
      </c>
    </row>
    <row r="34" spans="1:11" ht="15.75">
      <c r="A34" s="24" t="s">
        <v>15</v>
      </c>
      <c r="B34" s="25" t="s">
        <v>16</v>
      </c>
      <c r="C34" s="194">
        <v>143.602878</v>
      </c>
      <c r="D34" s="287">
        <v>153.831122</v>
      </c>
      <c r="E34" s="427">
        <f t="shared" si="0"/>
        <v>7.1225898411311706</v>
      </c>
      <c r="F34" s="214">
        <v>90.238977</v>
      </c>
      <c r="G34" s="298">
        <v>104.06242</v>
      </c>
      <c r="H34" s="430">
        <f t="shared" si="5"/>
        <v>15.31870535278785</v>
      </c>
      <c r="I34" s="288">
        <f t="shared" si="2"/>
        <v>1.5913619898417066</v>
      </c>
      <c r="J34" s="289">
        <f t="shared" si="3"/>
        <v>1.4782581646669373</v>
      </c>
      <c r="K34" s="427">
        <f t="shared" si="4"/>
        <v>-7.107359978229708</v>
      </c>
    </row>
    <row r="35" spans="1:11" ht="15.75">
      <c r="A35" s="24" t="s">
        <v>89</v>
      </c>
      <c r="B35" s="25" t="s">
        <v>90</v>
      </c>
      <c r="C35" s="194">
        <v>144.158438</v>
      </c>
      <c r="D35" s="287">
        <v>148.31294599999998</v>
      </c>
      <c r="E35" s="427">
        <f t="shared" si="0"/>
        <v>2.8819041449380807</v>
      </c>
      <c r="F35" s="214">
        <v>95.302823</v>
      </c>
      <c r="G35" s="298">
        <v>82.81216099999999</v>
      </c>
      <c r="H35" s="430">
        <f>((G35-F35)/F35)*100</f>
        <v>-13.106287523088392</v>
      </c>
      <c r="I35" s="288">
        <f t="shared" si="2"/>
        <v>1.5126355491064518</v>
      </c>
      <c r="J35" s="289">
        <f t="shared" si="3"/>
        <v>1.7909561133177045</v>
      </c>
      <c r="K35" s="427">
        <f>((J35-I35)/I35)*100</f>
        <v>18.39971064911591</v>
      </c>
    </row>
    <row r="36" spans="1:11" ht="15.75">
      <c r="A36" s="24" t="s">
        <v>305</v>
      </c>
      <c r="B36" s="25" t="s">
        <v>306</v>
      </c>
      <c r="C36" s="194">
        <v>128.208743</v>
      </c>
      <c r="D36" s="287">
        <v>141.609062</v>
      </c>
      <c r="E36" s="427">
        <f t="shared" si="0"/>
        <v>10.451954122972717</v>
      </c>
      <c r="F36" s="194">
        <v>25.806158</v>
      </c>
      <c r="G36" s="287">
        <v>24.883453000000003</v>
      </c>
      <c r="H36" s="430">
        <f t="shared" si="5"/>
        <v>-3.5755225555078636</v>
      </c>
      <c r="I36" s="288">
        <f t="shared" si="2"/>
        <v>4.968145316323336</v>
      </c>
      <c r="J36" s="289">
        <f t="shared" si="3"/>
        <v>5.690892739042286</v>
      </c>
      <c r="K36" s="427">
        <f t="shared" si="4"/>
        <v>14.547630487866186</v>
      </c>
    </row>
    <row r="37" spans="1:11" ht="16.5" thickBot="1">
      <c r="A37" s="31" t="s">
        <v>377</v>
      </c>
      <c r="B37" s="32" t="s">
        <v>378</v>
      </c>
      <c r="C37" s="292">
        <v>165.643663</v>
      </c>
      <c r="D37" s="293">
        <v>140.88004899999999</v>
      </c>
      <c r="E37" s="428">
        <f t="shared" si="0"/>
        <v>-14.949931407880069</v>
      </c>
      <c r="F37" s="292">
        <v>1216.08975</v>
      </c>
      <c r="G37" s="293">
        <v>975.239597</v>
      </c>
      <c r="H37" s="428">
        <f>((G37-F37)/F37)*100</f>
        <v>-19.805294222733156</v>
      </c>
      <c r="I37" s="294">
        <f t="shared" si="2"/>
        <v>0.13621006426540475</v>
      </c>
      <c r="J37" s="295">
        <f t="shared" si="3"/>
        <v>0.1444568590460955</v>
      </c>
      <c r="K37" s="428">
        <f>((J37-I37)/I37)*100</f>
        <v>6.054468019794719</v>
      </c>
    </row>
    <row r="38" ht="15">
      <c r="A38" s="438"/>
    </row>
    <row r="39" spans="1:6" ht="15.75">
      <c r="A39" s="52"/>
      <c r="C39" s="296"/>
      <c r="F39" s="296"/>
    </row>
  </sheetData>
  <sheetProtection/>
  <printOptions horizontalCentered="1"/>
  <pageMargins left="0.1968503937007874" right="0.1968503937007874" top="0.6692913385826772" bottom="0.3937007874015748" header="0.1968503937007874" footer="0.15748031496062992"/>
  <pageSetup horizontalDpi="300" verticalDpi="300" orientation="landscape" paperSize="9" scale="85" r:id="rId1"/>
  <headerFooter alignWithMargins="0">
    <oddHeader xml:space="preserve">&amp;L&amp;"Times New Roman CE,Pogrubiona kursywa"&amp;12Departament Rynków Rolnych&amp;C
&amp;8
&amp;"Times New Roman CE,Standardowy"&amp;14IMPORT do Polski  WAŻNIEJSZYCH towarów rolno-spożywczych w 2015 r. </oddHeader>
    <oddFooter>&amp;L&amp;"Times New Roman CE,Pogrubiona kursywa"&amp;12Źródło: Min. Finansów&amp;R&amp;"Times New Roman CE,Pogrubiona kursywa"&amp;12Przygotował: Adam Pachnicki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9"/>
  <dimension ref="A1:AL50"/>
  <sheetViews>
    <sheetView zoomScale="90" zoomScaleNormal="90" zoomScalePageLayoutView="0" workbookViewId="0" topLeftCell="A1">
      <selection activeCell="N42" sqref="N42"/>
    </sheetView>
  </sheetViews>
  <sheetFormatPr defaultColWidth="9.00390625" defaultRowHeight="12.75"/>
  <cols>
    <col min="1" max="1" width="16.25390625" style="0" customWidth="1"/>
    <col min="2" max="2" width="9.25390625" style="0" bestFit="1" customWidth="1"/>
    <col min="3" max="3" width="10.125" style="0" bestFit="1" customWidth="1"/>
    <col min="7" max="9" width="9.25390625" style="0" bestFit="1" customWidth="1"/>
    <col min="10" max="11" width="9.25390625" style="0" customWidth="1"/>
    <col min="12" max="12" width="10.375" style="0" bestFit="1" customWidth="1"/>
    <col min="13" max="13" width="11.375" style="0" customWidth="1"/>
    <col min="14" max="14" width="14.375" style="0" bestFit="1" customWidth="1"/>
    <col min="15" max="15" width="11.375" style="0" customWidth="1"/>
    <col min="16" max="16" width="17.375" style="0" customWidth="1"/>
    <col min="17" max="17" width="10.125" style="0" bestFit="1" customWidth="1"/>
    <col min="19" max="19" width="10.125" style="0" bestFit="1" customWidth="1"/>
    <col min="21" max="22" width="10.625" style="0" bestFit="1" customWidth="1"/>
    <col min="23" max="27" width="11.125" style="0" customWidth="1"/>
    <col min="28" max="29" width="13.375" style="0" bestFit="1" customWidth="1"/>
  </cols>
  <sheetData>
    <row r="1" spans="1:14" ht="7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3" ht="16.5" customHeight="1">
      <c r="A2" s="267" t="s">
        <v>559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8.75" thickBot="1">
      <c r="A3" s="267" t="s">
        <v>632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18.75" thickBot="1">
      <c r="A4" s="362"/>
      <c r="B4" s="363" t="s">
        <v>560</v>
      </c>
      <c r="C4" s="363" t="s">
        <v>561</v>
      </c>
      <c r="D4" s="363" t="s">
        <v>562</v>
      </c>
      <c r="E4" s="363" t="s">
        <v>563</v>
      </c>
      <c r="F4" s="364" t="s">
        <v>547</v>
      </c>
      <c r="G4" s="364" t="s">
        <v>489</v>
      </c>
      <c r="H4" s="364" t="s">
        <v>490</v>
      </c>
      <c r="I4" s="364" t="s">
        <v>449</v>
      </c>
      <c r="J4" s="364" t="s">
        <v>554</v>
      </c>
      <c r="K4" s="364" t="s">
        <v>576</v>
      </c>
      <c r="L4" s="364" t="s">
        <v>627</v>
      </c>
      <c r="M4" s="365" t="s">
        <v>631</v>
      </c>
    </row>
    <row r="5" spans="1:16" ht="21" customHeight="1">
      <c r="A5" s="359" t="s">
        <v>564</v>
      </c>
      <c r="B5" s="360">
        <v>5.24218488</v>
      </c>
      <c r="C5" s="360">
        <v>7.152464850999999</v>
      </c>
      <c r="D5" s="360">
        <v>8.577379136</v>
      </c>
      <c r="E5" s="360">
        <v>10.089245386999998</v>
      </c>
      <c r="F5" s="361">
        <v>11.692268932999998</v>
      </c>
      <c r="G5" s="361">
        <v>11.499280702</v>
      </c>
      <c r="H5" s="361">
        <v>13.507171959999999</v>
      </c>
      <c r="I5" s="361">
        <v>15.227631324</v>
      </c>
      <c r="J5" s="361">
        <v>17.893289084</v>
      </c>
      <c r="K5" s="361">
        <v>20.427184219</v>
      </c>
      <c r="L5" s="361">
        <v>21.87648486799999</v>
      </c>
      <c r="M5" s="397">
        <v>23.886533333</v>
      </c>
      <c r="P5" s="358"/>
    </row>
    <row r="6" spans="1:13" ht="21" customHeight="1">
      <c r="A6" s="340" t="s">
        <v>565</v>
      </c>
      <c r="B6" s="341">
        <v>4.4064594859999975</v>
      </c>
      <c r="C6" s="341">
        <v>5.485322385000002</v>
      </c>
      <c r="D6" s="341">
        <v>6.486216048</v>
      </c>
      <c r="E6" s="341">
        <v>8.070482331000001</v>
      </c>
      <c r="F6" s="342">
        <v>10.277404587999998</v>
      </c>
      <c r="G6" s="342">
        <v>9.299079475000001</v>
      </c>
      <c r="H6" s="342">
        <v>10.921134319</v>
      </c>
      <c r="I6" s="342">
        <v>12.628449308999997</v>
      </c>
      <c r="J6" s="342">
        <v>13.557379528</v>
      </c>
      <c r="K6" s="342">
        <v>14.312568716</v>
      </c>
      <c r="L6" s="342">
        <v>15.134443399999999</v>
      </c>
      <c r="M6" s="398">
        <v>16.068419342999995</v>
      </c>
    </row>
    <row r="7" spans="1:16" ht="21" customHeight="1" thickBot="1">
      <c r="A7" s="343" t="s">
        <v>549</v>
      </c>
      <c r="B7" s="344">
        <v>0.8357253940000002</v>
      </c>
      <c r="C7" s="344">
        <v>1.667142466000001</v>
      </c>
      <c r="D7" s="344">
        <v>2.091163087999999</v>
      </c>
      <c r="E7" s="344">
        <v>2.0187630559999996</v>
      </c>
      <c r="F7" s="345">
        <v>1.414864345</v>
      </c>
      <c r="G7" s="345">
        <v>2.200201227</v>
      </c>
      <c r="H7" s="345">
        <v>2.586037640999999</v>
      </c>
      <c r="I7" s="345">
        <v>2.5991820150000007</v>
      </c>
      <c r="J7" s="345">
        <v>4.335909556</v>
      </c>
      <c r="K7" s="345">
        <v>6.114615503</v>
      </c>
      <c r="L7" s="345">
        <v>6.742041468000001</v>
      </c>
      <c r="M7" s="399">
        <v>7.818113989999999</v>
      </c>
      <c r="O7" s="358"/>
      <c r="P7" s="358"/>
    </row>
    <row r="8" ht="14.25">
      <c r="A8" s="269" t="s">
        <v>633</v>
      </c>
    </row>
    <row r="9" ht="12.75">
      <c r="C9" s="171"/>
    </row>
    <row r="10" ht="18.75" thickBot="1">
      <c r="A10" s="267" t="s">
        <v>566</v>
      </c>
    </row>
    <row r="11" spans="1:13" ht="18.75" thickBot="1">
      <c r="A11" s="362"/>
      <c r="B11" s="363" t="s">
        <v>560</v>
      </c>
      <c r="C11" s="363" t="s">
        <v>561</v>
      </c>
      <c r="D11" s="363" t="s">
        <v>562</v>
      </c>
      <c r="E11" s="363" t="s">
        <v>563</v>
      </c>
      <c r="F11" s="364" t="s">
        <v>547</v>
      </c>
      <c r="G11" s="364" t="s">
        <v>489</v>
      </c>
      <c r="H11" s="364" t="s">
        <v>490</v>
      </c>
      <c r="I11" s="364" t="s">
        <v>449</v>
      </c>
      <c r="J11" s="364" t="s">
        <v>554</v>
      </c>
      <c r="K11" s="364" t="s">
        <v>576</v>
      </c>
      <c r="L11" s="364" t="s">
        <v>627</v>
      </c>
      <c r="M11" s="418" t="s">
        <v>631</v>
      </c>
    </row>
    <row r="12" spans="1:13" ht="18">
      <c r="A12" s="359" t="s">
        <v>564</v>
      </c>
      <c r="B12" s="366" t="s">
        <v>558</v>
      </c>
      <c r="C12" s="360">
        <f aca="true" t="shared" si="0" ref="C12:I13">((C5-B5)/B5)*100</f>
        <v>36.44053032711808</v>
      </c>
      <c r="D12" s="360">
        <f t="shared" si="0"/>
        <v>19.92200331890874</v>
      </c>
      <c r="E12" s="360">
        <f t="shared" si="0"/>
        <v>17.626202911499693</v>
      </c>
      <c r="F12" s="361">
        <f t="shared" si="0"/>
        <v>15.88843847593891</v>
      </c>
      <c r="G12" s="361">
        <f t="shared" si="0"/>
        <v>-1.6505627103334226</v>
      </c>
      <c r="H12" s="361">
        <f t="shared" si="0"/>
        <v>17.461016128172073</v>
      </c>
      <c r="I12" s="361">
        <f>((I5-H5)/H5)*100</f>
        <v>12.737376625506453</v>
      </c>
      <c r="J12" s="361">
        <f aca="true" t="shared" si="1" ref="J12:M13">((J5-I5)/I5)*100</f>
        <v>17.5053999094311</v>
      </c>
      <c r="K12" s="361">
        <f t="shared" si="1"/>
        <v>14.161147920343979</v>
      </c>
      <c r="L12" s="361">
        <f t="shared" si="1"/>
        <v>7.09496048727043</v>
      </c>
      <c r="M12" s="419">
        <f t="shared" si="1"/>
        <v>9.188169292865796</v>
      </c>
    </row>
    <row r="13" spans="1:13" ht="18.75" thickBot="1">
      <c r="A13" s="346" t="s">
        <v>565</v>
      </c>
      <c r="B13" s="347" t="s">
        <v>558</v>
      </c>
      <c r="C13" s="348">
        <f t="shared" si="0"/>
        <v>24.48366772525013</v>
      </c>
      <c r="D13" s="348">
        <f t="shared" si="0"/>
        <v>18.246760951316414</v>
      </c>
      <c r="E13" s="348">
        <f t="shared" si="0"/>
        <v>24.42512354315585</v>
      </c>
      <c r="F13" s="349">
        <f t="shared" si="0"/>
        <v>27.345605460566574</v>
      </c>
      <c r="G13" s="349">
        <f t="shared" si="0"/>
        <v>-9.519184582285485</v>
      </c>
      <c r="H13" s="349">
        <f t="shared" si="0"/>
        <v>17.443176481723736</v>
      </c>
      <c r="I13" s="349">
        <f t="shared" si="0"/>
        <v>15.633128758701394</v>
      </c>
      <c r="J13" s="349">
        <f t="shared" si="1"/>
        <v>7.355853409000714</v>
      </c>
      <c r="K13" s="349">
        <f t="shared" si="1"/>
        <v>5.570318264236168</v>
      </c>
      <c r="L13" s="349">
        <f t="shared" si="1"/>
        <v>5.742328301147135</v>
      </c>
      <c r="M13" s="420">
        <f t="shared" si="1"/>
        <v>6.171194528369616</v>
      </c>
    </row>
    <row r="14" ht="15.75" customHeight="1">
      <c r="A14" s="400"/>
    </row>
    <row r="15" ht="4.5" customHeight="1"/>
    <row r="16" ht="6" customHeight="1"/>
    <row r="18" spans="28:38" ht="12.75">
      <c r="AB18" s="351"/>
      <c r="AD18" s="351"/>
      <c r="AF18" s="351"/>
      <c r="AH18" s="351"/>
      <c r="AJ18" s="351"/>
      <c r="AL18" s="351"/>
    </row>
    <row r="38" ht="21" customHeight="1"/>
    <row r="39" ht="29.25" customHeight="1" thickBot="1">
      <c r="A39" s="352" t="s">
        <v>567</v>
      </c>
    </row>
    <row r="40" spans="1:13" ht="18.75">
      <c r="A40" s="268"/>
      <c r="B40" s="335" t="s">
        <v>560</v>
      </c>
      <c r="C40" s="335" t="s">
        <v>561</v>
      </c>
      <c r="D40" s="335" t="s">
        <v>562</v>
      </c>
      <c r="E40" s="335" t="s">
        <v>563</v>
      </c>
      <c r="F40" s="336" t="s">
        <v>547</v>
      </c>
      <c r="G40" s="336" t="s">
        <v>489</v>
      </c>
      <c r="H40" s="336" t="s">
        <v>490</v>
      </c>
      <c r="I40" s="336" t="s">
        <v>449</v>
      </c>
      <c r="J40" s="336" t="s">
        <v>554</v>
      </c>
      <c r="K40" s="336" t="s">
        <v>576</v>
      </c>
      <c r="L40" s="335" t="s">
        <v>627</v>
      </c>
      <c r="M40" s="421" t="s">
        <v>631</v>
      </c>
    </row>
    <row r="41" spans="1:13" ht="18.75">
      <c r="A41" s="337" t="s">
        <v>564</v>
      </c>
      <c r="B41" s="338">
        <v>59.698</v>
      </c>
      <c r="C41" s="338">
        <v>71.4235</v>
      </c>
      <c r="D41" s="338">
        <v>87.9259</v>
      </c>
      <c r="E41" s="338">
        <v>101.8387</v>
      </c>
      <c r="F41" s="339">
        <v>116.24380000000001</v>
      </c>
      <c r="G41" s="339">
        <v>98.218</v>
      </c>
      <c r="H41" s="339">
        <v>120.37310000000001</v>
      </c>
      <c r="I41" s="339">
        <v>136.69389999999999</v>
      </c>
      <c r="J41" s="339">
        <v>143.4561</v>
      </c>
      <c r="K41" s="339">
        <v>154.994</v>
      </c>
      <c r="L41" s="338">
        <v>165.7736</v>
      </c>
      <c r="M41" s="422">
        <v>179.5782</v>
      </c>
    </row>
    <row r="42" spans="1:13" ht="18.75">
      <c r="A42" s="340" t="s">
        <v>565</v>
      </c>
      <c r="B42" s="341">
        <v>71.35430000000001</v>
      </c>
      <c r="C42" s="341">
        <v>81.16969999999999</v>
      </c>
      <c r="D42" s="341">
        <v>100.78410000000001</v>
      </c>
      <c r="E42" s="341">
        <v>120.3895</v>
      </c>
      <c r="F42" s="342">
        <v>142.4479</v>
      </c>
      <c r="G42" s="342">
        <v>107.5289</v>
      </c>
      <c r="H42" s="342">
        <v>134.1884</v>
      </c>
      <c r="I42" s="342">
        <v>152.5684</v>
      </c>
      <c r="J42" s="342">
        <v>154.0402</v>
      </c>
      <c r="K42" s="342">
        <v>156.978</v>
      </c>
      <c r="L42" s="341">
        <v>168.4323</v>
      </c>
      <c r="M42" s="423">
        <v>177.2329</v>
      </c>
    </row>
    <row r="43" spans="1:13" ht="19.5" thickBot="1">
      <c r="A43" s="343" t="s">
        <v>549</v>
      </c>
      <c r="B43" s="344">
        <v>-11.6563</v>
      </c>
      <c r="C43" s="344">
        <v>-9.7462</v>
      </c>
      <c r="D43" s="344">
        <v>-12.8582</v>
      </c>
      <c r="E43" s="344">
        <v>-18.5508</v>
      </c>
      <c r="F43" s="345">
        <v>-26.204099999999997</v>
      </c>
      <c r="G43" s="345">
        <v>-9.3109</v>
      </c>
      <c r="H43" s="345">
        <v>-13.815299999999988</v>
      </c>
      <c r="I43" s="345">
        <v>-15.8745</v>
      </c>
      <c r="J43" s="345">
        <v>-10.584100000000007</v>
      </c>
      <c r="K43" s="345">
        <v>-1.9840000000000089</v>
      </c>
      <c r="L43" s="344">
        <v>-2.6587</v>
      </c>
      <c r="M43" s="424">
        <v>2.3453</v>
      </c>
    </row>
    <row r="45" ht="21" thickBot="1">
      <c r="A45" s="352" t="s">
        <v>626</v>
      </c>
    </row>
    <row r="46" spans="1:13" ht="18.75">
      <c r="A46" s="268"/>
      <c r="B46" s="335" t="s">
        <v>560</v>
      </c>
      <c r="C46" s="335" t="s">
        <v>561</v>
      </c>
      <c r="D46" s="335" t="s">
        <v>562</v>
      </c>
      <c r="E46" s="335" t="s">
        <v>563</v>
      </c>
      <c r="F46" s="336" t="s">
        <v>547</v>
      </c>
      <c r="G46" s="336" t="s">
        <v>489</v>
      </c>
      <c r="H46" s="336" t="s">
        <v>490</v>
      </c>
      <c r="I46" s="336" t="s">
        <v>449</v>
      </c>
      <c r="J46" s="336" t="s">
        <v>554</v>
      </c>
      <c r="K46" s="336" t="s">
        <v>576</v>
      </c>
      <c r="L46" s="335" t="s">
        <v>627</v>
      </c>
      <c r="M46" s="421" t="s">
        <v>631</v>
      </c>
    </row>
    <row r="47" spans="1:13" ht="18.75">
      <c r="A47" s="337" t="s">
        <v>564</v>
      </c>
      <c r="B47" s="338">
        <f aca="true" t="shared" si="2" ref="B47:K48">(B5/B41)*100</f>
        <v>8.7811733726423</v>
      </c>
      <c r="C47" s="338">
        <f t="shared" si="2"/>
        <v>10.014161796887576</v>
      </c>
      <c r="D47" s="338">
        <f t="shared" si="2"/>
        <v>9.755236097668604</v>
      </c>
      <c r="E47" s="338">
        <f t="shared" si="2"/>
        <v>9.907083836498304</v>
      </c>
      <c r="F47" s="339">
        <f t="shared" si="2"/>
        <v>10.058402196934372</v>
      </c>
      <c r="G47" s="339">
        <f t="shared" si="2"/>
        <v>11.707915760858498</v>
      </c>
      <c r="H47" s="339">
        <f t="shared" si="2"/>
        <v>11.22108839931845</v>
      </c>
      <c r="I47" s="339">
        <f t="shared" si="2"/>
        <v>11.139949422761369</v>
      </c>
      <c r="J47" s="339">
        <f t="shared" si="2"/>
        <v>12.473006783259827</v>
      </c>
      <c r="K47" s="339">
        <f t="shared" si="2"/>
        <v>13.179338696336632</v>
      </c>
      <c r="L47" s="338">
        <f>(L5/L41)*100</f>
        <v>13.196603601538479</v>
      </c>
      <c r="M47" s="422">
        <f>(M5/M41)*100</f>
        <v>13.301466064923249</v>
      </c>
    </row>
    <row r="48" spans="1:13" ht="19.5" thickBot="1">
      <c r="A48" s="346" t="s">
        <v>565</v>
      </c>
      <c r="B48" s="348">
        <f t="shared" si="2"/>
        <v>6.175464528416643</v>
      </c>
      <c r="C48" s="348">
        <f t="shared" si="2"/>
        <v>6.757844842348811</v>
      </c>
      <c r="D48" s="348">
        <f t="shared" si="2"/>
        <v>6.435753306325104</v>
      </c>
      <c r="E48" s="348">
        <f t="shared" si="2"/>
        <v>6.703643034483905</v>
      </c>
      <c r="F48" s="349">
        <f t="shared" si="2"/>
        <v>7.2148515969698375</v>
      </c>
      <c r="G48" s="349">
        <f t="shared" si="2"/>
        <v>8.647981589135574</v>
      </c>
      <c r="H48" s="349">
        <f t="shared" si="2"/>
        <v>8.138657528519603</v>
      </c>
      <c r="I48" s="349">
        <f t="shared" si="2"/>
        <v>8.277237821855637</v>
      </c>
      <c r="J48" s="349">
        <f t="shared" si="2"/>
        <v>8.801195745006824</v>
      </c>
      <c r="K48" s="349">
        <f t="shared" si="2"/>
        <v>9.117563426722215</v>
      </c>
      <c r="L48" s="348">
        <f>(L6/L42)*100</f>
        <v>8.98547570745041</v>
      </c>
      <c r="M48" s="425">
        <f>(M6/M42)*100</f>
        <v>9.066273441894815</v>
      </c>
    </row>
    <row r="49" ht="6" customHeight="1"/>
    <row r="50" ht="12.75">
      <c r="A50" s="350"/>
    </row>
  </sheetData>
  <sheetProtection/>
  <printOptions/>
  <pageMargins left="0.3937007874015748" right="0.35433070866141736" top="0.32" bottom="0.21" header="0.15748031496062992" footer="0.1968503937007874"/>
  <pageSetup horizontalDpi="600" verticalDpi="600" orientation="landscape" paperSize="9" scale="75" r:id="rId2"/>
  <headerFooter alignWithMargins="0">
    <oddHeader>&amp;LDepartament Rynków Rolnych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/>
  <dimension ref="A1:L32"/>
  <sheetViews>
    <sheetView showZeros="0" zoomScale="90" zoomScaleNormal="90" zoomScalePageLayoutView="0" workbookViewId="0" topLeftCell="A1">
      <selection activeCell="H37" sqref="H37"/>
    </sheetView>
  </sheetViews>
  <sheetFormatPr defaultColWidth="10.125" defaultRowHeight="12.75"/>
  <cols>
    <col min="1" max="1" width="4.125" style="0" bestFit="1" customWidth="1"/>
    <col min="2" max="2" width="45.25390625" style="0" customWidth="1"/>
    <col min="3" max="3" width="9.875" style="0" bestFit="1" customWidth="1"/>
    <col min="4" max="4" width="9.875" style="0" customWidth="1"/>
    <col min="5" max="5" width="9.875" style="0" bestFit="1" customWidth="1"/>
    <col min="6" max="6" width="10.75390625" style="0" bestFit="1" customWidth="1"/>
    <col min="7" max="7" width="9.875" style="0" bestFit="1" customWidth="1"/>
    <col min="8" max="8" width="10.75390625" style="0" bestFit="1" customWidth="1"/>
    <col min="9" max="9" width="9.875" style="0" bestFit="1" customWidth="1"/>
    <col min="10" max="10" width="10.75390625" style="0" bestFit="1" customWidth="1"/>
    <col min="11" max="11" width="9.875" style="0" bestFit="1" customWidth="1"/>
    <col min="12" max="12" width="10.125" style="0" customWidth="1"/>
  </cols>
  <sheetData>
    <row r="1" ht="13.5" thickBot="1">
      <c r="A1" s="314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447</v>
      </c>
      <c r="D3" s="9"/>
      <c r="E3" s="9" t="s">
        <v>448</v>
      </c>
      <c r="F3" s="10"/>
      <c r="G3" s="9" t="s">
        <v>447</v>
      </c>
      <c r="H3" s="9"/>
      <c r="I3" s="9" t="s">
        <v>448</v>
      </c>
      <c r="J3" s="10"/>
      <c r="K3" s="9" t="s">
        <v>447</v>
      </c>
      <c r="L3" s="11"/>
    </row>
    <row r="4" spans="1:12" ht="14.25" thickBot="1">
      <c r="A4" s="12"/>
      <c r="B4" s="13"/>
      <c r="C4" s="14" t="s">
        <v>627</v>
      </c>
      <c r="D4" s="15" t="s">
        <v>631</v>
      </c>
      <c r="E4" s="14" t="s">
        <v>627</v>
      </c>
      <c r="F4" s="16" t="s">
        <v>631</v>
      </c>
      <c r="G4" s="14" t="s">
        <v>627</v>
      </c>
      <c r="H4" s="15" t="s">
        <v>631</v>
      </c>
      <c r="I4" s="14" t="s">
        <v>627</v>
      </c>
      <c r="J4" s="16" t="s">
        <v>631</v>
      </c>
      <c r="K4" s="14" t="s">
        <v>627</v>
      </c>
      <c r="L4" s="17" t="s">
        <v>631</v>
      </c>
    </row>
    <row r="5" spans="1:12" ht="13.5">
      <c r="A5" s="18" t="s">
        <v>388</v>
      </c>
      <c r="B5" s="19"/>
      <c r="C5" s="497">
        <v>21876.484868000003</v>
      </c>
      <c r="D5" s="498">
        <v>23886.533333</v>
      </c>
      <c r="E5" s="497">
        <v>0</v>
      </c>
      <c r="F5" s="499">
        <v>0</v>
      </c>
      <c r="G5" s="497">
        <v>15134.4434</v>
      </c>
      <c r="H5" s="498">
        <v>16068.419343000003</v>
      </c>
      <c r="I5" s="497">
        <v>0</v>
      </c>
      <c r="J5" s="499">
        <v>0</v>
      </c>
      <c r="K5" s="497">
        <v>6742.0414679999985</v>
      </c>
      <c r="L5" s="500">
        <v>7818.113990000001</v>
      </c>
    </row>
    <row r="6" spans="1:12" ht="12.75">
      <c r="A6" s="24" t="s">
        <v>393</v>
      </c>
      <c r="B6" s="25" t="s">
        <v>394</v>
      </c>
      <c r="C6" s="501">
        <v>165.36291500000002</v>
      </c>
      <c r="D6" s="502">
        <v>163.203676</v>
      </c>
      <c r="E6" s="501">
        <v>65.20718099999999</v>
      </c>
      <c r="F6" s="503">
        <v>62.626608999999995</v>
      </c>
      <c r="G6" s="501">
        <v>634.466409</v>
      </c>
      <c r="H6" s="502">
        <v>564.3863889999999</v>
      </c>
      <c r="I6" s="501">
        <v>360.76934600000004</v>
      </c>
      <c r="J6" s="503">
        <v>356.511486</v>
      </c>
      <c r="K6" s="504">
        <v>-469.10349399999996</v>
      </c>
      <c r="L6" s="505">
        <v>-401.182713</v>
      </c>
    </row>
    <row r="7" spans="1:12" ht="12.75">
      <c r="A7" s="24" t="s">
        <v>395</v>
      </c>
      <c r="B7" s="25" t="s">
        <v>396</v>
      </c>
      <c r="C7" s="501">
        <v>3402.4331320000006</v>
      </c>
      <c r="D7" s="502">
        <v>3920.347241</v>
      </c>
      <c r="E7" s="501">
        <v>1663.325913</v>
      </c>
      <c r="F7" s="503">
        <v>1883.777779</v>
      </c>
      <c r="G7" s="501">
        <v>1405.015664</v>
      </c>
      <c r="H7" s="502">
        <v>1417.690298</v>
      </c>
      <c r="I7" s="501">
        <v>698.4202290000001</v>
      </c>
      <c r="J7" s="503">
        <v>758.945321</v>
      </c>
      <c r="K7" s="504">
        <v>1997.417468</v>
      </c>
      <c r="L7" s="505">
        <v>2502.656943</v>
      </c>
    </row>
    <row r="8" spans="1:12" ht="13.5" customHeight="1">
      <c r="A8" s="24" t="s">
        <v>397</v>
      </c>
      <c r="B8" s="25" t="s">
        <v>398</v>
      </c>
      <c r="C8" s="501">
        <v>1079.553275</v>
      </c>
      <c r="D8" s="502">
        <v>1118.223419</v>
      </c>
      <c r="E8" s="501">
        <v>166.38547200000002</v>
      </c>
      <c r="F8" s="503">
        <v>200.425882</v>
      </c>
      <c r="G8" s="501">
        <v>1468.372889</v>
      </c>
      <c r="H8" s="502">
        <v>1518.5604339999998</v>
      </c>
      <c r="I8" s="501">
        <v>461.1255790000001</v>
      </c>
      <c r="J8" s="503">
        <v>464.356044</v>
      </c>
      <c r="K8" s="504">
        <v>-388.8196140000001</v>
      </c>
      <c r="L8" s="505">
        <v>-400.33701499999995</v>
      </c>
    </row>
    <row r="9" spans="1:12" ht="13.5" customHeight="1">
      <c r="A9" s="24" t="s">
        <v>399</v>
      </c>
      <c r="B9" s="25" t="s">
        <v>400</v>
      </c>
      <c r="C9" s="501">
        <v>2098.5950740000003</v>
      </c>
      <c r="D9" s="502">
        <v>1869.9680090000002</v>
      </c>
      <c r="E9" s="501">
        <v>1395.775046</v>
      </c>
      <c r="F9" s="503">
        <v>1540.3632199999997</v>
      </c>
      <c r="G9" s="501">
        <v>823.2230420000001</v>
      </c>
      <c r="H9" s="502">
        <v>815.982778</v>
      </c>
      <c r="I9" s="501">
        <v>567.473415</v>
      </c>
      <c r="J9" s="503">
        <v>563.0336189999999</v>
      </c>
      <c r="K9" s="504">
        <v>1275.372032</v>
      </c>
      <c r="L9" s="505">
        <v>1053.985231</v>
      </c>
    </row>
    <row r="10" spans="1:12" ht="12.75">
      <c r="A10" s="24" t="s">
        <v>401</v>
      </c>
      <c r="B10" s="25" t="s">
        <v>402</v>
      </c>
      <c r="C10" s="501">
        <v>214.222009</v>
      </c>
      <c r="D10" s="502">
        <v>219.419875</v>
      </c>
      <c r="E10" s="501">
        <v>231.204857</v>
      </c>
      <c r="F10" s="503">
        <v>288.08428499999997</v>
      </c>
      <c r="G10" s="501">
        <v>201.843483</v>
      </c>
      <c r="H10" s="502">
        <v>199.27813600000002</v>
      </c>
      <c r="I10" s="501">
        <v>143.44668199999998</v>
      </c>
      <c r="J10" s="503">
        <v>126.60719</v>
      </c>
      <c r="K10" s="504">
        <v>12.378525999999983</v>
      </c>
      <c r="L10" s="505">
        <v>20.141739</v>
      </c>
    </row>
    <row r="11" spans="1:12" ht="12.75">
      <c r="A11" s="24" t="s">
        <v>403</v>
      </c>
      <c r="B11" s="25" t="s">
        <v>404</v>
      </c>
      <c r="C11" s="501">
        <v>127.811621</v>
      </c>
      <c r="D11" s="502">
        <v>143.114612</v>
      </c>
      <c r="E11" s="501">
        <v>112.69246199999999</v>
      </c>
      <c r="F11" s="503">
        <v>100.92233999999999</v>
      </c>
      <c r="G11" s="501">
        <v>276.37575799999996</v>
      </c>
      <c r="H11" s="502">
        <v>275.448885</v>
      </c>
      <c r="I11" s="501">
        <v>130.80693300000001</v>
      </c>
      <c r="J11" s="503">
        <v>112.32398</v>
      </c>
      <c r="K11" s="504">
        <v>-148.564137</v>
      </c>
      <c r="L11" s="505">
        <v>-132.33427300000002</v>
      </c>
    </row>
    <row r="12" spans="1:12" ht="12.75">
      <c r="A12" s="24" t="s">
        <v>405</v>
      </c>
      <c r="B12" s="25" t="s">
        <v>406</v>
      </c>
      <c r="C12" s="501">
        <v>941.601826</v>
      </c>
      <c r="D12" s="502">
        <v>973.035448</v>
      </c>
      <c r="E12" s="501">
        <v>1264.700598</v>
      </c>
      <c r="F12" s="503">
        <v>1250.834513</v>
      </c>
      <c r="G12" s="501">
        <v>614.850719</v>
      </c>
      <c r="H12" s="502">
        <v>643.448436</v>
      </c>
      <c r="I12" s="501">
        <v>854.111602</v>
      </c>
      <c r="J12" s="503">
        <v>781.3125200000001</v>
      </c>
      <c r="K12" s="504">
        <v>326.751107</v>
      </c>
      <c r="L12" s="505">
        <v>329.587012</v>
      </c>
    </row>
    <row r="13" spans="1:12" ht="12.75">
      <c r="A13" s="24" t="s">
        <v>407</v>
      </c>
      <c r="B13" s="25" t="s">
        <v>408</v>
      </c>
      <c r="C13" s="501">
        <v>1045.41451</v>
      </c>
      <c r="D13" s="502">
        <v>1041.066527</v>
      </c>
      <c r="E13" s="501">
        <v>1699.4182990000002</v>
      </c>
      <c r="F13" s="503">
        <v>1551.610733</v>
      </c>
      <c r="G13" s="501">
        <v>1258.0037180000002</v>
      </c>
      <c r="H13" s="502">
        <v>1405.241583</v>
      </c>
      <c r="I13" s="501">
        <v>1474.8220820000001</v>
      </c>
      <c r="J13" s="503">
        <v>1547.9757369999998</v>
      </c>
      <c r="K13" s="504">
        <v>-212.5892080000001</v>
      </c>
      <c r="L13" s="505">
        <v>-364.17505600000015</v>
      </c>
    </row>
    <row r="14" spans="1:12" ht="12.75">
      <c r="A14" s="24" t="s">
        <v>409</v>
      </c>
      <c r="B14" s="25" t="s">
        <v>410</v>
      </c>
      <c r="C14" s="501">
        <v>579.2024200000001</v>
      </c>
      <c r="D14" s="502">
        <v>689.877116</v>
      </c>
      <c r="E14" s="501">
        <v>112.57961800000001</v>
      </c>
      <c r="F14" s="503">
        <v>116.612179</v>
      </c>
      <c r="G14" s="501">
        <v>483.21269300000006</v>
      </c>
      <c r="H14" s="502">
        <v>613.0050600000001</v>
      </c>
      <c r="I14" s="501">
        <v>174.616099</v>
      </c>
      <c r="J14" s="503">
        <v>200.411971</v>
      </c>
      <c r="K14" s="504">
        <v>95.98972700000002</v>
      </c>
      <c r="L14" s="505">
        <v>76.87205599999999</v>
      </c>
    </row>
    <row r="15" spans="1:12" ht="12.75">
      <c r="A15" s="24" t="s">
        <v>411</v>
      </c>
      <c r="B15" s="25" t="s">
        <v>412</v>
      </c>
      <c r="C15" s="501">
        <v>1025.234322</v>
      </c>
      <c r="D15" s="502">
        <v>1154.253256</v>
      </c>
      <c r="E15" s="501">
        <v>5544.160825999999</v>
      </c>
      <c r="F15" s="503">
        <v>6145.510438</v>
      </c>
      <c r="G15" s="501">
        <v>356.67774000000003</v>
      </c>
      <c r="H15" s="502">
        <v>332.427091</v>
      </c>
      <c r="I15" s="501">
        <v>1375.02753</v>
      </c>
      <c r="J15" s="503">
        <v>1210.458781</v>
      </c>
      <c r="K15" s="504">
        <v>668.556582</v>
      </c>
      <c r="L15" s="505">
        <v>821.8261650000001</v>
      </c>
    </row>
    <row r="16" spans="1:12" ht="12.75">
      <c r="A16" s="24" t="s">
        <v>413</v>
      </c>
      <c r="B16" s="25" t="s">
        <v>414</v>
      </c>
      <c r="C16" s="501">
        <v>160.368968</v>
      </c>
      <c r="D16" s="502">
        <v>186.363226</v>
      </c>
      <c r="E16" s="501">
        <v>348.600366</v>
      </c>
      <c r="F16" s="503">
        <v>392.649476</v>
      </c>
      <c r="G16" s="501">
        <v>164.88736300000002</v>
      </c>
      <c r="H16" s="502">
        <v>209.645029</v>
      </c>
      <c r="I16" s="501">
        <v>391.074874</v>
      </c>
      <c r="J16" s="503">
        <v>517.768913</v>
      </c>
      <c r="K16" s="504">
        <v>-4.518395000000019</v>
      </c>
      <c r="L16" s="505">
        <v>-23.281803000000014</v>
      </c>
    </row>
    <row r="17" spans="1:12" ht="12.75">
      <c r="A17" s="24" t="s">
        <v>415</v>
      </c>
      <c r="B17" s="25" t="s">
        <v>416</v>
      </c>
      <c r="C17" s="501">
        <v>404.354098</v>
      </c>
      <c r="D17" s="502">
        <v>533.577065</v>
      </c>
      <c r="E17" s="501">
        <v>928.039005</v>
      </c>
      <c r="F17" s="503">
        <v>1136.393002</v>
      </c>
      <c r="G17" s="501">
        <v>393.20200400000004</v>
      </c>
      <c r="H17" s="502">
        <v>438.751471</v>
      </c>
      <c r="I17" s="501">
        <v>479.825453</v>
      </c>
      <c r="J17" s="503">
        <v>529.31691</v>
      </c>
      <c r="K17" s="504">
        <v>11.152093999999984</v>
      </c>
      <c r="L17" s="505">
        <v>94.82559399999992</v>
      </c>
    </row>
    <row r="18" spans="1:12" ht="12.75">
      <c r="A18" s="24" t="s">
        <v>417</v>
      </c>
      <c r="B18" s="25" t="s">
        <v>418</v>
      </c>
      <c r="C18" s="501">
        <v>11.392635</v>
      </c>
      <c r="D18" s="502">
        <v>13.127889</v>
      </c>
      <c r="E18" s="501">
        <v>1.6643340000000002</v>
      </c>
      <c r="F18" s="503">
        <v>2.512686</v>
      </c>
      <c r="G18" s="501">
        <v>85.525266</v>
      </c>
      <c r="H18" s="502">
        <v>89.31430300000001</v>
      </c>
      <c r="I18" s="501">
        <v>12.551289</v>
      </c>
      <c r="J18" s="503">
        <v>11.582751</v>
      </c>
      <c r="K18" s="504">
        <v>-74.132631</v>
      </c>
      <c r="L18" s="505">
        <v>-76.186414</v>
      </c>
    </row>
    <row r="19" spans="1:12" ht="12.75">
      <c r="A19" s="24" t="s">
        <v>419</v>
      </c>
      <c r="B19" s="25" t="s">
        <v>420</v>
      </c>
      <c r="C19" s="501">
        <v>2.8065800000000003</v>
      </c>
      <c r="D19" s="502">
        <v>2.7327600000000003</v>
      </c>
      <c r="E19" s="501">
        <v>4.852394</v>
      </c>
      <c r="F19" s="503">
        <v>9.320821</v>
      </c>
      <c r="G19" s="501">
        <v>98.962793</v>
      </c>
      <c r="H19" s="502">
        <v>79.317303</v>
      </c>
      <c r="I19" s="501">
        <v>1203.541849</v>
      </c>
      <c r="J19" s="503">
        <v>923.618697</v>
      </c>
      <c r="K19" s="504">
        <v>-96.15621300000001</v>
      </c>
      <c r="L19" s="505">
        <v>-76.58454300000001</v>
      </c>
    </row>
    <row r="20" spans="1:12" ht="12.75">
      <c r="A20" s="24" t="s">
        <v>421</v>
      </c>
      <c r="B20" s="25" t="s">
        <v>422</v>
      </c>
      <c r="C20" s="501">
        <v>579.190257</v>
      </c>
      <c r="D20" s="502">
        <v>614.228882</v>
      </c>
      <c r="E20" s="501">
        <v>770.653951</v>
      </c>
      <c r="F20" s="503">
        <v>829.913708</v>
      </c>
      <c r="G20" s="501">
        <v>753.165752</v>
      </c>
      <c r="H20" s="502">
        <v>734.419817</v>
      </c>
      <c r="I20" s="501">
        <v>793.565904</v>
      </c>
      <c r="J20" s="503">
        <v>748.285494</v>
      </c>
      <c r="K20" s="504">
        <v>-173.975495</v>
      </c>
      <c r="L20" s="505">
        <v>-120.19093500000005</v>
      </c>
    </row>
    <row r="21" spans="1:12" ht="12.75">
      <c r="A21" s="24" t="s">
        <v>423</v>
      </c>
      <c r="B21" s="25" t="s">
        <v>424</v>
      </c>
      <c r="C21" s="501">
        <v>1093.097428</v>
      </c>
      <c r="D21" s="502">
        <v>1204.9753910000002</v>
      </c>
      <c r="E21" s="501">
        <v>358.84363400000007</v>
      </c>
      <c r="F21" s="503">
        <v>394.020449</v>
      </c>
      <c r="G21" s="501">
        <v>214.938873</v>
      </c>
      <c r="H21" s="502">
        <v>217.350137</v>
      </c>
      <c r="I21" s="501">
        <v>74.09054499999999</v>
      </c>
      <c r="J21" s="503">
        <v>73.496875</v>
      </c>
      <c r="K21" s="504">
        <v>878.1585550000001</v>
      </c>
      <c r="L21" s="505">
        <v>987.625254</v>
      </c>
    </row>
    <row r="22" spans="1:12" ht="12.75">
      <c r="A22" s="24" t="s">
        <v>425</v>
      </c>
      <c r="B22" s="25" t="s">
        <v>426</v>
      </c>
      <c r="C22" s="501">
        <v>549.037169</v>
      </c>
      <c r="D22" s="502">
        <v>559.966276</v>
      </c>
      <c r="E22" s="501">
        <v>801.6560729999999</v>
      </c>
      <c r="F22" s="503">
        <v>800.041426</v>
      </c>
      <c r="G22" s="501">
        <v>392.0347320000001</v>
      </c>
      <c r="H22" s="502">
        <v>332.70696499999997</v>
      </c>
      <c r="I22" s="501">
        <v>525.433988</v>
      </c>
      <c r="J22" s="503">
        <v>415.621522</v>
      </c>
      <c r="K22" s="504">
        <v>157.002437</v>
      </c>
      <c r="L22" s="505">
        <v>227.25931099999994</v>
      </c>
    </row>
    <row r="23" spans="1:12" ht="12.75">
      <c r="A23" s="24" t="s">
        <v>427</v>
      </c>
      <c r="B23" s="25" t="s">
        <v>428</v>
      </c>
      <c r="C23" s="501">
        <v>1240.3473230000002</v>
      </c>
      <c r="D23" s="502">
        <v>1475.83867</v>
      </c>
      <c r="E23" s="501">
        <v>285.069013</v>
      </c>
      <c r="F23" s="503">
        <v>327.79383</v>
      </c>
      <c r="G23" s="501">
        <v>819.1565209999999</v>
      </c>
      <c r="H23" s="502">
        <v>1007.012605</v>
      </c>
      <c r="I23" s="501">
        <v>239.98573999999996</v>
      </c>
      <c r="J23" s="503">
        <v>267.766065</v>
      </c>
      <c r="K23" s="504">
        <v>421.19080200000013</v>
      </c>
      <c r="L23" s="505">
        <v>468.82606499999997</v>
      </c>
    </row>
    <row r="24" spans="1:12" ht="12.75">
      <c r="A24" s="24" t="s">
        <v>429</v>
      </c>
      <c r="B24" s="25" t="s">
        <v>430</v>
      </c>
      <c r="C24" s="501">
        <v>1423.947815</v>
      </c>
      <c r="D24" s="502">
        <v>1781.3950869999999</v>
      </c>
      <c r="E24" s="501">
        <v>613.0575450000001</v>
      </c>
      <c r="F24" s="503">
        <v>716.9056740000001</v>
      </c>
      <c r="G24" s="501">
        <v>606.0735209999999</v>
      </c>
      <c r="H24" s="502">
        <v>650.240448</v>
      </c>
      <c r="I24" s="501">
        <v>322.37138100000004</v>
      </c>
      <c r="J24" s="503">
        <v>339.768462</v>
      </c>
      <c r="K24" s="504">
        <v>817.874294</v>
      </c>
      <c r="L24" s="505">
        <v>1131.1546389999999</v>
      </c>
    </row>
    <row r="25" spans="1:12" ht="12.75">
      <c r="A25" s="24" t="s">
        <v>431</v>
      </c>
      <c r="B25" s="25" t="s">
        <v>432</v>
      </c>
      <c r="C25" s="501">
        <v>1028.602446</v>
      </c>
      <c r="D25" s="502">
        <v>1056.748069</v>
      </c>
      <c r="E25" s="501">
        <v>918.3567049999999</v>
      </c>
      <c r="F25" s="503">
        <v>953.917128</v>
      </c>
      <c r="G25" s="501">
        <v>597.836877</v>
      </c>
      <c r="H25" s="502">
        <v>720.835433</v>
      </c>
      <c r="I25" s="501">
        <v>518.326727</v>
      </c>
      <c r="J25" s="503">
        <v>540.6295180000001</v>
      </c>
      <c r="K25" s="504">
        <v>430.765569</v>
      </c>
      <c r="L25" s="505">
        <v>335.9126359999999</v>
      </c>
    </row>
    <row r="26" spans="1:12" ht="12.75">
      <c r="A26" s="24" t="s">
        <v>433</v>
      </c>
      <c r="B26" s="25" t="s">
        <v>434</v>
      </c>
      <c r="C26" s="501">
        <v>1399.175761</v>
      </c>
      <c r="D26" s="502">
        <v>1467.623023</v>
      </c>
      <c r="E26" s="501">
        <v>527.1302539999999</v>
      </c>
      <c r="F26" s="503">
        <v>553.655252</v>
      </c>
      <c r="G26" s="501">
        <v>828.197609</v>
      </c>
      <c r="H26" s="502">
        <v>903.2014549999999</v>
      </c>
      <c r="I26" s="501">
        <v>280.237495</v>
      </c>
      <c r="J26" s="503">
        <v>302.466665</v>
      </c>
      <c r="K26" s="504">
        <v>570.9781519999999</v>
      </c>
      <c r="L26" s="505">
        <v>564.4215680000001</v>
      </c>
    </row>
    <row r="27" spans="1:12" ht="12.75">
      <c r="A27" s="24" t="s">
        <v>435</v>
      </c>
      <c r="B27" s="25" t="s">
        <v>436</v>
      </c>
      <c r="C27" s="501">
        <v>654.288035</v>
      </c>
      <c r="D27" s="502">
        <v>757.388672</v>
      </c>
      <c r="E27" s="501">
        <v>1023.9385159999999</v>
      </c>
      <c r="F27" s="503">
        <v>1190.0189229999999</v>
      </c>
      <c r="G27" s="501">
        <v>606.749473</v>
      </c>
      <c r="H27" s="502">
        <v>699.558425</v>
      </c>
      <c r="I27" s="501">
        <v>5898.685192000001</v>
      </c>
      <c r="J27" s="503">
        <v>9863.97169</v>
      </c>
      <c r="K27" s="504">
        <v>47.53856200000003</v>
      </c>
      <c r="L27" s="505">
        <v>57.83024699999998</v>
      </c>
    </row>
    <row r="28" spans="1:12" ht="12.75">
      <c r="A28" s="24" t="s">
        <v>437</v>
      </c>
      <c r="B28" s="25" t="s">
        <v>438</v>
      </c>
      <c r="C28" s="501">
        <v>702.8763739999999</v>
      </c>
      <c r="D28" s="502">
        <v>729.538232</v>
      </c>
      <c r="E28" s="501">
        <v>1860.398232</v>
      </c>
      <c r="F28" s="503">
        <v>1904.0972069999998</v>
      </c>
      <c r="G28" s="501">
        <v>1482.777164</v>
      </c>
      <c r="H28" s="502">
        <v>1484.2938470000001</v>
      </c>
      <c r="I28" s="501">
        <v>4087.453963</v>
      </c>
      <c r="J28" s="503">
        <v>3986.0923700000003</v>
      </c>
      <c r="K28" s="504">
        <v>-779.9007900000001</v>
      </c>
      <c r="L28" s="505">
        <v>-754.7556150000001</v>
      </c>
    </row>
    <row r="29" spans="1:12" ht="13.5" thickBot="1">
      <c r="A29" s="31" t="s">
        <v>439</v>
      </c>
      <c r="B29" s="32" t="s">
        <v>440</v>
      </c>
      <c r="C29" s="506">
        <v>1947.568875</v>
      </c>
      <c r="D29" s="507">
        <v>2210.520912</v>
      </c>
      <c r="E29" s="506">
        <v>160.54774299999997</v>
      </c>
      <c r="F29" s="508">
        <v>191.85841500000004</v>
      </c>
      <c r="G29" s="506">
        <v>568.8933370000001</v>
      </c>
      <c r="H29" s="507">
        <v>716.303015</v>
      </c>
      <c r="I29" s="506">
        <v>123.121107</v>
      </c>
      <c r="J29" s="508">
        <v>146.852844</v>
      </c>
      <c r="K29" s="509">
        <v>1378.675538</v>
      </c>
      <c r="L29" s="510">
        <v>1494.2178969999998</v>
      </c>
    </row>
    <row r="30" ht="7.5" customHeight="1">
      <c r="B30" s="329"/>
    </row>
    <row r="31" ht="15.75">
      <c r="A31" s="396"/>
    </row>
    <row r="32" ht="12.75">
      <c r="G32" s="395"/>
    </row>
  </sheetData>
  <sheetProtection/>
  <printOptions horizontalCentered="1"/>
  <pageMargins left="0.1968503937007874" right="0.1968503937007874" top="1.141732283464567" bottom="0.5118110236220472" header="0.1968503937007874" footer="0.2362204724409449"/>
  <pageSetup horizontalDpi="600" verticalDpi="600" orientation="landscape" paperSize="9" scale="95" r:id="rId1"/>
  <headerFooter alignWithMargins="0">
    <oddHeader>&amp;L&amp;"Times New Roman CE,Pogrubiona kursywa"&amp;12Departament Rynków Rolnych&amp;C
&amp;8
&amp;"Times New Roman CE,Standardowy"&amp;14Polski handel zagraniczny towarami rolno-spożywczymi w 2015r.</oddHeader>
    <oddFooter>&amp;L&amp;"Times New Roman CE,Pogrubiona kursywa"&amp;12 Źródło: Min. Finansów&amp;R&amp;"Times New Roman CE,Pogrubiona kursywa"&amp;12Przygotował: Adam Pachnicki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4"/>
  <dimension ref="A1:N202"/>
  <sheetViews>
    <sheetView showZeros="0" zoomScale="90" zoomScaleNormal="90" zoomScalePageLayoutView="0" workbookViewId="0" topLeftCell="A1">
      <selection activeCell="A1" sqref="A1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12" width="11.375" style="0" customWidth="1"/>
  </cols>
  <sheetData>
    <row r="1" ht="13.5" thickBot="1">
      <c r="A1" s="314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>
      <c r="A4" s="12"/>
      <c r="B4" s="13"/>
      <c r="C4" s="14" t="s">
        <v>627</v>
      </c>
      <c r="D4" s="15" t="s">
        <v>631</v>
      </c>
      <c r="E4" s="14" t="s">
        <v>627</v>
      </c>
      <c r="F4" s="16" t="s">
        <v>631</v>
      </c>
      <c r="G4" s="14" t="s">
        <v>627</v>
      </c>
      <c r="H4" s="15" t="s">
        <v>631</v>
      </c>
      <c r="I4" s="14" t="s">
        <v>627</v>
      </c>
      <c r="J4" s="16" t="s">
        <v>631</v>
      </c>
      <c r="K4" s="14" t="s">
        <v>627</v>
      </c>
      <c r="L4" s="17" t="s">
        <v>631</v>
      </c>
    </row>
    <row r="5" spans="1:12" ht="13.5" customHeight="1">
      <c r="A5" s="18" t="s">
        <v>388</v>
      </c>
      <c r="B5" s="19"/>
      <c r="C5" s="20">
        <v>21876484.867999993</v>
      </c>
      <c r="D5" s="21">
        <v>23886533.333</v>
      </c>
      <c r="E5" s="20"/>
      <c r="F5" s="22"/>
      <c r="G5" s="20">
        <v>15134443.399999999</v>
      </c>
      <c r="H5" s="21">
        <v>16068419.342999997</v>
      </c>
      <c r="I5" s="20"/>
      <c r="J5" s="22"/>
      <c r="K5" s="20">
        <v>6742041.468000001</v>
      </c>
      <c r="L5" s="23">
        <v>7818113.989999999</v>
      </c>
    </row>
    <row r="6" spans="1:12" ht="13.5" customHeight="1">
      <c r="A6" s="24" t="s">
        <v>7</v>
      </c>
      <c r="B6" s="25" t="s">
        <v>8</v>
      </c>
      <c r="C6" s="26">
        <v>16916.028</v>
      </c>
      <c r="D6" s="27">
        <v>19222.093</v>
      </c>
      <c r="E6" s="26">
        <v>7290.117</v>
      </c>
      <c r="F6" s="28">
        <v>8068.82</v>
      </c>
      <c r="G6" s="26">
        <v>2851.56</v>
      </c>
      <c r="H6" s="27">
        <v>3147.844</v>
      </c>
      <c r="I6" s="26">
        <v>2402.166</v>
      </c>
      <c r="J6" s="28">
        <v>1915.912</v>
      </c>
      <c r="K6" s="29">
        <v>14064.467999999999</v>
      </c>
      <c r="L6" s="30">
        <v>16074.249</v>
      </c>
    </row>
    <row r="7" spans="1:12" ht="13.5" customHeight="1">
      <c r="A7" s="24" t="s">
        <v>9</v>
      </c>
      <c r="B7" s="25" t="s">
        <v>10</v>
      </c>
      <c r="C7" s="26">
        <v>52895.141</v>
      </c>
      <c r="D7" s="27">
        <v>51744.75</v>
      </c>
      <c r="E7" s="26">
        <v>20377.714</v>
      </c>
      <c r="F7" s="28">
        <v>19321.66</v>
      </c>
      <c r="G7" s="26">
        <v>61456.725</v>
      </c>
      <c r="H7" s="27">
        <v>67719.824</v>
      </c>
      <c r="I7" s="26">
        <v>30281.624</v>
      </c>
      <c r="J7" s="28">
        <v>36053.069</v>
      </c>
      <c r="K7" s="29">
        <v>-8561.583999999995</v>
      </c>
      <c r="L7" s="30">
        <v>-15975.073999999993</v>
      </c>
    </row>
    <row r="8" spans="1:12" ht="13.5" customHeight="1">
      <c r="A8" s="24" t="s">
        <v>11</v>
      </c>
      <c r="B8" s="25" t="s">
        <v>12</v>
      </c>
      <c r="C8" s="26">
        <v>12995.811</v>
      </c>
      <c r="D8" s="27">
        <v>6686.938</v>
      </c>
      <c r="E8" s="26">
        <v>9569.611</v>
      </c>
      <c r="F8" s="28">
        <v>5601.715</v>
      </c>
      <c r="G8" s="26">
        <v>419753.785</v>
      </c>
      <c r="H8" s="27">
        <v>333019.602</v>
      </c>
      <c r="I8" s="26">
        <v>237318.61</v>
      </c>
      <c r="J8" s="28">
        <v>213948.256</v>
      </c>
      <c r="K8" s="29">
        <v>-406757.974</v>
      </c>
      <c r="L8" s="30">
        <v>-326332.664</v>
      </c>
    </row>
    <row r="9" spans="1:12" ht="13.5" customHeight="1">
      <c r="A9" s="24" t="s">
        <v>13</v>
      </c>
      <c r="B9" s="25" t="s">
        <v>14</v>
      </c>
      <c r="C9" s="26">
        <v>3094.244</v>
      </c>
      <c r="D9" s="27">
        <v>2700.222</v>
      </c>
      <c r="E9" s="26">
        <v>1333.845</v>
      </c>
      <c r="F9" s="28">
        <v>1080.691</v>
      </c>
      <c r="G9" s="26">
        <v>0</v>
      </c>
      <c r="H9" s="27">
        <v>2.519</v>
      </c>
      <c r="I9" s="26">
        <v>0</v>
      </c>
      <c r="J9" s="28">
        <v>0.997</v>
      </c>
      <c r="K9" s="29">
        <v>3094.244</v>
      </c>
      <c r="L9" s="30">
        <v>2697.7030000000004</v>
      </c>
    </row>
    <row r="10" spans="1:12" ht="12.75">
      <c r="A10" s="24" t="s">
        <v>15</v>
      </c>
      <c r="B10" s="25" t="s">
        <v>16</v>
      </c>
      <c r="C10" s="26">
        <v>69417.954</v>
      </c>
      <c r="D10" s="27">
        <v>75144.039</v>
      </c>
      <c r="E10" s="26">
        <v>24497.72</v>
      </c>
      <c r="F10" s="28">
        <v>26199.385</v>
      </c>
      <c r="G10" s="26">
        <v>143602.878</v>
      </c>
      <c r="H10" s="27">
        <v>153831.122</v>
      </c>
      <c r="I10" s="26">
        <v>90238.977</v>
      </c>
      <c r="J10" s="28">
        <v>104062.42</v>
      </c>
      <c r="K10" s="29">
        <v>-74184.924</v>
      </c>
      <c r="L10" s="30">
        <v>-78687.083</v>
      </c>
    </row>
    <row r="11" spans="1:12" ht="12.75">
      <c r="A11" s="24" t="s">
        <v>17</v>
      </c>
      <c r="B11" s="25" t="s">
        <v>18</v>
      </c>
      <c r="C11" s="26">
        <v>10043.737</v>
      </c>
      <c r="D11" s="27">
        <v>7705.634</v>
      </c>
      <c r="E11" s="26">
        <v>2138.174</v>
      </c>
      <c r="F11" s="28">
        <v>2354.338</v>
      </c>
      <c r="G11" s="26">
        <v>6801.461</v>
      </c>
      <c r="H11" s="27">
        <v>6665.478</v>
      </c>
      <c r="I11" s="26">
        <v>527.969</v>
      </c>
      <c r="J11" s="28">
        <v>530.832</v>
      </c>
      <c r="K11" s="29">
        <v>3242.275999999999</v>
      </c>
      <c r="L11" s="30">
        <v>1040.156</v>
      </c>
    </row>
    <row r="12" spans="1:12" ht="12.75">
      <c r="A12" s="24" t="s">
        <v>19</v>
      </c>
      <c r="B12" s="25" t="s">
        <v>20</v>
      </c>
      <c r="C12" s="26">
        <v>742331.766</v>
      </c>
      <c r="D12" s="27">
        <v>943768.359</v>
      </c>
      <c r="E12" s="26">
        <v>237164.732</v>
      </c>
      <c r="F12" s="28">
        <v>286018.622</v>
      </c>
      <c r="G12" s="26">
        <v>34658.788</v>
      </c>
      <c r="H12" s="27">
        <v>45717.068</v>
      </c>
      <c r="I12" s="26">
        <v>11443.599</v>
      </c>
      <c r="J12" s="28">
        <v>17795.943</v>
      </c>
      <c r="K12" s="29">
        <v>707672.9779999999</v>
      </c>
      <c r="L12" s="30">
        <v>898051.2910000001</v>
      </c>
    </row>
    <row r="13" spans="1:12" ht="12.75">
      <c r="A13" s="24" t="s">
        <v>21</v>
      </c>
      <c r="B13" s="25" t="s">
        <v>22</v>
      </c>
      <c r="C13" s="26">
        <v>213584.253</v>
      </c>
      <c r="D13" s="27">
        <v>267779.185</v>
      </c>
      <c r="E13" s="26">
        <v>71683.707</v>
      </c>
      <c r="F13" s="28">
        <v>83948.965</v>
      </c>
      <c r="G13" s="26">
        <v>10713.022</v>
      </c>
      <c r="H13" s="27">
        <v>15472.763</v>
      </c>
      <c r="I13" s="26">
        <v>3382.143</v>
      </c>
      <c r="J13" s="28">
        <v>4815.911</v>
      </c>
      <c r="K13" s="29">
        <v>202871.231</v>
      </c>
      <c r="L13" s="30">
        <v>252306.422</v>
      </c>
    </row>
    <row r="14" spans="1:14" ht="12.75">
      <c r="A14" s="24" t="s">
        <v>23</v>
      </c>
      <c r="B14" s="25" t="s">
        <v>24</v>
      </c>
      <c r="C14" s="26">
        <v>704460.148</v>
      </c>
      <c r="D14" s="27">
        <v>703154.264</v>
      </c>
      <c r="E14" s="26">
        <v>383362.017</v>
      </c>
      <c r="F14" s="28">
        <v>407883.056</v>
      </c>
      <c r="G14" s="26">
        <v>1253932.899</v>
      </c>
      <c r="H14" s="27">
        <v>1237152.018</v>
      </c>
      <c r="I14" s="26">
        <v>620540.469</v>
      </c>
      <c r="J14" s="28">
        <v>677187.844</v>
      </c>
      <c r="K14" s="29">
        <v>-549472.7509999999</v>
      </c>
      <c r="L14" s="30">
        <v>-533997.754</v>
      </c>
      <c r="M14" s="45"/>
      <c r="N14" s="45"/>
    </row>
    <row r="15" spans="1:12" ht="12.75">
      <c r="A15" s="24" t="s">
        <v>25</v>
      </c>
      <c r="B15" s="25" t="s">
        <v>26</v>
      </c>
      <c r="C15" s="26">
        <v>3779.555</v>
      </c>
      <c r="D15" s="27">
        <v>4708.268</v>
      </c>
      <c r="E15" s="26">
        <v>630.165</v>
      </c>
      <c r="F15" s="28">
        <v>826.227</v>
      </c>
      <c r="G15" s="26">
        <v>6845.991</v>
      </c>
      <c r="H15" s="27">
        <v>9049.781</v>
      </c>
      <c r="I15" s="26">
        <v>1031.772</v>
      </c>
      <c r="J15" s="28">
        <v>1261.791</v>
      </c>
      <c r="K15" s="29">
        <v>-3066.436</v>
      </c>
      <c r="L15" s="30">
        <v>-4341.513000000001</v>
      </c>
    </row>
    <row r="16" spans="1:12" ht="12.75">
      <c r="A16" s="24" t="s">
        <v>27</v>
      </c>
      <c r="B16" s="25" t="s">
        <v>28</v>
      </c>
      <c r="C16" s="26">
        <v>30799.883</v>
      </c>
      <c r="D16" s="27">
        <v>33015.662</v>
      </c>
      <c r="E16" s="26">
        <v>10300.637</v>
      </c>
      <c r="F16" s="28">
        <v>10694.319</v>
      </c>
      <c r="G16" s="26">
        <v>186.98</v>
      </c>
      <c r="H16" s="27">
        <v>539.023</v>
      </c>
      <c r="I16" s="26">
        <v>103.523</v>
      </c>
      <c r="J16" s="28">
        <v>189.464</v>
      </c>
      <c r="K16" s="29">
        <v>30612.903000000002</v>
      </c>
      <c r="L16" s="30">
        <v>32476.638999999996</v>
      </c>
    </row>
    <row r="17" spans="1:12" ht="12.75">
      <c r="A17" s="24" t="s">
        <v>29</v>
      </c>
      <c r="B17" s="25" t="s">
        <v>30</v>
      </c>
      <c r="C17" s="26">
        <v>92252.207</v>
      </c>
      <c r="D17" s="27">
        <v>90035.145</v>
      </c>
      <c r="E17" s="26">
        <v>102363.921</v>
      </c>
      <c r="F17" s="28">
        <v>108571.7</v>
      </c>
      <c r="G17" s="26">
        <v>12282.192</v>
      </c>
      <c r="H17" s="27">
        <v>13842.451</v>
      </c>
      <c r="I17" s="26">
        <v>10273.837</v>
      </c>
      <c r="J17" s="28">
        <v>10382.764</v>
      </c>
      <c r="K17" s="29">
        <v>79970.015</v>
      </c>
      <c r="L17" s="30">
        <v>76192.694</v>
      </c>
    </row>
    <row r="18" spans="1:12" ht="12.75">
      <c r="A18" s="24" t="s">
        <v>31</v>
      </c>
      <c r="B18" s="25" t="s">
        <v>32</v>
      </c>
      <c r="C18" s="26">
        <v>1370426.619</v>
      </c>
      <c r="D18" s="27">
        <v>1655070.154</v>
      </c>
      <c r="E18" s="26">
        <v>714262.463</v>
      </c>
      <c r="F18" s="28">
        <v>849566.702</v>
      </c>
      <c r="G18" s="26">
        <v>54128.07</v>
      </c>
      <c r="H18" s="27">
        <v>63298.811</v>
      </c>
      <c r="I18" s="26">
        <v>37531.022</v>
      </c>
      <c r="J18" s="28">
        <v>36265.8</v>
      </c>
      <c r="K18" s="29">
        <v>1316298.5489999999</v>
      </c>
      <c r="L18" s="30">
        <v>1591771.343</v>
      </c>
    </row>
    <row r="19" spans="1:12" ht="12.75">
      <c r="A19" s="24" t="s">
        <v>33</v>
      </c>
      <c r="B19" s="25" t="s">
        <v>34</v>
      </c>
      <c r="C19" s="26">
        <v>64145.023</v>
      </c>
      <c r="D19" s="27">
        <v>76895.184</v>
      </c>
      <c r="E19" s="26">
        <v>26714.809</v>
      </c>
      <c r="F19" s="28">
        <v>28355.651</v>
      </c>
      <c r="G19" s="26">
        <v>5409.098</v>
      </c>
      <c r="H19" s="27">
        <v>6336.686</v>
      </c>
      <c r="I19" s="26">
        <v>1349.85</v>
      </c>
      <c r="J19" s="28">
        <v>1399.217</v>
      </c>
      <c r="K19" s="29">
        <v>58735.925</v>
      </c>
      <c r="L19" s="30">
        <v>70558.49799999999</v>
      </c>
    </row>
    <row r="20" spans="1:12" ht="12.75">
      <c r="A20" s="24" t="s">
        <v>35</v>
      </c>
      <c r="B20" s="25" t="s">
        <v>36</v>
      </c>
      <c r="C20" s="26">
        <v>44637.619</v>
      </c>
      <c r="D20" s="27">
        <v>34128.33</v>
      </c>
      <c r="E20" s="26">
        <v>74177.72</v>
      </c>
      <c r="F20" s="28">
        <v>72192.098</v>
      </c>
      <c r="G20" s="26">
        <v>6803.844</v>
      </c>
      <c r="H20" s="27">
        <v>4074.325</v>
      </c>
      <c r="I20" s="26">
        <v>10161.651</v>
      </c>
      <c r="J20" s="28">
        <v>6522.744</v>
      </c>
      <c r="K20" s="29">
        <v>37833.775</v>
      </c>
      <c r="L20" s="30">
        <v>30054.005</v>
      </c>
    </row>
    <row r="21" spans="1:12" ht="12.75">
      <c r="A21" s="24" t="s">
        <v>37</v>
      </c>
      <c r="B21" s="25" t="s">
        <v>38</v>
      </c>
      <c r="C21" s="26">
        <v>136016.059</v>
      </c>
      <c r="D21" s="27">
        <v>111792.69</v>
      </c>
      <c r="E21" s="26">
        <v>42665.742</v>
      </c>
      <c r="F21" s="28">
        <v>35720.439</v>
      </c>
      <c r="G21" s="26">
        <v>20054.78</v>
      </c>
      <c r="H21" s="27">
        <v>22207.372</v>
      </c>
      <c r="I21" s="26">
        <v>2602.363</v>
      </c>
      <c r="J21" s="28">
        <v>3123.843</v>
      </c>
      <c r="K21" s="29">
        <v>115961.27900000001</v>
      </c>
      <c r="L21" s="30">
        <v>89585.318</v>
      </c>
    </row>
    <row r="22" spans="1:12" ht="12.75">
      <c r="A22" s="24" t="s">
        <v>39</v>
      </c>
      <c r="B22" s="25" t="s">
        <v>40</v>
      </c>
      <c r="C22" s="26">
        <v>3406.667</v>
      </c>
      <c r="D22" s="27">
        <v>3947.334</v>
      </c>
      <c r="E22" s="26">
        <v>946.018</v>
      </c>
      <c r="F22" s="28">
        <v>1100.182</v>
      </c>
      <c r="G22" s="26">
        <v>12196.108</v>
      </c>
      <c r="H22" s="27">
        <v>12357.039</v>
      </c>
      <c r="I22" s="26">
        <v>4621.551</v>
      </c>
      <c r="J22" s="28">
        <v>4747.109</v>
      </c>
      <c r="K22" s="29">
        <v>-8789.441</v>
      </c>
      <c r="L22" s="30">
        <v>-8409.705000000002</v>
      </c>
    </row>
    <row r="23" spans="1:12" ht="12.75">
      <c r="A23" s="24" t="s">
        <v>41</v>
      </c>
      <c r="B23" s="25" t="s">
        <v>42</v>
      </c>
      <c r="C23" s="26">
        <v>25054.272</v>
      </c>
      <c r="D23" s="27">
        <v>28460.207</v>
      </c>
      <c r="E23" s="26">
        <v>17068.672</v>
      </c>
      <c r="F23" s="28">
        <v>33471.207</v>
      </c>
      <c r="G23" s="26">
        <v>711307.117</v>
      </c>
      <c r="H23" s="27">
        <v>751677.824</v>
      </c>
      <c r="I23" s="26">
        <v>161167.623</v>
      </c>
      <c r="J23" s="28">
        <v>176055.033</v>
      </c>
      <c r="K23" s="29">
        <v>-686252.845</v>
      </c>
      <c r="L23" s="30">
        <v>-723217.617</v>
      </c>
    </row>
    <row r="24" spans="1:12" ht="12.75">
      <c r="A24" s="24" t="s">
        <v>43</v>
      </c>
      <c r="B24" s="25" t="s">
        <v>44</v>
      </c>
      <c r="C24" s="26">
        <v>26459.26</v>
      </c>
      <c r="D24" s="27">
        <v>28012.301</v>
      </c>
      <c r="E24" s="26">
        <v>25597.545</v>
      </c>
      <c r="F24" s="28">
        <v>36923.939</v>
      </c>
      <c r="G24" s="26">
        <v>185710.807</v>
      </c>
      <c r="H24" s="27">
        <v>168969.928</v>
      </c>
      <c r="I24" s="26">
        <v>96188.032</v>
      </c>
      <c r="J24" s="28">
        <v>87740.019</v>
      </c>
      <c r="K24" s="29">
        <v>-159251.547</v>
      </c>
      <c r="L24" s="30">
        <v>-140957.627</v>
      </c>
    </row>
    <row r="25" spans="1:12" ht="12.75">
      <c r="A25" s="24" t="s">
        <v>45</v>
      </c>
      <c r="B25" s="25" t="s">
        <v>46</v>
      </c>
      <c r="C25" s="26">
        <v>370811.404</v>
      </c>
      <c r="D25" s="27">
        <v>401078.99</v>
      </c>
      <c r="E25" s="26">
        <v>67584.629</v>
      </c>
      <c r="F25" s="28">
        <v>71580.972</v>
      </c>
      <c r="G25" s="26">
        <v>501744.017</v>
      </c>
      <c r="H25" s="27">
        <v>518164.599</v>
      </c>
      <c r="I25" s="26">
        <v>187141.495</v>
      </c>
      <c r="J25" s="28">
        <v>182864.676</v>
      </c>
      <c r="K25" s="29">
        <v>-130932.61300000001</v>
      </c>
      <c r="L25" s="30">
        <v>-117085.609</v>
      </c>
    </row>
    <row r="26" spans="1:12" ht="12.75">
      <c r="A26" s="24" t="s">
        <v>47</v>
      </c>
      <c r="B26" s="25" t="s">
        <v>48</v>
      </c>
      <c r="C26" s="26">
        <v>646784.599</v>
      </c>
      <c r="D26" s="27">
        <v>644509.47</v>
      </c>
      <c r="E26" s="26">
        <v>53480.848</v>
      </c>
      <c r="F26" s="28">
        <v>55389.49</v>
      </c>
      <c r="G26" s="26">
        <v>15345.583</v>
      </c>
      <c r="H26" s="27">
        <v>14619.588</v>
      </c>
      <c r="I26" s="26">
        <v>3415.782</v>
      </c>
      <c r="J26" s="28">
        <v>3002.311</v>
      </c>
      <c r="K26" s="29">
        <v>631439.0160000001</v>
      </c>
      <c r="L26" s="30">
        <v>629889.882</v>
      </c>
    </row>
    <row r="27" spans="1:12" ht="12.75">
      <c r="A27" s="24" t="s">
        <v>49</v>
      </c>
      <c r="B27" s="25" t="s">
        <v>50</v>
      </c>
      <c r="C27" s="26">
        <v>3488.484</v>
      </c>
      <c r="D27" s="27">
        <v>5232.073</v>
      </c>
      <c r="E27" s="26">
        <v>885.032</v>
      </c>
      <c r="F27" s="28">
        <v>808.43</v>
      </c>
      <c r="G27" s="26">
        <v>37454.547</v>
      </c>
      <c r="H27" s="27">
        <v>45024.209</v>
      </c>
      <c r="I27" s="26">
        <v>7296.236</v>
      </c>
      <c r="J27" s="28">
        <v>7855.298</v>
      </c>
      <c r="K27" s="29">
        <v>-33966.063</v>
      </c>
      <c r="L27" s="30">
        <v>-39792.136</v>
      </c>
    </row>
    <row r="28" spans="1:12" ht="12.75">
      <c r="A28" s="24" t="s">
        <v>51</v>
      </c>
      <c r="B28" s="25" t="s">
        <v>52</v>
      </c>
      <c r="C28" s="26">
        <v>3233.684</v>
      </c>
      <c r="D28" s="27">
        <v>3723.835</v>
      </c>
      <c r="E28" s="26">
        <v>690.031</v>
      </c>
      <c r="F28" s="28">
        <v>615.892</v>
      </c>
      <c r="G28" s="26">
        <v>4469.498</v>
      </c>
      <c r="H28" s="27">
        <v>7273.349</v>
      </c>
      <c r="I28" s="26">
        <v>1283.834</v>
      </c>
      <c r="J28" s="28">
        <v>1997.747</v>
      </c>
      <c r="K28" s="29">
        <v>-1235.8139999999994</v>
      </c>
      <c r="L28" s="30">
        <v>-3549.514</v>
      </c>
    </row>
    <row r="29" spans="1:12" ht="12.75">
      <c r="A29" s="24" t="s">
        <v>445</v>
      </c>
      <c r="B29" s="25" t="s">
        <v>446</v>
      </c>
      <c r="C29" s="26">
        <v>314.905</v>
      </c>
      <c r="D29" s="27">
        <v>3259.209</v>
      </c>
      <c r="E29" s="26">
        <v>132.697</v>
      </c>
      <c r="F29" s="28">
        <v>535.77</v>
      </c>
      <c r="G29" s="26">
        <v>145.212</v>
      </c>
      <c r="H29" s="27">
        <v>473.898</v>
      </c>
      <c r="I29" s="26">
        <v>11.026</v>
      </c>
      <c r="J29" s="28">
        <v>93.851</v>
      </c>
      <c r="K29" s="29">
        <v>169.69299999999998</v>
      </c>
      <c r="L29" s="30">
        <v>2785.3109999999997</v>
      </c>
    </row>
    <row r="30" spans="1:12" ht="12.75">
      <c r="A30" s="24" t="s">
        <v>53</v>
      </c>
      <c r="B30" s="25" t="s">
        <v>54</v>
      </c>
      <c r="C30" s="26">
        <v>268934.594</v>
      </c>
      <c r="D30" s="27">
        <v>266055.8</v>
      </c>
      <c r="E30" s="26">
        <v>385457.947</v>
      </c>
      <c r="F30" s="28">
        <v>525822.11</v>
      </c>
      <c r="G30" s="26">
        <v>89717.01</v>
      </c>
      <c r="H30" s="27">
        <v>86769.789</v>
      </c>
      <c r="I30" s="26">
        <v>191195.296</v>
      </c>
      <c r="J30" s="28">
        <v>212406.306</v>
      </c>
      <c r="K30" s="29">
        <v>179217.58399999997</v>
      </c>
      <c r="L30" s="30">
        <v>179286.011</v>
      </c>
    </row>
    <row r="31" spans="1:12" ht="12.75">
      <c r="A31" s="24" t="s">
        <v>55</v>
      </c>
      <c r="B31" s="25" t="s">
        <v>56</v>
      </c>
      <c r="C31" s="26">
        <v>437735.621</v>
      </c>
      <c r="D31" s="27">
        <v>280709.159</v>
      </c>
      <c r="E31" s="26">
        <v>157722.579</v>
      </c>
      <c r="F31" s="28">
        <v>142365.466</v>
      </c>
      <c r="G31" s="26">
        <v>223869.822</v>
      </c>
      <c r="H31" s="27">
        <v>243455.36</v>
      </c>
      <c r="I31" s="26">
        <v>118510.012</v>
      </c>
      <c r="J31" s="28">
        <v>106374.548</v>
      </c>
      <c r="K31" s="29">
        <v>213865.799</v>
      </c>
      <c r="L31" s="30">
        <v>37253.799</v>
      </c>
    </row>
    <row r="32" spans="1:12" ht="12.75">
      <c r="A32" s="24" t="s">
        <v>57</v>
      </c>
      <c r="B32" s="25" t="s">
        <v>58</v>
      </c>
      <c r="C32" s="26">
        <v>132248.812</v>
      </c>
      <c r="D32" s="27">
        <v>111516.333</v>
      </c>
      <c r="E32" s="26">
        <v>110226.193</v>
      </c>
      <c r="F32" s="28">
        <v>101543.735</v>
      </c>
      <c r="G32" s="26">
        <v>52988.816</v>
      </c>
      <c r="H32" s="27">
        <v>51518.126</v>
      </c>
      <c r="I32" s="26">
        <v>34240.903</v>
      </c>
      <c r="J32" s="28">
        <v>38741.859</v>
      </c>
      <c r="K32" s="29">
        <v>79259.99600000001</v>
      </c>
      <c r="L32" s="30">
        <v>59998.207</v>
      </c>
    </row>
    <row r="33" spans="1:12" ht="12.75">
      <c r="A33" s="24" t="s">
        <v>59</v>
      </c>
      <c r="B33" s="25" t="s">
        <v>60</v>
      </c>
      <c r="C33" s="26">
        <v>194428.822</v>
      </c>
      <c r="D33" s="27">
        <v>171579.09</v>
      </c>
      <c r="E33" s="26">
        <v>256554.459</v>
      </c>
      <c r="F33" s="28">
        <v>238522.225</v>
      </c>
      <c r="G33" s="26">
        <v>55670.122</v>
      </c>
      <c r="H33" s="27">
        <v>31394.88</v>
      </c>
      <c r="I33" s="26">
        <v>91590.28</v>
      </c>
      <c r="J33" s="28">
        <v>72585.998</v>
      </c>
      <c r="K33" s="29">
        <v>138758.69999999998</v>
      </c>
      <c r="L33" s="30">
        <v>140184.21</v>
      </c>
    </row>
    <row r="34" spans="1:12" ht="12.75">
      <c r="A34" s="24" t="s">
        <v>61</v>
      </c>
      <c r="B34" s="25" t="s">
        <v>62</v>
      </c>
      <c r="C34" s="26">
        <v>121945.339</v>
      </c>
      <c r="D34" s="27">
        <v>120891.543</v>
      </c>
      <c r="E34" s="26">
        <v>35696.929</v>
      </c>
      <c r="F34" s="28">
        <v>41343.915</v>
      </c>
      <c r="G34" s="26">
        <v>59808.611</v>
      </c>
      <c r="H34" s="27">
        <v>48247.21</v>
      </c>
      <c r="I34" s="26">
        <v>14921.181</v>
      </c>
      <c r="J34" s="28">
        <v>13662.97</v>
      </c>
      <c r="K34" s="29">
        <v>62136.72800000001</v>
      </c>
      <c r="L34" s="30">
        <v>72644.33300000001</v>
      </c>
    </row>
    <row r="35" spans="1:12" ht="12.75">
      <c r="A35" s="24" t="s">
        <v>63</v>
      </c>
      <c r="B35" s="25" t="s">
        <v>64</v>
      </c>
      <c r="C35" s="26">
        <v>662890.825</v>
      </c>
      <c r="D35" s="27">
        <v>597600.554</v>
      </c>
      <c r="E35" s="26">
        <v>207458.177</v>
      </c>
      <c r="F35" s="28">
        <v>223224.926</v>
      </c>
      <c r="G35" s="26">
        <v>246496.044</v>
      </c>
      <c r="H35" s="27">
        <v>262421.174</v>
      </c>
      <c r="I35" s="26">
        <v>65634.703</v>
      </c>
      <c r="J35" s="28">
        <v>76245.338</v>
      </c>
      <c r="K35" s="29">
        <v>416394.78099999996</v>
      </c>
      <c r="L35" s="30">
        <v>335179.38</v>
      </c>
    </row>
    <row r="36" spans="1:12" ht="12.75">
      <c r="A36" s="24" t="s">
        <v>65</v>
      </c>
      <c r="B36" s="25" t="s">
        <v>66</v>
      </c>
      <c r="C36" s="26">
        <v>213513.929</v>
      </c>
      <c r="D36" s="27">
        <v>258704.228</v>
      </c>
      <c r="E36" s="26">
        <v>207426.6</v>
      </c>
      <c r="F36" s="28">
        <v>235186.874</v>
      </c>
      <c r="G36" s="26">
        <v>41093.016</v>
      </c>
      <c r="H36" s="27">
        <v>37236.239</v>
      </c>
      <c r="I36" s="26">
        <v>23393.913</v>
      </c>
      <c r="J36" s="28">
        <v>17117.462</v>
      </c>
      <c r="K36" s="29">
        <v>172420.913</v>
      </c>
      <c r="L36" s="30">
        <v>221467.989</v>
      </c>
    </row>
    <row r="37" spans="1:12" ht="12.75">
      <c r="A37" s="24" t="s">
        <v>67</v>
      </c>
      <c r="B37" s="25" t="s">
        <v>68</v>
      </c>
      <c r="C37" s="26">
        <v>27755.115</v>
      </c>
      <c r="D37" s="27">
        <v>30398.262</v>
      </c>
      <c r="E37" s="26">
        <v>19490.829</v>
      </c>
      <c r="F37" s="28">
        <v>20474.156</v>
      </c>
      <c r="G37" s="26">
        <v>10495.819</v>
      </c>
      <c r="H37" s="27">
        <v>10238.167</v>
      </c>
      <c r="I37" s="26">
        <v>5220.041</v>
      </c>
      <c r="J37" s="28">
        <v>4863.866</v>
      </c>
      <c r="K37" s="29">
        <v>17259.296000000002</v>
      </c>
      <c r="L37" s="30">
        <v>20160.095</v>
      </c>
    </row>
    <row r="38" spans="1:12" ht="12.75">
      <c r="A38" s="24" t="s">
        <v>69</v>
      </c>
      <c r="B38" s="25" t="s">
        <v>70</v>
      </c>
      <c r="C38" s="26">
        <v>38757.816</v>
      </c>
      <c r="D38" s="27">
        <v>31546.275</v>
      </c>
      <c r="E38" s="26">
        <v>15356.35</v>
      </c>
      <c r="F38" s="28">
        <v>11161.819</v>
      </c>
      <c r="G38" s="26">
        <v>42502.092</v>
      </c>
      <c r="H38" s="27">
        <v>44097.05</v>
      </c>
      <c r="I38" s="26">
        <v>22686.861</v>
      </c>
      <c r="J38" s="28">
        <v>20957.952</v>
      </c>
      <c r="K38" s="29">
        <v>-3744.275999999998</v>
      </c>
      <c r="L38" s="30">
        <v>-12550.775000000001</v>
      </c>
    </row>
    <row r="39" spans="1:12" ht="12.75">
      <c r="A39" s="24" t="s">
        <v>71</v>
      </c>
      <c r="B39" s="25" t="s">
        <v>72</v>
      </c>
      <c r="C39" s="26">
        <v>384.201</v>
      </c>
      <c r="D39" s="27">
        <v>966.765</v>
      </c>
      <c r="E39" s="26">
        <v>384.983</v>
      </c>
      <c r="F39" s="28">
        <v>717.994</v>
      </c>
      <c r="G39" s="26">
        <v>581.69</v>
      </c>
      <c r="H39" s="27">
        <v>604.783</v>
      </c>
      <c r="I39" s="26">
        <v>80.225</v>
      </c>
      <c r="J39" s="28">
        <v>77.32</v>
      </c>
      <c r="K39" s="29">
        <v>-197.48900000000003</v>
      </c>
      <c r="L39" s="30">
        <v>361.98199999999997</v>
      </c>
    </row>
    <row r="40" spans="1:12" ht="12.75">
      <c r="A40" s="24" t="s">
        <v>624</v>
      </c>
      <c r="B40" s="25" t="s">
        <v>625</v>
      </c>
      <c r="C40" s="26">
        <v>0</v>
      </c>
      <c r="D40" s="27">
        <v>0</v>
      </c>
      <c r="E40" s="26">
        <v>0</v>
      </c>
      <c r="F40" s="28">
        <v>0</v>
      </c>
      <c r="G40" s="26">
        <v>0</v>
      </c>
      <c r="H40" s="27">
        <v>8.295</v>
      </c>
      <c r="I40" s="26">
        <v>0</v>
      </c>
      <c r="J40" s="28">
        <v>0.01</v>
      </c>
      <c r="K40" s="29">
        <v>0</v>
      </c>
      <c r="L40" s="30">
        <v>-8.295</v>
      </c>
    </row>
    <row r="41" spans="1:12" ht="12.75">
      <c r="A41" s="24" t="s">
        <v>73</v>
      </c>
      <c r="B41" s="25" t="s">
        <v>74</v>
      </c>
      <c r="C41" s="26">
        <v>9.913</v>
      </c>
      <c r="D41" s="27">
        <v>0</v>
      </c>
      <c r="E41" s="26">
        <v>22.868</v>
      </c>
      <c r="F41" s="28">
        <v>0</v>
      </c>
      <c r="G41" s="26">
        <v>3881.908</v>
      </c>
      <c r="H41" s="27">
        <v>2999.999</v>
      </c>
      <c r="I41" s="26">
        <v>571.513</v>
      </c>
      <c r="J41" s="28">
        <v>345.832</v>
      </c>
      <c r="K41" s="29">
        <v>-3871.995</v>
      </c>
      <c r="L41" s="30">
        <v>-2999.999</v>
      </c>
    </row>
    <row r="42" spans="1:12" ht="12.75">
      <c r="A42" s="24" t="s">
        <v>75</v>
      </c>
      <c r="B42" s="25" t="s">
        <v>76</v>
      </c>
      <c r="C42" s="26">
        <v>93133.793</v>
      </c>
      <c r="D42" s="27">
        <v>94228.273</v>
      </c>
      <c r="E42" s="26">
        <v>28549.156</v>
      </c>
      <c r="F42" s="28">
        <v>33460.802</v>
      </c>
      <c r="G42" s="26">
        <v>135480.85</v>
      </c>
      <c r="H42" s="27">
        <v>139331.728</v>
      </c>
      <c r="I42" s="26">
        <v>31026.875</v>
      </c>
      <c r="J42" s="28">
        <v>31419.055</v>
      </c>
      <c r="K42" s="29">
        <v>-42347.057</v>
      </c>
      <c r="L42" s="30">
        <v>-45103.455</v>
      </c>
    </row>
    <row r="43" spans="1:12" ht="12.75">
      <c r="A43" s="24" t="s">
        <v>77</v>
      </c>
      <c r="B43" s="25" t="s">
        <v>78</v>
      </c>
      <c r="C43" s="26">
        <v>58089.668</v>
      </c>
      <c r="D43" s="27">
        <v>51744.299</v>
      </c>
      <c r="E43" s="26">
        <v>18280.318</v>
      </c>
      <c r="F43" s="28">
        <v>19331.995</v>
      </c>
      <c r="G43" s="26">
        <v>18927.348</v>
      </c>
      <c r="H43" s="27">
        <v>14368.249</v>
      </c>
      <c r="I43" s="26">
        <v>5789.72</v>
      </c>
      <c r="J43" s="28">
        <v>6146.877</v>
      </c>
      <c r="K43" s="29">
        <v>39162.31999999999</v>
      </c>
      <c r="L43" s="30">
        <v>37376.05</v>
      </c>
    </row>
    <row r="44" spans="1:12" ht="12.75">
      <c r="A44" s="24" t="s">
        <v>79</v>
      </c>
      <c r="B44" s="25" t="s">
        <v>80</v>
      </c>
      <c r="C44" s="26">
        <v>6429.125</v>
      </c>
      <c r="D44" s="27">
        <v>5482.673</v>
      </c>
      <c r="E44" s="26">
        <v>38185.337</v>
      </c>
      <c r="F44" s="28">
        <v>50624.805</v>
      </c>
      <c r="G44" s="26">
        <v>136.3</v>
      </c>
      <c r="H44" s="27">
        <v>0.183</v>
      </c>
      <c r="I44" s="26">
        <v>1160.053</v>
      </c>
      <c r="J44" s="28">
        <v>3.165</v>
      </c>
      <c r="K44" s="29">
        <v>6292.825</v>
      </c>
      <c r="L44" s="30">
        <v>5482.49</v>
      </c>
    </row>
    <row r="45" spans="1:12" ht="12.75">
      <c r="A45" s="24" t="s">
        <v>551</v>
      </c>
      <c r="B45" s="25" t="s">
        <v>552</v>
      </c>
      <c r="C45" s="26">
        <v>141.382</v>
      </c>
      <c r="D45" s="27">
        <v>4723.436</v>
      </c>
      <c r="E45" s="26">
        <v>857.477</v>
      </c>
      <c r="F45" s="28">
        <v>3814.621</v>
      </c>
      <c r="G45" s="26">
        <v>17.582</v>
      </c>
      <c r="H45" s="27">
        <v>21.445</v>
      </c>
      <c r="I45" s="26">
        <v>17.666</v>
      </c>
      <c r="J45" s="28">
        <v>25.596</v>
      </c>
      <c r="K45" s="29">
        <v>123.80000000000001</v>
      </c>
      <c r="L45" s="30">
        <v>4701.991</v>
      </c>
    </row>
    <row r="46" spans="1:12" ht="12.75">
      <c r="A46" s="24" t="s">
        <v>81</v>
      </c>
      <c r="B46" s="25" t="s">
        <v>82</v>
      </c>
      <c r="C46" s="26">
        <v>726.042</v>
      </c>
      <c r="D46" s="27">
        <v>813.955</v>
      </c>
      <c r="E46" s="26">
        <v>394.113</v>
      </c>
      <c r="F46" s="28">
        <v>278.692</v>
      </c>
      <c r="G46" s="26">
        <v>184.074</v>
      </c>
      <c r="H46" s="27">
        <v>201.927</v>
      </c>
      <c r="I46" s="26">
        <v>159.51</v>
      </c>
      <c r="J46" s="28">
        <v>153.754</v>
      </c>
      <c r="K46" s="29">
        <v>541.9680000000001</v>
      </c>
      <c r="L46" s="30">
        <v>612.028</v>
      </c>
    </row>
    <row r="47" spans="1:12" ht="12.75">
      <c r="A47" s="24" t="s">
        <v>83</v>
      </c>
      <c r="B47" s="25" t="s">
        <v>84</v>
      </c>
      <c r="C47" s="26">
        <v>46.016</v>
      </c>
      <c r="D47" s="27">
        <v>78.647</v>
      </c>
      <c r="E47" s="26">
        <v>187.593</v>
      </c>
      <c r="F47" s="28">
        <v>257.038</v>
      </c>
      <c r="G47" s="26">
        <v>484.473</v>
      </c>
      <c r="H47" s="27">
        <v>4.42</v>
      </c>
      <c r="I47" s="26">
        <v>2213.791</v>
      </c>
      <c r="J47" s="28">
        <v>0.034</v>
      </c>
      <c r="K47" s="29">
        <v>-438.457</v>
      </c>
      <c r="L47" s="30">
        <v>74.227</v>
      </c>
    </row>
    <row r="48" spans="1:12" ht="12.75">
      <c r="A48" s="24" t="s">
        <v>85</v>
      </c>
      <c r="B48" s="25" t="s">
        <v>86</v>
      </c>
      <c r="C48" s="26">
        <v>55646.07</v>
      </c>
      <c r="D48" s="27">
        <v>62348.592</v>
      </c>
      <c r="E48" s="26">
        <v>144727.995</v>
      </c>
      <c r="F48" s="28">
        <v>180316.332</v>
      </c>
      <c r="G48" s="26">
        <v>42730.948</v>
      </c>
      <c r="H48" s="27">
        <v>42341.89</v>
      </c>
      <c r="I48" s="26">
        <v>102507.554</v>
      </c>
      <c r="J48" s="28">
        <v>88512.867</v>
      </c>
      <c r="K48" s="29">
        <v>12915.122000000003</v>
      </c>
      <c r="L48" s="30">
        <v>20006.701999999997</v>
      </c>
    </row>
    <row r="49" spans="1:12" ht="12.75">
      <c r="A49" s="24" t="s">
        <v>87</v>
      </c>
      <c r="B49" s="25" t="s">
        <v>88</v>
      </c>
      <c r="C49" s="26">
        <v>4041.672</v>
      </c>
      <c r="D49" s="27">
        <v>4903.017</v>
      </c>
      <c r="E49" s="26">
        <v>1578.571</v>
      </c>
      <c r="F49" s="28">
        <v>2047.003</v>
      </c>
      <c r="G49" s="26">
        <v>29528.803</v>
      </c>
      <c r="H49" s="27">
        <v>24486.049</v>
      </c>
      <c r="I49" s="26">
        <v>10236.551</v>
      </c>
      <c r="J49" s="28">
        <v>6954.712</v>
      </c>
      <c r="K49" s="29">
        <v>-25487.131</v>
      </c>
      <c r="L49" s="30">
        <v>-19583.032</v>
      </c>
    </row>
    <row r="50" spans="1:12" ht="12.75">
      <c r="A50" s="24" t="s">
        <v>89</v>
      </c>
      <c r="B50" s="25" t="s">
        <v>90</v>
      </c>
      <c r="C50" s="26">
        <v>85596.412</v>
      </c>
      <c r="D50" s="27">
        <v>96233.307</v>
      </c>
      <c r="E50" s="26">
        <v>94757.118</v>
      </c>
      <c r="F50" s="28">
        <v>80593.38</v>
      </c>
      <c r="G50" s="26">
        <v>144158.438</v>
      </c>
      <c r="H50" s="27">
        <v>148312.946</v>
      </c>
      <c r="I50" s="26">
        <v>95302.823</v>
      </c>
      <c r="J50" s="28">
        <v>82812.161</v>
      </c>
      <c r="K50" s="29">
        <v>-58562.026</v>
      </c>
      <c r="L50" s="30">
        <v>-52079.638999999996</v>
      </c>
    </row>
    <row r="51" spans="1:12" ht="12.75">
      <c r="A51" s="24" t="s">
        <v>91</v>
      </c>
      <c r="B51" s="25" t="s">
        <v>92</v>
      </c>
      <c r="C51" s="26">
        <v>17000.309</v>
      </c>
      <c r="D51" s="27">
        <v>19732.187</v>
      </c>
      <c r="E51" s="26">
        <v>6029.277</v>
      </c>
      <c r="F51" s="28">
        <v>5387.809</v>
      </c>
      <c r="G51" s="26">
        <v>92218.29</v>
      </c>
      <c r="H51" s="27">
        <v>91160.183</v>
      </c>
      <c r="I51" s="26">
        <v>18566.837</v>
      </c>
      <c r="J51" s="28">
        <v>17052.764</v>
      </c>
      <c r="K51" s="29">
        <v>-75217.981</v>
      </c>
      <c r="L51" s="30">
        <v>-71427.996</v>
      </c>
    </row>
    <row r="52" spans="1:12" ht="12.75">
      <c r="A52" s="24" t="s">
        <v>93</v>
      </c>
      <c r="B52" s="25" t="s">
        <v>94</v>
      </c>
      <c r="C52" s="26">
        <v>21173.228</v>
      </c>
      <c r="D52" s="27">
        <v>22246.101</v>
      </c>
      <c r="E52" s="26">
        <v>10327.496</v>
      </c>
      <c r="F52" s="28">
        <v>12894.148</v>
      </c>
      <c r="G52" s="26">
        <v>10470.227</v>
      </c>
      <c r="H52" s="27">
        <v>11489.707</v>
      </c>
      <c r="I52" s="26">
        <v>6700.722</v>
      </c>
      <c r="J52" s="28">
        <v>5504.343</v>
      </c>
      <c r="K52" s="29">
        <v>10703.000999999998</v>
      </c>
      <c r="L52" s="30">
        <v>10756.393999999998</v>
      </c>
    </row>
    <row r="53" spans="1:12" ht="12.75">
      <c r="A53" s="24" t="s">
        <v>95</v>
      </c>
      <c r="B53" s="25" t="s">
        <v>96</v>
      </c>
      <c r="C53" s="26">
        <v>7385.627</v>
      </c>
      <c r="D53" s="27">
        <v>3124.468</v>
      </c>
      <c r="E53" s="26">
        <v>40988.294</v>
      </c>
      <c r="F53" s="28">
        <v>16522.096</v>
      </c>
      <c r="G53" s="26">
        <v>46507.476</v>
      </c>
      <c r="H53" s="27">
        <v>30960.446</v>
      </c>
      <c r="I53" s="26">
        <v>205214.387</v>
      </c>
      <c r="J53" s="28">
        <v>146453.88</v>
      </c>
      <c r="K53" s="29">
        <v>-39121.849</v>
      </c>
      <c r="L53" s="30">
        <v>-27835.978</v>
      </c>
    </row>
    <row r="54" spans="1:12" ht="12.75">
      <c r="A54" s="24" t="s">
        <v>97</v>
      </c>
      <c r="B54" s="25" t="s">
        <v>98</v>
      </c>
      <c r="C54" s="26">
        <v>75323.636</v>
      </c>
      <c r="D54" s="27">
        <v>77402.69</v>
      </c>
      <c r="E54" s="26">
        <v>99337.089</v>
      </c>
      <c r="F54" s="28">
        <v>97698.236</v>
      </c>
      <c r="G54" s="26">
        <v>157297.303</v>
      </c>
      <c r="H54" s="27">
        <v>161520.578</v>
      </c>
      <c r="I54" s="26">
        <v>148339.227</v>
      </c>
      <c r="J54" s="28">
        <v>144294.825</v>
      </c>
      <c r="K54" s="29">
        <v>-81973.66700000002</v>
      </c>
      <c r="L54" s="30">
        <v>-84117.888</v>
      </c>
    </row>
    <row r="55" spans="1:12" ht="12.75">
      <c r="A55" s="24" t="s">
        <v>99</v>
      </c>
      <c r="B55" s="25" t="s">
        <v>100</v>
      </c>
      <c r="C55" s="26">
        <v>47859.993</v>
      </c>
      <c r="D55" s="27">
        <v>47171.907</v>
      </c>
      <c r="E55" s="26">
        <v>126336.191</v>
      </c>
      <c r="F55" s="28">
        <v>123652.419</v>
      </c>
      <c r="G55" s="26">
        <v>32788.961</v>
      </c>
      <c r="H55" s="27">
        <v>30529.121</v>
      </c>
      <c r="I55" s="26">
        <v>117251.926</v>
      </c>
      <c r="J55" s="28">
        <v>88093.399</v>
      </c>
      <c r="K55" s="29">
        <v>15071.032</v>
      </c>
      <c r="L55" s="30">
        <v>16642.786</v>
      </c>
    </row>
    <row r="56" spans="1:12" ht="12.75">
      <c r="A56" s="24" t="s">
        <v>101</v>
      </c>
      <c r="B56" s="25" t="s">
        <v>102</v>
      </c>
      <c r="C56" s="26">
        <v>62516.767</v>
      </c>
      <c r="D56" s="27">
        <v>51047.463</v>
      </c>
      <c r="E56" s="26">
        <v>182407.672</v>
      </c>
      <c r="F56" s="28">
        <v>139340.234</v>
      </c>
      <c r="G56" s="26">
        <v>30435.186</v>
      </c>
      <c r="H56" s="27">
        <v>32027.856</v>
      </c>
      <c r="I56" s="26">
        <v>47243.174</v>
      </c>
      <c r="J56" s="28">
        <v>49170.679</v>
      </c>
      <c r="K56" s="29">
        <v>32081.581</v>
      </c>
      <c r="L56" s="30">
        <v>19019.607000000004</v>
      </c>
    </row>
    <row r="57" spans="1:12" ht="12.75">
      <c r="A57" s="24" t="s">
        <v>103</v>
      </c>
      <c r="B57" s="25" t="s">
        <v>104</v>
      </c>
      <c r="C57" s="26">
        <v>9494.092</v>
      </c>
      <c r="D57" s="27">
        <v>10325.03</v>
      </c>
      <c r="E57" s="26">
        <v>8415.462</v>
      </c>
      <c r="F57" s="28">
        <v>9199.513</v>
      </c>
      <c r="G57" s="26">
        <v>47001.72</v>
      </c>
      <c r="H57" s="27">
        <v>57250.906</v>
      </c>
      <c r="I57" s="26">
        <v>47741.451</v>
      </c>
      <c r="J57" s="28">
        <v>52087.901</v>
      </c>
      <c r="K57" s="29">
        <v>-37507.628</v>
      </c>
      <c r="L57" s="30">
        <v>-46925.876000000004</v>
      </c>
    </row>
    <row r="58" spans="1:12" ht="12.75">
      <c r="A58" s="24" t="s">
        <v>105</v>
      </c>
      <c r="B58" s="25" t="s">
        <v>106</v>
      </c>
      <c r="C58" s="26">
        <v>19086.304</v>
      </c>
      <c r="D58" s="27">
        <v>20052.718</v>
      </c>
      <c r="E58" s="26">
        <v>65589.436</v>
      </c>
      <c r="F58" s="28">
        <v>51954.578</v>
      </c>
      <c r="G58" s="26">
        <v>22179.869</v>
      </c>
      <c r="H58" s="27">
        <v>33096.439</v>
      </c>
      <c r="I58" s="26">
        <v>39865.007</v>
      </c>
      <c r="J58" s="28">
        <v>56644.726</v>
      </c>
      <c r="K58" s="29">
        <v>-3093.5649999999987</v>
      </c>
      <c r="L58" s="30">
        <v>-13043.720999999998</v>
      </c>
    </row>
    <row r="59" spans="1:12" ht="12.75">
      <c r="A59" s="24" t="s">
        <v>107</v>
      </c>
      <c r="B59" s="25" t="s">
        <v>108</v>
      </c>
      <c r="C59" s="26">
        <v>7829.805</v>
      </c>
      <c r="D59" s="27">
        <v>7120.871</v>
      </c>
      <c r="E59" s="26">
        <v>10138.713</v>
      </c>
      <c r="F59" s="28">
        <v>8685.029</v>
      </c>
      <c r="G59" s="26">
        <v>36027.318</v>
      </c>
      <c r="H59" s="27">
        <v>40305.036</v>
      </c>
      <c r="I59" s="26">
        <v>47244.413</v>
      </c>
      <c r="J59" s="28">
        <v>55529.793</v>
      </c>
      <c r="K59" s="29">
        <v>-28197.513</v>
      </c>
      <c r="L59" s="30">
        <v>-33184.165</v>
      </c>
    </row>
    <row r="60" spans="1:12" ht="12.75">
      <c r="A60" s="24" t="s">
        <v>109</v>
      </c>
      <c r="B60" s="25" t="s">
        <v>110</v>
      </c>
      <c r="C60" s="26">
        <v>4018.822</v>
      </c>
      <c r="D60" s="27">
        <v>5529.133</v>
      </c>
      <c r="E60" s="26">
        <v>3173.428</v>
      </c>
      <c r="F60" s="28">
        <v>7182.583</v>
      </c>
      <c r="G60" s="26">
        <v>3075.792</v>
      </c>
      <c r="H60" s="27">
        <v>2437.201</v>
      </c>
      <c r="I60" s="26">
        <v>3684.575</v>
      </c>
      <c r="J60" s="28">
        <v>4258.272</v>
      </c>
      <c r="K60" s="29">
        <v>943.0300000000002</v>
      </c>
      <c r="L60" s="30">
        <v>3091.932</v>
      </c>
    </row>
    <row r="61" spans="1:12" ht="12.75">
      <c r="A61" s="24" t="s">
        <v>111</v>
      </c>
      <c r="B61" s="25" t="s">
        <v>112</v>
      </c>
      <c r="C61" s="26">
        <v>375969.352</v>
      </c>
      <c r="D61" s="27">
        <v>382910.67</v>
      </c>
      <c r="E61" s="26">
        <v>254616.41</v>
      </c>
      <c r="F61" s="28">
        <v>258703.618</v>
      </c>
      <c r="G61" s="26">
        <v>122326.374</v>
      </c>
      <c r="H61" s="27">
        <v>138212.85</v>
      </c>
      <c r="I61" s="26">
        <v>90754.377</v>
      </c>
      <c r="J61" s="28">
        <v>89308.855</v>
      </c>
      <c r="K61" s="29">
        <v>253642.978</v>
      </c>
      <c r="L61" s="30">
        <v>244697.81999999998</v>
      </c>
    </row>
    <row r="62" spans="1:12" ht="12.75">
      <c r="A62" s="24" t="s">
        <v>113</v>
      </c>
      <c r="B62" s="25" t="s">
        <v>114</v>
      </c>
      <c r="C62" s="26">
        <v>231178.336</v>
      </c>
      <c r="D62" s="27">
        <v>252461.691</v>
      </c>
      <c r="E62" s="26">
        <v>407670.309</v>
      </c>
      <c r="F62" s="28">
        <v>454077.897</v>
      </c>
      <c r="G62" s="26">
        <v>43768.721</v>
      </c>
      <c r="H62" s="27">
        <v>42482.253</v>
      </c>
      <c r="I62" s="26">
        <v>52373.363</v>
      </c>
      <c r="J62" s="28">
        <v>53036.791</v>
      </c>
      <c r="K62" s="29">
        <v>187409.61500000002</v>
      </c>
      <c r="L62" s="30">
        <v>209979.438</v>
      </c>
    </row>
    <row r="63" spans="1:12" ht="12.75">
      <c r="A63" s="24" t="s">
        <v>115</v>
      </c>
      <c r="B63" s="25" t="s">
        <v>116</v>
      </c>
      <c r="C63" s="26">
        <v>23142.216</v>
      </c>
      <c r="D63" s="27">
        <v>21347.466</v>
      </c>
      <c r="E63" s="26">
        <v>22354.068</v>
      </c>
      <c r="F63" s="28">
        <v>21048.028</v>
      </c>
      <c r="G63" s="26">
        <v>4888.764</v>
      </c>
      <c r="H63" s="27">
        <v>5332.977</v>
      </c>
      <c r="I63" s="26">
        <v>3761.37</v>
      </c>
      <c r="J63" s="28">
        <v>3729.319</v>
      </c>
      <c r="K63" s="29">
        <v>18253.452</v>
      </c>
      <c r="L63" s="30">
        <v>16014.489000000001</v>
      </c>
    </row>
    <row r="64" spans="1:12" ht="12.75">
      <c r="A64" s="24" t="s">
        <v>117</v>
      </c>
      <c r="B64" s="25" t="s">
        <v>118</v>
      </c>
      <c r="C64" s="26">
        <v>62053.564</v>
      </c>
      <c r="D64" s="27">
        <v>74710.937</v>
      </c>
      <c r="E64" s="26">
        <v>29279.77</v>
      </c>
      <c r="F64" s="28">
        <v>40131.012</v>
      </c>
      <c r="G64" s="26">
        <v>46768.199</v>
      </c>
      <c r="H64" s="27">
        <v>51531.713</v>
      </c>
      <c r="I64" s="26">
        <v>25903.921</v>
      </c>
      <c r="J64" s="28">
        <v>20849.098</v>
      </c>
      <c r="K64" s="29">
        <v>15285.364999999998</v>
      </c>
      <c r="L64" s="30">
        <v>23179.224000000002</v>
      </c>
    </row>
    <row r="65" spans="1:12" ht="12.75">
      <c r="A65" s="24" t="s">
        <v>119</v>
      </c>
      <c r="B65" s="25" t="s">
        <v>120</v>
      </c>
      <c r="C65" s="26">
        <v>15674.119</v>
      </c>
      <c r="D65" s="27">
        <v>19745.42</v>
      </c>
      <c r="E65" s="26">
        <v>14379.138</v>
      </c>
      <c r="F65" s="28">
        <v>22613.916</v>
      </c>
      <c r="G65" s="26">
        <v>20997.919</v>
      </c>
      <c r="H65" s="27">
        <v>15198.158</v>
      </c>
      <c r="I65" s="26">
        <v>23792.923</v>
      </c>
      <c r="J65" s="28">
        <v>15662.454</v>
      </c>
      <c r="K65" s="29">
        <v>-5323.800000000001</v>
      </c>
      <c r="L65" s="30">
        <v>4547.261999999999</v>
      </c>
    </row>
    <row r="66" spans="1:12" ht="12.75">
      <c r="A66" s="24" t="s">
        <v>121</v>
      </c>
      <c r="B66" s="25" t="s">
        <v>122</v>
      </c>
      <c r="C66" s="26">
        <v>69.193</v>
      </c>
      <c r="D66" s="27">
        <v>84.984</v>
      </c>
      <c r="E66" s="26">
        <v>14.618</v>
      </c>
      <c r="F66" s="28">
        <v>25.354</v>
      </c>
      <c r="G66" s="26">
        <v>787.117</v>
      </c>
      <c r="H66" s="27">
        <v>2562.902</v>
      </c>
      <c r="I66" s="26">
        <v>941.488</v>
      </c>
      <c r="J66" s="28">
        <v>2192.528</v>
      </c>
      <c r="K66" s="29">
        <v>-717.924</v>
      </c>
      <c r="L66" s="30">
        <v>-2477.918</v>
      </c>
    </row>
    <row r="67" spans="1:12" ht="12.75">
      <c r="A67" s="24" t="s">
        <v>123</v>
      </c>
      <c r="B67" s="25" t="s">
        <v>124</v>
      </c>
      <c r="C67" s="26">
        <v>1968.877</v>
      </c>
      <c r="D67" s="27">
        <v>1949.05</v>
      </c>
      <c r="E67" s="26">
        <v>948.08</v>
      </c>
      <c r="F67" s="28">
        <v>801.382</v>
      </c>
      <c r="G67" s="26">
        <v>37715.638</v>
      </c>
      <c r="H67" s="27">
        <v>46313.402</v>
      </c>
      <c r="I67" s="26">
        <v>13802.661</v>
      </c>
      <c r="J67" s="28">
        <v>12351.642</v>
      </c>
      <c r="K67" s="29">
        <v>-35746.761</v>
      </c>
      <c r="L67" s="30">
        <v>-44364.352</v>
      </c>
    </row>
    <row r="68" spans="1:12" ht="12.75">
      <c r="A68" s="24" t="s">
        <v>125</v>
      </c>
      <c r="B68" s="25" t="s">
        <v>126</v>
      </c>
      <c r="C68" s="26">
        <v>16485.597</v>
      </c>
      <c r="D68" s="27">
        <v>18034.03</v>
      </c>
      <c r="E68" s="26">
        <v>2914.023</v>
      </c>
      <c r="F68" s="28">
        <v>2891.528</v>
      </c>
      <c r="G68" s="26">
        <v>91622.309</v>
      </c>
      <c r="H68" s="27">
        <v>100454.061</v>
      </c>
      <c r="I68" s="26">
        <v>13348.921</v>
      </c>
      <c r="J68" s="28">
        <v>11472.591</v>
      </c>
      <c r="K68" s="29">
        <v>-75136.712</v>
      </c>
      <c r="L68" s="30">
        <v>-82420.031</v>
      </c>
    </row>
    <row r="69" spans="1:12" ht="12.75">
      <c r="A69" s="24" t="s">
        <v>127</v>
      </c>
      <c r="B69" s="25" t="s">
        <v>128</v>
      </c>
      <c r="C69" s="26">
        <v>15159.194</v>
      </c>
      <c r="D69" s="27">
        <v>18324.746</v>
      </c>
      <c r="E69" s="26">
        <v>19767.816</v>
      </c>
      <c r="F69" s="28">
        <v>23005.512</v>
      </c>
      <c r="G69" s="26">
        <v>219196.088</v>
      </c>
      <c r="H69" s="27">
        <v>246637.676</v>
      </c>
      <c r="I69" s="26">
        <v>329657.95</v>
      </c>
      <c r="J69" s="28">
        <v>379903.656</v>
      </c>
      <c r="K69" s="29">
        <v>-204036.894</v>
      </c>
      <c r="L69" s="30">
        <v>-228312.93</v>
      </c>
    </row>
    <row r="70" spans="1:12" ht="12.75">
      <c r="A70" s="24" t="s">
        <v>129</v>
      </c>
      <c r="B70" s="25" t="s">
        <v>130</v>
      </c>
      <c r="C70" s="26">
        <v>4103.268</v>
      </c>
      <c r="D70" s="27">
        <v>4124</v>
      </c>
      <c r="E70" s="26">
        <v>4039.462</v>
      </c>
      <c r="F70" s="28">
        <v>3007.574</v>
      </c>
      <c r="G70" s="26">
        <v>41779.072</v>
      </c>
      <c r="H70" s="27">
        <v>56894.207</v>
      </c>
      <c r="I70" s="26">
        <v>34939.288</v>
      </c>
      <c r="J70" s="28">
        <v>38675.812</v>
      </c>
      <c r="K70" s="29">
        <v>-37675.804000000004</v>
      </c>
      <c r="L70" s="30">
        <v>-52770.207</v>
      </c>
    </row>
    <row r="71" spans="1:12" ht="12.75">
      <c r="A71" s="24" t="s">
        <v>131</v>
      </c>
      <c r="B71" s="25" t="s">
        <v>132</v>
      </c>
      <c r="C71" s="26">
        <v>37462.586</v>
      </c>
      <c r="D71" s="27">
        <v>30232.467</v>
      </c>
      <c r="E71" s="26">
        <v>58578.109</v>
      </c>
      <c r="F71" s="28">
        <v>46467.216</v>
      </c>
      <c r="G71" s="26">
        <v>312926.002</v>
      </c>
      <c r="H71" s="27">
        <v>345538.183</v>
      </c>
      <c r="I71" s="26">
        <v>475944.041</v>
      </c>
      <c r="J71" s="28">
        <v>491461.429</v>
      </c>
      <c r="K71" s="29">
        <v>-275463.41599999997</v>
      </c>
      <c r="L71" s="30">
        <v>-315305.716</v>
      </c>
    </row>
    <row r="72" spans="1:12" ht="12.75">
      <c r="A72" s="24" t="s">
        <v>133</v>
      </c>
      <c r="B72" s="25" t="s">
        <v>134</v>
      </c>
      <c r="C72" s="26">
        <v>9450.827</v>
      </c>
      <c r="D72" s="27">
        <v>5035.801</v>
      </c>
      <c r="E72" s="26">
        <v>8433.349</v>
      </c>
      <c r="F72" s="28">
        <v>3905.877</v>
      </c>
      <c r="G72" s="26">
        <v>164501.832</v>
      </c>
      <c r="H72" s="27">
        <v>163125.491</v>
      </c>
      <c r="I72" s="26">
        <v>135996.709</v>
      </c>
      <c r="J72" s="28">
        <v>127823.574</v>
      </c>
      <c r="K72" s="29">
        <v>-155051.005</v>
      </c>
      <c r="L72" s="30">
        <v>-158089.69</v>
      </c>
    </row>
    <row r="73" spans="1:12" ht="12.75">
      <c r="A73" s="24" t="s">
        <v>135</v>
      </c>
      <c r="B73" s="25" t="s">
        <v>136</v>
      </c>
      <c r="C73" s="26">
        <v>1208.577</v>
      </c>
      <c r="D73" s="27">
        <v>954.442</v>
      </c>
      <c r="E73" s="26">
        <v>3246.251</v>
      </c>
      <c r="F73" s="28">
        <v>2236.71</v>
      </c>
      <c r="G73" s="26">
        <v>41169.111</v>
      </c>
      <c r="H73" s="27">
        <v>48143.074</v>
      </c>
      <c r="I73" s="26">
        <v>131852.47</v>
      </c>
      <c r="J73" s="28">
        <v>138127.064</v>
      </c>
      <c r="K73" s="29">
        <v>-39960.534</v>
      </c>
      <c r="L73" s="30">
        <v>-47188.632</v>
      </c>
    </row>
    <row r="74" spans="1:12" ht="12.75">
      <c r="A74" s="24" t="s">
        <v>137</v>
      </c>
      <c r="B74" s="25" t="s">
        <v>138</v>
      </c>
      <c r="C74" s="26">
        <v>369856.822</v>
      </c>
      <c r="D74" s="27">
        <v>314911.481</v>
      </c>
      <c r="E74" s="26">
        <v>1133072.409</v>
      </c>
      <c r="F74" s="28">
        <v>974636.797</v>
      </c>
      <c r="G74" s="26">
        <v>46378.921</v>
      </c>
      <c r="H74" s="27">
        <v>47753.074</v>
      </c>
      <c r="I74" s="26">
        <v>71935.127</v>
      </c>
      <c r="J74" s="28">
        <v>71287.269</v>
      </c>
      <c r="K74" s="29">
        <v>323477.90099999995</v>
      </c>
      <c r="L74" s="30">
        <v>267158.407</v>
      </c>
    </row>
    <row r="75" spans="1:12" ht="12.75">
      <c r="A75" s="24" t="s">
        <v>139</v>
      </c>
      <c r="B75" s="25" t="s">
        <v>140</v>
      </c>
      <c r="C75" s="26">
        <v>40841.602</v>
      </c>
      <c r="D75" s="27">
        <v>31532.956</v>
      </c>
      <c r="E75" s="26">
        <v>62472.909</v>
      </c>
      <c r="F75" s="28">
        <v>46451.092</v>
      </c>
      <c r="G75" s="26">
        <v>103131.261</v>
      </c>
      <c r="H75" s="27">
        <v>100881.469</v>
      </c>
      <c r="I75" s="26">
        <v>144488.036</v>
      </c>
      <c r="J75" s="28">
        <v>131008.183</v>
      </c>
      <c r="K75" s="29">
        <v>-62289.659</v>
      </c>
      <c r="L75" s="30">
        <v>-69348.513</v>
      </c>
    </row>
    <row r="76" spans="1:12" ht="12.75">
      <c r="A76" s="24" t="s">
        <v>141</v>
      </c>
      <c r="B76" s="25" t="s">
        <v>142</v>
      </c>
      <c r="C76" s="26">
        <v>116315.359</v>
      </c>
      <c r="D76" s="27">
        <v>142292.665</v>
      </c>
      <c r="E76" s="26">
        <v>76790.769</v>
      </c>
      <c r="F76" s="28">
        <v>72098.43</v>
      </c>
      <c r="G76" s="26">
        <v>81382.735</v>
      </c>
      <c r="H76" s="27">
        <v>90285.01</v>
      </c>
      <c r="I76" s="26">
        <v>65281.872</v>
      </c>
      <c r="J76" s="28">
        <v>72337.547</v>
      </c>
      <c r="K76" s="29">
        <v>34932.623999999996</v>
      </c>
      <c r="L76" s="30">
        <v>52007.65500000001</v>
      </c>
    </row>
    <row r="77" spans="1:12" ht="12.75">
      <c r="A77" s="24" t="s">
        <v>143</v>
      </c>
      <c r="B77" s="25" t="s">
        <v>144</v>
      </c>
      <c r="C77" s="26">
        <v>413709.068</v>
      </c>
      <c r="D77" s="27">
        <v>451925.234</v>
      </c>
      <c r="E77" s="26">
        <v>322728.79</v>
      </c>
      <c r="F77" s="28">
        <v>368772.387</v>
      </c>
      <c r="G77" s="26">
        <v>70286.77</v>
      </c>
      <c r="H77" s="27">
        <v>98993.299</v>
      </c>
      <c r="I77" s="26">
        <v>42098.536</v>
      </c>
      <c r="J77" s="28">
        <v>55525.04</v>
      </c>
      <c r="K77" s="29">
        <v>343422.298</v>
      </c>
      <c r="L77" s="30">
        <v>352931.935</v>
      </c>
    </row>
    <row r="78" spans="1:12" ht="12.75">
      <c r="A78" s="24" t="s">
        <v>145</v>
      </c>
      <c r="B78" s="25" t="s">
        <v>146</v>
      </c>
      <c r="C78" s="26">
        <v>57.01</v>
      </c>
      <c r="D78" s="27">
        <v>19.254</v>
      </c>
      <c r="E78" s="26">
        <v>35.465</v>
      </c>
      <c r="F78" s="28">
        <v>5.963</v>
      </c>
      <c r="G78" s="26">
        <v>501.82</v>
      </c>
      <c r="H78" s="27">
        <v>354.851</v>
      </c>
      <c r="I78" s="26">
        <v>212.977</v>
      </c>
      <c r="J78" s="28">
        <v>158.648</v>
      </c>
      <c r="K78" s="29">
        <v>-444.81</v>
      </c>
      <c r="L78" s="30">
        <v>-335.597</v>
      </c>
    </row>
    <row r="79" spans="1:12" ht="12.75">
      <c r="A79" s="24" t="s">
        <v>147</v>
      </c>
      <c r="B79" s="25" t="s">
        <v>148</v>
      </c>
      <c r="C79" s="26">
        <v>18630.399</v>
      </c>
      <c r="D79" s="27">
        <v>21618.255</v>
      </c>
      <c r="E79" s="26">
        <v>6337.042</v>
      </c>
      <c r="F79" s="28">
        <v>7296.287</v>
      </c>
      <c r="G79" s="26">
        <v>46279.45</v>
      </c>
      <c r="H79" s="27">
        <v>58576.528</v>
      </c>
      <c r="I79" s="26">
        <v>14290.452</v>
      </c>
      <c r="J79" s="28">
        <v>17055.611</v>
      </c>
      <c r="K79" s="29">
        <v>-27649.050999999996</v>
      </c>
      <c r="L79" s="30">
        <v>-36958.273</v>
      </c>
    </row>
    <row r="80" spans="1:12" ht="12.75">
      <c r="A80" s="24" t="s">
        <v>149</v>
      </c>
      <c r="B80" s="25" t="s">
        <v>150</v>
      </c>
      <c r="C80" s="26">
        <v>165.324</v>
      </c>
      <c r="D80" s="27">
        <v>112.146</v>
      </c>
      <c r="E80" s="26">
        <v>53.825</v>
      </c>
      <c r="F80" s="28">
        <v>33.978</v>
      </c>
      <c r="G80" s="26">
        <v>1132.709</v>
      </c>
      <c r="H80" s="27">
        <v>1291.258</v>
      </c>
      <c r="I80" s="26">
        <v>973.042</v>
      </c>
      <c r="J80" s="28">
        <v>787.671</v>
      </c>
      <c r="K80" s="29">
        <v>-967.385</v>
      </c>
      <c r="L80" s="30">
        <v>-1179.112</v>
      </c>
    </row>
    <row r="81" spans="1:12" ht="12.75">
      <c r="A81" s="24" t="s">
        <v>151</v>
      </c>
      <c r="B81" s="25" t="s">
        <v>152</v>
      </c>
      <c r="C81" s="26">
        <v>361592.533</v>
      </c>
      <c r="D81" s="27">
        <v>482306.075</v>
      </c>
      <c r="E81" s="26">
        <v>80062.519</v>
      </c>
      <c r="F81" s="28">
        <v>87725.075</v>
      </c>
      <c r="G81" s="26">
        <v>318338.317</v>
      </c>
      <c r="H81" s="27">
        <v>422792.331</v>
      </c>
      <c r="I81" s="26">
        <v>117176.254</v>
      </c>
      <c r="J81" s="28">
        <v>143041.481</v>
      </c>
      <c r="K81" s="29">
        <v>43254.216000000015</v>
      </c>
      <c r="L81" s="30">
        <v>59513.744000000006</v>
      </c>
    </row>
    <row r="82" spans="1:12" ht="12.75">
      <c r="A82" s="24" t="s">
        <v>153</v>
      </c>
      <c r="B82" s="25" t="s">
        <v>154</v>
      </c>
      <c r="C82" s="26">
        <v>177545.81</v>
      </c>
      <c r="D82" s="27">
        <v>164598.638</v>
      </c>
      <c r="E82" s="26">
        <v>22067.777</v>
      </c>
      <c r="F82" s="28">
        <v>19546.326</v>
      </c>
      <c r="G82" s="26">
        <v>86874.144</v>
      </c>
      <c r="H82" s="27">
        <v>97394.07</v>
      </c>
      <c r="I82" s="26">
        <v>35760.44</v>
      </c>
      <c r="J82" s="28">
        <v>34824.546</v>
      </c>
      <c r="K82" s="29">
        <v>90671.666</v>
      </c>
      <c r="L82" s="30">
        <v>67204.568</v>
      </c>
    </row>
    <row r="83" spans="1:12" ht="12.75">
      <c r="A83" s="24" t="s">
        <v>155</v>
      </c>
      <c r="B83" s="25" t="s">
        <v>156</v>
      </c>
      <c r="C83" s="26">
        <v>98.286</v>
      </c>
      <c r="D83" s="27">
        <v>204.315</v>
      </c>
      <c r="E83" s="26">
        <v>16.78</v>
      </c>
      <c r="F83" s="28">
        <v>16.681</v>
      </c>
      <c r="G83" s="26">
        <v>446.071</v>
      </c>
      <c r="H83" s="27">
        <v>471.482</v>
      </c>
      <c r="I83" s="26">
        <v>103.645</v>
      </c>
      <c r="J83" s="28">
        <v>104.778</v>
      </c>
      <c r="K83" s="29">
        <v>-347.785</v>
      </c>
      <c r="L83" s="30">
        <v>-267.16700000000003</v>
      </c>
    </row>
    <row r="84" spans="1:12" ht="12.75">
      <c r="A84" s="24" t="s">
        <v>157</v>
      </c>
      <c r="B84" s="25" t="s">
        <v>158</v>
      </c>
      <c r="C84" s="26">
        <v>20883.576</v>
      </c>
      <c r="D84" s="27">
        <v>22134.746</v>
      </c>
      <c r="E84" s="26">
        <v>3025.077</v>
      </c>
      <c r="F84" s="28">
        <v>2886.564</v>
      </c>
      <c r="G84" s="26">
        <v>48237.093</v>
      </c>
      <c r="H84" s="27">
        <v>61606.354</v>
      </c>
      <c r="I84" s="26">
        <v>11170.98</v>
      </c>
      <c r="J84" s="28">
        <v>10550.689</v>
      </c>
      <c r="K84" s="29">
        <v>-27353.517</v>
      </c>
      <c r="L84" s="30">
        <v>-39471.608</v>
      </c>
    </row>
    <row r="85" spans="1:12" ht="12.75">
      <c r="A85" s="24" t="s">
        <v>159</v>
      </c>
      <c r="B85" s="25" t="s">
        <v>160</v>
      </c>
      <c r="C85" s="26">
        <v>87.988</v>
      </c>
      <c r="D85" s="27">
        <v>113.771</v>
      </c>
      <c r="E85" s="26">
        <v>1.422</v>
      </c>
      <c r="F85" s="28">
        <v>1.33</v>
      </c>
      <c r="G85" s="26">
        <v>1954.346</v>
      </c>
      <c r="H85" s="27">
        <v>2361.453</v>
      </c>
      <c r="I85" s="26">
        <v>180.405</v>
      </c>
      <c r="J85" s="28">
        <v>246.067</v>
      </c>
      <c r="K85" s="29">
        <v>-1866.358</v>
      </c>
      <c r="L85" s="30">
        <v>-2247.682</v>
      </c>
    </row>
    <row r="86" spans="1:12" ht="12.75">
      <c r="A86" s="24" t="s">
        <v>161</v>
      </c>
      <c r="B86" s="25" t="s">
        <v>162</v>
      </c>
      <c r="C86" s="26">
        <v>739.151</v>
      </c>
      <c r="D86" s="27">
        <v>1042.917</v>
      </c>
      <c r="E86" s="26">
        <v>225.6</v>
      </c>
      <c r="F86" s="28">
        <v>328.872</v>
      </c>
      <c r="G86" s="26">
        <v>1934.693</v>
      </c>
      <c r="H86" s="27">
        <v>2491.666</v>
      </c>
      <c r="I86" s="26">
        <v>901.711</v>
      </c>
      <c r="J86" s="28">
        <v>1234.645</v>
      </c>
      <c r="K86" s="29">
        <v>-1195.542</v>
      </c>
      <c r="L86" s="30">
        <v>-1448.7490000000003</v>
      </c>
    </row>
    <row r="87" spans="1:12" ht="12.75">
      <c r="A87" s="24" t="s">
        <v>163</v>
      </c>
      <c r="B87" s="25" t="s">
        <v>164</v>
      </c>
      <c r="C87" s="26">
        <v>372.715</v>
      </c>
      <c r="D87" s="27">
        <v>356.834</v>
      </c>
      <c r="E87" s="26">
        <v>27.286</v>
      </c>
      <c r="F87" s="28">
        <v>24.496</v>
      </c>
      <c r="G87" s="26">
        <v>1115.01</v>
      </c>
      <c r="H87" s="27">
        <v>1670.04</v>
      </c>
      <c r="I87" s="26">
        <v>115.295</v>
      </c>
      <c r="J87" s="28">
        <v>160.186</v>
      </c>
      <c r="K87" s="29">
        <v>-742.2950000000001</v>
      </c>
      <c r="L87" s="30">
        <v>-1313.206</v>
      </c>
    </row>
    <row r="88" spans="1:12" ht="12.75">
      <c r="A88" s="24" t="s">
        <v>165</v>
      </c>
      <c r="B88" s="25" t="s">
        <v>166</v>
      </c>
      <c r="C88" s="26">
        <v>401.851</v>
      </c>
      <c r="D88" s="27">
        <v>554.595</v>
      </c>
      <c r="E88" s="26">
        <v>35.384</v>
      </c>
      <c r="F88" s="28">
        <v>50.616</v>
      </c>
      <c r="G88" s="26">
        <v>1992.849</v>
      </c>
      <c r="H88" s="27">
        <v>2182.617</v>
      </c>
      <c r="I88" s="26">
        <v>172.532</v>
      </c>
      <c r="J88" s="28">
        <v>266.266</v>
      </c>
      <c r="K88" s="29">
        <v>-1590.998</v>
      </c>
      <c r="L88" s="30">
        <v>-1628.0220000000002</v>
      </c>
    </row>
    <row r="89" spans="1:12" ht="12.75">
      <c r="A89" s="24" t="s">
        <v>167</v>
      </c>
      <c r="B89" s="25" t="s">
        <v>168</v>
      </c>
      <c r="C89" s="26">
        <v>4164.953</v>
      </c>
      <c r="D89" s="27">
        <v>4196.021</v>
      </c>
      <c r="E89" s="26">
        <v>2509.567</v>
      </c>
      <c r="F89" s="28">
        <v>2076.754</v>
      </c>
      <c r="G89" s="26">
        <v>4192.488</v>
      </c>
      <c r="H89" s="27">
        <v>4569.175</v>
      </c>
      <c r="I89" s="26">
        <v>3374.842</v>
      </c>
      <c r="J89" s="28">
        <v>4077.459</v>
      </c>
      <c r="K89" s="29">
        <v>-27.534999999999854</v>
      </c>
      <c r="L89" s="30">
        <v>-373.15400000000045</v>
      </c>
    </row>
    <row r="90" spans="1:12" ht="12.75">
      <c r="A90" s="24" t="s">
        <v>169</v>
      </c>
      <c r="B90" s="25" t="s">
        <v>170</v>
      </c>
      <c r="C90" s="26">
        <v>13315.557</v>
      </c>
      <c r="D90" s="27">
        <v>14369.204</v>
      </c>
      <c r="E90" s="26">
        <v>4608.206</v>
      </c>
      <c r="F90" s="28">
        <v>3955.465</v>
      </c>
      <c r="G90" s="26">
        <v>18127.682</v>
      </c>
      <c r="H90" s="27">
        <v>17465.872</v>
      </c>
      <c r="I90" s="26">
        <v>5659.995</v>
      </c>
      <c r="J90" s="28">
        <v>5905.854</v>
      </c>
      <c r="K90" s="29">
        <v>-4812.125</v>
      </c>
      <c r="L90" s="30">
        <v>-3096.6679999999997</v>
      </c>
    </row>
    <row r="91" spans="1:12" ht="12.75">
      <c r="A91" s="24" t="s">
        <v>171</v>
      </c>
      <c r="B91" s="25" t="s">
        <v>172</v>
      </c>
      <c r="C91" s="26">
        <v>615110.788</v>
      </c>
      <c r="D91" s="27">
        <v>773182.263</v>
      </c>
      <c r="E91" s="26">
        <v>3219131.907</v>
      </c>
      <c r="F91" s="28">
        <v>3959288.346</v>
      </c>
      <c r="G91" s="26">
        <v>101070.688</v>
      </c>
      <c r="H91" s="27">
        <v>87730.126</v>
      </c>
      <c r="I91" s="26">
        <v>561902.684</v>
      </c>
      <c r="J91" s="28">
        <v>492600.723</v>
      </c>
      <c r="K91" s="29">
        <v>514040.1</v>
      </c>
      <c r="L91" s="30">
        <v>685452.137</v>
      </c>
    </row>
    <row r="92" spans="1:12" ht="12.75">
      <c r="A92" s="24" t="s">
        <v>173</v>
      </c>
      <c r="B92" s="25" t="s">
        <v>174</v>
      </c>
      <c r="C92" s="26">
        <v>131105.477</v>
      </c>
      <c r="D92" s="27">
        <v>75362.037</v>
      </c>
      <c r="E92" s="26">
        <v>834243.115</v>
      </c>
      <c r="F92" s="28">
        <v>531835.426</v>
      </c>
      <c r="G92" s="26">
        <v>3748.907</v>
      </c>
      <c r="H92" s="27">
        <v>1734.054</v>
      </c>
      <c r="I92" s="26">
        <v>17032.008</v>
      </c>
      <c r="J92" s="28">
        <v>4242.902</v>
      </c>
      <c r="K92" s="29">
        <v>127356.57</v>
      </c>
      <c r="L92" s="30">
        <v>73627.983</v>
      </c>
    </row>
    <row r="93" spans="1:12" ht="12.75">
      <c r="A93" s="24" t="s">
        <v>175</v>
      </c>
      <c r="B93" s="25" t="s">
        <v>176</v>
      </c>
      <c r="C93" s="26">
        <v>24811.169</v>
      </c>
      <c r="D93" s="27">
        <v>29860.207</v>
      </c>
      <c r="E93" s="26">
        <v>153901.172</v>
      </c>
      <c r="F93" s="28">
        <v>186122.352</v>
      </c>
      <c r="G93" s="26">
        <v>49703.195</v>
      </c>
      <c r="H93" s="27">
        <v>21785.897</v>
      </c>
      <c r="I93" s="26">
        <v>255166.589</v>
      </c>
      <c r="J93" s="28">
        <v>121793.127</v>
      </c>
      <c r="K93" s="29">
        <v>-24892.025999999998</v>
      </c>
      <c r="L93" s="30">
        <v>8074.309999999998</v>
      </c>
    </row>
    <row r="94" spans="1:12" ht="12.75">
      <c r="A94" s="24" t="s">
        <v>177</v>
      </c>
      <c r="B94" s="25" t="s">
        <v>178</v>
      </c>
      <c r="C94" s="26">
        <v>7166.643</v>
      </c>
      <c r="D94" s="27">
        <v>18926.792</v>
      </c>
      <c r="E94" s="26">
        <v>40961.698</v>
      </c>
      <c r="F94" s="28">
        <v>112289.365</v>
      </c>
      <c r="G94" s="26">
        <v>2503.354</v>
      </c>
      <c r="H94" s="27">
        <v>3370.844</v>
      </c>
      <c r="I94" s="26">
        <v>18821.833</v>
      </c>
      <c r="J94" s="28">
        <v>24707.01</v>
      </c>
      <c r="K94" s="29">
        <v>4663.289000000001</v>
      </c>
      <c r="L94" s="30">
        <v>15555.948</v>
      </c>
    </row>
    <row r="95" spans="1:12" ht="12.75">
      <c r="A95" s="24" t="s">
        <v>179</v>
      </c>
      <c r="B95" s="25" t="s">
        <v>180</v>
      </c>
      <c r="C95" s="26">
        <v>144984.125</v>
      </c>
      <c r="D95" s="27">
        <v>127880.429</v>
      </c>
      <c r="E95" s="26">
        <v>795121.281</v>
      </c>
      <c r="F95" s="28">
        <v>703169.036</v>
      </c>
      <c r="G95" s="26">
        <v>130470.801</v>
      </c>
      <c r="H95" s="27">
        <v>130404.3</v>
      </c>
      <c r="I95" s="26">
        <v>356125.377</v>
      </c>
      <c r="J95" s="28">
        <v>379420.285</v>
      </c>
      <c r="K95" s="29">
        <v>14513.323999999993</v>
      </c>
      <c r="L95" s="30">
        <v>-2523.870999999999</v>
      </c>
    </row>
    <row r="96" spans="1:12" ht="12.75">
      <c r="A96" s="24" t="s">
        <v>181</v>
      </c>
      <c r="B96" s="25" t="s">
        <v>182</v>
      </c>
      <c r="C96" s="26">
        <v>15459.13</v>
      </c>
      <c r="D96" s="27">
        <v>22874.397</v>
      </c>
      <c r="E96" s="26">
        <v>17188.079</v>
      </c>
      <c r="F96" s="28">
        <v>27201.262</v>
      </c>
      <c r="G96" s="26">
        <v>57251.557</v>
      </c>
      <c r="H96" s="27">
        <v>73294.651</v>
      </c>
      <c r="I96" s="26">
        <v>124804.989</v>
      </c>
      <c r="J96" s="28">
        <v>146478.556</v>
      </c>
      <c r="K96" s="29">
        <v>-41792.427</v>
      </c>
      <c r="L96" s="30">
        <v>-50420.254</v>
      </c>
    </row>
    <row r="97" spans="1:12" ht="12.75">
      <c r="A97" s="24" t="s">
        <v>183</v>
      </c>
      <c r="B97" s="25" t="s">
        <v>184</v>
      </c>
      <c r="C97" s="26">
        <v>25.411</v>
      </c>
      <c r="D97" s="27">
        <v>129.447</v>
      </c>
      <c r="E97" s="26">
        <v>68.675</v>
      </c>
      <c r="F97" s="28">
        <v>429.294</v>
      </c>
      <c r="G97" s="26">
        <v>1649.557</v>
      </c>
      <c r="H97" s="27">
        <v>1509.069</v>
      </c>
      <c r="I97" s="26">
        <v>9020.424</v>
      </c>
      <c r="J97" s="28">
        <v>9332.784</v>
      </c>
      <c r="K97" s="29">
        <v>-1624.146</v>
      </c>
      <c r="L97" s="30">
        <v>-1379.6219999999998</v>
      </c>
    </row>
    <row r="98" spans="1:12" ht="12.75">
      <c r="A98" s="24" t="s">
        <v>185</v>
      </c>
      <c r="B98" s="25" t="s">
        <v>186</v>
      </c>
      <c r="C98" s="26">
        <v>86571.579</v>
      </c>
      <c r="D98" s="27">
        <v>106037.684</v>
      </c>
      <c r="E98" s="26">
        <v>483544.899</v>
      </c>
      <c r="F98" s="28">
        <v>625175.357</v>
      </c>
      <c r="G98" s="26">
        <v>10279.681</v>
      </c>
      <c r="H98" s="27">
        <v>12598.15</v>
      </c>
      <c r="I98" s="26">
        <v>32153.626</v>
      </c>
      <c r="J98" s="28">
        <v>31883.394</v>
      </c>
      <c r="K98" s="29">
        <v>76291.898</v>
      </c>
      <c r="L98" s="30">
        <v>93439.534</v>
      </c>
    </row>
    <row r="99" spans="1:12" ht="12.75">
      <c r="A99" s="24" t="s">
        <v>187</v>
      </c>
      <c r="B99" s="25" t="s">
        <v>188</v>
      </c>
      <c r="C99" s="26">
        <v>25061.252</v>
      </c>
      <c r="D99" s="27">
        <v>28331.561</v>
      </c>
      <c r="E99" s="26">
        <v>89785.944</v>
      </c>
      <c r="F99" s="28">
        <v>99650.318</v>
      </c>
      <c r="G99" s="26">
        <v>15997.842</v>
      </c>
      <c r="H99" s="27">
        <v>19423.308</v>
      </c>
      <c r="I99" s="26">
        <v>44720.144</v>
      </c>
      <c r="J99" s="28">
        <v>56503.254</v>
      </c>
      <c r="K99" s="29">
        <v>9063.41</v>
      </c>
      <c r="L99" s="30">
        <v>8908.253</v>
      </c>
    </row>
    <row r="100" spans="1:12" ht="12.75">
      <c r="A100" s="24" t="s">
        <v>189</v>
      </c>
      <c r="B100" s="25" t="s">
        <v>190</v>
      </c>
      <c r="C100" s="26">
        <v>6544.328</v>
      </c>
      <c r="D100" s="27">
        <v>5802.483</v>
      </c>
      <c r="E100" s="26">
        <v>20823.835</v>
      </c>
      <c r="F100" s="28">
        <v>18759.762</v>
      </c>
      <c r="G100" s="26">
        <v>9001.217</v>
      </c>
      <c r="H100" s="27">
        <v>10052.492</v>
      </c>
      <c r="I100" s="26">
        <v>14412.206</v>
      </c>
      <c r="J100" s="28">
        <v>17400.063</v>
      </c>
      <c r="K100" s="29">
        <v>-2456.889</v>
      </c>
      <c r="L100" s="30">
        <v>-4250.009</v>
      </c>
    </row>
    <row r="101" spans="1:12" ht="12.75">
      <c r="A101" s="24" t="s">
        <v>191</v>
      </c>
      <c r="B101" s="25" t="s">
        <v>192</v>
      </c>
      <c r="C101" s="26">
        <v>20343.946</v>
      </c>
      <c r="D101" s="27">
        <v>19643.998</v>
      </c>
      <c r="E101" s="26">
        <v>45496.44</v>
      </c>
      <c r="F101" s="28">
        <v>42831.368</v>
      </c>
      <c r="G101" s="26">
        <v>11307.635</v>
      </c>
      <c r="H101" s="27">
        <v>12810.095</v>
      </c>
      <c r="I101" s="26">
        <v>27387.573</v>
      </c>
      <c r="J101" s="28">
        <v>28399.513</v>
      </c>
      <c r="K101" s="29">
        <v>9036.311</v>
      </c>
      <c r="L101" s="30">
        <v>6833.903</v>
      </c>
    </row>
    <row r="102" spans="1:12" ht="12.75">
      <c r="A102" s="24" t="s">
        <v>193</v>
      </c>
      <c r="B102" s="25" t="s">
        <v>194</v>
      </c>
      <c r="C102" s="26">
        <v>11109.224</v>
      </c>
      <c r="D102" s="27">
        <v>10678.135</v>
      </c>
      <c r="E102" s="26">
        <v>27777.644</v>
      </c>
      <c r="F102" s="28">
        <v>27865.287</v>
      </c>
      <c r="G102" s="26">
        <v>16780.664</v>
      </c>
      <c r="H102" s="27">
        <v>22130.875</v>
      </c>
      <c r="I102" s="26">
        <v>30091.329</v>
      </c>
      <c r="J102" s="28">
        <v>42193.565</v>
      </c>
      <c r="K102" s="29">
        <v>-5671.4400000000005</v>
      </c>
      <c r="L102" s="30">
        <v>-11452.74</v>
      </c>
    </row>
    <row r="103" spans="1:12" ht="12.75">
      <c r="A103" s="24" t="s">
        <v>195</v>
      </c>
      <c r="B103" s="25" t="s">
        <v>196</v>
      </c>
      <c r="C103" s="26">
        <v>18184.553</v>
      </c>
      <c r="D103" s="27">
        <v>20309.829</v>
      </c>
      <c r="E103" s="26">
        <v>17299.276</v>
      </c>
      <c r="F103" s="28">
        <v>20828.955</v>
      </c>
      <c r="G103" s="26">
        <v>6318.789</v>
      </c>
      <c r="H103" s="27">
        <v>10903.537</v>
      </c>
      <c r="I103" s="26">
        <v>6550.158</v>
      </c>
      <c r="J103" s="28">
        <v>11270.919</v>
      </c>
      <c r="K103" s="29">
        <v>11865.764</v>
      </c>
      <c r="L103" s="30">
        <v>9406.292000000001</v>
      </c>
    </row>
    <row r="104" spans="1:12" ht="12.75">
      <c r="A104" s="24" t="s">
        <v>197</v>
      </c>
      <c r="B104" s="25" t="s">
        <v>198</v>
      </c>
      <c r="C104" s="26">
        <v>182.333</v>
      </c>
      <c r="D104" s="27">
        <v>612.772</v>
      </c>
      <c r="E104" s="26">
        <v>147</v>
      </c>
      <c r="F104" s="28">
        <v>128.5</v>
      </c>
      <c r="G104" s="26">
        <v>703.073</v>
      </c>
      <c r="H104" s="27">
        <v>1037.733</v>
      </c>
      <c r="I104" s="26">
        <v>187.949</v>
      </c>
      <c r="J104" s="28">
        <v>265.463</v>
      </c>
      <c r="K104" s="29">
        <v>-520.74</v>
      </c>
      <c r="L104" s="30">
        <v>-424.9609999999999</v>
      </c>
    </row>
    <row r="105" spans="1:12" ht="12.75">
      <c r="A105" s="24" t="s">
        <v>199</v>
      </c>
      <c r="B105" s="25" t="s">
        <v>200</v>
      </c>
      <c r="C105" s="26">
        <v>24250.003</v>
      </c>
      <c r="D105" s="27">
        <v>26714.416</v>
      </c>
      <c r="E105" s="26">
        <v>61063.768</v>
      </c>
      <c r="F105" s="28">
        <v>62767.615</v>
      </c>
      <c r="G105" s="26">
        <v>45234.97</v>
      </c>
      <c r="H105" s="27">
        <v>68459.05</v>
      </c>
      <c r="I105" s="26">
        <v>117377.79</v>
      </c>
      <c r="J105" s="28">
        <v>186841.551</v>
      </c>
      <c r="K105" s="29">
        <v>-20984.967</v>
      </c>
      <c r="L105" s="30">
        <v>-41744.634000000005</v>
      </c>
    </row>
    <row r="106" spans="1:12" ht="12.75">
      <c r="A106" s="24" t="s">
        <v>201</v>
      </c>
      <c r="B106" s="25" t="s">
        <v>202</v>
      </c>
      <c r="C106" s="26">
        <v>35389.51</v>
      </c>
      <c r="D106" s="27">
        <v>45844.881</v>
      </c>
      <c r="E106" s="26">
        <v>68725.417</v>
      </c>
      <c r="F106" s="28">
        <v>96836.299</v>
      </c>
      <c r="G106" s="26">
        <v>57277.039</v>
      </c>
      <c r="H106" s="27">
        <v>58921.61</v>
      </c>
      <c r="I106" s="26">
        <v>148546.217</v>
      </c>
      <c r="J106" s="28">
        <v>170354.961</v>
      </c>
      <c r="K106" s="29">
        <v>-21887.528999999995</v>
      </c>
      <c r="L106" s="30">
        <v>-13076.729</v>
      </c>
    </row>
    <row r="107" spans="1:12" ht="12.75">
      <c r="A107" s="24" t="s">
        <v>203</v>
      </c>
      <c r="B107" s="25" t="s">
        <v>204</v>
      </c>
      <c r="C107" s="26">
        <v>19303.819</v>
      </c>
      <c r="D107" s="27">
        <v>28425.151</v>
      </c>
      <c r="E107" s="26">
        <v>17481.042</v>
      </c>
      <c r="F107" s="28">
        <v>22981.372</v>
      </c>
      <c r="G107" s="26">
        <v>2266.134</v>
      </c>
      <c r="H107" s="27">
        <v>5906.329</v>
      </c>
      <c r="I107" s="26">
        <v>1801.508</v>
      </c>
      <c r="J107" s="28">
        <v>4539.624</v>
      </c>
      <c r="K107" s="29">
        <v>17037.684999999998</v>
      </c>
      <c r="L107" s="30">
        <v>22518.822</v>
      </c>
    </row>
    <row r="108" spans="1:12" ht="12.75">
      <c r="A108" s="24" t="s">
        <v>205</v>
      </c>
      <c r="B108" s="25" t="s">
        <v>206</v>
      </c>
      <c r="C108" s="26">
        <v>420.135</v>
      </c>
      <c r="D108" s="27">
        <v>736.82</v>
      </c>
      <c r="E108" s="26">
        <v>806.566</v>
      </c>
      <c r="F108" s="28">
        <v>1868.283</v>
      </c>
      <c r="G108" s="26">
        <v>16893.103</v>
      </c>
      <c r="H108" s="27">
        <v>25196.156</v>
      </c>
      <c r="I108" s="26">
        <v>40923.188</v>
      </c>
      <c r="J108" s="28">
        <v>68923.573</v>
      </c>
      <c r="K108" s="29">
        <v>-16472.968</v>
      </c>
      <c r="L108" s="30">
        <v>-24459.336</v>
      </c>
    </row>
    <row r="109" spans="1:12" ht="12.75">
      <c r="A109" s="24" t="s">
        <v>207</v>
      </c>
      <c r="B109" s="25" t="s">
        <v>208</v>
      </c>
      <c r="C109" s="26">
        <v>772.4</v>
      </c>
      <c r="D109" s="27">
        <v>1204.263</v>
      </c>
      <c r="E109" s="26">
        <v>571.868</v>
      </c>
      <c r="F109" s="28">
        <v>842.847</v>
      </c>
      <c r="G109" s="26">
        <v>50195.752</v>
      </c>
      <c r="H109" s="27">
        <v>53645.966</v>
      </c>
      <c r="I109" s="26">
        <v>41071.649</v>
      </c>
      <c r="J109" s="28">
        <v>42466.846</v>
      </c>
      <c r="K109" s="29">
        <v>-49423.352</v>
      </c>
      <c r="L109" s="30">
        <v>-52441.703</v>
      </c>
    </row>
    <row r="110" spans="1:12" ht="12.75">
      <c r="A110" s="24" t="s">
        <v>574</v>
      </c>
      <c r="B110" s="25" t="s">
        <v>575</v>
      </c>
      <c r="C110" s="26">
        <v>0.037</v>
      </c>
      <c r="D110" s="27">
        <v>0.143</v>
      </c>
      <c r="E110" s="26">
        <v>0.01</v>
      </c>
      <c r="F110" s="28">
        <v>0.039</v>
      </c>
      <c r="G110" s="26">
        <v>979.018</v>
      </c>
      <c r="H110" s="27">
        <v>2535.504</v>
      </c>
      <c r="I110" s="26">
        <v>868.79</v>
      </c>
      <c r="J110" s="28">
        <v>2513.571</v>
      </c>
      <c r="K110" s="29">
        <v>-978.981</v>
      </c>
      <c r="L110" s="30">
        <v>-2535.361</v>
      </c>
    </row>
    <row r="111" spans="1:12" ht="12.75">
      <c r="A111" s="24" t="s">
        <v>209</v>
      </c>
      <c r="B111" s="25" t="s">
        <v>210</v>
      </c>
      <c r="C111" s="26">
        <v>5692.486</v>
      </c>
      <c r="D111" s="27">
        <v>9632.355</v>
      </c>
      <c r="E111" s="26">
        <v>10902.052</v>
      </c>
      <c r="F111" s="28">
        <v>15898.312</v>
      </c>
      <c r="G111" s="26">
        <v>12761.864</v>
      </c>
      <c r="H111" s="27">
        <v>16601.673</v>
      </c>
      <c r="I111" s="26">
        <v>29178.435</v>
      </c>
      <c r="J111" s="28">
        <v>38054.878</v>
      </c>
      <c r="K111" s="29">
        <v>-7069.378</v>
      </c>
      <c r="L111" s="30">
        <v>-6969.317999999999</v>
      </c>
    </row>
    <row r="112" spans="1:12" ht="12.75">
      <c r="A112" s="24" t="s">
        <v>211</v>
      </c>
      <c r="B112" s="25" t="s">
        <v>212</v>
      </c>
      <c r="C112" s="26">
        <v>286193.251</v>
      </c>
      <c r="D112" s="27">
        <v>375937.662</v>
      </c>
      <c r="E112" s="26">
        <v>812589.413</v>
      </c>
      <c r="F112" s="28">
        <v>976901.762</v>
      </c>
      <c r="G112" s="26">
        <v>91046.058</v>
      </c>
      <c r="H112" s="27">
        <v>102673.943</v>
      </c>
      <c r="I112" s="26">
        <v>192699.06</v>
      </c>
      <c r="J112" s="28">
        <v>212187.113</v>
      </c>
      <c r="K112" s="29">
        <v>195147.19299999997</v>
      </c>
      <c r="L112" s="30">
        <v>273263.71900000004</v>
      </c>
    </row>
    <row r="113" spans="1:12" ht="12.75">
      <c r="A113" s="24" t="s">
        <v>213</v>
      </c>
      <c r="B113" s="25" t="s">
        <v>214</v>
      </c>
      <c r="C113" s="26">
        <v>3713.294</v>
      </c>
      <c r="D113" s="27">
        <v>10142.275</v>
      </c>
      <c r="E113" s="26">
        <v>3622.205</v>
      </c>
      <c r="F113" s="28">
        <v>7217.6</v>
      </c>
      <c r="G113" s="26">
        <v>28479.092</v>
      </c>
      <c r="H113" s="27">
        <v>37875.047</v>
      </c>
      <c r="I113" s="26">
        <v>47792.662</v>
      </c>
      <c r="J113" s="28">
        <v>66135.939</v>
      </c>
      <c r="K113" s="29">
        <v>-24765.798000000003</v>
      </c>
      <c r="L113" s="30">
        <v>-27732.771999999997</v>
      </c>
    </row>
    <row r="114" spans="1:12" ht="12.75">
      <c r="A114" s="24" t="s">
        <v>215</v>
      </c>
      <c r="B114" s="25" t="s">
        <v>216</v>
      </c>
      <c r="C114" s="26">
        <v>11127.761</v>
      </c>
      <c r="D114" s="27">
        <v>11290.52</v>
      </c>
      <c r="E114" s="26">
        <v>8844.595</v>
      </c>
      <c r="F114" s="28">
        <v>8158.807</v>
      </c>
      <c r="G114" s="26">
        <v>53296.958</v>
      </c>
      <c r="H114" s="27">
        <v>54602.138</v>
      </c>
      <c r="I114" s="26">
        <v>41095.468</v>
      </c>
      <c r="J114" s="28">
        <v>48479.678</v>
      </c>
      <c r="K114" s="29">
        <v>-42169.197</v>
      </c>
      <c r="L114" s="30">
        <v>-43311.618</v>
      </c>
    </row>
    <row r="115" spans="1:12" ht="12.75">
      <c r="A115" s="24" t="s">
        <v>217</v>
      </c>
      <c r="B115" s="25" t="s">
        <v>218</v>
      </c>
      <c r="C115" s="26">
        <v>153.285</v>
      </c>
      <c r="D115" s="27">
        <v>45.941</v>
      </c>
      <c r="E115" s="26">
        <v>175.24</v>
      </c>
      <c r="F115" s="28">
        <v>45.502</v>
      </c>
      <c r="G115" s="26">
        <v>5539.521</v>
      </c>
      <c r="H115" s="27">
        <v>4675.261</v>
      </c>
      <c r="I115" s="26">
        <v>9206.474</v>
      </c>
      <c r="J115" s="28">
        <v>8531.915</v>
      </c>
      <c r="K115" s="29">
        <v>-5386.236</v>
      </c>
      <c r="L115" s="30">
        <v>-4629.320000000001</v>
      </c>
    </row>
    <row r="116" spans="1:12" ht="12.75">
      <c r="A116" s="24" t="s">
        <v>219</v>
      </c>
      <c r="B116" s="25" t="s">
        <v>220</v>
      </c>
      <c r="C116" s="26">
        <v>24471.608</v>
      </c>
      <c r="D116" s="27">
        <v>37815.451</v>
      </c>
      <c r="E116" s="26">
        <v>11030.012</v>
      </c>
      <c r="F116" s="28">
        <v>19349.615</v>
      </c>
      <c r="G116" s="26">
        <v>84937.869</v>
      </c>
      <c r="H116" s="27">
        <v>87402.731</v>
      </c>
      <c r="I116" s="26">
        <v>11367.905</v>
      </c>
      <c r="J116" s="28">
        <v>14877.983</v>
      </c>
      <c r="K116" s="29">
        <v>-60466.261000000006</v>
      </c>
      <c r="L116" s="30">
        <v>-49587.28</v>
      </c>
    </row>
    <row r="117" spans="1:12" ht="12.75">
      <c r="A117" s="24" t="s">
        <v>221</v>
      </c>
      <c r="B117" s="25" t="s">
        <v>222</v>
      </c>
      <c r="C117" s="26">
        <v>3043.017</v>
      </c>
      <c r="D117" s="27">
        <v>4046.503</v>
      </c>
      <c r="E117" s="26">
        <v>898.282</v>
      </c>
      <c r="F117" s="28">
        <v>988.727</v>
      </c>
      <c r="G117" s="26">
        <v>5778.621</v>
      </c>
      <c r="H117" s="27">
        <v>5021.648</v>
      </c>
      <c r="I117" s="26">
        <v>1162.749</v>
      </c>
      <c r="J117" s="28">
        <v>216.853</v>
      </c>
      <c r="K117" s="29">
        <v>-2735.6040000000003</v>
      </c>
      <c r="L117" s="30">
        <v>-975.145</v>
      </c>
    </row>
    <row r="118" spans="1:12" ht="12.75">
      <c r="A118" s="24" t="s">
        <v>223</v>
      </c>
      <c r="B118" s="25" t="s">
        <v>224</v>
      </c>
      <c r="C118" s="26">
        <v>54339.48</v>
      </c>
      <c r="D118" s="27">
        <v>60948.381</v>
      </c>
      <c r="E118" s="26">
        <v>16726.608</v>
      </c>
      <c r="F118" s="28">
        <v>18217.123</v>
      </c>
      <c r="G118" s="26">
        <v>24651.773</v>
      </c>
      <c r="H118" s="27">
        <v>27822.723</v>
      </c>
      <c r="I118" s="26">
        <v>10076.707</v>
      </c>
      <c r="J118" s="28">
        <v>10451.901</v>
      </c>
      <c r="K118" s="29">
        <v>29687.707000000002</v>
      </c>
      <c r="L118" s="30">
        <v>33125.657999999996</v>
      </c>
    </row>
    <row r="119" spans="1:12" ht="12.75">
      <c r="A119" s="24" t="s">
        <v>225</v>
      </c>
      <c r="B119" s="25" t="s">
        <v>226</v>
      </c>
      <c r="C119" s="26">
        <v>2824.762</v>
      </c>
      <c r="D119" s="27">
        <v>3979.546</v>
      </c>
      <c r="E119" s="26">
        <v>1980.489</v>
      </c>
      <c r="F119" s="28">
        <v>1667.357</v>
      </c>
      <c r="G119" s="26">
        <v>11416.84</v>
      </c>
      <c r="H119" s="27">
        <v>17674.991</v>
      </c>
      <c r="I119" s="26">
        <v>5204.669</v>
      </c>
      <c r="J119" s="28">
        <v>5819.427</v>
      </c>
      <c r="K119" s="29">
        <v>-8592.078</v>
      </c>
      <c r="L119" s="30">
        <v>-13695.445000000002</v>
      </c>
    </row>
    <row r="120" spans="1:12" ht="12.75">
      <c r="A120" s="24" t="s">
        <v>227</v>
      </c>
      <c r="B120" s="25" t="s">
        <v>228</v>
      </c>
      <c r="C120" s="26">
        <v>2938.69</v>
      </c>
      <c r="D120" s="27">
        <v>3760.485</v>
      </c>
      <c r="E120" s="26">
        <v>30408.641</v>
      </c>
      <c r="F120" s="28">
        <v>32263.187</v>
      </c>
      <c r="G120" s="26">
        <v>4933.82</v>
      </c>
      <c r="H120" s="27">
        <v>865.912</v>
      </c>
      <c r="I120" s="26">
        <v>41014.253</v>
      </c>
      <c r="J120" s="28">
        <v>5680.663</v>
      </c>
      <c r="K120" s="29">
        <v>-1995.1299999999997</v>
      </c>
      <c r="L120" s="30">
        <v>2894.5730000000003</v>
      </c>
    </row>
    <row r="121" spans="1:12" ht="12.75">
      <c r="A121" s="24" t="s">
        <v>229</v>
      </c>
      <c r="B121" s="25" t="s">
        <v>230</v>
      </c>
      <c r="C121" s="26">
        <v>8663.892</v>
      </c>
      <c r="D121" s="27">
        <v>14036.72</v>
      </c>
      <c r="E121" s="26">
        <v>29483.024</v>
      </c>
      <c r="F121" s="28">
        <v>52973.841</v>
      </c>
      <c r="G121" s="26">
        <v>2291.715</v>
      </c>
      <c r="H121" s="27">
        <v>2157.778</v>
      </c>
      <c r="I121" s="26">
        <v>8163.444</v>
      </c>
      <c r="J121" s="28">
        <v>4976.57</v>
      </c>
      <c r="K121" s="29">
        <v>6372.177</v>
      </c>
      <c r="L121" s="30">
        <v>11878.942</v>
      </c>
    </row>
    <row r="122" spans="1:12" ht="12.75">
      <c r="A122" s="24" t="s">
        <v>231</v>
      </c>
      <c r="B122" s="25" t="s">
        <v>232</v>
      </c>
      <c r="C122" s="26">
        <v>277.225</v>
      </c>
      <c r="D122" s="27">
        <v>482.33</v>
      </c>
      <c r="E122" s="26">
        <v>14.751</v>
      </c>
      <c r="F122" s="28">
        <v>25.324</v>
      </c>
      <c r="G122" s="26">
        <v>5849.396</v>
      </c>
      <c r="H122" s="27">
        <v>6557.133</v>
      </c>
      <c r="I122" s="26">
        <v>1795.033</v>
      </c>
      <c r="J122" s="28">
        <v>1941.417</v>
      </c>
      <c r="K122" s="29">
        <v>-5572.170999999999</v>
      </c>
      <c r="L122" s="30">
        <v>-6074.803</v>
      </c>
    </row>
    <row r="123" spans="1:12" ht="12.75">
      <c r="A123" s="24" t="s">
        <v>233</v>
      </c>
      <c r="B123" s="25" t="s">
        <v>234</v>
      </c>
      <c r="C123" s="26">
        <v>11115.41</v>
      </c>
      <c r="D123" s="27">
        <v>12645.559</v>
      </c>
      <c r="E123" s="26">
        <v>1649.583</v>
      </c>
      <c r="F123" s="28">
        <v>2487.362</v>
      </c>
      <c r="G123" s="26">
        <v>79675.87</v>
      </c>
      <c r="H123" s="27">
        <v>82757.17</v>
      </c>
      <c r="I123" s="26">
        <v>10756.256</v>
      </c>
      <c r="J123" s="28">
        <v>9641.334</v>
      </c>
      <c r="K123" s="29">
        <v>-68560.45999999999</v>
      </c>
      <c r="L123" s="30">
        <v>-70111.611</v>
      </c>
    </row>
    <row r="124" spans="1:12" ht="12.75">
      <c r="A124" s="24" t="s">
        <v>235</v>
      </c>
      <c r="B124" s="25" t="s">
        <v>236</v>
      </c>
      <c r="C124" s="26">
        <v>2013.51</v>
      </c>
      <c r="D124" s="27">
        <v>1766.254</v>
      </c>
      <c r="E124" s="26">
        <v>1726.21</v>
      </c>
      <c r="F124" s="28">
        <v>1266.721</v>
      </c>
      <c r="G124" s="26">
        <v>4515.299</v>
      </c>
      <c r="H124" s="27">
        <v>4568.199</v>
      </c>
      <c r="I124" s="26">
        <v>6623.599</v>
      </c>
      <c r="J124" s="28">
        <v>6474.226</v>
      </c>
      <c r="K124" s="29">
        <v>-2501.7889999999998</v>
      </c>
      <c r="L124" s="30">
        <v>-2801.9449999999997</v>
      </c>
    </row>
    <row r="125" spans="1:12" ht="12.75">
      <c r="A125" s="24" t="s">
        <v>237</v>
      </c>
      <c r="B125" s="25" t="s">
        <v>238</v>
      </c>
      <c r="C125" s="26">
        <v>793.07</v>
      </c>
      <c r="D125" s="27">
        <v>966.506</v>
      </c>
      <c r="E125" s="26">
        <v>3126.184</v>
      </c>
      <c r="F125" s="28">
        <v>8054.1</v>
      </c>
      <c r="G125" s="26">
        <v>94447.494</v>
      </c>
      <c r="H125" s="27">
        <v>74749.104</v>
      </c>
      <c r="I125" s="26">
        <v>1196918.25</v>
      </c>
      <c r="J125" s="28">
        <v>917144.471</v>
      </c>
      <c r="K125" s="29">
        <v>-93654.424</v>
      </c>
      <c r="L125" s="30">
        <v>-73782.59800000001</v>
      </c>
    </row>
    <row r="126" spans="1:12" ht="12.75">
      <c r="A126" s="24" t="s">
        <v>239</v>
      </c>
      <c r="B126" s="25" t="s">
        <v>240</v>
      </c>
      <c r="C126" s="26">
        <v>10716.368</v>
      </c>
      <c r="D126" s="27">
        <v>10079.894</v>
      </c>
      <c r="E126" s="26">
        <v>12784.012</v>
      </c>
      <c r="F126" s="28">
        <v>11539.877</v>
      </c>
      <c r="G126" s="26">
        <v>4881.487</v>
      </c>
      <c r="H126" s="27">
        <v>5823.102</v>
      </c>
      <c r="I126" s="26">
        <v>7382.571</v>
      </c>
      <c r="J126" s="28">
        <v>9620.402</v>
      </c>
      <c r="K126" s="29">
        <v>5834.881</v>
      </c>
      <c r="L126" s="30">
        <v>4256.792</v>
      </c>
    </row>
    <row r="127" spans="1:12" ht="12.75">
      <c r="A127" s="24" t="s">
        <v>241</v>
      </c>
      <c r="B127" s="25" t="s">
        <v>242</v>
      </c>
      <c r="C127" s="26">
        <v>9491.544</v>
      </c>
      <c r="D127" s="27">
        <v>9250.546</v>
      </c>
      <c r="E127" s="26">
        <v>14377.677</v>
      </c>
      <c r="F127" s="28">
        <v>17285.473</v>
      </c>
      <c r="G127" s="26">
        <v>1402.575</v>
      </c>
      <c r="H127" s="27">
        <v>1253.27</v>
      </c>
      <c r="I127" s="26">
        <v>2807.26</v>
      </c>
      <c r="J127" s="28">
        <v>2912.559</v>
      </c>
      <c r="K127" s="29">
        <v>8088.969</v>
      </c>
      <c r="L127" s="30">
        <v>7997.276</v>
      </c>
    </row>
    <row r="128" spans="1:12" ht="12.75">
      <c r="A128" s="24" t="s">
        <v>243</v>
      </c>
      <c r="B128" s="25" t="s">
        <v>244</v>
      </c>
      <c r="C128" s="26">
        <v>244.673</v>
      </c>
      <c r="D128" s="27">
        <v>411.384</v>
      </c>
      <c r="E128" s="26">
        <v>317.065</v>
      </c>
      <c r="F128" s="28">
        <v>573.029</v>
      </c>
      <c r="G128" s="26">
        <v>1003.526</v>
      </c>
      <c r="H128" s="27">
        <v>461.514</v>
      </c>
      <c r="I128" s="26">
        <v>1112.2</v>
      </c>
      <c r="J128" s="28">
        <v>445.832</v>
      </c>
      <c r="K128" s="29">
        <v>-758.853</v>
      </c>
      <c r="L128" s="30">
        <v>-50.129999999999995</v>
      </c>
    </row>
    <row r="129" spans="1:12" ht="12.75">
      <c r="A129" s="24" t="s">
        <v>245</v>
      </c>
      <c r="B129" s="25" t="s">
        <v>246</v>
      </c>
      <c r="C129" s="26">
        <v>4154.812</v>
      </c>
      <c r="D129" s="27">
        <v>6836.376</v>
      </c>
      <c r="E129" s="26">
        <v>2366.14</v>
      </c>
      <c r="F129" s="28">
        <v>2575.169</v>
      </c>
      <c r="G129" s="26">
        <v>13252.922</v>
      </c>
      <c r="H129" s="27">
        <v>15119.491</v>
      </c>
      <c r="I129" s="26">
        <v>5037.078</v>
      </c>
      <c r="J129" s="28">
        <v>5117.108</v>
      </c>
      <c r="K129" s="29">
        <v>-9098.11</v>
      </c>
      <c r="L129" s="30">
        <v>-8283.115</v>
      </c>
    </row>
    <row r="130" spans="1:12" ht="12.75">
      <c r="A130" s="24" t="s">
        <v>247</v>
      </c>
      <c r="B130" s="25" t="s">
        <v>248</v>
      </c>
      <c r="C130" s="26">
        <v>66.421</v>
      </c>
      <c r="D130" s="27">
        <v>212.159</v>
      </c>
      <c r="E130" s="26">
        <v>5.062</v>
      </c>
      <c r="F130" s="28">
        <v>233.378</v>
      </c>
      <c r="G130" s="26">
        <v>2417.205</v>
      </c>
      <c r="H130" s="27">
        <v>2706.553</v>
      </c>
      <c r="I130" s="26">
        <v>229.639</v>
      </c>
      <c r="J130" s="28">
        <v>283.363</v>
      </c>
      <c r="K130" s="29">
        <v>-2350.784</v>
      </c>
      <c r="L130" s="30">
        <v>-2494.394</v>
      </c>
    </row>
    <row r="131" spans="1:12" ht="12.75">
      <c r="A131" s="24" t="s">
        <v>249</v>
      </c>
      <c r="B131" s="25" t="s">
        <v>250</v>
      </c>
      <c r="C131" s="26">
        <v>2684.638</v>
      </c>
      <c r="D131" s="27">
        <v>3249.227</v>
      </c>
      <c r="E131" s="26">
        <v>4796.899</v>
      </c>
      <c r="F131" s="28">
        <v>6623.206</v>
      </c>
      <c r="G131" s="26">
        <v>495.173</v>
      </c>
      <c r="H131" s="27">
        <v>534.371</v>
      </c>
      <c r="I131" s="26">
        <v>611.266</v>
      </c>
      <c r="J131" s="28">
        <v>635.327</v>
      </c>
      <c r="K131" s="29">
        <v>2189.465</v>
      </c>
      <c r="L131" s="30">
        <v>2714.8559999999998</v>
      </c>
    </row>
    <row r="132" spans="1:12" ht="12.75">
      <c r="A132" s="24" t="s">
        <v>251</v>
      </c>
      <c r="B132" s="25" t="s">
        <v>252</v>
      </c>
      <c r="C132" s="26">
        <v>1476.694</v>
      </c>
      <c r="D132" s="27">
        <v>451.338</v>
      </c>
      <c r="E132" s="26">
        <v>1925.316</v>
      </c>
      <c r="F132" s="28">
        <v>508.099</v>
      </c>
      <c r="G132" s="26">
        <v>63740.437</v>
      </c>
      <c r="H132" s="27">
        <v>62847.494</v>
      </c>
      <c r="I132" s="26">
        <v>96836.072</v>
      </c>
      <c r="J132" s="28">
        <v>93543.948</v>
      </c>
      <c r="K132" s="29">
        <v>-62263.742999999995</v>
      </c>
      <c r="L132" s="30">
        <v>-62396.155999999995</v>
      </c>
    </row>
    <row r="133" spans="1:12" ht="12.75">
      <c r="A133" s="24" t="s">
        <v>253</v>
      </c>
      <c r="B133" s="25" t="s">
        <v>254</v>
      </c>
      <c r="C133" s="26">
        <v>0.252</v>
      </c>
      <c r="D133" s="27">
        <v>1.425</v>
      </c>
      <c r="E133" s="26">
        <v>0.076</v>
      </c>
      <c r="F133" s="28">
        <v>2.654</v>
      </c>
      <c r="G133" s="26">
        <v>76.207</v>
      </c>
      <c r="H133" s="27">
        <v>132.025</v>
      </c>
      <c r="I133" s="26">
        <v>27.122</v>
      </c>
      <c r="J133" s="28">
        <v>45.648</v>
      </c>
      <c r="K133" s="29">
        <v>-75.955</v>
      </c>
      <c r="L133" s="30">
        <v>-130.6</v>
      </c>
    </row>
    <row r="134" spans="1:12" ht="12.75">
      <c r="A134" s="24" t="s">
        <v>255</v>
      </c>
      <c r="B134" s="25" t="s">
        <v>256</v>
      </c>
      <c r="C134" s="26">
        <v>2271.704</v>
      </c>
      <c r="D134" s="27">
        <v>2456.782</v>
      </c>
      <c r="E134" s="26">
        <v>1011.692</v>
      </c>
      <c r="F134" s="28">
        <v>696.783</v>
      </c>
      <c r="G134" s="26">
        <v>28853.573</v>
      </c>
      <c r="H134" s="27">
        <v>31598.521</v>
      </c>
      <c r="I134" s="26">
        <v>8815.263</v>
      </c>
      <c r="J134" s="28">
        <v>8215.769</v>
      </c>
      <c r="K134" s="29">
        <v>-26581.869</v>
      </c>
      <c r="L134" s="30">
        <v>-29141.739</v>
      </c>
    </row>
    <row r="135" spans="1:12" ht="12.75">
      <c r="A135" s="24" t="s">
        <v>257</v>
      </c>
      <c r="B135" s="25" t="s">
        <v>258</v>
      </c>
      <c r="C135" s="26">
        <v>1095.64</v>
      </c>
      <c r="D135" s="27">
        <v>695.006</v>
      </c>
      <c r="E135" s="26">
        <v>678.497</v>
      </c>
      <c r="F135" s="28">
        <v>323.786</v>
      </c>
      <c r="G135" s="26">
        <v>4195.983</v>
      </c>
      <c r="H135" s="27">
        <v>4991.422</v>
      </c>
      <c r="I135" s="26">
        <v>1852.201</v>
      </c>
      <c r="J135" s="28">
        <v>1925.574</v>
      </c>
      <c r="K135" s="29">
        <v>-3100.343</v>
      </c>
      <c r="L135" s="30">
        <v>-4296.415999999999</v>
      </c>
    </row>
    <row r="136" spans="1:12" ht="12.75">
      <c r="A136" s="24" t="s">
        <v>259</v>
      </c>
      <c r="B136" s="25" t="s">
        <v>260</v>
      </c>
      <c r="C136" s="26">
        <v>2054.409</v>
      </c>
      <c r="D136" s="27">
        <v>1496.568</v>
      </c>
      <c r="E136" s="26">
        <v>2331.491</v>
      </c>
      <c r="F136" s="28">
        <v>1681.034</v>
      </c>
      <c r="G136" s="26">
        <v>202304.955</v>
      </c>
      <c r="H136" s="27">
        <v>186080.628</v>
      </c>
      <c r="I136" s="26">
        <v>228042.854</v>
      </c>
      <c r="J136" s="28">
        <v>223224.009</v>
      </c>
      <c r="K136" s="29">
        <v>-200250.54599999997</v>
      </c>
      <c r="L136" s="30">
        <v>-184584.06</v>
      </c>
    </row>
    <row r="137" spans="1:12" ht="12.75">
      <c r="A137" s="24" t="s">
        <v>261</v>
      </c>
      <c r="B137" s="25" t="s">
        <v>262</v>
      </c>
      <c r="C137" s="26">
        <v>7243.739</v>
      </c>
      <c r="D137" s="27">
        <v>5802.863</v>
      </c>
      <c r="E137" s="26">
        <v>8581.458</v>
      </c>
      <c r="F137" s="28">
        <v>5986.586</v>
      </c>
      <c r="G137" s="26">
        <v>50966.459</v>
      </c>
      <c r="H137" s="27">
        <v>48973.729</v>
      </c>
      <c r="I137" s="26">
        <v>63111.349</v>
      </c>
      <c r="J137" s="28">
        <v>55089.159</v>
      </c>
      <c r="K137" s="29">
        <v>-43722.72</v>
      </c>
      <c r="L137" s="30">
        <v>-43170.866</v>
      </c>
    </row>
    <row r="138" spans="1:12" ht="12.75">
      <c r="A138" s="24" t="s">
        <v>263</v>
      </c>
      <c r="B138" s="25" t="s">
        <v>264</v>
      </c>
      <c r="C138" s="26">
        <v>309.453</v>
      </c>
      <c r="D138" s="27">
        <v>352.882</v>
      </c>
      <c r="E138" s="26">
        <v>233.31</v>
      </c>
      <c r="F138" s="28">
        <v>340.468</v>
      </c>
      <c r="G138" s="26">
        <v>35581.45</v>
      </c>
      <c r="H138" s="27">
        <v>33728.369</v>
      </c>
      <c r="I138" s="26">
        <v>34685.98</v>
      </c>
      <c r="J138" s="28">
        <v>29987.858</v>
      </c>
      <c r="K138" s="29">
        <v>-35271.996999999996</v>
      </c>
      <c r="L138" s="30">
        <v>-33375.487</v>
      </c>
    </row>
    <row r="139" spans="1:12" ht="12.75">
      <c r="A139" s="24" t="s">
        <v>265</v>
      </c>
      <c r="B139" s="25" t="s">
        <v>266</v>
      </c>
      <c r="C139" s="26">
        <v>372675.84</v>
      </c>
      <c r="D139" s="27">
        <v>380525.615</v>
      </c>
      <c r="E139" s="26">
        <v>515708.408</v>
      </c>
      <c r="F139" s="28">
        <v>526117.981</v>
      </c>
      <c r="G139" s="26">
        <v>107614.472</v>
      </c>
      <c r="H139" s="27">
        <v>97113.755</v>
      </c>
      <c r="I139" s="26">
        <v>138548.786</v>
      </c>
      <c r="J139" s="28">
        <v>122430.264</v>
      </c>
      <c r="K139" s="29">
        <v>265061.368</v>
      </c>
      <c r="L139" s="30">
        <v>283411.86</v>
      </c>
    </row>
    <row r="140" spans="1:12" ht="12.75">
      <c r="A140" s="24" t="s">
        <v>267</v>
      </c>
      <c r="B140" s="25" t="s">
        <v>268</v>
      </c>
      <c r="C140" s="26">
        <v>2448.051</v>
      </c>
      <c r="D140" s="27">
        <v>4866.35</v>
      </c>
      <c r="E140" s="26">
        <v>1113.447</v>
      </c>
      <c r="F140" s="28">
        <v>3293.863</v>
      </c>
      <c r="G140" s="26">
        <v>23901.016</v>
      </c>
      <c r="H140" s="27">
        <v>36195.627</v>
      </c>
      <c r="I140" s="26">
        <v>12970.197</v>
      </c>
      <c r="J140" s="28">
        <v>17291.667</v>
      </c>
      <c r="K140" s="29">
        <v>-21452.965</v>
      </c>
      <c r="L140" s="30">
        <v>-31329.277000000002</v>
      </c>
    </row>
    <row r="141" spans="1:12" ht="12.75">
      <c r="A141" s="24" t="s">
        <v>269</v>
      </c>
      <c r="B141" s="25" t="s">
        <v>270</v>
      </c>
      <c r="C141" s="26">
        <v>8356.751</v>
      </c>
      <c r="D141" s="27">
        <v>7140.439</v>
      </c>
      <c r="E141" s="26">
        <v>8034.866</v>
      </c>
      <c r="F141" s="28">
        <v>5854.955</v>
      </c>
      <c r="G141" s="26">
        <v>94849.257</v>
      </c>
      <c r="H141" s="27">
        <v>88417.498</v>
      </c>
      <c r="I141" s="26">
        <v>88931.973</v>
      </c>
      <c r="J141" s="28">
        <v>82156.512</v>
      </c>
      <c r="K141" s="29">
        <v>-86492.506</v>
      </c>
      <c r="L141" s="30">
        <v>-81277.05900000001</v>
      </c>
    </row>
    <row r="142" spans="1:12" ht="12.75">
      <c r="A142" s="24" t="s">
        <v>271</v>
      </c>
      <c r="B142" s="25" t="s">
        <v>272</v>
      </c>
      <c r="C142" s="26">
        <v>124314.111</v>
      </c>
      <c r="D142" s="27">
        <v>135146.195</v>
      </c>
      <c r="E142" s="26">
        <v>121850.677</v>
      </c>
      <c r="F142" s="28">
        <v>133857.001</v>
      </c>
      <c r="G142" s="26">
        <v>102899.541</v>
      </c>
      <c r="H142" s="27">
        <v>107852.223</v>
      </c>
      <c r="I142" s="26">
        <v>84536.915</v>
      </c>
      <c r="J142" s="28">
        <v>87236.391</v>
      </c>
      <c r="K142" s="29">
        <v>21414.570000000007</v>
      </c>
      <c r="L142" s="30">
        <v>27293.97200000001</v>
      </c>
    </row>
    <row r="143" spans="1:12" ht="12.75">
      <c r="A143" s="24" t="s">
        <v>273</v>
      </c>
      <c r="B143" s="25" t="s">
        <v>274</v>
      </c>
      <c r="C143" s="26">
        <v>23946.652</v>
      </c>
      <c r="D143" s="27">
        <v>35733.352</v>
      </c>
      <c r="E143" s="26">
        <v>48721.345</v>
      </c>
      <c r="F143" s="28">
        <v>71749.169</v>
      </c>
      <c r="G143" s="26">
        <v>4379.101</v>
      </c>
      <c r="H143" s="27">
        <v>4469.337</v>
      </c>
      <c r="I143" s="26">
        <v>3978.063</v>
      </c>
      <c r="J143" s="28">
        <v>4687.822</v>
      </c>
      <c r="K143" s="29">
        <v>19567.551</v>
      </c>
      <c r="L143" s="30">
        <v>31264.015</v>
      </c>
    </row>
    <row r="144" spans="1:12" ht="12.75">
      <c r="A144" s="24" t="s">
        <v>275</v>
      </c>
      <c r="B144" s="25" t="s">
        <v>276</v>
      </c>
      <c r="C144" s="26">
        <v>5488.395</v>
      </c>
      <c r="D144" s="27">
        <v>8394.811</v>
      </c>
      <c r="E144" s="26">
        <v>24555.784</v>
      </c>
      <c r="F144" s="28">
        <v>36839.435</v>
      </c>
      <c r="G144" s="26">
        <v>1442.247</v>
      </c>
      <c r="H144" s="27">
        <v>307.503</v>
      </c>
      <c r="I144" s="26">
        <v>4960.124</v>
      </c>
      <c r="J144" s="28">
        <v>860.313</v>
      </c>
      <c r="K144" s="29">
        <v>4046.148</v>
      </c>
      <c r="L144" s="30">
        <v>8087.308</v>
      </c>
    </row>
    <row r="145" spans="1:12" ht="12.75">
      <c r="A145" s="24" t="s">
        <v>277</v>
      </c>
      <c r="B145" s="25" t="s">
        <v>278</v>
      </c>
      <c r="C145" s="26">
        <v>102.921</v>
      </c>
      <c r="D145" s="27">
        <v>805.662</v>
      </c>
      <c r="E145" s="26">
        <v>43.014</v>
      </c>
      <c r="F145" s="28">
        <v>672.744</v>
      </c>
      <c r="G145" s="26">
        <v>8739.522</v>
      </c>
      <c r="H145" s="27">
        <v>5644.486</v>
      </c>
      <c r="I145" s="26">
        <v>7970.421</v>
      </c>
      <c r="J145" s="28">
        <v>2300.766</v>
      </c>
      <c r="K145" s="29">
        <v>-8636.601</v>
      </c>
      <c r="L145" s="30">
        <v>-4838.824</v>
      </c>
    </row>
    <row r="146" spans="1:12" ht="12.75">
      <c r="A146" s="24" t="s">
        <v>279</v>
      </c>
      <c r="B146" s="25" t="s">
        <v>280</v>
      </c>
      <c r="C146" s="26">
        <v>47.189</v>
      </c>
      <c r="D146" s="27">
        <v>320.008</v>
      </c>
      <c r="E146" s="26">
        <v>1217.715</v>
      </c>
      <c r="F146" s="28">
        <v>3159.018</v>
      </c>
      <c r="G146" s="26">
        <v>168.644</v>
      </c>
      <c r="H146" s="27">
        <v>168.899</v>
      </c>
      <c r="I146" s="26">
        <v>1118.57</v>
      </c>
      <c r="J146" s="28">
        <v>275.203</v>
      </c>
      <c r="K146" s="29">
        <v>-121.45500000000001</v>
      </c>
      <c r="L146" s="30">
        <v>151.10899999999998</v>
      </c>
    </row>
    <row r="147" spans="1:12" ht="12.75">
      <c r="A147" s="24" t="s">
        <v>281</v>
      </c>
      <c r="B147" s="25" t="s">
        <v>282</v>
      </c>
      <c r="C147" s="26">
        <v>215087.122</v>
      </c>
      <c r="D147" s="27">
        <v>235039.766</v>
      </c>
      <c r="E147" s="26">
        <v>77455.41</v>
      </c>
      <c r="F147" s="28">
        <v>84871.314</v>
      </c>
      <c r="G147" s="26">
        <v>29340.561</v>
      </c>
      <c r="H147" s="27">
        <v>24869.426</v>
      </c>
      <c r="I147" s="26">
        <v>6612.994</v>
      </c>
      <c r="J147" s="28">
        <v>5325.523</v>
      </c>
      <c r="K147" s="29">
        <v>185746.561</v>
      </c>
      <c r="L147" s="30">
        <v>210170.34</v>
      </c>
    </row>
    <row r="148" spans="1:12" ht="12.75">
      <c r="A148" s="24" t="s">
        <v>283</v>
      </c>
      <c r="B148" s="25" t="s">
        <v>284</v>
      </c>
      <c r="C148" s="26">
        <v>481850.396</v>
      </c>
      <c r="D148" s="27">
        <v>550509.116</v>
      </c>
      <c r="E148" s="26">
        <v>160149.686</v>
      </c>
      <c r="F148" s="28">
        <v>181068.06</v>
      </c>
      <c r="G148" s="26">
        <v>65132.037</v>
      </c>
      <c r="H148" s="27">
        <v>64654.11</v>
      </c>
      <c r="I148" s="26">
        <v>18214.352</v>
      </c>
      <c r="J148" s="28">
        <v>17445.195</v>
      </c>
      <c r="K148" s="29">
        <v>416718.359</v>
      </c>
      <c r="L148" s="30">
        <v>485855.00600000005</v>
      </c>
    </row>
    <row r="149" spans="1:12" ht="12.75">
      <c r="A149" s="24" t="s">
        <v>285</v>
      </c>
      <c r="B149" s="25" t="s">
        <v>286</v>
      </c>
      <c r="C149" s="26">
        <v>201.952</v>
      </c>
      <c r="D149" s="27">
        <v>90.389</v>
      </c>
      <c r="E149" s="26">
        <v>93.219</v>
      </c>
      <c r="F149" s="28">
        <v>35.4</v>
      </c>
      <c r="G149" s="26">
        <v>1216.176</v>
      </c>
      <c r="H149" s="27">
        <v>1583.689</v>
      </c>
      <c r="I149" s="26">
        <v>426.337</v>
      </c>
      <c r="J149" s="28">
        <v>396.34</v>
      </c>
      <c r="K149" s="29">
        <v>-1014.2239999999999</v>
      </c>
      <c r="L149" s="30">
        <v>-1493.3000000000002</v>
      </c>
    </row>
    <row r="150" spans="1:12" ht="12.75">
      <c r="A150" s="24" t="s">
        <v>287</v>
      </c>
      <c r="B150" s="25" t="s">
        <v>288</v>
      </c>
      <c r="C150" s="26">
        <v>381086.231</v>
      </c>
      <c r="D150" s="27">
        <v>406856.107</v>
      </c>
      <c r="E150" s="26">
        <v>119117.602</v>
      </c>
      <c r="F150" s="28">
        <v>126183.088</v>
      </c>
      <c r="G150" s="26">
        <v>109505.531</v>
      </c>
      <c r="H150" s="27">
        <v>115167.837</v>
      </c>
      <c r="I150" s="26">
        <v>47177.874</v>
      </c>
      <c r="J150" s="28">
        <v>48537.059</v>
      </c>
      <c r="K150" s="29">
        <v>271580.7</v>
      </c>
      <c r="L150" s="30">
        <v>291688.27</v>
      </c>
    </row>
    <row r="151" spans="1:12" ht="12.75">
      <c r="A151" s="24" t="s">
        <v>289</v>
      </c>
      <c r="B151" s="25" t="s">
        <v>290</v>
      </c>
      <c r="C151" s="26">
        <v>14871.727</v>
      </c>
      <c r="D151" s="27">
        <v>12480.013</v>
      </c>
      <c r="E151" s="26">
        <v>2027.717</v>
      </c>
      <c r="F151" s="28">
        <v>1862.587</v>
      </c>
      <c r="G151" s="26">
        <v>9744.568</v>
      </c>
      <c r="H151" s="27">
        <v>11075.075</v>
      </c>
      <c r="I151" s="26">
        <v>1658.988</v>
      </c>
      <c r="J151" s="28">
        <v>1792.758</v>
      </c>
      <c r="K151" s="29">
        <v>5127.1590000000015</v>
      </c>
      <c r="L151" s="30">
        <v>1404.938</v>
      </c>
    </row>
    <row r="152" spans="1:12" ht="12.75">
      <c r="A152" s="24" t="s">
        <v>291</v>
      </c>
      <c r="B152" s="25" t="s">
        <v>292</v>
      </c>
      <c r="C152" s="26">
        <v>219272.767</v>
      </c>
      <c r="D152" s="27">
        <v>186855.764</v>
      </c>
      <c r="E152" s="26">
        <v>467848.296</v>
      </c>
      <c r="F152" s="28">
        <v>432018.491</v>
      </c>
      <c r="G152" s="26">
        <v>112206.843</v>
      </c>
      <c r="H152" s="27">
        <v>54605.156</v>
      </c>
      <c r="I152" s="26">
        <v>209463.365</v>
      </c>
      <c r="J152" s="28">
        <v>118491.966</v>
      </c>
      <c r="K152" s="29">
        <v>107065.924</v>
      </c>
      <c r="L152" s="30">
        <v>132250.608</v>
      </c>
    </row>
    <row r="153" spans="1:12" ht="12.75">
      <c r="A153" s="24" t="s">
        <v>293</v>
      </c>
      <c r="B153" s="25" t="s">
        <v>294</v>
      </c>
      <c r="C153" s="26">
        <v>27647.241</v>
      </c>
      <c r="D153" s="27">
        <v>34388.445</v>
      </c>
      <c r="E153" s="26">
        <v>62082.523</v>
      </c>
      <c r="F153" s="28">
        <v>85725.556</v>
      </c>
      <c r="G153" s="26">
        <v>119365.488</v>
      </c>
      <c r="H153" s="27">
        <v>109029.138</v>
      </c>
      <c r="I153" s="26">
        <v>240458.15</v>
      </c>
      <c r="J153" s="28">
        <v>209903.036</v>
      </c>
      <c r="K153" s="29">
        <v>-91718.247</v>
      </c>
      <c r="L153" s="30">
        <v>-74640.693</v>
      </c>
    </row>
    <row r="154" spans="1:12" ht="12.75">
      <c r="A154" s="24" t="s">
        <v>295</v>
      </c>
      <c r="B154" s="25" t="s">
        <v>296</v>
      </c>
      <c r="C154" s="26">
        <v>26142.398</v>
      </c>
      <c r="D154" s="27">
        <v>25617.006</v>
      </c>
      <c r="E154" s="26">
        <v>200317.861</v>
      </c>
      <c r="F154" s="28">
        <v>206329.421</v>
      </c>
      <c r="G154" s="26">
        <v>2900.198</v>
      </c>
      <c r="H154" s="27">
        <v>2889.483</v>
      </c>
      <c r="I154" s="26">
        <v>24111.335</v>
      </c>
      <c r="J154" s="28">
        <v>33574.592</v>
      </c>
      <c r="K154" s="29">
        <v>23242.2</v>
      </c>
      <c r="L154" s="30">
        <v>22727.523</v>
      </c>
    </row>
    <row r="155" spans="1:12" ht="12.75">
      <c r="A155" s="24" t="s">
        <v>297</v>
      </c>
      <c r="B155" s="25" t="s">
        <v>298</v>
      </c>
      <c r="C155" s="26">
        <v>275974.763</v>
      </c>
      <c r="D155" s="27">
        <v>313105.061</v>
      </c>
      <c r="E155" s="26">
        <v>71407.393</v>
      </c>
      <c r="F155" s="28">
        <v>75967.958</v>
      </c>
      <c r="G155" s="26">
        <v>157562.203</v>
      </c>
      <c r="H155" s="27">
        <v>166183.188</v>
      </c>
      <c r="I155" s="26">
        <v>51401.138</v>
      </c>
      <c r="J155" s="28">
        <v>53651.928</v>
      </c>
      <c r="K155" s="29">
        <v>118412.55999999997</v>
      </c>
      <c r="L155" s="30">
        <v>146921.873</v>
      </c>
    </row>
    <row r="156" spans="1:12" ht="12.75">
      <c r="A156" s="24" t="s">
        <v>299</v>
      </c>
      <c r="B156" s="25" t="s">
        <v>300</v>
      </c>
      <c r="C156" s="26">
        <v>34.641</v>
      </c>
      <c r="D156" s="27">
        <v>6106.252</v>
      </c>
      <c r="E156" s="26">
        <v>7.814</v>
      </c>
      <c r="F156" s="28">
        <v>2284.68</v>
      </c>
      <c r="G156" s="26">
        <v>35594.929</v>
      </c>
      <c r="H156" s="27">
        <v>42511.313</v>
      </c>
      <c r="I156" s="26">
        <v>15049.432</v>
      </c>
      <c r="J156" s="28">
        <v>14882.631</v>
      </c>
      <c r="K156" s="29">
        <v>-35560.28799999999</v>
      </c>
      <c r="L156" s="30">
        <v>-36405.061</v>
      </c>
    </row>
    <row r="157" spans="1:12" ht="12.75">
      <c r="A157" s="24" t="s">
        <v>301</v>
      </c>
      <c r="B157" s="25" t="s">
        <v>302</v>
      </c>
      <c r="C157" s="26">
        <v>2.093</v>
      </c>
      <c r="D157" s="27">
        <v>239.814</v>
      </c>
      <c r="E157" s="26">
        <v>1.62</v>
      </c>
      <c r="F157" s="28">
        <v>607.911</v>
      </c>
      <c r="G157" s="26">
        <v>9.7</v>
      </c>
      <c r="H157" s="27">
        <v>31.373</v>
      </c>
      <c r="I157" s="26">
        <v>75.138</v>
      </c>
      <c r="J157" s="28">
        <v>33.826</v>
      </c>
      <c r="K157" s="29">
        <v>-7.606999999999999</v>
      </c>
      <c r="L157" s="30">
        <v>208.441</v>
      </c>
    </row>
    <row r="158" spans="1:12" ht="12.75">
      <c r="A158" s="24" t="s">
        <v>303</v>
      </c>
      <c r="B158" s="25" t="s">
        <v>304</v>
      </c>
      <c r="C158" s="26">
        <v>42984.989</v>
      </c>
      <c r="D158" s="27">
        <v>56714.451</v>
      </c>
      <c r="E158" s="26">
        <v>13783.574</v>
      </c>
      <c r="F158" s="28">
        <v>15131.003</v>
      </c>
      <c r="G158" s="26">
        <v>133483.109</v>
      </c>
      <c r="H158" s="27">
        <v>177486.464</v>
      </c>
      <c r="I158" s="26">
        <v>45751.07</v>
      </c>
      <c r="J158" s="28">
        <v>49934.008</v>
      </c>
      <c r="K158" s="29">
        <v>-90498.12</v>
      </c>
      <c r="L158" s="30">
        <v>-120772.013</v>
      </c>
    </row>
    <row r="159" spans="1:12" ht="12.75">
      <c r="A159" s="24" t="s">
        <v>305</v>
      </c>
      <c r="B159" s="25" t="s">
        <v>306</v>
      </c>
      <c r="C159" s="26">
        <v>16534.952</v>
      </c>
      <c r="D159" s="27">
        <v>13432.677</v>
      </c>
      <c r="E159" s="26">
        <v>3030.172</v>
      </c>
      <c r="F159" s="28">
        <v>2380.301</v>
      </c>
      <c r="G159" s="26">
        <v>128208.743</v>
      </c>
      <c r="H159" s="27">
        <v>141609.062</v>
      </c>
      <c r="I159" s="26">
        <v>25806.158</v>
      </c>
      <c r="J159" s="28">
        <v>24883.453</v>
      </c>
      <c r="K159" s="29">
        <v>-111673.791</v>
      </c>
      <c r="L159" s="30">
        <v>-128176.38500000001</v>
      </c>
    </row>
    <row r="160" spans="1:12" ht="12.75">
      <c r="A160" s="24" t="s">
        <v>307</v>
      </c>
      <c r="B160" s="25" t="s">
        <v>308</v>
      </c>
      <c r="C160" s="26">
        <v>8696.398</v>
      </c>
      <c r="D160" s="27">
        <v>6883.889</v>
      </c>
      <c r="E160" s="26">
        <v>4698.14</v>
      </c>
      <c r="F160" s="28">
        <v>2942.275</v>
      </c>
      <c r="G160" s="26">
        <v>34576.928</v>
      </c>
      <c r="H160" s="27">
        <v>42681.242</v>
      </c>
      <c r="I160" s="26">
        <v>16979.773</v>
      </c>
      <c r="J160" s="28">
        <v>18005.225</v>
      </c>
      <c r="K160" s="29">
        <v>-25880.53</v>
      </c>
      <c r="L160" s="30">
        <v>-35797.352999999996</v>
      </c>
    </row>
    <row r="161" spans="1:12" ht="12.75">
      <c r="A161" s="24" t="s">
        <v>309</v>
      </c>
      <c r="B161" s="25" t="s">
        <v>310</v>
      </c>
      <c r="C161" s="26">
        <v>1172094.25</v>
      </c>
      <c r="D161" s="27">
        <v>1392461.587</v>
      </c>
      <c r="E161" s="26">
        <v>263547.693</v>
      </c>
      <c r="F161" s="28">
        <v>304447.66</v>
      </c>
      <c r="G161" s="26">
        <v>487283.112</v>
      </c>
      <c r="H161" s="27">
        <v>602693.151</v>
      </c>
      <c r="I161" s="26">
        <v>136324.169</v>
      </c>
      <c r="J161" s="28">
        <v>160026.922</v>
      </c>
      <c r="K161" s="29">
        <v>684811.138</v>
      </c>
      <c r="L161" s="30">
        <v>789768.4360000001</v>
      </c>
    </row>
    <row r="162" spans="1:12" ht="12.75">
      <c r="A162" s="24" t="s">
        <v>311</v>
      </c>
      <c r="B162" s="25" t="s">
        <v>312</v>
      </c>
      <c r="C162" s="26">
        <v>259633.597</v>
      </c>
      <c r="D162" s="27">
        <v>355986.753</v>
      </c>
      <c r="E162" s="26">
        <v>101532.868</v>
      </c>
      <c r="F162" s="28">
        <v>137469.27</v>
      </c>
      <c r="G162" s="26">
        <v>194993.516</v>
      </c>
      <c r="H162" s="27">
        <v>208605.246</v>
      </c>
      <c r="I162" s="26">
        <v>98034.362</v>
      </c>
      <c r="J162" s="28">
        <v>105772.667</v>
      </c>
      <c r="K162" s="29">
        <v>64640.081000000006</v>
      </c>
      <c r="L162" s="30">
        <v>147381.507</v>
      </c>
    </row>
    <row r="163" spans="1:12" ht="12.75">
      <c r="A163" s="24" t="s">
        <v>313</v>
      </c>
      <c r="B163" s="25" t="s">
        <v>314</v>
      </c>
      <c r="C163" s="26">
        <v>42272.294</v>
      </c>
      <c r="D163" s="27">
        <v>53826.979</v>
      </c>
      <c r="E163" s="26">
        <v>27757.939</v>
      </c>
      <c r="F163" s="28">
        <v>31321.796</v>
      </c>
      <c r="G163" s="26">
        <v>70989.114</v>
      </c>
      <c r="H163" s="27">
        <v>79995.066</v>
      </c>
      <c r="I163" s="26">
        <v>64839.406</v>
      </c>
      <c r="J163" s="28">
        <v>67482.8</v>
      </c>
      <c r="K163" s="29">
        <v>-28716.82</v>
      </c>
      <c r="L163" s="30">
        <v>-26168.087000000007</v>
      </c>
    </row>
    <row r="164" spans="1:12" ht="12.75">
      <c r="A164" s="24" t="s">
        <v>315</v>
      </c>
      <c r="B164" s="25" t="s">
        <v>316</v>
      </c>
      <c r="C164" s="26">
        <v>0.259</v>
      </c>
      <c r="D164" s="27">
        <v>17.089</v>
      </c>
      <c r="E164" s="26">
        <v>0.243</v>
      </c>
      <c r="F164" s="28">
        <v>14.644</v>
      </c>
      <c r="G164" s="26">
        <v>943.312</v>
      </c>
      <c r="H164" s="27">
        <v>711.152</v>
      </c>
      <c r="I164" s="26">
        <v>786.953</v>
      </c>
      <c r="J164" s="28">
        <v>573.777</v>
      </c>
      <c r="K164" s="29">
        <v>-943.053</v>
      </c>
      <c r="L164" s="30">
        <v>-694.0630000000001</v>
      </c>
    </row>
    <row r="165" spans="1:12" ht="12.75">
      <c r="A165" s="24" t="s">
        <v>317</v>
      </c>
      <c r="B165" s="25" t="s">
        <v>318</v>
      </c>
      <c r="C165" s="26">
        <v>182895.745</v>
      </c>
      <c r="D165" s="27">
        <v>212279.633</v>
      </c>
      <c r="E165" s="26">
        <v>94794.208</v>
      </c>
      <c r="F165" s="28">
        <v>109278.832</v>
      </c>
      <c r="G165" s="26">
        <v>40879.407</v>
      </c>
      <c r="H165" s="27">
        <v>45815.29</v>
      </c>
      <c r="I165" s="26">
        <v>22001.558</v>
      </c>
      <c r="J165" s="28">
        <v>24787.996</v>
      </c>
      <c r="K165" s="29">
        <v>142016.338</v>
      </c>
      <c r="L165" s="30">
        <v>166464.343</v>
      </c>
    </row>
    <row r="166" spans="1:12" ht="12.75">
      <c r="A166" s="24" t="s">
        <v>319</v>
      </c>
      <c r="B166" s="25" t="s">
        <v>320</v>
      </c>
      <c r="C166" s="26">
        <v>939145.92</v>
      </c>
      <c r="D166" s="27">
        <v>1159284.633</v>
      </c>
      <c r="E166" s="26">
        <v>388972.287</v>
      </c>
      <c r="F166" s="28">
        <v>438821.132</v>
      </c>
      <c r="G166" s="26">
        <v>298268.172</v>
      </c>
      <c r="H166" s="27">
        <v>315113.694</v>
      </c>
      <c r="I166" s="26">
        <v>136709.102</v>
      </c>
      <c r="J166" s="28">
        <v>141151.222</v>
      </c>
      <c r="K166" s="29">
        <v>640877.748</v>
      </c>
      <c r="L166" s="30">
        <v>844170.9389999999</v>
      </c>
    </row>
    <row r="167" spans="1:12" ht="12.75">
      <c r="A167" s="24" t="s">
        <v>321</v>
      </c>
      <c r="B167" s="25" t="s">
        <v>322</v>
      </c>
      <c r="C167" s="26">
        <v>44901.797</v>
      </c>
      <c r="D167" s="27">
        <v>50756.659</v>
      </c>
      <c r="E167" s="26">
        <v>47596.31</v>
      </c>
      <c r="F167" s="28">
        <v>51287.227</v>
      </c>
      <c r="G167" s="26">
        <v>16451.551</v>
      </c>
      <c r="H167" s="27">
        <v>19071.169</v>
      </c>
      <c r="I167" s="26">
        <v>15285.662</v>
      </c>
      <c r="J167" s="28">
        <v>16599.221</v>
      </c>
      <c r="K167" s="29">
        <v>28450.246</v>
      </c>
      <c r="L167" s="30">
        <v>31685.489999999998</v>
      </c>
    </row>
    <row r="168" spans="1:12" ht="12.75">
      <c r="A168" s="24" t="s">
        <v>323</v>
      </c>
      <c r="B168" s="25" t="s">
        <v>324</v>
      </c>
      <c r="C168" s="26">
        <v>8434.798</v>
      </c>
      <c r="D168" s="27">
        <v>6989.459</v>
      </c>
      <c r="E168" s="26">
        <v>7642.76</v>
      </c>
      <c r="F168" s="28">
        <v>6256.889</v>
      </c>
      <c r="G168" s="26">
        <v>72811.247</v>
      </c>
      <c r="H168" s="27">
        <v>86328.305</v>
      </c>
      <c r="I168" s="26">
        <v>79669.221</v>
      </c>
      <c r="J168" s="28">
        <v>98760.689</v>
      </c>
      <c r="K168" s="29">
        <v>-64376.449</v>
      </c>
      <c r="L168" s="30">
        <v>-79338.84599999999</v>
      </c>
    </row>
    <row r="169" spans="1:12" ht="12.75">
      <c r="A169" s="24" t="s">
        <v>325</v>
      </c>
      <c r="B169" s="25" t="s">
        <v>326</v>
      </c>
      <c r="C169" s="26">
        <v>70757.184</v>
      </c>
      <c r="D169" s="27">
        <v>85125.326</v>
      </c>
      <c r="E169" s="26">
        <v>44142.156</v>
      </c>
      <c r="F169" s="28">
        <v>56773.751</v>
      </c>
      <c r="G169" s="26">
        <v>1099.503</v>
      </c>
      <c r="H169" s="27">
        <v>1400.756</v>
      </c>
      <c r="I169" s="26">
        <v>416.908</v>
      </c>
      <c r="J169" s="28">
        <v>566.666</v>
      </c>
      <c r="K169" s="29">
        <v>69657.681</v>
      </c>
      <c r="L169" s="30">
        <v>83724.57</v>
      </c>
    </row>
    <row r="170" spans="1:12" ht="12.75">
      <c r="A170" s="24" t="s">
        <v>327</v>
      </c>
      <c r="B170" s="25" t="s">
        <v>328</v>
      </c>
      <c r="C170" s="26">
        <v>120469.883</v>
      </c>
      <c r="D170" s="27">
        <v>116600.799</v>
      </c>
      <c r="E170" s="26">
        <v>182474.773</v>
      </c>
      <c r="F170" s="28">
        <v>174571.116</v>
      </c>
      <c r="G170" s="26">
        <v>45856.797</v>
      </c>
      <c r="H170" s="27">
        <v>40094.046</v>
      </c>
      <c r="I170" s="26">
        <v>73238.698</v>
      </c>
      <c r="J170" s="28">
        <v>61138.815</v>
      </c>
      <c r="K170" s="29">
        <v>74613.08600000001</v>
      </c>
      <c r="L170" s="30">
        <v>76506.753</v>
      </c>
    </row>
    <row r="171" spans="1:12" ht="12.75">
      <c r="A171" s="24" t="s">
        <v>329</v>
      </c>
      <c r="B171" s="25" t="s">
        <v>330</v>
      </c>
      <c r="C171" s="26">
        <v>125709.554</v>
      </c>
      <c r="D171" s="27">
        <v>137512.951</v>
      </c>
      <c r="E171" s="26">
        <v>94999.434</v>
      </c>
      <c r="F171" s="28">
        <v>96985.086</v>
      </c>
      <c r="G171" s="26">
        <v>70100.679</v>
      </c>
      <c r="H171" s="27">
        <v>71785.501</v>
      </c>
      <c r="I171" s="26">
        <v>52075.837</v>
      </c>
      <c r="J171" s="28">
        <v>55706.244</v>
      </c>
      <c r="K171" s="29">
        <v>55608.875</v>
      </c>
      <c r="L171" s="30">
        <v>65727.45</v>
      </c>
    </row>
    <row r="172" spans="1:12" ht="12.75">
      <c r="A172" s="24" t="s">
        <v>331</v>
      </c>
      <c r="B172" s="25" t="s">
        <v>332</v>
      </c>
      <c r="C172" s="26">
        <v>2577.853</v>
      </c>
      <c r="D172" s="27">
        <v>3308.02</v>
      </c>
      <c r="E172" s="26">
        <v>920.076</v>
      </c>
      <c r="F172" s="28">
        <v>1177.87</v>
      </c>
      <c r="G172" s="26">
        <v>2214.393</v>
      </c>
      <c r="H172" s="27">
        <v>2761.269</v>
      </c>
      <c r="I172" s="26">
        <v>922.634</v>
      </c>
      <c r="J172" s="28">
        <v>1079.683</v>
      </c>
      <c r="K172" s="29">
        <v>363.46000000000004</v>
      </c>
      <c r="L172" s="30">
        <v>546.7510000000002</v>
      </c>
    </row>
    <row r="173" spans="1:12" ht="12.75">
      <c r="A173" s="24" t="s">
        <v>333</v>
      </c>
      <c r="B173" s="25" t="s">
        <v>334</v>
      </c>
      <c r="C173" s="26">
        <v>52795.619</v>
      </c>
      <c r="D173" s="27">
        <v>52513.729</v>
      </c>
      <c r="E173" s="26">
        <v>32520.544</v>
      </c>
      <c r="F173" s="28">
        <v>30310.47</v>
      </c>
      <c r="G173" s="26">
        <v>15071.246</v>
      </c>
      <c r="H173" s="27">
        <v>17899.485</v>
      </c>
      <c r="I173" s="26">
        <v>8955.71</v>
      </c>
      <c r="J173" s="28">
        <v>10462.906</v>
      </c>
      <c r="K173" s="29">
        <v>37724.373</v>
      </c>
      <c r="L173" s="30">
        <v>34614.244</v>
      </c>
    </row>
    <row r="174" spans="1:12" ht="12.75">
      <c r="A174" s="24" t="s">
        <v>335</v>
      </c>
      <c r="B174" s="25" t="s">
        <v>336</v>
      </c>
      <c r="C174" s="26">
        <v>110555.175</v>
      </c>
      <c r="D174" s="27">
        <v>120587.852</v>
      </c>
      <c r="E174" s="26">
        <v>59624.971</v>
      </c>
      <c r="F174" s="28">
        <v>61229.471</v>
      </c>
      <c r="G174" s="26">
        <v>214022.911</v>
      </c>
      <c r="H174" s="27">
        <v>297692.255</v>
      </c>
      <c r="I174" s="26">
        <v>111065.782</v>
      </c>
      <c r="J174" s="28">
        <v>115244.206</v>
      </c>
      <c r="K174" s="29">
        <v>-103467.73599999999</v>
      </c>
      <c r="L174" s="30">
        <v>-177104.403</v>
      </c>
    </row>
    <row r="175" spans="1:12" ht="12.75">
      <c r="A175" s="24" t="s">
        <v>337</v>
      </c>
      <c r="B175" s="25" t="s">
        <v>338</v>
      </c>
      <c r="C175" s="26">
        <v>492400.583</v>
      </c>
      <c r="D175" s="27">
        <v>483353.274</v>
      </c>
      <c r="E175" s="26">
        <v>448435.681</v>
      </c>
      <c r="F175" s="28">
        <v>475325.248</v>
      </c>
      <c r="G175" s="26">
        <v>160208.55</v>
      </c>
      <c r="H175" s="27">
        <v>183802.647</v>
      </c>
      <c r="I175" s="26">
        <v>176696.275</v>
      </c>
      <c r="J175" s="28">
        <v>181071.088</v>
      </c>
      <c r="K175" s="29">
        <v>332192.033</v>
      </c>
      <c r="L175" s="30">
        <v>299550.627</v>
      </c>
    </row>
    <row r="176" spans="1:12" ht="12.75">
      <c r="A176" s="24" t="s">
        <v>339</v>
      </c>
      <c r="B176" s="25" t="s">
        <v>340</v>
      </c>
      <c r="C176" s="26">
        <v>168041.887</v>
      </c>
      <c r="D176" s="27">
        <v>181550.258</v>
      </c>
      <c r="E176" s="26">
        <v>36119.559</v>
      </c>
      <c r="F176" s="28">
        <v>36329.823</v>
      </c>
      <c r="G176" s="26">
        <v>206324.518</v>
      </c>
      <c r="H176" s="27">
        <v>237838.025</v>
      </c>
      <c r="I176" s="26">
        <v>30983.193</v>
      </c>
      <c r="J176" s="28">
        <v>31457.099</v>
      </c>
      <c r="K176" s="29">
        <v>-38282.63100000002</v>
      </c>
      <c r="L176" s="30">
        <v>-56287.76699999999</v>
      </c>
    </row>
    <row r="177" spans="1:12" ht="12.75">
      <c r="A177" s="24" t="s">
        <v>341</v>
      </c>
      <c r="B177" s="25" t="s">
        <v>342</v>
      </c>
      <c r="C177" s="26">
        <v>37531.181</v>
      </c>
      <c r="D177" s="27">
        <v>40322.752</v>
      </c>
      <c r="E177" s="26">
        <v>40800.372</v>
      </c>
      <c r="F177" s="28">
        <v>38287.927</v>
      </c>
      <c r="G177" s="26">
        <v>24819.702</v>
      </c>
      <c r="H177" s="27">
        <v>27364.858</v>
      </c>
      <c r="I177" s="26">
        <v>56156.846</v>
      </c>
      <c r="J177" s="28">
        <v>64650.245</v>
      </c>
      <c r="K177" s="29">
        <v>12711.478999999996</v>
      </c>
      <c r="L177" s="30">
        <v>12957.894</v>
      </c>
    </row>
    <row r="178" spans="1:12" ht="12.75">
      <c r="A178" s="24" t="s">
        <v>343</v>
      </c>
      <c r="B178" s="25" t="s">
        <v>344</v>
      </c>
      <c r="C178" s="26">
        <v>256554.766</v>
      </c>
      <c r="D178" s="27">
        <v>281420.86</v>
      </c>
      <c r="E178" s="26">
        <v>152123.802</v>
      </c>
      <c r="F178" s="28">
        <v>171586.906</v>
      </c>
      <c r="G178" s="26">
        <v>106317.016</v>
      </c>
      <c r="H178" s="27">
        <v>123459.048</v>
      </c>
      <c r="I178" s="26">
        <v>43336.103</v>
      </c>
      <c r="J178" s="28">
        <v>56868.733</v>
      </c>
      <c r="K178" s="29">
        <v>150237.75</v>
      </c>
      <c r="L178" s="30">
        <v>157961.81199999998</v>
      </c>
    </row>
    <row r="179" spans="1:12" ht="12.75">
      <c r="A179" s="24" t="s">
        <v>345</v>
      </c>
      <c r="B179" s="25" t="s">
        <v>346</v>
      </c>
      <c r="C179" s="26">
        <v>109602.735</v>
      </c>
      <c r="D179" s="27">
        <v>125343.398</v>
      </c>
      <c r="E179" s="26">
        <v>61990.177</v>
      </c>
      <c r="F179" s="28">
        <v>68303.175</v>
      </c>
      <c r="G179" s="26">
        <v>38029.178</v>
      </c>
      <c r="H179" s="27">
        <v>27611.658</v>
      </c>
      <c r="I179" s="26">
        <v>22177.514</v>
      </c>
      <c r="J179" s="28">
        <v>12506.563</v>
      </c>
      <c r="K179" s="29">
        <v>71573.557</v>
      </c>
      <c r="L179" s="30">
        <v>97731.74</v>
      </c>
    </row>
    <row r="180" spans="1:12" ht="12.75">
      <c r="A180" s="24" t="s">
        <v>347</v>
      </c>
      <c r="B180" s="25" t="s">
        <v>348</v>
      </c>
      <c r="C180" s="26">
        <v>77852.642</v>
      </c>
      <c r="D180" s="27">
        <v>87349.167</v>
      </c>
      <c r="E180" s="26">
        <v>41465.53</v>
      </c>
      <c r="F180" s="28">
        <v>47288.224</v>
      </c>
      <c r="G180" s="26">
        <v>31069.177</v>
      </c>
      <c r="H180" s="27">
        <v>31369.846</v>
      </c>
      <c r="I180" s="26">
        <v>16871.861</v>
      </c>
      <c r="J180" s="28">
        <v>17395.242</v>
      </c>
      <c r="K180" s="29">
        <v>46783.46500000001</v>
      </c>
      <c r="L180" s="30">
        <v>55979.320999999996</v>
      </c>
    </row>
    <row r="181" spans="1:12" ht="12.75">
      <c r="A181" s="24" t="s">
        <v>349</v>
      </c>
      <c r="B181" s="25" t="s">
        <v>350</v>
      </c>
      <c r="C181" s="26">
        <v>749592.55</v>
      </c>
      <c r="D181" s="27">
        <v>751636.588</v>
      </c>
      <c r="E181" s="26">
        <v>194630.814</v>
      </c>
      <c r="F181" s="28">
        <v>191859.197</v>
      </c>
      <c r="G181" s="26">
        <v>421638.018</v>
      </c>
      <c r="H181" s="27">
        <v>455558.02</v>
      </c>
      <c r="I181" s="26">
        <v>110711.978</v>
      </c>
      <c r="J181" s="28">
        <v>119588.783</v>
      </c>
      <c r="K181" s="29">
        <v>327954.53200000006</v>
      </c>
      <c r="L181" s="30">
        <v>296078.56799999997</v>
      </c>
    </row>
    <row r="182" spans="1:12" ht="12.75">
      <c r="A182" s="24" t="s">
        <v>351</v>
      </c>
      <c r="B182" s="25" t="s">
        <v>352</v>
      </c>
      <c r="C182" s="26">
        <v>15662.883</v>
      </c>
      <c r="D182" s="27">
        <v>12186.339</v>
      </c>
      <c r="E182" s="26">
        <v>54395.949</v>
      </c>
      <c r="F182" s="28">
        <v>45297.562</v>
      </c>
      <c r="G182" s="26">
        <v>5313.361</v>
      </c>
      <c r="H182" s="27">
        <v>7330.594</v>
      </c>
      <c r="I182" s="26">
        <v>5409317.163</v>
      </c>
      <c r="J182" s="28">
        <v>9315821.906</v>
      </c>
      <c r="K182" s="29">
        <v>10349.522</v>
      </c>
      <c r="L182" s="30">
        <v>4855.745</v>
      </c>
    </row>
    <row r="183" spans="1:12" ht="12.75">
      <c r="A183" s="24" t="s">
        <v>353</v>
      </c>
      <c r="B183" s="25" t="s">
        <v>354</v>
      </c>
      <c r="C183" s="26">
        <v>288418.966</v>
      </c>
      <c r="D183" s="27">
        <v>343922.728</v>
      </c>
      <c r="E183" s="26">
        <v>563997.093</v>
      </c>
      <c r="F183" s="28">
        <v>666306.552</v>
      </c>
      <c r="G183" s="26">
        <v>79848.992</v>
      </c>
      <c r="H183" s="27">
        <v>99237.768</v>
      </c>
      <c r="I183" s="26">
        <v>132416.48</v>
      </c>
      <c r="J183" s="28">
        <v>155618.621</v>
      </c>
      <c r="K183" s="29">
        <v>208569.97400000002</v>
      </c>
      <c r="L183" s="30">
        <v>244684.96000000002</v>
      </c>
    </row>
    <row r="184" spans="1:12" ht="12.75">
      <c r="A184" s="24" t="s">
        <v>355</v>
      </c>
      <c r="B184" s="25" t="s">
        <v>356</v>
      </c>
      <c r="C184" s="26">
        <v>144891.854</v>
      </c>
      <c r="D184" s="27">
        <v>172688.886</v>
      </c>
      <c r="E184" s="26">
        <v>288942.984</v>
      </c>
      <c r="F184" s="28">
        <v>333255.676</v>
      </c>
      <c r="G184" s="26">
        <v>45038.528</v>
      </c>
      <c r="H184" s="27">
        <v>45924.937</v>
      </c>
      <c r="I184" s="26">
        <v>79273.741</v>
      </c>
      <c r="J184" s="28">
        <v>73885.425</v>
      </c>
      <c r="K184" s="29">
        <v>99853.326</v>
      </c>
      <c r="L184" s="30">
        <v>126763.949</v>
      </c>
    </row>
    <row r="185" spans="1:12" ht="12.75">
      <c r="A185" s="24" t="s">
        <v>357</v>
      </c>
      <c r="B185" s="25" t="s">
        <v>358</v>
      </c>
      <c r="C185" s="26">
        <v>7809.744</v>
      </c>
      <c r="D185" s="27">
        <v>5556.604</v>
      </c>
      <c r="E185" s="26">
        <v>2947.924</v>
      </c>
      <c r="F185" s="28">
        <v>1986.833</v>
      </c>
      <c r="G185" s="26">
        <v>209195.474</v>
      </c>
      <c r="H185" s="27">
        <v>222272.704</v>
      </c>
      <c r="I185" s="26">
        <v>107032.783</v>
      </c>
      <c r="J185" s="28">
        <v>109444.83</v>
      </c>
      <c r="K185" s="29">
        <v>-201385.72999999998</v>
      </c>
      <c r="L185" s="30">
        <v>-216716.1</v>
      </c>
    </row>
    <row r="186" spans="1:12" ht="12.75">
      <c r="A186" s="24" t="s">
        <v>359</v>
      </c>
      <c r="B186" s="25" t="s">
        <v>360</v>
      </c>
      <c r="C186" s="26">
        <v>1024.357</v>
      </c>
      <c r="D186" s="27">
        <v>496.97</v>
      </c>
      <c r="E186" s="26">
        <v>628.677</v>
      </c>
      <c r="F186" s="28">
        <v>281.362</v>
      </c>
      <c r="G186" s="26">
        <v>18959.257</v>
      </c>
      <c r="H186" s="27">
        <v>18448.647</v>
      </c>
      <c r="I186" s="26">
        <v>8946.073</v>
      </c>
      <c r="J186" s="28">
        <v>8484.712</v>
      </c>
      <c r="K186" s="29">
        <v>-17934.9</v>
      </c>
      <c r="L186" s="30">
        <v>-17951.677</v>
      </c>
    </row>
    <row r="187" spans="1:12" ht="12.75">
      <c r="A187" s="24" t="s">
        <v>361</v>
      </c>
      <c r="B187" s="25" t="s">
        <v>362</v>
      </c>
      <c r="C187" s="26">
        <v>12364.773</v>
      </c>
      <c r="D187" s="27">
        <v>12461.591</v>
      </c>
      <c r="E187" s="26">
        <v>28875.3</v>
      </c>
      <c r="F187" s="28">
        <v>26321.915</v>
      </c>
      <c r="G187" s="26">
        <v>1841.714</v>
      </c>
      <c r="H187" s="27">
        <v>8950.463</v>
      </c>
      <c r="I187" s="26">
        <v>1310.923</v>
      </c>
      <c r="J187" s="28">
        <v>10858.591</v>
      </c>
      <c r="K187" s="29">
        <v>10523.059</v>
      </c>
      <c r="L187" s="30">
        <v>3511.1280000000006</v>
      </c>
    </row>
    <row r="188" spans="1:12" ht="12.75">
      <c r="A188" s="24" t="s">
        <v>363</v>
      </c>
      <c r="B188" s="25" t="s">
        <v>364</v>
      </c>
      <c r="C188" s="26">
        <v>18066.039</v>
      </c>
      <c r="D188" s="27">
        <v>40058.518</v>
      </c>
      <c r="E188" s="26">
        <v>25236.327</v>
      </c>
      <c r="F188" s="28">
        <v>57090.805</v>
      </c>
      <c r="G188" s="26">
        <v>86174.971</v>
      </c>
      <c r="H188" s="27">
        <v>95351.251</v>
      </c>
      <c r="I188" s="26">
        <v>114961.578</v>
      </c>
      <c r="J188" s="28">
        <v>133989.037</v>
      </c>
      <c r="K188" s="29">
        <v>-68108.932</v>
      </c>
      <c r="L188" s="30">
        <v>-55292.73300000001</v>
      </c>
    </row>
    <row r="189" spans="1:12" ht="12.75">
      <c r="A189" s="24" t="s">
        <v>365</v>
      </c>
      <c r="B189" s="25" t="s">
        <v>366</v>
      </c>
      <c r="C189" s="26">
        <v>165027.158</v>
      </c>
      <c r="D189" s="27">
        <v>167064.311</v>
      </c>
      <c r="E189" s="26">
        <v>57584.972</v>
      </c>
      <c r="F189" s="28">
        <v>57072.046</v>
      </c>
      <c r="G189" s="26">
        <v>155904.47</v>
      </c>
      <c r="H189" s="27">
        <v>196459.727</v>
      </c>
      <c r="I189" s="26">
        <v>39036.723</v>
      </c>
      <c r="J189" s="28">
        <v>46753.48</v>
      </c>
      <c r="K189" s="29">
        <v>9122.687999999995</v>
      </c>
      <c r="L189" s="30">
        <v>-29395.416000000027</v>
      </c>
    </row>
    <row r="190" spans="1:12" ht="12.75">
      <c r="A190" s="24" t="s">
        <v>367</v>
      </c>
      <c r="B190" s="25" t="s">
        <v>368</v>
      </c>
      <c r="C190" s="26">
        <v>1022.261</v>
      </c>
      <c r="D190" s="27">
        <v>2952.725</v>
      </c>
      <c r="E190" s="26">
        <v>1329.29</v>
      </c>
      <c r="F190" s="28">
        <v>2406.172</v>
      </c>
      <c r="G190" s="26">
        <v>4472.706</v>
      </c>
      <c r="H190" s="27">
        <v>5582.334</v>
      </c>
      <c r="I190" s="26">
        <v>6389.728</v>
      </c>
      <c r="J190" s="28">
        <v>9115.088</v>
      </c>
      <c r="K190" s="29">
        <v>-3450.445</v>
      </c>
      <c r="L190" s="30">
        <v>-2629.609</v>
      </c>
    </row>
    <row r="191" spans="1:12" ht="12.75">
      <c r="A191" s="24" t="s">
        <v>369</v>
      </c>
      <c r="B191" s="25" t="s">
        <v>370</v>
      </c>
      <c r="C191" s="26">
        <v>60209.762</v>
      </c>
      <c r="D191" s="27">
        <v>68482.984</v>
      </c>
      <c r="E191" s="26">
        <v>209519.417</v>
      </c>
      <c r="F191" s="28">
        <v>202304.526</v>
      </c>
      <c r="G191" s="26">
        <v>24959.256</v>
      </c>
      <c r="H191" s="27">
        <v>29747.049</v>
      </c>
      <c r="I191" s="26">
        <v>32629.408</v>
      </c>
      <c r="J191" s="28">
        <v>42131.157</v>
      </c>
      <c r="K191" s="29">
        <v>35250.506</v>
      </c>
      <c r="L191" s="30">
        <v>38735.935</v>
      </c>
    </row>
    <row r="192" spans="1:12" ht="12.75">
      <c r="A192" s="24" t="s">
        <v>371</v>
      </c>
      <c r="B192" s="25" t="s">
        <v>372</v>
      </c>
      <c r="C192" s="26">
        <v>52076.292</v>
      </c>
      <c r="D192" s="27">
        <v>47874.192</v>
      </c>
      <c r="E192" s="26">
        <v>252262.963</v>
      </c>
      <c r="F192" s="28">
        <v>277624.647</v>
      </c>
      <c r="G192" s="26">
        <v>29147.578</v>
      </c>
      <c r="H192" s="27">
        <v>29158.603</v>
      </c>
      <c r="I192" s="26">
        <v>128891.128</v>
      </c>
      <c r="J192" s="28">
        <v>111647.035</v>
      </c>
      <c r="K192" s="29">
        <v>22928.714</v>
      </c>
      <c r="L192" s="30">
        <v>18715.589000000004</v>
      </c>
    </row>
    <row r="193" spans="1:12" ht="12.75">
      <c r="A193" s="24" t="s">
        <v>373</v>
      </c>
      <c r="B193" s="25" t="s">
        <v>374</v>
      </c>
      <c r="C193" s="26">
        <v>5803.324</v>
      </c>
      <c r="D193" s="27">
        <v>5682.415</v>
      </c>
      <c r="E193" s="26">
        <v>60935.499</v>
      </c>
      <c r="F193" s="28">
        <v>65674.055</v>
      </c>
      <c r="G193" s="26">
        <v>20164.97</v>
      </c>
      <c r="H193" s="27">
        <v>25913.842</v>
      </c>
      <c r="I193" s="26">
        <v>112059.659</v>
      </c>
      <c r="J193" s="28">
        <v>162201.633</v>
      </c>
      <c r="K193" s="29">
        <v>-14361.646</v>
      </c>
      <c r="L193" s="30">
        <v>-20231.427</v>
      </c>
    </row>
    <row r="194" spans="1:12" ht="12.75">
      <c r="A194" s="24" t="s">
        <v>375</v>
      </c>
      <c r="B194" s="25" t="s">
        <v>376</v>
      </c>
      <c r="C194" s="26">
        <v>33932.481</v>
      </c>
      <c r="D194" s="27">
        <v>8850.725</v>
      </c>
      <c r="E194" s="26">
        <v>82286.952</v>
      </c>
      <c r="F194" s="28">
        <v>21385.694</v>
      </c>
      <c r="G194" s="26">
        <v>804272.746</v>
      </c>
      <c r="H194" s="27">
        <v>811141.215</v>
      </c>
      <c r="I194" s="26">
        <v>1957889.97</v>
      </c>
      <c r="J194" s="28">
        <v>2141294.598</v>
      </c>
      <c r="K194" s="29">
        <v>-770340.265</v>
      </c>
      <c r="L194" s="30">
        <v>-802290.49</v>
      </c>
    </row>
    <row r="195" spans="1:12" ht="12.75">
      <c r="A195" s="24" t="s">
        <v>619</v>
      </c>
      <c r="B195" s="25" t="s">
        <v>620</v>
      </c>
      <c r="C195" s="26">
        <v>0</v>
      </c>
      <c r="D195" s="27">
        <v>0</v>
      </c>
      <c r="E195" s="26">
        <v>0</v>
      </c>
      <c r="F195" s="28">
        <v>0</v>
      </c>
      <c r="G195" s="26">
        <v>0</v>
      </c>
      <c r="H195" s="27">
        <v>0.092</v>
      </c>
      <c r="I195" s="26">
        <v>0</v>
      </c>
      <c r="J195" s="28">
        <v>0.008</v>
      </c>
      <c r="K195" s="29">
        <v>0</v>
      </c>
      <c r="L195" s="30">
        <v>-0.092</v>
      </c>
    </row>
    <row r="196" spans="1:12" ht="12.75">
      <c r="A196" s="24" t="s">
        <v>377</v>
      </c>
      <c r="B196" s="25" t="s">
        <v>378</v>
      </c>
      <c r="C196" s="26">
        <v>164315.283</v>
      </c>
      <c r="D196" s="27">
        <v>181345.497</v>
      </c>
      <c r="E196" s="26">
        <v>674633.587</v>
      </c>
      <c r="F196" s="28">
        <v>791479.417</v>
      </c>
      <c r="G196" s="26">
        <v>165643.663</v>
      </c>
      <c r="H196" s="27">
        <v>140880.049</v>
      </c>
      <c r="I196" s="26">
        <v>1216089.75</v>
      </c>
      <c r="J196" s="28">
        <v>975239.597</v>
      </c>
      <c r="K196" s="29">
        <v>-1328.3800000000047</v>
      </c>
      <c r="L196" s="30">
        <v>40465.448000000004</v>
      </c>
    </row>
    <row r="197" spans="1:12" ht="12.75">
      <c r="A197" s="24" t="s">
        <v>443</v>
      </c>
      <c r="B197" s="25" t="s">
        <v>444</v>
      </c>
      <c r="C197" s="26">
        <v>0.023</v>
      </c>
      <c r="D197" s="27">
        <v>0</v>
      </c>
      <c r="E197" s="26">
        <v>0.008</v>
      </c>
      <c r="F197" s="28">
        <v>0</v>
      </c>
      <c r="G197" s="26">
        <v>32.876</v>
      </c>
      <c r="H197" s="27">
        <v>22.953</v>
      </c>
      <c r="I197" s="26">
        <v>8.25</v>
      </c>
      <c r="J197" s="28">
        <v>6</v>
      </c>
      <c r="K197" s="29">
        <v>-32.852999999999994</v>
      </c>
      <c r="L197" s="30">
        <v>-22.953</v>
      </c>
    </row>
    <row r="198" spans="1:12" ht="12.75">
      <c r="A198" s="24" t="s">
        <v>379</v>
      </c>
      <c r="B198" s="25" t="s">
        <v>380</v>
      </c>
      <c r="C198" s="26">
        <v>13020.673</v>
      </c>
      <c r="D198" s="27">
        <v>9862.084</v>
      </c>
      <c r="E198" s="26">
        <v>164805.477</v>
      </c>
      <c r="F198" s="28">
        <v>107850.984</v>
      </c>
      <c r="G198" s="26">
        <v>9639.373</v>
      </c>
      <c r="H198" s="27">
        <v>8431.001</v>
      </c>
      <c r="I198" s="26">
        <v>34479.182</v>
      </c>
      <c r="J198" s="28">
        <v>38196.722</v>
      </c>
      <c r="K198" s="29">
        <v>3381.300000000001</v>
      </c>
      <c r="L198" s="30">
        <v>1431.0830000000005</v>
      </c>
    </row>
    <row r="199" spans="1:12" ht="12.75">
      <c r="A199" s="24" t="s">
        <v>381</v>
      </c>
      <c r="B199" s="25" t="s">
        <v>382</v>
      </c>
      <c r="C199" s="26">
        <v>373518.536</v>
      </c>
      <c r="D199" s="27">
        <v>407440.335</v>
      </c>
      <c r="E199" s="26">
        <v>415954.329</v>
      </c>
      <c r="F199" s="28">
        <v>437777.884</v>
      </c>
      <c r="G199" s="26">
        <v>428916.702</v>
      </c>
      <c r="H199" s="27">
        <v>438999.043</v>
      </c>
      <c r="I199" s="26">
        <v>605406.616</v>
      </c>
      <c r="J199" s="28">
        <v>515375.62</v>
      </c>
      <c r="K199" s="29">
        <v>-55398.16599999997</v>
      </c>
      <c r="L199" s="30">
        <v>-31558.707999999984</v>
      </c>
    </row>
    <row r="200" spans="1:12" ht="12.75">
      <c r="A200" s="24" t="s">
        <v>383</v>
      </c>
      <c r="B200" s="25" t="s">
        <v>384</v>
      </c>
      <c r="C200" s="26">
        <v>65667.821</v>
      </c>
      <c r="D200" s="27">
        <v>83555.203</v>
      </c>
      <c r="E200" s="26">
        <v>24475.013</v>
      </c>
      <c r="F200" s="28">
        <v>33222.775</v>
      </c>
      <c r="G200" s="26">
        <v>395569.154</v>
      </c>
      <c r="H200" s="27">
        <v>493641.79</v>
      </c>
      <c r="I200" s="26">
        <v>96254.065</v>
      </c>
      <c r="J200" s="28">
        <v>115192.765</v>
      </c>
      <c r="K200" s="29">
        <v>-329901.333</v>
      </c>
      <c r="L200" s="30">
        <v>-410086.587</v>
      </c>
    </row>
    <row r="201" spans="1:12" ht="12.75">
      <c r="A201" s="24" t="s">
        <v>385</v>
      </c>
      <c r="B201" s="25" t="s">
        <v>441</v>
      </c>
      <c r="C201" s="26">
        <v>1745318.882</v>
      </c>
      <c r="D201" s="27">
        <v>1945336.368</v>
      </c>
      <c r="E201" s="26">
        <v>117471.291</v>
      </c>
      <c r="F201" s="28">
        <v>135597.456</v>
      </c>
      <c r="G201" s="26">
        <v>74157.815</v>
      </c>
      <c r="H201" s="27">
        <v>107409.718</v>
      </c>
      <c r="I201" s="26">
        <v>7538.111</v>
      </c>
      <c r="J201" s="28">
        <v>11760.515</v>
      </c>
      <c r="K201" s="29">
        <v>1671161.067</v>
      </c>
      <c r="L201" s="30">
        <v>1837926.65</v>
      </c>
    </row>
    <row r="202" spans="1:12" ht="13.5" thickBot="1">
      <c r="A202" s="31" t="s">
        <v>386</v>
      </c>
      <c r="B202" s="32" t="s">
        <v>387</v>
      </c>
      <c r="C202" s="33">
        <v>136582.172</v>
      </c>
      <c r="D202" s="34">
        <v>181629.341</v>
      </c>
      <c r="E202" s="33">
        <v>18601.439</v>
      </c>
      <c r="F202" s="35">
        <v>23038.184</v>
      </c>
      <c r="G202" s="33">
        <v>99166.368</v>
      </c>
      <c r="H202" s="34">
        <v>115251.507</v>
      </c>
      <c r="I202" s="33">
        <v>19328.931</v>
      </c>
      <c r="J202" s="35">
        <v>19899.564</v>
      </c>
      <c r="K202" s="36">
        <v>37415.80399999999</v>
      </c>
      <c r="L202" s="37">
        <v>66377.83399999999</v>
      </c>
    </row>
  </sheetData>
  <sheetProtection/>
  <printOptions horizontalCentered="1"/>
  <pageMargins left="0.1968503937007874" right="0.1968503937007874" top="0.7086614173228347" bottom="0.3937007874015748" header="0.1968503937007874" footer="0.2362204724409449"/>
  <pageSetup horizontalDpi="600" verticalDpi="600" orientation="landscape" paperSize="9" scale="80" r:id="rId1"/>
  <headerFooter alignWithMargins="0">
    <oddHeader>&amp;L&amp;"Times New Roman CE,Pogrubiona kursywa"&amp;12Departament Rynków Rolnych&amp;C
&amp;8
&amp;"Times New Roman CE,Standardowy"&amp;14Polski handel zagraniczny towarami rolno-spożywczymi w 2015r.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L200"/>
  <sheetViews>
    <sheetView showZeros="0" zoomScale="90" zoomScaleNormal="90" zoomScalePageLayoutView="0" workbookViewId="0" topLeftCell="A1">
      <selection activeCell="A1" sqref="A1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10" width="11.375" style="0" customWidth="1"/>
    <col min="11" max="11" width="10.875" style="0" customWidth="1"/>
    <col min="12" max="12" width="10.75390625" style="0" bestFit="1" customWidth="1"/>
  </cols>
  <sheetData>
    <row r="1" ht="13.5" thickBot="1">
      <c r="A1" s="314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>
      <c r="A4" s="12"/>
      <c r="B4" s="13"/>
      <c r="C4" s="14" t="s">
        <v>627</v>
      </c>
      <c r="D4" s="15" t="s">
        <v>631</v>
      </c>
      <c r="E4" s="14" t="s">
        <v>627</v>
      </c>
      <c r="F4" s="16" t="s">
        <v>631</v>
      </c>
      <c r="G4" s="14" t="s">
        <v>627</v>
      </c>
      <c r="H4" s="15" t="s">
        <v>631</v>
      </c>
      <c r="I4" s="14" t="s">
        <v>627</v>
      </c>
      <c r="J4" s="16" t="s">
        <v>631</v>
      </c>
      <c r="K4" s="14" t="s">
        <v>627</v>
      </c>
      <c r="L4" s="17" t="s">
        <v>631</v>
      </c>
    </row>
    <row r="5" spans="1:12" ht="13.5">
      <c r="A5" s="18" t="s">
        <v>388</v>
      </c>
      <c r="B5" s="19"/>
      <c r="C5" s="20">
        <v>17409237.293</v>
      </c>
      <c r="D5" s="21">
        <v>19646947.503000006</v>
      </c>
      <c r="E5" s="391" t="s">
        <v>532</v>
      </c>
      <c r="F5" s="490" t="s">
        <v>532</v>
      </c>
      <c r="G5" s="20">
        <v>10494072.599999998</v>
      </c>
      <c r="H5" s="21">
        <v>10987212.197000004</v>
      </c>
      <c r="I5" s="393" t="s">
        <v>532</v>
      </c>
      <c r="J5" s="490" t="s">
        <v>532</v>
      </c>
      <c r="K5" s="20">
        <v>6915164.693</v>
      </c>
      <c r="L5" s="23">
        <v>8659735.306</v>
      </c>
    </row>
    <row r="6" spans="1:12" ht="13.5" customHeight="1">
      <c r="A6" s="24" t="s">
        <v>7</v>
      </c>
      <c r="B6" s="25" t="s">
        <v>8</v>
      </c>
      <c r="C6" s="26">
        <v>15482.957</v>
      </c>
      <c r="D6" s="27">
        <v>17404.266</v>
      </c>
      <c r="E6" s="26">
        <v>6953.261</v>
      </c>
      <c r="F6" s="28">
        <v>7853.03</v>
      </c>
      <c r="G6" s="26">
        <v>2581.469</v>
      </c>
      <c r="H6" s="27">
        <v>3024.588</v>
      </c>
      <c r="I6" s="26">
        <v>2377.276</v>
      </c>
      <c r="J6" s="28">
        <v>1878.322</v>
      </c>
      <c r="K6" s="29">
        <v>12901.488000000001</v>
      </c>
      <c r="L6" s="30">
        <v>14379.678</v>
      </c>
    </row>
    <row r="7" spans="1:12" ht="13.5" customHeight="1">
      <c r="A7" s="24" t="s">
        <v>9</v>
      </c>
      <c r="B7" s="25" t="s">
        <v>10</v>
      </c>
      <c r="C7" s="26">
        <v>43917.992</v>
      </c>
      <c r="D7" s="27">
        <v>41268.279</v>
      </c>
      <c r="E7" s="26">
        <v>17546.661</v>
      </c>
      <c r="F7" s="28">
        <v>16034.717</v>
      </c>
      <c r="G7" s="26">
        <v>61456.725</v>
      </c>
      <c r="H7" s="27">
        <v>67719.824</v>
      </c>
      <c r="I7" s="26">
        <v>30281.624</v>
      </c>
      <c r="J7" s="28">
        <v>36053.069</v>
      </c>
      <c r="K7" s="29">
        <v>-17538.733</v>
      </c>
      <c r="L7" s="30">
        <v>-26451.54499999999</v>
      </c>
    </row>
    <row r="8" spans="1:12" ht="13.5" customHeight="1">
      <c r="A8" s="24" t="s">
        <v>11</v>
      </c>
      <c r="B8" s="25" t="s">
        <v>12</v>
      </c>
      <c r="C8" s="26">
        <v>12360.648</v>
      </c>
      <c r="D8" s="27">
        <v>6644.258</v>
      </c>
      <c r="E8" s="26">
        <v>9397.335</v>
      </c>
      <c r="F8" s="28">
        <v>5589.655</v>
      </c>
      <c r="G8" s="26">
        <v>419731.958</v>
      </c>
      <c r="H8" s="27">
        <v>333007.167</v>
      </c>
      <c r="I8" s="26">
        <v>237314.725</v>
      </c>
      <c r="J8" s="28">
        <v>213945.556</v>
      </c>
      <c r="K8" s="29">
        <v>-407371.31</v>
      </c>
      <c r="L8" s="30">
        <v>-326362.90900000004</v>
      </c>
    </row>
    <row r="9" spans="1:12" ht="13.5" customHeight="1">
      <c r="A9" s="24" t="s">
        <v>13</v>
      </c>
      <c r="B9" s="25" t="s">
        <v>14</v>
      </c>
      <c r="C9" s="26">
        <v>3094.244</v>
      </c>
      <c r="D9" s="27">
        <v>2698.422</v>
      </c>
      <c r="E9" s="26">
        <v>1333.845</v>
      </c>
      <c r="F9" s="28">
        <v>1080.141</v>
      </c>
      <c r="G9" s="26">
        <v>0</v>
      </c>
      <c r="H9" s="27">
        <v>2.519</v>
      </c>
      <c r="I9" s="26">
        <v>0</v>
      </c>
      <c r="J9" s="28">
        <v>0.997</v>
      </c>
      <c r="K9" s="29">
        <v>3094.244</v>
      </c>
      <c r="L9" s="30">
        <v>2695.9030000000002</v>
      </c>
    </row>
    <row r="10" spans="1:12" ht="12.75">
      <c r="A10" s="24" t="s">
        <v>15</v>
      </c>
      <c r="B10" s="25" t="s">
        <v>16</v>
      </c>
      <c r="C10" s="26">
        <v>34742.185</v>
      </c>
      <c r="D10" s="27">
        <v>35057.672</v>
      </c>
      <c r="E10" s="26">
        <v>21725.138</v>
      </c>
      <c r="F10" s="28">
        <v>23095.919</v>
      </c>
      <c r="G10" s="26">
        <v>143431.432</v>
      </c>
      <c r="H10" s="27">
        <v>153831.122</v>
      </c>
      <c r="I10" s="26">
        <v>90211.287</v>
      </c>
      <c r="J10" s="28">
        <v>104062.42</v>
      </c>
      <c r="K10" s="29">
        <v>-108689.247</v>
      </c>
      <c r="L10" s="30">
        <v>-118773.45000000001</v>
      </c>
    </row>
    <row r="11" spans="1:12" ht="12.75">
      <c r="A11" s="24" t="s">
        <v>17</v>
      </c>
      <c r="B11" s="25" t="s">
        <v>18</v>
      </c>
      <c r="C11" s="26">
        <v>9332.202</v>
      </c>
      <c r="D11" s="27">
        <v>7112.707</v>
      </c>
      <c r="E11" s="26">
        <v>2106.836</v>
      </c>
      <c r="F11" s="28">
        <v>2317.049</v>
      </c>
      <c r="G11" s="26">
        <v>5975.994</v>
      </c>
      <c r="H11" s="27">
        <v>5834.989</v>
      </c>
      <c r="I11" s="26">
        <v>135.819</v>
      </c>
      <c r="J11" s="28">
        <v>141.503</v>
      </c>
      <c r="K11" s="29">
        <v>3356.2079999999996</v>
      </c>
      <c r="L11" s="30">
        <v>1277.7180000000008</v>
      </c>
    </row>
    <row r="12" spans="1:12" ht="12.75">
      <c r="A12" s="24" t="s">
        <v>19</v>
      </c>
      <c r="B12" s="25" t="s">
        <v>20</v>
      </c>
      <c r="C12" s="26">
        <v>710954.252</v>
      </c>
      <c r="D12" s="27">
        <v>899864.773</v>
      </c>
      <c r="E12" s="26">
        <v>223909.604</v>
      </c>
      <c r="F12" s="28">
        <v>269119.441</v>
      </c>
      <c r="G12" s="26">
        <v>33277.265</v>
      </c>
      <c r="H12" s="27">
        <v>44639.753</v>
      </c>
      <c r="I12" s="26">
        <v>11346.597</v>
      </c>
      <c r="J12" s="28">
        <v>17742.034</v>
      </c>
      <c r="K12" s="29">
        <v>677676.987</v>
      </c>
      <c r="L12" s="30">
        <v>855225.02</v>
      </c>
    </row>
    <row r="13" spans="1:12" ht="12.75">
      <c r="A13" s="24" t="s">
        <v>21</v>
      </c>
      <c r="B13" s="25" t="s">
        <v>22</v>
      </c>
      <c r="C13" s="26">
        <v>149572.766</v>
      </c>
      <c r="D13" s="27">
        <v>172897.098</v>
      </c>
      <c r="E13" s="26">
        <v>50758.616</v>
      </c>
      <c r="F13" s="28">
        <v>55890.32</v>
      </c>
      <c r="G13" s="26">
        <v>10444.149</v>
      </c>
      <c r="H13" s="27">
        <v>14565.317</v>
      </c>
      <c r="I13" s="26">
        <v>3333.517</v>
      </c>
      <c r="J13" s="28">
        <v>4651.398</v>
      </c>
      <c r="K13" s="29">
        <v>139128.617</v>
      </c>
      <c r="L13" s="30">
        <v>158331.781</v>
      </c>
    </row>
    <row r="14" spans="1:12" ht="12.75">
      <c r="A14" s="24" t="s">
        <v>23</v>
      </c>
      <c r="B14" s="25" t="s">
        <v>24</v>
      </c>
      <c r="C14" s="26">
        <v>537165.171</v>
      </c>
      <c r="D14" s="27">
        <v>579762.471</v>
      </c>
      <c r="E14" s="26">
        <v>281875.475</v>
      </c>
      <c r="F14" s="28">
        <v>337213.93</v>
      </c>
      <c r="G14" s="26">
        <v>1249204.24</v>
      </c>
      <c r="H14" s="27">
        <v>1237046.55</v>
      </c>
      <c r="I14" s="26">
        <v>619045.327</v>
      </c>
      <c r="J14" s="28">
        <v>677147.321</v>
      </c>
      <c r="K14" s="29">
        <v>-712039.069</v>
      </c>
      <c r="L14" s="30">
        <v>-657284.079</v>
      </c>
    </row>
    <row r="15" spans="1:12" ht="12.75">
      <c r="A15" s="24" t="s">
        <v>25</v>
      </c>
      <c r="B15" s="25" t="s">
        <v>26</v>
      </c>
      <c r="C15" s="26">
        <v>3737.812</v>
      </c>
      <c r="D15" s="27">
        <v>4708.268</v>
      </c>
      <c r="E15" s="26">
        <v>621.501</v>
      </c>
      <c r="F15" s="28">
        <v>826.227</v>
      </c>
      <c r="G15" s="26">
        <v>3174.582</v>
      </c>
      <c r="H15" s="27">
        <v>3793.824</v>
      </c>
      <c r="I15" s="26">
        <v>388.176</v>
      </c>
      <c r="J15" s="28">
        <v>379.897</v>
      </c>
      <c r="K15" s="29">
        <v>563.23</v>
      </c>
      <c r="L15" s="30">
        <v>914.444</v>
      </c>
    </row>
    <row r="16" spans="1:12" ht="12.75">
      <c r="A16" s="24" t="s">
        <v>27</v>
      </c>
      <c r="B16" s="25" t="s">
        <v>28</v>
      </c>
      <c r="C16" s="26">
        <v>30799.883</v>
      </c>
      <c r="D16" s="27">
        <v>33015.662</v>
      </c>
      <c r="E16" s="26">
        <v>10300.637</v>
      </c>
      <c r="F16" s="28">
        <v>10694.319</v>
      </c>
      <c r="G16" s="26">
        <v>186.98</v>
      </c>
      <c r="H16" s="27">
        <v>538.644</v>
      </c>
      <c r="I16" s="26">
        <v>103.523</v>
      </c>
      <c r="J16" s="28">
        <v>189.437</v>
      </c>
      <c r="K16" s="29">
        <v>30612.903000000002</v>
      </c>
      <c r="L16" s="30">
        <v>32477.017999999996</v>
      </c>
    </row>
    <row r="17" spans="1:12" ht="12.75">
      <c r="A17" s="24" t="s">
        <v>29</v>
      </c>
      <c r="B17" s="25" t="s">
        <v>30</v>
      </c>
      <c r="C17" s="26">
        <v>47780.981</v>
      </c>
      <c r="D17" s="27">
        <v>49547.288</v>
      </c>
      <c r="E17" s="26">
        <v>59597.862</v>
      </c>
      <c r="F17" s="28">
        <v>61712.652</v>
      </c>
      <c r="G17" s="26">
        <v>12213.714</v>
      </c>
      <c r="H17" s="27">
        <v>13573.881</v>
      </c>
      <c r="I17" s="26">
        <v>10232.835</v>
      </c>
      <c r="J17" s="28">
        <v>10132.845</v>
      </c>
      <c r="K17" s="29">
        <v>35567.267</v>
      </c>
      <c r="L17" s="30">
        <v>35973.407</v>
      </c>
    </row>
    <row r="18" spans="1:12" ht="12.75">
      <c r="A18" s="24" t="s">
        <v>31</v>
      </c>
      <c r="B18" s="25" t="s">
        <v>32</v>
      </c>
      <c r="C18" s="26">
        <v>1233022.065</v>
      </c>
      <c r="D18" s="27">
        <v>1488411.381</v>
      </c>
      <c r="E18" s="26">
        <v>572969.065</v>
      </c>
      <c r="F18" s="28">
        <v>676853.986</v>
      </c>
      <c r="G18" s="26">
        <v>53087.864</v>
      </c>
      <c r="H18" s="27">
        <v>62063.295</v>
      </c>
      <c r="I18" s="26">
        <v>37020.839</v>
      </c>
      <c r="J18" s="28">
        <v>35697.633</v>
      </c>
      <c r="K18" s="29">
        <v>1179934.201</v>
      </c>
      <c r="L18" s="30">
        <v>1426348.0860000001</v>
      </c>
    </row>
    <row r="19" spans="1:12" ht="12.75">
      <c r="A19" s="24" t="s">
        <v>33</v>
      </c>
      <c r="B19" s="25" t="s">
        <v>34</v>
      </c>
      <c r="C19" s="26">
        <v>63529.619</v>
      </c>
      <c r="D19" s="27">
        <v>76324.568</v>
      </c>
      <c r="E19" s="26">
        <v>26675.268</v>
      </c>
      <c r="F19" s="28">
        <v>28321.87</v>
      </c>
      <c r="G19" s="26">
        <v>5360.341</v>
      </c>
      <c r="H19" s="27">
        <v>6280.735</v>
      </c>
      <c r="I19" s="26">
        <v>1342.779</v>
      </c>
      <c r="J19" s="28">
        <v>1392.679</v>
      </c>
      <c r="K19" s="29">
        <v>58169.278</v>
      </c>
      <c r="L19" s="30">
        <v>70043.833</v>
      </c>
    </row>
    <row r="20" spans="1:12" ht="12.75">
      <c r="A20" s="24" t="s">
        <v>35</v>
      </c>
      <c r="B20" s="25" t="s">
        <v>36</v>
      </c>
      <c r="C20" s="26">
        <v>19287.436</v>
      </c>
      <c r="D20" s="27">
        <v>11728.738</v>
      </c>
      <c r="E20" s="26">
        <v>34997.792</v>
      </c>
      <c r="F20" s="28">
        <v>25619.789</v>
      </c>
      <c r="G20" s="26">
        <v>6770.743</v>
      </c>
      <c r="H20" s="27">
        <v>4044.207</v>
      </c>
      <c r="I20" s="26">
        <v>10120.717</v>
      </c>
      <c r="J20" s="28">
        <v>6462.922</v>
      </c>
      <c r="K20" s="29">
        <v>12516.693000000001</v>
      </c>
      <c r="L20" s="30">
        <v>7684.530999999999</v>
      </c>
    </row>
    <row r="21" spans="1:12" ht="12.75">
      <c r="A21" s="24" t="s">
        <v>37</v>
      </c>
      <c r="B21" s="25" t="s">
        <v>38</v>
      </c>
      <c r="C21" s="26">
        <v>135419.306</v>
      </c>
      <c r="D21" s="27">
        <v>110928.513</v>
      </c>
      <c r="E21" s="26">
        <v>42042.972</v>
      </c>
      <c r="F21" s="28">
        <v>35303.354</v>
      </c>
      <c r="G21" s="26">
        <v>20050.979</v>
      </c>
      <c r="H21" s="27">
        <v>22207.372</v>
      </c>
      <c r="I21" s="26">
        <v>2601.061</v>
      </c>
      <c r="J21" s="28">
        <v>3123.843</v>
      </c>
      <c r="K21" s="29">
        <v>115368.32700000002</v>
      </c>
      <c r="L21" s="30">
        <v>88721.141</v>
      </c>
    </row>
    <row r="22" spans="1:12" ht="12.75">
      <c r="A22" s="24" t="s">
        <v>39</v>
      </c>
      <c r="B22" s="25" t="s">
        <v>40</v>
      </c>
      <c r="C22" s="26">
        <v>3336.269</v>
      </c>
      <c r="D22" s="27">
        <v>3936.804</v>
      </c>
      <c r="E22" s="26">
        <v>942.798</v>
      </c>
      <c r="F22" s="28">
        <v>1099.912</v>
      </c>
      <c r="G22" s="26">
        <v>9079.64</v>
      </c>
      <c r="H22" s="27">
        <v>10071.004</v>
      </c>
      <c r="I22" s="26">
        <v>4322.126</v>
      </c>
      <c r="J22" s="28">
        <v>4702.967</v>
      </c>
      <c r="K22" s="29">
        <v>-5743.370999999999</v>
      </c>
      <c r="L22" s="30">
        <v>-6134.200000000001</v>
      </c>
    </row>
    <row r="23" spans="1:12" ht="12.75">
      <c r="A23" s="24" t="s">
        <v>41</v>
      </c>
      <c r="B23" s="25" t="s">
        <v>42</v>
      </c>
      <c r="C23" s="26">
        <v>24706.544</v>
      </c>
      <c r="D23" s="27">
        <v>28222.434</v>
      </c>
      <c r="E23" s="26">
        <v>17003.929</v>
      </c>
      <c r="F23" s="28">
        <v>33427.961</v>
      </c>
      <c r="G23" s="26">
        <v>189472.109</v>
      </c>
      <c r="H23" s="27">
        <v>203617.415</v>
      </c>
      <c r="I23" s="26">
        <v>56215.33</v>
      </c>
      <c r="J23" s="28">
        <v>59793.518</v>
      </c>
      <c r="K23" s="29">
        <v>-164765.565</v>
      </c>
      <c r="L23" s="30">
        <v>-175394.981</v>
      </c>
    </row>
    <row r="24" spans="1:12" ht="12.75">
      <c r="A24" s="24" t="s">
        <v>43</v>
      </c>
      <c r="B24" s="25" t="s">
        <v>44</v>
      </c>
      <c r="C24" s="26">
        <v>20200.706</v>
      </c>
      <c r="D24" s="27">
        <v>23432.781</v>
      </c>
      <c r="E24" s="26">
        <v>20158.111</v>
      </c>
      <c r="F24" s="28">
        <v>32197.805</v>
      </c>
      <c r="G24" s="26">
        <v>71190.85</v>
      </c>
      <c r="H24" s="27">
        <v>56214.882</v>
      </c>
      <c r="I24" s="26">
        <v>40828.19</v>
      </c>
      <c r="J24" s="28">
        <v>35872.803</v>
      </c>
      <c r="K24" s="29">
        <v>-50990.14400000001</v>
      </c>
      <c r="L24" s="30">
        <v>-32782.100999999995</v>
      </c>
    </row>
    <row r="25" spans="1:12" ht="12.75">
      <c r="A25" s="24" t="s">
        <v>45</v>
      </c>
      <c r="B25" s="25" t="s">
        <v>46</v>
      </c>
      <c r="C25" s="26">
        <v>313476.149</v>
      </c>
      <c r="D25" s="27">
        <v>333572.015</v>
      </c>
      <c r="E25" s="26">
        <v>58036.424</v>
      </c>
      <c r="F25" s="28">
        <v>60263.715</v>
      </c>
      <c r="G25" s="26">
        <v>103956.638</v>
      </c>
      <c r="H25" s="27">
        <v>108314.707</v>
      </c>
      <c r="I25" s="26">
        <v>40828.92</v>
      </c>
      <c r="J25" s="28">
        <v>35821.067</v>
      </c>
      <c r="K25" s="29">
        <v>209519.51099999997</v>
      </c>
      <c r="L25" s="30">
        <v>225257.30800000002</v>
      </c>
    </row>
    <row r="26" spans="1:12" ht="12.75">
      <c r="A26" s="24" t="s">
        <v>47</v>
      </c>
      <c r="B26" s="25" t="s">
        <v>48</v>
      </c>
      <c r="C26" s="26">
        <v>637571.846</v>
      </c>
      <c r="D26" s="27">
        <v>638061.741</v>
      </c>
      <c r="E26" s="26">
        <v>52227.023</v>
      </c>
      <c r="F26" s="28">
        <v>54697.111</v>
      </c>
      <c r="G26" s="26">
        <v>14720.059</v>
      </c>
      <c r="H26" s="27">
        <v>11598.39</v>
      </c>
      <c r="I26" s="26">
        <v>3364.227</v>
      </c>
      <c r="J26" s="28">
        <v>2566.382</v>
      </c>
      <c r="K26" s="29">
        <v>622851.787</v>
      </c>
      <c r="L26" s="30">
        <v>626463.351</v>
      </c>
    </row>
    <row r="27" spans="1:12" ht="12.75">
      <c r="A27" s="24" t="s">
        <v>49</v>
      </c>
      <c r="B27" s="25" t="s">
        <v>50</v>
      </c>
      <c r="C27" s="26">
        <v>3113.512</v>
      </c>
      <c r="D27" s="27">
        <v>4808.546</v>
      </c>
      <c r="E27" s="26">
        <v>686.334</v>
      </c>
      <c r="F27" s="28">
        <v>565.298</v>
      </c>
      <c r="G27" s="26">
        <v>18945.048</v>
      </c>
      <c r="H27" s="27">
        <v>17348.399</v>
      </c>
      <c r="I27" s="26">
        <v>4409.581</v>
      </c>
      <c r="J27" s="28">
        <v>3285.688</v>
      </c>
      <c r="K27" s="29">
        <v>-15831.535999999998</v>
      </c>
      <c r="L27" s="30">
        <v>-12539.853000000001</v>
      </c>
    </row>
    <row r="28" spans="1:12" ht="12.75">
      <c r="A28" s="24" t="s">
        <v>51</v>
      </c>
      <c r="B28" s="25" t="s">
        <v>52</v>
      </c>
      <c r="C28" s="26">
        <v>3167.187</v>
      </c>
      <c r="D28" s="27">
        <v>3498.351</v>
      </c>
      <c r="E28" s="26">
        <v>676.641</v>
      </c>
      <c r="F28" s="28">
        <v>570.907</v>
      </c>
      <c r="G28" s="26">
        <v>2905.654</v>
      </c>
      <c r="H28" s="27">
        <v>5393.027</v>
      </c>
      <c r="I28" s="26">
        <v>746.074</v>
      </c>
      <c r="J28" s="28">
        <v>1454.693</v>
      </c>
      <c r="K28" s="29">
        <v>261.5329999999999</v>
      </c>
      <c r="L28" s="30">
        <v>-1894.676</v>
      </c>
    </row>
    <row r="29" spans="1:12" ht="12.75">
      <c r="A29" s="24" t="s">
        <v>445</v>
      </c>
      <c r="B29" s="25" t="s">
        <v>446</v>
      </c>
      <c r="C29" s="26">
        <v>314.905</v>
      </c>
      <c r="D29" s="27">
        <v>3257.576</v>
      </c>
      <c r="E29" s="26">
        <v>132.697</v>
      </c>
      <c r="F29" s="28">
        <v>535.768</v>
      </c>
      <c r="G29" s="26">
        <v>20.394</v>
      </c>
      <c r="H29" s="27">
        <v>176.894</v>
      </c>
      <c r="I29" s="26">
        <v>2.436</v>
      </c>
      <c r="J29" s="28">
        <v>63.958</v>
      </c>
      <c r="K29" s="29">
        <v>294.51099999999997</v>
      </c>
      <c r="L29" s="30">
        <v>3080.682</v>
      </c>
    </row>
    <row r="30" spans="1:12" ht="12.75">
      <c r="A30" s="24" t="s">
        <v>53</v>
      </c>
      <c r="B30" s="25" t="s">
        <v>54</v>
      </c>
      <c r="C30" s="26">
        <v>243234.239</v>
      </c>
      <c r="D30" s="27">
        <v>226361.955</v>
      </c>
      <c r="E30" s="26">
        <v>346028.531</v>
      </c>
      <c r="F30" s="28">
        <v>427916.035</v>
      </c>
      <c r="G30" s="26">
        <v>89676.552</v>
      </c>
      <c r="H30" s="27">
        <v>86741.223</v>
      </c>
      <c r="I30" s="26">
        <v>191175.292</v>
      </c>
      <c r="J30" s="28">
        <v>212317.706</v>
      </c>
      <c r="K30" s="29">
        <v>153557.687</v>
      </c>
      <c r="L30" s="30">
        <v>139620.732</v>
      </c>
    </row>
    <row r="31" spans="1:12" ht="12.75">
      <c r="A31" s="24" t="s">
        <v>55</v>
      </c>
      <c r="B31" s="25" t="s">
        <v>56</v>
      </c>
      <c r="C31" s="26">
        <v>151957.327</v>
      </c>
      <c r="D31" s="27">
        <v>122162.914</v>
      </c>
      <c r="E31" s="26">
        <v>59709.24</v>
      </c>
      <c r="F31" s="28">
        <v>66748.618</v>
      </c>
      <c r="G31" s="26">
        <v>223700.045</v>
      </c>
      <c r="H31" s="27">
        <v>243388.667</v>
      </c>
      <c r="I31" s="26">
        <v>118467.952</v>
      </c>
      <c r="J31" s="28">
        <v>106350.154</v>
      </c>
      <c r="K31" s="29">
        <v>-71742.71800000002</v>
      </c>
      <c r="L31" s="30">
        <v>-121225.75299999998</v>
      </c>
    </row>
    <row r="32" spans="1:12" ht="12.75">
      <c r="A32" s="24" t="s">
        <v>57</v>
      </c>
      <c r="B32" s="25" t="s">
        <v>58</v>
      </c>
      <c r="C32" s="26">
        <v>122141.433</v>
      </c>
      <c r="D32" s="27">
        <v>107273.313</v>
      </c>
      <c r="E32" s="26">
        <v>103752.403</v>
      </c>
      <c r="F32" s="28">
        <v>98568.459</v>
      </c>
      <c r="G32" s="26">
        <v>52966.784</v>
      </c>
      <c r="H32" s="27">
        <v>51514.354</v>
      </c>
      <c r="I32" s="26">
        <v>34225.705</v>
      </c>
      <c r="J32" s="28">
        <v>38740.75</v>
      </c>
      <c r="K32" s="29">
        <v>69174.649</v>
      </c>
      <c r="L32" s="30">
        <v>55758.958999999995</v>
      </c>
    </row>
    <row r="33" spans="1:12" ht="12.75">
      <c r="A33" s="24" t="s">
        <v>59</v>
      </c>
      <c r="B33" s="25" t="s">
        <v>60</v>
      </c>
      <c r="C33" s="26">
        <v>99484.662</v>
      </c>
      <c r="D33" s="27">
        <v>74557.684</v>
      </c>
      <c r="E33" s="26">
        <v>167260.895</v>
      </c>
      <c r="F33" s="28">
        <v>135810.058</v>
      </c>
      <c r="G33" s="26">
        <v>55645.829</v>
      </c>
      <c r="H33" s="27">
        <v>31014.635</v>
      </c>
      <c r="I33" s="26">
        <v>91587.56</v>
      </c>
      <c r="J33" s="28">
        <v>72092.954</v>
      </c>
      <c r="K33" s="29">
        <v>43838.833</v>
      </c>
      <c r="L33" s="30">
        <v>43543.049</v>
      </c>
    </row>
    <row r="34" spans="1:12" ht="12.75">
      <c r="A34" s="24" t="s">
        <v>61</v>
      </c>
      <c r="B34" s="25" t="s">
        <v>62</v>
      </c>
      <c r="C34" s="26">
        <v>109370.175</v>
      </c>
      <c r="D34" s="27">
        <v>112784.084</v>
      </c>
      <c r="E34" s="26">
        <v>32490.169</v>
      </c>
      <c r="F34" s="28">
        <v>38816.885</v>
      </c>
      <c r="G34" s="26">
        <v>57653.724</v>
      </c>
      <c r="H34" s="27">
        <v>48117.969</v>
      </c>
      <c r="I34" s="26">
        <v>14363.974</v>
      </c>
      <c r="J34" s="28">
        <v>13623.669</v>
      </c>
      <c r="K34" s="29">
        <v>51716.451</v>
      </c>
      <c r="L34" s="30">
        <v>64666.115000000005</v>
      </c>
    </row>
    <row r="35" spans="1:12" ht="12.75">
      <c r="A35" s="24" t="s">
        <v>63</v>
      </c>
      <c r="B35" s="25" t="s">
        <v>64</v>
      </c>
      <c r="C35" s="26">
        <v>462110.313</v>
      </c>
      <c r="D35" s="27">
        <v>460361.522</v>
      </c>
      <c r="E35" s="26">
        <v>149116.793</v>
      </c>
      <c r="F35" s="28">
        <v>175681.762</v>
      </c>
      <c r="G35" s="26">
        <v>245556.036</v>
      </c>
      <c r="H35" s="27">
        <v>261859.701</v>
      </c>
      <c r="I35" s="26">
        <v>65467.586</v>
      </c>
      <c r="J35" s="28">
        <v>76198.315</v>
      </c>
      <c r="K35" s="29">
        <v>216554.27700000003</v>
      </c>
      <c r="L35" s="30">
        <v>198501.821</v>
      </c>
    </row>
    <row r="36" spans="1:12" ht="12.75">
      <c r="A36" s="24" t="s">
        <v>65</v>
      </c>
      <c r="B36" s="25" t="s">
        <v>66</v>
      </c>
      <c r="C36" s="26">
        <v>201779.447</v>
      </c>
      <c r="D36" s="27">
        <v>246653.836</v>
      </c>
      <c r="E36" s="26">
        <v>199119.023</v>
      </c>
      <c r="F36" s="28">
        <v>228873.397</v>
      </c>
      <c r="G36" s="26">
        <v>38261.163</v>
      </c>
      <c r="H36" s="27">
        <v>34090.465</v>
      </c>
      <c r="I36" s="26">
        <v>23103.724</v>
      </c>
      <c r="J36" s="28">
        <v>16821.992</v>
      </c>
      <c r="K36" s="29">
        <v>163518.28399999999</v>
      </c>
      <c r="L36" s="30">
        <v>212563.371</v>
      </c>
    </row>
    <row r="37" spans="1:12" ht="12.75">
      <c r="A37" s="24" t="s">
        <v>67</v>
      </c>
      <c r="B37" s="25" t="s">
        <v>68</v>
      </c>
      <c r="C37" s="26">
        <v>27362.939</v>
      </c>
      <c r="D37" s="27">
        <v>29712.922</v>
      </c>
      <c r="E37" s="26">
        <v>19399.891</v>
      </c>
      <c r="F37" s="28">
        <v>20331.492</v>
      </c>
      <c r="G37" s="26">
        <v>10448.204</v>
      </c>
      <c r="H37" s="27">
        <v>10237.645</v>
      </c>
      <c r="I37" s="26">
        <v>5212.464</v>
      </c>
      <c r="J37" s="28">
        <v>4863.848</v>
      </c>
      <c r="K37" s="29">
        <v>16914.735</v>
      </c>
      <c r="L37" s="30">
        <v>19475.277</v>
      </c>
    </row>
    <row r="38" spans="1:12" ht="12.75">
      <c r="A38" s="24" t="s">
        <v>69</v>
      </c>
      <c r="B38" s="25" t="s">
        <v>70</v>
      </c>
      <c r="C38" s="26">
        <v>37892.224</v>
      </c>
      <c r="D38" s="27">
        <v>30003.828</v>
      </c>
      <c r="E38" s="26">
        <v>15173.672</v>
      </c>
      <c r="F38" s="28">
        <v>10891.218</v>
      </c>
      <c r="G38" s="26">
        <v>7816.871</v>
      </c>
      <c r="H38" s="27">
        <v>10827.661</v>
      </c>
      <c r="I38" s="26">
        <v>2203.403</v>
      </c>
      <c r="J38" s="28">
        <v>3010.205</v>
      </c>
      <c r="K38" s="29">
        <v>30075.353000000003</v>
      </c>
      <c r="L38" s="30">
        <v>19176.167</v>
      </c>
    </row>
    <row r="39" spans="1:12" ht="12.75">
      <c r="A39" s="24" t="s">
        <v>71</v>
      </c>
      <c r="B39" s="25" t="s">
        <v>72</v>
      </c>
      <c r="C39" s="26">
        <v>334.042</v>
      </c>
      <c r="D39" s="27">
        <v>508.14</v>
      </c>
      <c r="E39" s="26">
        <v>312.983</v>
      </c>
      <c r="F39" s="28">
        <v>165.994</v>
      </c>
      <c r="G39" s="26">
        <v>424.271</v>
      </c>
      <c r="H39" s="27">
        <v>370.466</v>
      </c>
      <c r="I39" s="26">
        <v>69.22</v>
      </c>
      <c r="J39" s="28">
        <v>57.865</v>
      </c>
      <c r="K39" s="29">
        <v>-90.22900000000004</v>
      </c>
      <c r="L39" s="30">
        <v>137.67399999999998</v>
      </c>
    </row>
    <row r="40" spans="1:12" ht="12.75">
      <c r="A40" s="24" t="s">
        <v>73</v>
      </c>
      <c r="B40" s="25" t="s">
        <v>74</v>
      </c>
      <c r="C40" s="26">
        <v>9.913</v>
      </c>
      <c r="D40" s="27">
        <v>0</v>
      </c>
      <c r="E40" s="26">
        <v>22.868</v>
      </c>
      <c r="F40" s="28">
        <v>0</v>
      </c>
      <c r="G40" s="26">
        <v>674.785</v>
      </c>
      <c r="H40" s="27">
        <v>362.316</v>
      </c>
      <c r="I40" s="26">
        <v>162.369</v>
      </c>
      <c r="J40" s="28">
        <v>40.128</v>
      </c>
      <c r="K40" s="29">
        <v>-664.872</v>
      </c>
      <c r="L40" s="30">
        <v>-362.316</v>
      </c>
    </row>
    <row r="41" spans="1:12" ht="12.75">
      <c r="A41" s="24" t="s">
        <v>75</v>
      </c>
      <c r="B41" s="25" t="s">
        <v>76</v>
      </c>
      <c r="C41" s="26">
        <v>70402.856</v>
      </c>
      <c r="D41" s="27">
        <v>71385.206</v>
      </c>
      <c r="E41" s="26">
        <v>17608.466</v>
      </c>
      <c r="F41" s="28">
        <v>18420.083</v>
      </c>
      <c r="G41" s="26">
        <v>92461.154</v>
      </c>
      <c r="H41" s="27">
        <v>91369.987</v>
      </c>
      <c r="I41" s="26">
        <v>24625.379</v>
      </c>
      <c r="J41" s="28">
        <v>24976.868</v>
      </c>
      <c r="K41" s="29">
        <v>-22058.297999999995</v>
      </c>
      <c r="L41" s="30">
        <v>-19984.780999999988</v>
      </c>
    </row>
    <row r="42" spans="1:12" ht="12.75">
      <c r="A42" s="24" t="s">
        <v>77</v>
      </c>
      <c r="B42" s="25" t="s">
        <v>78</v>
      </c>
      <c r="C42" s="26">
        <v>40638.429</v>
      </c>
      <c r="D42" s="27">
        <v>30214.316</v>
      </c>
      <c r="E42" s="26">
        <v>17199.854</v>
      </c>
      <c r="F42" s="28">
        <v>17605.789</v>
      </c>
      <c r="G42" s="26">
        <v>11779.621</v>
      </c>
      <c r="H42" s="27">
        <v>8818.986</v>
      </c>
      <c r="I42" s="26">
        <v>4891.911</v>
      </c>
      <c r="J42" s="28">
        <v>5485.862</v>
      </c>
      <c r="K42" s="29">
        <v>28858.807999999997</v>
      </c>
      <c r="L42" s="30">
        <v>21395.329999999998</v>
      </c>
    </row>
    <row r="43" spans="1:12" ht="12.75">
      <c r="A43" s="24" t="s">
        <v>79</v>
      </c>
      <c r="B43" s="25" t="s">
        <v>80</v>
      </c>
      <c r="C43" s="26">
        <v>4563.945</v>
      </c>
      <c r="D43" s="27">
        <v>3898.784</v>
      </c>
      <c r="E43" s="26">
        <v>35265.479</v>
      </c>
      <c r="F43" s="28">
        <v>45628.533</v>
      </c>
      <c r="G43" s="26">
        <v>136.017</v>
      </c>
      <c r="H43" s="27">
        <v>0.085</v>
      </c>
      <c r="I43" s="26">
        <v>1159.972</v>
      </c>
      <c r="J43" s="28">
        <v>3.141</v>
      </c>
      <c r="K43" s="29">
        <v>4427.928</v>
      </c>
      <c r="L43" s="30">
        <v>3898.699</v>
      </c>
    </row>
    <row r="44" spans="1:12" ht="12.75">
      <c r="A44" s="24" t="s">
        <v>551</v>
      </c>
      <c r="B44" s="25" t="s">
        <v>552</v>
      </c>
      <c r="C44" s="26">
        <v>134.104</v>
      </c>
      <c r="D44" s="27">
        <v>3070.557</v>
      </c>
      <c r="E44" s="26">
        <v>854.81</v>
      </c>
      <c r="F44" s="28">
        <v>3735.54</v>
      </c>
      <c r="G44" s="26">
        <v>15.709</v>
      </c>
      <c r="H44" s="27">
        <v>21.337</v>
      </c>
      <c r="I44" s="26">
        <v>17.6</v>
      </c>
      <c r="J44" s="28">
        <v>25.592</v>
      </c>
      <c r="K44" s="29">
        <v>118.39500000000001</v>
      </c>
      <c r="L44" s="30">
        <v>3049.22</v>
      </c>
    </row>
    <row r="45" spans="1:12" ht="12.75">
      <c r="A45" s="24" t="s">
        <v>81</v>
      </c>
      <c r="B45" s="25" t="s">
        <v>82</v>
      </c>
      <c r="C45" s="26">
        <v>725.289</v>
      </c>
      <c r="D45" s="27">
        <v>785.731</v>
      </c>
      <c r="E45" s="26">
        <v>394.058</v>
      </c>
      <c r="F45" s="28">
        <v>269.315</v>
      </c>
      <c r="G45" s="26">
        <v>17.399</v>
      </c>
      <c r="H45" s="27">
        <v>13.207</v>
      </c>
      <c r="I45" s="26">
        <v>50.175</v>
      </c>
      <c r="J45" s="28">
        <v>34.946</v>
      </c>
      <c r="K45" s="29">
        <v>707.89</v>
      </c>
      <c r="L45" s="30">
        <v>772.524</v>
      </c>
    </row>
    <row r="46" spans="1:12" ht="12.75">
      <c r="A46" s="24" t="s">
        <v>83</v>
      </c>
      <c r="B46" s="25" t="s">
        <v>84</v>
      </c>
      <c r="C46" s="26">
        <v>44.168</v>
      </c>
      <c r="D46" s="27">
        <v>78.647</v>
      </c>
      <c r="E46" s="26">
        <v>187.482</v>
      </c>
      <c r="F46" s="28">
        <v>257.038</v>
      </c>
      <c r="G46" s="26">
        <v>480.876</v>
      </c>
      <c r="H46" s="27">
        <v>0.073</v>
      </c>
      <c r="I46" s="26">
        <v>2213.703</v>
      </c>
      <c r="J46" s="28">
        <v>0.001</v>
      </c>
      <c r="K46" s="29">
        <v>-436.70799999999997</v>
      </c>
      <c r="L46" s="30">
        <v>78.57400000000001</v>
      </c>
    </row>
    <row r="47" spans="1:12" ht="12.75">
      <c r="A47" s="24" t="s">
        <v>85</v>
      </c>
      <c r="B47" s="25" t="s">
        <v>86</v>
      </c>
      <c r="C47" s="26">
        <v>46839.489</v>
      </c>
      <c r="D47" s="27">
        <v>57896.207</v>
      </c>
      <c r="E47" s="26">
        <v>133816.096</v>
      </c>
      <c r="F47" s="28">
        <v>175117.791</v>
      </c>
      <c r="G47" s="26">
        <v>37581.08</v>
      </c>
      <c r="H47" s="27">
        <v>36213.416</v>
      </c>
      <c r="I47" s="26">
        <v>97302.652</v>
      </c>
      <c r="J47" s="28">
        <v>82215.665</v>
      </c>
      <c r="K47" s="29">
        <v>9258.409</v>
      </c>
      <c r="L47" s="30">
        <v>21682.791000000005</v>
      </c>
    </row>
    <row r="48" spans="1:12" ht="12.75">
      <c r="A48" s="24" t="s">
        <v>87</v>
      </c>
      <c r="B48" s="25" t="s">
        <v>88</v>
      </c>
      <c r="C48" s="26">
        <v>2356.507</v>
      </c>
      <c r="D48" s="27">
        <v>2220.24</v>
      </c>
      <c r="E48" s="26">
        <v>998.661</v>
      </c>
      <c r="F48" s="28">
        <v>901.55</v>
      </c>
      <c r="G48" s="26">
        <v>29505.496</v>
      </c>
      <c r="H48" s="27">
        <v>24485.513</v>
      </c>
      <c r="I48" s="26">
        <v>10236.109</v>
      </c>
      <c r="J48" s="28">
        <v>6954.71</v>
      </c>
      <c r="K48" s="29">
        <v>-27148.988999999998</v>
      </c>
      <c r="L48" s="30">
        <v>-22265.273</v>
      </c>
    </row>
    <row r="49" spans="1:12" ht="12.75">
      <c r="A49" s="24" t="s">
        <v>89</v>
      </c>
      <c r="B49" s="25" t="s">
        <v>90</v>
      </c>
      <c r="C49" s="26">
        <v>60372.373</v>
      </c>
      <c r="D49" s="27">
        <v>66787.815</v>
      </c>
      <c r="E49" s="26">
        <v>31876.253</v>
      </c>
      <c r="F49" s="28">
        <v>32192.428</v>
      </c>
      <c r="G49" s="26">
        <v>138867.072</v>
      </c>
      <c r="H49" s="27">
        <v>143349.706</v>
      </c>
      <c r="I49" s="26">
        <v>92049.828</v>
      </c>
      <c r="J49" s="28">
        <v>75612.492</v>
      </c>
      <c r="K49" s="29">
        <v>-78494.699</v>
      </c>
      <c r="L49" s="30">
        <v>-76561.891</v>
      </c>
    </row>
    <row r="50" spans="1:12" ht="12.75">
      <c r="A50" s="24" t="s">
        <v>91</v>
      </c>
      <c r="B50" s="25" t="s">
        <v>92</v>
      </c>
      <c r="C50" s="26">
        <v>11916.329</v>
      </c>
      <c r="D50" s="27">
        <v>10425.128</v>
      </c>
      <c r="E50" s="26">
        <v>5092.663</v>
      </c>
      <c r="F50" s="28">
        <v>3619.471</v>
      </c>
      <c r="G50" s="26">
        <v>86071.956</v>
      </c>
      <c r="H50" s="27">
        <v>86290.829</v>
      </c>
      <c r="I50" s="26">
        <v>17399.98</v>
      </c>
      <c r="J50" s="28">
        <v>16112.932</v>
      </c>
      <c r="K50" s="29">
        <v>-74155.62700000001</v>
      </c>
      <c r="L50" s="30">
        <v>-75865.701</v>
      </c>
    </row>
    <row r="51" spans="1:12" ht="12.75">
      <c r="A51" s="24" t="s">
        <v>93</v>
      </c>
      <c r="B51" s="25" t="s">
        <v>94</v>
      </c>
      <c r="C51" s="26">
        <v>19008.574</v>
      </c>
      <c r="D51" s="27">
        <v>19290.843</v>
      </c>
      <c r="E51" s="26">
        <v>9309.162</v>
      </c>
      <c r="F51" s="28">
        <v>11478.32</v>
      </c>
      <c r="G51" s="26">
        <v>8760.839</v>
      </c>
      <c r="H51" s="27">
        <v>9945.203</v>
      </c>
      <c r="I51" s="26">
        <v>6006.642</v>
      </c>
      <c r="J51" s="28">
        <v>4969.074</v>
      </c>
      <c r="K51" s="29">
        <v>10247.735</v>
      </c>
      <c r="L51" s="30">
        <v>9345.640000000001</v>
      </c>
    </row>
    <row r="52" spans="1:12" ht="12.75">
      <c r="A52" s="24" t="s">
        <v>95</v>
      </c>
      <c r="B52" s="25" t="s">
        <v>96</v>
      </c>
      <c r="C52" s="26">
        <v>1861.376</v>
      </c>
      <c r="D52" s="27">
        <v>2316.647</v>
      </c>
      <c r="E52" s="26">
        <v>7465.66</v>
      </c>
      <c r="F52" s="28">
        <v>8592.627</v>
      </c>
      <c r="G52" s="26">
        <v>45416.217</v>
      </c>
      <c r="H52" s="27">
        <v>29691.756</v>
      </c>
      <c r="I52" s="26">
        <v>202750.689</v>
      </c>
      <c r="J52" s="28">
        <v>143613.851</v>
      </c>
      <c r="K52" s="29">
        <v>-43554.841</v>
      </c>
      <c r="L52" s="30">
        <v>-27375.109</v>
      </c>
    </row>
    <row r="53" spans="1:12" ht="12.75">
      <c r="A53" s="24" t="s">
        <v>97</v>
      </c>
      <c r="B53" s="25" t="s">
        <v>98</v>
      </c>
      <c r="C53" s="26">
        <v>30526.342</v>
      </c>
      <c r="D53" s="27">
        <v>56767.381</v>
      </c>
      <c r="E53" s="26">
        <v>38191.098</v>
      </c>
      <c r="F53" s="28">
        <v>67343.393</v>
      </c>
      <c r="G53" s="26">
        <v>131569.828</v>
      </c>
      <c r="H53" s="27">
        <v>137240.308</v>
      </c>
      <c r="I53" s="26">
        <v>120450.906</v>
      </c>
      <c r="J53" s="28">
        <v>118902.815</v>
      </c>
      <c r="K53" s="29">
        <v>-101043.486</v>
      </c>
      <c r="L53" s="30">
        <v>-80472.927</v>
      </c>
    </row>
    <row r="54" spans="1:12" ht="12.75">
      <c r="A54" s="24" t="s">
        <v>99</v>
      </c>
      <c r="B54" s="25" t="s">
        <v>100</v>
      </c>
      <c r="C54" s="26">
        <v>39284.013</v>
      </c>
      <c r="D54" s="27">
        <v>44730.417</v>
      </c>
      <c r="E54" s="26">
        <v>94383.909</v>
      </c>
      <c r="F54" s="28">
        <v>112877.719</v>
      </c>
      <c r="G54" s="26">
        <v>30880.292</v>
      </c>
      <c r="H54" s="27">
        <v>27422.117</v>
      </c>
      <c r="I54" s="26">
        <v>114073.375</v>
      </c>
      <c r="J54" s="28">
        <v>84072.914</v>
      </c>
      <c r="K54" s="29">
        <v>8403.720999999998</v>
      </c>
      <c r="L54" s="30">
        <v>17308.300000000003</v>
      </c>
    </row>
    <row r="55" spans="1:12" ht="12.75">
      <c r="A55" s="24" t="s">
        <v>101</v>
      </c>
      <c r="B55" s="25" t="s">
        <v>102</v>
      </c>
      <c r="C55" s="26">
        <v>32253.008</v>
      </c>
      <c r="D55" s="27">
        <v>41242.554</v>
      </c>
      <c r="E55" s="26">
        <v>81980.686</v>
      </c>
      <c r="F55" s="28">
        <v>94037.336</v>
      </c>
      <c r="G55" s="26">
        <v>27683.595</v>
      </c>
      <c r="H55" s="27">
        <v>28942.417</v>
      </c>
      <c r="I55" s="26">
        <v>41751.946</v>
      </c>
      <c r="J55" s="28">
        <v>40659.874</v>
      </c>
      <c r="K55" s="29">
        <v>4569.4130000000005</v>
      </c>
      <c r="L55" s="30">
        <v>12300.136999999995</v>
      </c>
    </row>
    <row r="56" spans="1:12" ht="12.75">
      <c r="A56" s="24" t="s">
        <v>103</v>
      </c>
      <c r="B56" s="25" t="s">
        <v>104</v>
      </c>
      <c r="C56" s="26">
        <v>5461.317</v>
      </c>
      <c r="D56" s="27">
        <v>8743.053</v>
      </c>
      <c r="E56" s="26">
        <v>4515.783</v>
      </c>
      <c r="F56" s="28">
        <v>7495.968</v>
      </c>
      <c r="G56" s="26">
        <v>46536.812</v>
      </c>
      <c r="H56" s="27">
        <v>56940.167</v>
      </c>
      <c r="I56" s="26">
        <v>47614.561</v>
      </c>
      <c r="J56" s="28">
        <v>51999.644</v>
      </c>
      <c r="K56" s="29">
        <v>-41075.494999999995</v>
      </c>
      <c r="L56" s="30">
        <v>-48197.114</v>
      </c>
    </row>
    <row r="57" spans="1:12" ht="12.75">
      <c r="A57" s="24" t="s">
        <v>105</v>
      </c>
      <c r="B57" s="25" t="s">
        <v>106</v>
      </c>
      <c r="C57" s="26">
        <v>14767.381</v>
      </c>
      <c r="D57" s="27">
        <v>18254.448</v>
      </c>
      <c r="E57" s="26">
        <v>48214.615</v>
      </c>
      <c r="F57" s="28">
        <v>45335.737</v>
      </c>
      <c r="G57" s="26">
        <v>22022.272</v>
      </c>
      <c r="H57" s="27">
        <v>32828.056</v>
      </c>
      <c r="I57" s="26">
        <v>39401.525</v>
      </c>
      <c r="J57" s="28">
        <v>55964.351</v>
      </c>
      <c r="K57" s="29">
        <v>-7254.891000000001</v>
      </c>
      <c r="L57" s="30">
        <v>-14573.607999999997</v>
      </c>
    </row>
    <row r="58" spans="1:12" ht="12.75">
      <c r="A58" s="24" t="s">
        <v>107</v>
      </c>
      <c r="B58" s="25" t="s">
        <v>108</v>
      </c>
      <c r="C58" s="26">
        <v>4625.533</v>
      </c>
      <c r="D58" s="27">
        <v>6186.428</v>
      </c>
      <c r="E58" s="26">
        <v>6856.502</v>
      </c>
      <c r="F58" s="28">
        <v>7476.228</v>
      </c>
      <c r="G58" s="26">
        <v>34957.884</v>
      </c>
      <c r="H58" s="27">
        <v>38935.705</v>
      </c>
      <c r="I58" s="26">
        <v>45939.023</v>
      </c>
      <c r="J58" s="28">
        <v>53245.186</v>
      </c>
      <c r="K58" s="29">
        <v>-30332.351</v>
      </c>
      <c r="L58" s="30">
        <v>-32749.277000000002</v>
      </c>
    </row>
    <row r="59" spans="1:12" ht="12.75">
      <c r="A59" s="24" t="s">
        <v>109</v>
      </c>
      <c r="B59" s="25" t="s">
        <v>110</v>
      </c>
      <c r="C59" s="26">
        <v>3939.23</v>
      </c>
      <c r="D59" s="27">
        <v>5327.138</v>
      </c>
      <c r="E59" s="26">
        <v>3113.269</v>
      </c>
      <c r="F59" s="28">
        <v>6890.385</v>
      </c>
      <c r="G59" s="26">
        <v>2367.79</v>
      </c>
      <c r="H59" s="27">
        <v>2046.771</v>
      </c>
      <c r="I59" s="26">
        <v>3444.752</v>
      </c>
      <c r="J59" s="28">
        <v>4139.992</v>
      </c>
      <c r="K59" s="29">
        <v>1571.44</v>
      </c>
      <c r="L59" s="30">
        <v>3280.367</v>
      </c>
    </row>
    <row r="60" spans="1:12" ht="12.75">
      <c r="A60" s="24" t="s">
        <v>111</v>
      </c>
      <c r="B60" s="25" t="s">
        <v>112</v>
      </c>
      <c r="C60" s="26">
        <v>316523.294</v>
      </c>
      <c r="D60" s="27">
        <v>363266.531</v>
      </c>
      <c r="E60" s="26">
        <v>189857.598</v>
      </c>
      <c r="F60" s="28">
        <v>237186.718</v>
      </c>
      <c r="G60" s="26">
        <v>114128.13</v>
      </c>
      <c r="H60" s="27">
        <v>125760.315</v>
      </c>
      <c r="I60" s="26">
        <v>86368.483</v>
      </c>
      <c r="J60" s="28">
        <v>82325.479</v>
      </c>
      <c r="K60" s="29">
        <v>202395.164</v>
      </c>
      <c r="L60" s="30">
        <v>237506.21600000001</v>
      </c>
    </row>
    <row r="61" spans="1:12" ht="12.75">
      <c r="A61" s="24" t="s">
        <v>113</v>
      </c>
      <c r="B61" s="25" t="s">
        <v>114</v>
      </c>
      <c r="C61" s="26">
        <v>174384.898</v>
      </c>
      <c r="D61" s="27">
        <v>210971.076</v>
      </c>
      <c r="E61" s="26">
        <v>294797.327</v>
      </c>
      <c r="F61" s="28">
        <v>361860.903</v>
      </c>
      <c r="G61" s="26">
        <v>37262.117</v>
      </c>
      <c r="H61" s="27">
        <v>36118.223</v>
      </c>
      <c r="I61" s="26">
        <v>46961.124</v>
      </c>
      <c r="J61" s="28">
        <v>47804.723</v>
      </c>
      <c r="K61" s="29">
        <v>137122.781</v>
      </c>
      <c r="L61" s="30">
        <v>174852.853</v>
      </c>
    </row>
    <row r="62" spans="1:12" ht="12.75">
      <c r="A62" s="24" t="s">
        <v>115</v>
      </c>
      <c r="B62" s="25" t="s">
        <v>116</v>
      </c>
      <c r="C62" s="26">
        <v>21848.38</v>
      </c>
      <c r="D62" s="27">
        <v>20375.698</v>
      </c>
      <c r="E62" s="26">
        <v>21304.359</v>
      </c>
      <c r="F62" s="28">
        <v>20143.917</v>
      </c>
      <c r="G62" s="26">
        <v>2397.201</v>
      </c>
      <c r="H62" s="27">
        <v>2726.815</v>
      </c>
      <c r="I62" s="26">
        <v>2286.831</v>
      </c>
      <c r="J62" s="28">
        <v>2165.385</v>
      </c>
      <c r="K62" s="29">
        <v>19451.179</v>
      </c>
      <c r="L62" s="30">
        <v>17648.883</v>
      </c>
    </row>
    <row r="63" spans="1:12" ht="12.75">
      <c r="A63" s="24" t="s">
        <v>117</v>
      </c>
      <c r="B63" s="25" t="s">
        <v>118</v>
      </c>
      <c r="C63" s="26">
        <v>52590.677</v>
      </c>
      <c r="D63" s="27">
        <v>65613.032</v>
      </c>
      <c r="E63" s="26">
        <v>25459.121</v>
      </c>
      <c r="F63" s="28">
        <v>36327.396</v>
      </c>
      <c r="G63" s="26">
        <v>17687.866</v>
      </c>
      <c r="H63" s="27">
        <v>18983.764</v>
      </c>
      <c r="I63" s="26">
        <v>15585.846</v>
      </c>
      <c r="J63" s="28">
        <v>10788.023</v>
      </c>
      <c r="K63" s="29">
        <v>34902.811</v>
      </c>
      <c r="L63" s="30">
        <v>46629.26800000001</v>
      </c>
    </row>
    <row r="64" spans="1:12" ht="12.75">
      <c r="A64" s="24" t="s">
        <v>119</v>
      </c>
      <c r="B64" s="25" t="s">
        <v>120</v>
      </c>
      <c r="C64" s="26">
        <v>12668.961</v>
      </c>
      <c r="D64" s="27">
        <v>15975.163</v>
      </c>
      <c r="E64" s="26">
        <v>12293.567</v>
      </c>
      <c r="F64" s="28">
        <v>19212.256</v>
      </c>
      <c r="G64" s="26">
        <v>8667.083</v>
      </c>
      <c r="H64" s="27">
        <v>6610.528</v>
      </c>
      <c r="I64" s="26">
        <v>10923.815</v>
      </c>
      <c r="J64" s="28">
        <v>7210.4</v>
      </c>
      <c r="K64" s="29">
        <v>4001.877999999999</v>
      </c>
      <c r="L64" s="30">
        <v>9364.635</v>
      </c>
    </row>
    <row r="65" spans="1:12" ht="12.75">
      <c r="A65" s="24" t="s">
        <v>121</v>
      </c>
      <c r="B65" s="25" t="s">
        <v>122</v>
      </c>
      <c r="C65" s="26">
        <v>53.817</v>
      </c>
      <c r="D65" s="27">
        <v>57.932</v>
      </c>
      <c r="E65" s="26">
        <v>10.927</v>
      </c>
      <c r="F65" s="28">
        <v>14.601</v>
      </c>
      <c r="G65" s="26">
        <v>665.424</v>
      </c>
      <c r="H65" s="27">
        <v>2288.98</v>
      </c>
      <c r="I65" s="26">
        <v>846.366</v>
      </c>
      <c r="J65" s="28">
        <v>1961.677</v>
      </c>
      <c r="K65" s="29">
        <v>-611.607</v>
      </c>
      <c r="L65" s="30">
        <v>-2231.0480000000002</v>
      </c>
    </row>
    <row r="66" spans="1:12" ht="12.75">
      <c r="A66" s="24" t="s">
        <v>123</v>
      </c>
      <c r="B66" s="25" t="s">
        <v>124</v>
      </c>
      <c r="C66" s="26">
        <v>1255.017</v>
      </c>
      <c r="D66" s="27">
        <v>1640.542</v>
      </c>
      <c r="E66" s="26">
        <v>575.65</v>
      </c>
      <c r="F66" s="28">
        <v>626.682</v>
      </c>
      <c r="G66" s="26">
        <v>8032.263</v>
      </c>
      <c r="H66" s="27">
        <v>11471.118</v>
      </c>
      <c r="I66" s="26">
        <v>2877.978</v>
      </c>
      <c r="J66" s="28">
        <v>2682.14</v>
      </c>
      <c r="K66" s="29">
        <v>-6777.246</v>
      </c>
      <c r="L66" s="30">
        <v>-9830.576000000001</v>
      </c>
    </row>
    <row r="67" spans="1:12" ht="12.75">
      <c r="A67" s="24" t="s">
        <v>125</v>
      </c>
      <c r="B67" s="25" t="s">
        <v>126</v>
      </c>
      <c r="C67" s="26">
        <v>15597.242</v>
      </c>
      <c r="D67" s="27">
        <v>17245.622</v>
      </c>
      <c r="E67" s="26">
        <v>2708.051</v>
      </c>
      <c r="F67" s="28">
        <v>2696.563</v>
      </c>
      <c r="G67" s="26">
        <v>47828.068</v>
      </c>
      <c r="H67" s="27">
        <v>47054.674</v>
      </c>
      <c r="I67" s="26">
        <v>6902.741</v>
      </c>
      <c r="J67" s="28">
        <v>5445</v>
      </c>
      <c r="K67" s="29">
        <v>-32230.826</v>
      </c>
      <c r="L67" s="30">
        <v>-29809.052</v>
      </c>
    </row>
    <row r="68" spans="1:12" ht="12.75">
      <c r="A68" s="24" t="s">
        <v>127</v>
      </c>
      <c r="B68" s="25" t="s">
        <v>128</v>
      </c>
      <c r="C68" s="26">
        <v>15088.399</v>
      </c>
      <c r="D68" s="27">
        <v>18240.864</v>
      </c>
      <c r="E68" s="26">
        <v>19639.308</v>
      </c>
      <c r="F68" s="28">
        <v>22844.695</v>
      </c>
      <c r="G68" s="26">
        <v>7186.967</v>
      </c>
      <c r="H68" s="27">
        <v>6631.721</v>
      </c>
      <c r="I68" s="26">
        <v>9133.059</v>
      </c>
      <c r="J68" s="28">
        <v>8122.637</v>
      </c>
      <c r="K68" s="29">
        <v>7901.432</v>
      </c>
      <c r="L68" s="30">
        <v>11609.143000000002</v>
      </c>
    </row>
    <row r="69" spans="1:12" ht="12.75">
      <c r="A69" s="24" t="s">
        <v>129</v>
      </c>
      <c r="B69" s="25" t="s">
        <v>130</v>
      </c>
      <c r="C69" s="26">
        <v>714.576</v>
      </c>
      <c r="D69" s="27">
        <v>1548.78</v>
      </c>
      <c r="E69" s="26">
        <v>407.971</v>
      </c>
      <c r="F69" s="28">
        <v>794.463</v>
      </c>
      <c r="G69" s="26">
        <v>16333.375</v>
      </c>
      <c r="H69" s="27">
        <v>21941.729</v>
      </c>
      <c r="I69" s="26">
        <v>8560.035</v>
      </c>
      <c r="J69" s="28">
        <v>9962.821</v>
      </c>
      <c r="K69" s="29">
        <v>-15618.798999999999</v>
      </c>
      <c r="L69" s="30">
        <v>-20392.949</v>
      </c>
    </row>
    <row r="70" spans="1:12" ht="12.75">
      <c r="A70" s="24" t="s">
        <v>131</v>
      </c>
      <c r="B70" s="25" t="s">
        <v>132</v>
      </c>
      <c r="C70" s="26">
        <v>3203.774</v>
      </c>
      <c r="D70" s="27">
        <v>3048.239</v>
      </c>
      <c r="E70" s="26">
        <v>4371.094</v>
      </c>
      <c r="F70" s="28">
        <v>3363.334</v>
      </c>
      <c r="G70" s="26">
        <v>237229.656</v>
      </c>
      <c r="H70" s="27">
        <v>246472.144</v>
      </c>
      <c r="I70" s="26">
        <v>378950.852</v>
      </c>
      <c r="J70" s="28">
        <v>379584.914</v>
      </c>
      <c r="K70" s="29">
        <v>-234025.88199999998</v>
      </c>
      <c r="L70" s="30">
        <v>-243423.905</v>
      </c>
    </row>
    <row r="71" spans="1:12" ht="12.75">
      <c r="A71" s="24" t="s">
        <v>133</v>
      </c>
      <c r="B71" s="25" t="s">
        <v>134</v>
      </c>
      <c r="C71" s="26">
        <v>2666.795</v>
      </c>
      <c r="D71" s="27">
        <v>2265.745</v>
      </c>
      <c r="E71" s="26">
        <v>1875.283</v>
      </c>
      <c r="F71" s="28">
        <v>1463.727</v>
      </c>
      <c r="G71" s="26">
        <v>91816.132</v>
      </c>
      <c r="H71" s="27">
        <v>96200.149</v>
      </c>
      <c r="I71" s="26">
        <v>82433.258</v>
      </c>
      <c r="J71" s="28">
        <v>83906.264</v>
      </c>
      <c r="K71" s="29">
        <v>-89149.337</v>
      </c>
      <c r="L71" s="30">
        <v>-93934.40400000001</v>
      </c>
    </row>
    <row r="72" spans="1:12" ht="12.75">
      <c r="A72" s="24" t="s">
        <v>135</v>
      </c>
      <c r="B72" s="25" t="s">
        <v>136</v>
      </c>
      <c r="C72" s="26">
        <v>932.328</v>
      </c>
      <c r="D72" s="27">
        <v>798.602</v>
      </c>
      <c r="E72" s="26">
        <v>2876.995</v>
      </c>
      <c r="F72" s="28">
        <v>2025.554</v>
      </c>
      <c r="G72" s="26">
        <v>30110.517</v>
      </c>
      <c r="H72" s="27">
        <v>34432.022</v>
      </c>
      <c r="I72" s="26">
        <v>112324.317</v>
      </c>
      <c r="J72" s="28">
        <v>107490.172</v>
      </c>
      <c r="K72" s="29">
        <v>-29178.189</v>
      </c>
      <c r="L72" s="30">
        <v>-33633.42</v>
      </c>
    </row>
    <row r="73" spans="1:12" ht="12.75">
      <c r="A73" s="24" t="s">
        <v>137</v>
      </c>
      <c r="B73" s="25" t="s">
        <v>138</v>
      </c>
      <c r="C73" s="26">
        <v>96462.424</v>
      </c>
      <c r="D73" s="27">
        <v>188120.26</v>
      </c>
      <c r="E73" s="26">
        <v>309378.899</v>
      </c>
      <c r="F73" s="28">
        <v>534720.998</v>
      </c>
      <c r="G73" s="26">
        <v>40933.827</v>
      </c>
      <c r="H73" s="27">
        <v>43328.463</v>
      </c>
      <c r="I73" s="26">
        <v>64005.403</v>
      </c>
      <c r="J73" s="28">
        <v>66076.324</v>
      </c>
      <c r="K73" s="29">
        <v>55528.597</v>
      </c>
      <c r="L73" s="30">
        <v>144791.79700000002</v>
      </c>
    </row>
    <row r="74" spans="1:12" ht="12.75">
      <c r="A74" s="24" t="s">
        <v>139</v>
      </c>
      <c r="B74" s="25" t="s">
        <v>140</v>
      </c>
      <c r="C74" s="26">
        <v>5769.902</v>
      </c>
      <c r="D74" s="27">
        <v>17896.238</v>
      </c>
      <c r="E74" s="26">
        <v>10135.134</v>
      </c>
      <c r="F74" s="28">
        <v>20761.645</v>
      </c>
      <c r="G74" s="26">
        <v>99761.552</v>
      </c>
      <c r="H74" s="27">
        <v>97036.773</v>
      </c>
      <c r="I74" s="26">
        <v>141685.484</v>
      </c>
      <c r="J74" s="28">
        <v>127775.112</v>
      </c>
      <c r="K74" s="29">
        <v>-93991.65</v>
      </c>
      <c r="L74" s="30">
        <v>-79140.535</v>
      </c>
    </row>
    <row r="75" spans="1:12" ht="12.75">
      <c r="A75" s="24" t="s">
        <v>141</v>
      </c>
      <c r="B75" s="25" t="s">
        <v>142</v>
      </c>
      <c r="C75" s="26">
        <v>79334.318</v>
      </c>
      <c r="D75" s="27">
        <v>120282.6</v>
      </c>
      <c r="E75" s="26">
        <v>42790.988</v>
      </c>
      <c r="F75" s="28">
        <v>49337.554</v>
      </c>
      <c r="G75" s="26">
        <v>65844.861</v>
      </c>
      <c r="H75" s="27">
        <v>71206.834</v>
      </c>
      <c r="I75" s="26">
        <v>56420.883</v>
      </c>
      <c r="J75" s="28">
        <v>60329.074</v>
      </c>
      <c r="K75" s="29">
        <v>13489.456999999995</v>
      </c>
      <c r="L75" s="30">
        <v>49075.766</v>
      </c>
    </row>
    <row r="76" spans="1:12" ht="12.75">
      <c r="A76" s="24" t="s">
        <v>143</v>
      </c>
      <c r="B76" s="25" t="s">
        <v>144</v>
      </c>
      <c r="C76" s="26">
        <v>364191.912</v>
      </c>
      <c r="D76" s="27">
        <v>403606.967</v>
      </c>
      <c r="E76" s="26">
        <v>264409.689</v>
      </c>
      <c r="F76" s="28">
        <v>302966.661</v>
      </c>
      <c r="G76" s="26">
        <v>28395.094</v>
      </c>
      <c r="H76" s="27">
        <v>37420.176</v>
      </c>
      <c r="I76" s="26">
        <v>18280.6</v>
      </c>
      <c r="J76" s="28">
        <v>21118.772</v>
      </c>
      <c r="K76" s="29">
        <v>335796.818</v>
      </c>
      <c r="L76" s="30">
        <v>366186.791</v>
      </c>
    </row>
    <row r="77" spans="1:12" ht="12.75">
      <c r="A77" s="24" t="s">
        <v>145</v>
      </c>
      <c r="B77" s="25" t="s">
        <v>146</v>
      </c>
      <c r="C77" s="26">
        <v>54.606</v>
      </c>
      <c r="D77" s="27">
        <v>16.637</v>
      </c>
      <c r="E77" s="26">
        <v>35.307</v>
      </c>
      <c r="F77" s="28">
        <v>5.751</v>
      </c>
      <c r="G77" s="26">
        <v>483.413</v>
      </c>
      <c r="H77" s="27">
        <v>345.967</v>
      </c>
      <c r="I77" s="26">
        <v>207.623</v>
      </c>
      <c r="J77" s="28">
        <v>157.12</v>
      </c>
      <c r="K77" s="29">
        <v>-428.807</v>
      </c>
      <c r="L77" s="30">
        <v>-329.33</v>
      </c>
    </row>
    <row r="78" spans="1:12" ht="12.75">
      <c r="A78" s="24" t="s">
        <v>147</v>
      </c>
      <c r="B78" s="25" t="s">
        <v>148</v>
      </c>
      <c r="C78" s="26">
        <v>15639.336</v>
      </c>
      <c r="D78" s="27">
        <v>16483.44</v>
      </c>
      <c r="E78" s="26">
        <v>5450.515</v>
      </c>
      <c r="F78" s="28">
        <v>6468.825</v>
      </c>
      <c r="G78" s="26">
        <v>17428.781</v>
      </c>
      <c r="H78" s="27">
        <v>21594.89</v>
      </c>
      <c r="I78" s="26">
        <v>4643.196</v>
      </c>
      <c r="J78" s="28">
        <v>5842.666</v>
      </c>
      <c r="K78" s="29">
        <v>-1789.4449999999997</v>
      </c>
      <c r="L78" s="30">
        <v>-5111.450000000001</v>
      </c>
    </row>
    <row r="79" spans="1:12" ht="12.75">
      <c r="A79" s="24" t="s">
        <v>149</v>
      </c>
      <c r="B79" s="25" t="s">
        <v>150</v>
      </c>
      <c r="C79" s="26">
        <v>61.692</v>
      </c>
      <c r="D79" s="27">
        <v>88.053</v>
      </c>
      <c r="E79" s="26">
        <v>23.929</v>
      </c>
      <c r="F79" s="28">
        <v>27.992</v>
      </c>
      <c r="G79" s="26">
        <v>1052.59</v>
      </c>
      <c r="H79" s="27">
        <v>1097.684</v>
      </c>
      <c r="I79" s="26">
        <v>914.021</v>
      </c>
      <c r="J79" s="28">
        <v>573.401</v>
      </c>
      <c r="K79" s="29">
        <v>-990.8979999999999</v>
      </c>
      <c r="L79" s="30">
        <v>-1009.631</v>
      </c>
    </row>
    <row r="80" spans="1:12" ht="12.75">
      <c r="A80" s="24" t="s">
        <v>151</v>
      </c>
      <c r="B80" s="25" t="s">
        <v>152</v>
      </c>
      <c r="C80" s="26">
        <v>342893.446</v>
      </c>
      <c r="D80" s="27">
        <v>459018.935</v>
      </c>
      <c r="E80" s="26">
        <v>74720.276</v>
      </c>
      <c r="F80" s="28">
        <v>81310.217</v>
      </c>
      <c r="G80" s="26">
        <v>166012.81</v>
      </c>
      <c r="H80" s="27">
        <v>254358.934</v>
      </c>
      <c r="I80" s="26">
        <v>39749.927</v>
      </c>
      <c r="J80" s="28">
        <v>66909.326</v>
      </c>
      <c r="K80" s="29">
        <v>176880.636</v>
      </c>
      <c r="L80" s="30">
        <v>204660.001</v>
      </c>
    </row>
    <row r="81" spans="1:12" ht="12.75">
      <c r="A81" s="24" t="s">
        <v>153</v>
      </c>
      <c r="B81" s="25" t="s">
        <v>154</v>
      </c>
      <c r="C81" s="26">
        <v>139997.399</v>
      </c>
      <c r="D81" s="27">
        <v>128595.372</v>
      </c>
      <c r="E81" s="26">
        <v>18890.639</v>
      </c>
      <c r="F81" s="28">
        <v>16141.376</v>
      </c>
      <c r="G81" s="26">
        <v>19788.709</v>
      </c>
      <c r="H81" s="27">
        <v>13089.623</v>
      </c>
      <c r="I81" s="26">
        <v>4943.827</v>
      </c>
      <c r="J81" s="28">
        <v>3050.419</v>
      </c>
      <c r="K81" s="29">
        <v>120208.69</v>
      </c>
      <c r="L81" s="30">
        <v>115505.74900000001</v>
      </c>
    </row>
    <row r="82" spans="1:12" ht="12.75">
      <c r="A82" s="24" t="s">
        <v>155</v>
      </c>
      <c r="B82" s="25" t="s">
        <v>156</v>
      </c>
      <c r="C82" s="26">
        <v>49.608</v>
      </c>
      <c r="D82" s="27">
        <v>59.761</v>
      </c>
      <c r="E82" s="26">
        <v>4.818</v>
      </c>
      <c r="F82" s="28">
        <v>4.884</v>
      </c>
      <c r="G82" s="26">
        <v>188.225</v>
      </c>
      <c r="H82" s="27">
        <v>83.254</v>
      </c>
      <c r="I82" s="26">
        <v>41.381</v>
      </c>
      <c r="J82" s="28">
        <v>16.177</v>
      </c>
      <c r="K82" s="29">
        <v>-138.617</v>
      </c>
      <c r="L82" s="30">
        <v>-23.493000000000002</v>
      </c>
    </row>
    <row r="83" spans="1:12" ht="12.75">
      <c r="A83" s="24" t="s">
        <v>157</v>
      </c>
      <c r="B83" s="25" t="s">
        <v>158</v>
      </c>
      <c r="C83" s="26">
        <v>11483.443</v>
      </c>
      <c r="D83" s="27">
        <v>14247.647</v>
      </c>
      <c r="E83" s="26">
        <v>1882.379</v>
      </c>
      <c r="F83" s="28">
        <v>2045.074</v>
      </c>
      <c r="G83" s="26">
        <v>9945.305</v>
      </c>
      <c r="H83" s="27">
        <v>9534.137</v>
      </c>
      <c r="I83" s="26">
        <v>3105.957</v>
      </c>
      <c r="J83" s="28">
        <v>2394.671</v>
      </c>
      <c r="K83" s="29">
        <v>1538.137999999999</v>
      </c>
      <c r="L83" s="30">
        <v>4713.51</v>
      </c>
    </row>
    <row r="84" spans="1:12" ht="12.75">
      <c r="A84" s="24" t="s">
        <v>159</v>
      </c>
      <c r="B84" s="25" t="s">
        <v>160</v>
      </c>
      <c r="C84" s="26">
        <v>80.952</v>
      </c>
      <c r="D84" s="27">
        <v>86.862</v>
      </c>
      <c r="E84" s="26">
        <v>1.363</v>
      </c>
      <c r="F84" s="28">
        <v>1.062</v>
      </c>
      <c r="G84" s="26">
        <v>1301.162</v>
      </c>
      <c r="H84" s="27">
        <v>1491.578</v>
      </c>
      <c r="I84" s="26">
        <v>168.942</v>
      </c>
      <c r="J84" s="28">
        <v>234.844</v>
      </c>
      <c r="K84" s="29">
        <v>-1220.21</v>
      </c>
      <c r="L84" s="30">
        <v>-1404.716</v>
      </c>
    </row>
    <row r="85" spans="1:12" ht="12.75">
      <c r="A85" s="24" t="s">
        <v>161</v>
      </c>
      <c r="B85" s="25" t="s">
        <v>162</v>
      </c>
      <c r="C85" s="26">
        <v>422.112</v>
      </c>
      <c r="D85" s="27">
        <v>652.02</v>
      </c>
      <c r="E85" s="26">
        <v>146.796</v>
      </c>
      <c r="F85" s="28">
        <v>250.535</v>
      </c>
      <c r="G85" s="26">
        <v>360.92</v>
      </c>
      <c r="H85" s="27">
        <v>333.09</v>
      </c>
      <c r="I85" s="26">
        <v>81.972</v>
      </c>
      <c r="J85" s="28">
        <v>92.719</v>
      </c>
      <c r="K85" s="29">
        <v>61.19200000000001</v>
      </c>
      <c r="L85" s="30">
        <v>318.93</v>
      </c>
    </row>
    <row r="86" spans="1:12" ht="12.75">
      <c r="A86" s="24" t="s">
        <v>163</v>
      </c>
      <c r="B86" s="25" t="s">
        <v>164</v>
      </c>
      <c r="C86" s="26">
        <v>236.039</v>
      </c>
      <c r="D86" s="27">
        <v>249.66</v>
      </c>
      <c r="E86" s="26">
        <v>20.841</v>
      </c>
      <c r="F86" s="28">
        <v>19.129</v>
      </c>
      <c r="G86" s="26">
        <v>95.694</v>
      </c>
      <c r="H86" s="27">
        <v>110.894</v>
      </c>
      <c r="I86" s="26">
        <v>16.02</v>
      </c>
      <c r="J86" s="28">
        <v>16.965</v>
      </c>
      <c r="K86" s="29">
        <v>140.34499999999997</v>
      </c>
      <c r="L86" s="30">
        <v>138.766</v>
      </c>
    </row>
    <row r="87" spans="1:12" ht="12.75">
      <c r="A87" s="24" t="s">
        <v>165</v>
      </c>
      <c r="B87" s="25" t="s">
        <v>166</v>
      </c>
      <c r="C87" s="26">
        <v>321.734</v>
      </c>
      <c r="D87" s="27">
        <v>426.401</v>
      </c>
      <c r="E87" s="26">
        <v>28.176</v>
      </c>
      <c r="F87" s="28">
        <v>41.027</v>
      </c>
      <c r="G87" s="26">
        <v>308.935</v>
      </c>
      <c r="H87" s="27">
        <v>373.678</v>
      </c>
      <c r="I87" s="26">
        <v>31.63</v>
      </c>
      <c r="J87" s="28">
        <v>36.885</v>
      </c>
      <c r="K87" s="29">
        <v>12.798999999999978</v>
      </c>
      <c r="L87" s="30">
        <v>52.72300000000001</v>
      </c>
    </row>
    <row r="88" spans="1:12" ht="12.75">
      <c r="A88" s="24" t="s">
        <v>167</v>
      </c>
      <c r="B88" s="25" t="s">
        <v>168</v>
      </c>
      <c r="C88" s="26">
        <v>3616.067</v>
      </c>
      <c r="D88" s="27">
        <v>3636.396</v>
      </c>
      <c r="E88" s="26">
        <v>2305.146</v>
      </c>
      <c r="F88" s="28">
        <v>1893.167</v>
      </c>
      <c r="G88" s="26">
        <v>1177.685</v>
      </c>
      <c r="H88" s="27">
        <v>851.303</v>
      </c>
      <c r="I88" s="26">
        <v>605.334</v>
      </c>
      <c r="J88" s="28">
        <v>263.051</v>
      </c>
      <c r="K88" s="29">
        <v>2438.382</v>
      </c>
      <c r="L88" s="30">
        <v>2785.0930000000003</v>
      </c>
    </row>
    <row r="89" spans="1:12" ht="12.75">
      <c r="A89" s="24" t="s">
        <v>169</v>
      </c>
      <c r="B89" s="25" t="s">
        <v>170</v>
      </c>
      <c r="C89" s="26">
        <v>9822.907</v>
      </c>
      <c r="D89" s="27">
        <v>11629.745</v>
      </c>
      <c r="E89" s="26">
        <v>3093.105</v>
      </c>
      <c r="F89" s="28">
        <v>2874.853</v>
      </c>
      <c r="G89" s="26">
        <v>7582.365</v>
      </c>
      <c r="H89" s="27">
        <v>7551.535</v>
      </c>
      <c r="I89" s="26">
        <v>1865.083</v>
      </c>
      <c r="J89" s="28">
        <v>1855.199</v>
      </c>
      <c r="K89" s="29">
        <v>2240.5419999999995</v>
      </c>
      <c r="L89" s="30">
        <v>4078.210000000001</v>
      </c>
    </row>
    <row r="90" spans="1:12" ht="12.75">
      <c r="A90" s="24" t="s">
        <v>171</v>
      </c>
      <c r="B90" s="25" t="s">
        <v>172</v>
      </c>
      <c r="C90" s="26">
        <v>235946.429</v>
      </c>
      <c r="D90" s="27">
        <v>222241.648</v>
      </c>
      <c r="E90" s="26">
        <v>1213275.246</v>
      </c>
      <c r="F90" s="28">
        <v>1186634.164</v>
      </c>
      <c r="G90" s="26">
        <v>91780.152</v>
      </c>
      <c r="H90" s="27">
        <v>80528.491</v>
      </c>
      <c r="I90" s="26">
        <v>529862.442</v>
      </c>
      <c r="J90" s="28">
        <v>469862.004</v>
      </c>
      <c r="K90" s="29">
        <v>144166.277</v>
      </c>
      <c r="L90" s="30">
        <v>141713.157</v>
      </c>
    </row>
    <row r="91" spans="1:12" ht="12.75">
      <c r="A91" s="24" t="s">
        <v>173</v>
      </c>
      <c r="B91" s="25" t="s">
        <v>174</v>
      </c>
      <c r="C91" s="26">
        <v>117582.122</v>
      </c>
      <c r="D91" s="27">
        <v>71790.922</v>
      </c>
      <c r="E91" s="26">
        <v>751008.763</v>
      </c>
      <c r="F91" s="28">
        <v>506792.773</v>
      </c>
      <c r="G91" s="26">
        <v>3084.128</v>
      </c>
      <c r="H91" s="27">
        <v>1734.054</v>
      </c>
      <c r="I91" s="26">
        <v>11031.268</v>
      </c>
      <c r="J91" s="28">
        <v>4242.902</v>
      </c>
      <c r="K91" s="29">
        <v>114497.994</v>
      </c>
      <c r="L91" s="30">
        <v>70056.868</v>
      </c>
    </row>
    <row r="92" spans="1:12" ht="12.75">
      <c r="A92" s="24" t="s">
        <v>175</v>
      </c>
      <c r="B92" s="25" t="s">
        <v>176</v>
      </c>
      <c r="C92" s="26">
        <v>15661.562</v>
      </c>
      <c r="D92" s="27">
        <v>29480.358</v>
      </c>
      <c r="E92" s="26">
        <v>97487.248</v>
      </c>
      <c r="F92" s="28">
        <v>184389.78</v>
      </c>
      <c r="G92" s="26">
        <v>49392.357</v>
      </c>
      <c r="H92" s="27">
        <v>21741.528</v>
      </c>
      <c r="I92" s="26">
        <v>253664.526</v>
      </c>
      <c r="J92" s="28">
        <v>121742.118</v>
      </c>
      <c r="K92" s="29">
        <v>-33730.795000000006</v>
      </c>
      <c r="L92" s="30">
        <v>7738.830000000002</v>
      </c>
    </row>
    <row r="93" spans="1:12" ht="12.75">
      <c r="A93" s="24" t="s">
        <v>177</v>
      </c>
      <c r="B93" s="25" t="s">
        <v>178</v>
      </c>
      <c r="C93" s="26">
        <v>7166.586</v>
      </c>
      <c r="D93" s="27">
        <v>18925.897</v>
      </c>
      <c r="E93" s="26">
        <v>40961.66</v>
      </c>
      <c r="F93" s="28">
        <v>112286.988</v>
      </c>
      <c r="G93" s="26">
        <v>2492.677</v>
      </c>
      <c r="H93" s="27">
        <v>3323.064</v>
      </c>
      <c r="I93" s="26">
        <v>18756.893</v>
      </c>
      <c r="J93" s="28">
        <v>24532.01</v>
      </c>
      <c r="K93" s="29">
        <v>4673.909</v>
      </c>
      <c r="L93" s="30">
        <v>15602.833</v>
      </c>
    </row>
    <row r="94" spans="1:12" ht="12.75">
      <c r="A94" s="24" t="s">
        <v>179</v>
      </c>
      <c r="B94" s="25" t="s">
        <v>180</v>
      </c>
      <c r="C94" s="26">
        <v>140006.039</v>
      </c>
      <c r="D94" s="27">
        <v>123904.843</v>
      </c>
      <c r="E94" s="26">
        <v>775823.76</v>
      </c>
      <c r="F94" s="28">
        <v>692449.761</v>
      </c>
      <c r="G94" s="26">
        <v>95212.413</v>
      </c>
      <c r="H94" s="27">
        <v>89781.343</v>
      </c>
      <c r="I94" s="26">
        <v>157002.079</v>
      </c>
      <c r="J94" s="28">
        <v>144784.572</v>
      </c>
      <c r="K94" s="29">
        <v>44793.62599999999</v>
      </c>
      <c r="L94" s="30">
        <v>34123.5</v>
      </c>
    </row>
    <row r="95" spans="1:12" ht="12.75">
      <c r="A95" s="24" t="s">
        <v>181</v>
      </c>
      <c r="B95" s="25" t="s">
        <v>182</v>
      </c>
      <c r="C95" s="26">
        <v>13767.782</v>
      </c>
      <c r="D95" s="27">
        <v>21148.642</v>
      </c>
      <c r="E95" s="26">
        <v>15856.647</v>
      </c>
      <c r="F95" s="28">
        <v>25821.288</v>
      </c>
      <c r="G95" s="26">
        <v>28838.862</v>
      </c>
      <c r="H95" s="27">
        <v>32968.978</v>
      </c>
      <c r="I95" s="26">
        <v>57086.588</v>
      </c>
      <c r="J95" s="28">
        <v>59072.944</v>
      </c>
      <c r="K95" s="29">
        <v>-15071.080000000002</v>
      </c>
      <c r="L95" s="30">
        <v>-11820.336000000003</v>
      </c>
    </row>
    <row r="96" spans="1:12" ht="12.75">
      <c r="A96" s="24" t="s">
        <v>183</v>
      </c>
      <c r="B96" s="25" t="s">
        <v>184</v>
      </c>
      <c r="C96" s="26">
        <v>25.411</v>
      </c>
      <c r="D96" s="27">
        <v>129.447</v>
      </c>
      <c r="E96" s="26">
        <v>68.675</v>
      </c>
      <c r="F96" s="28">
        <v>429.294</v>
      </c>
      <c r="G96" s="26">
        <v>997.728</v>
      </c>
      <c r="H96" s="27">
        <v>796.779</v>
      </c>
      <c r="I96" s="26">
        <v>5637.117</v>
      </c>
      <c r="J96" s="28">
        <v>5132.333</v>
      </c>
      <c r="K96" s="29">
        <v>-972.317</v>
      </c>
      <c r="L96" s="30">
        <v>-667.332</v>
      </c>
    </row>
    <row r="97" spans="1:12" ht="12.75">
      <c r="A97" s="24" t="s">
        <v>185</v>
      </c>
      <c r="B97" s="25" t="s">
        <v>186</v>
      </c>
      <c r="C97" s="26">
        <v>86442.573</v>
      </c>
      <c r="D97" s="27">
        <v>105920.889</v>
      </c>
      <c r="E97" s="26">
        <v>483225.607</v>
      </c>
      <c r="F97" s="28">
        <v>624976.902</v>
      </c>
      <c r="G97" s="26">
        <v>6974.798</v>
      </c>
      <c r="H97" s="27">
        <v>6923.065</v>
      </c>
      <c r="I97" s="26">
        <v>21993.208</v>
      </c>
      <c r="J97" s="28">
        <v>20383.599</v>
      </c>
      <c r="K97" s="29">
        <v>79467.77500000001</v>
      </c>
      <c r="L97" s="30">
        <v>98997.824</v>
      </c>
    </row>
    <row r="98" spans="1:12" ht="12.75">
      <c r="A98" s="24" t="s">
        <v>187</v>
      </c>
      <c r="B98" s="25" t="s">
        <v>188</v>
      </c>
      <c r="C98" s="26">
        <v>24222.664</v>
      </c>
      <c r="D98" s="27">
        <v>27266.059</v>
      </c>
      <c r="E98" s="26">
        <v>87646.431</v>
      </c>
      <c r="F98" s="28">
        <v>97404.773</v>
      </c>
      <c r="G98" s="26">
        <v>15962.22</v>
      </c>
      <c r="H98" s="27">
        <v>19349.739</v>
      </c>
      <c r="I98" s="26">
        <v>44655.375</v>
      </c>
      <c r="J98" s="28">
        <v>56436.506</v>
      </c>
      <c r="K98" s="29">
        <v>8260.444000000001</v>
      </c>
      <c r="L98" s="30">
        <v>7916.32</v>
      </c>
    </row>
    <row r="99" spans="1:12" ht="12.75">
      <c r="A99" s="24" t="s">
        <v>189</v>
      </c>
      <c r="B99" s="25" t="s">
        <v>190</v>
      </c>
      <c r="C99" s="26">
        <v>6481.957</v>
      </c>
      <c r="D99" s="27">
        <v>5529.863</v>
      </c>
      <c r="E99" s="26">
        <v>20653.915</v>
      </c>
      <c r="F99" s="28">
        <v>18160.691</v>
      </c>
      <c r="G99" s="26">
        <v>8883.281</v>
      </c>
      <c r="H99" s="27">
        <v>9903.875</v>
      </c>
      <c r="I99" s="26">
        <v>14318.304</v>
      </c>
      <c r="J99" s="28">
        <v>17249.204</v>
      </c>
      <c r="K99" s="29">
        <v>-2401.3240000000005</v>
      </c>
      <c r="L99" s="30">
        <v>-4374.012</v>
      </c>
    </row>
    <row r="100" spans="1:12" ht="12.75">
      <c r="A100" s="24" t="s">
        <v>191</v>
      </c>
      <c r="B100" s="25" t="s">
        <v>192</v>
      </c>
      <c r="C100" s="26">
        <v>17981.072</v>
      </c>
      <c r="D100" s="27">
        <v>17277.817</v>
      </c>
      <c r="E100" s="26">
        <v>39510.556</v>
      </c>
      <c r="F100" s="28">
        <v>37433.615</v>
      </c>
      <c r="G100" s="26">
        <v>10482.489</v>
      </c>
      <c r="H100" s="27">
        <v>12133.71</v>
      </c>
      <c r="I100" s="26">
        <v>25749.414</v>
      </c>
      <c r="J100" s="28">
        <v>27158.761</v>
      </c>
      <c r="K100" s="29">
        <v>7498.5830000000005</v>
      </c>
      <c r="L100" s="30">
        <v>5144.107</v>
      </c>
    </row>
    <row r="101" spans="1:12" ht="12.75">
      <c r="A101" s="24" t="s">
        <v>193</v>
      </c>
      <c r="B101" s="25" t="s">
        <v>194</v>
      </c>
      <c r="C101" s="26">
        <v>10838.612</v>
      </c>
      <c r="D101" s="27">
        <v>10255.865</v>
      </c>
      <c r="E101" s="26">
        <v>27529.87</v>
      </c>
      <c r="F101" s="28">
        <v>27488.702</v>
      </c>
      <c r="G101" s="26">
        <v>16117.688</v>
      </c>
      <c r="H101" s="27">
        <v>19977.065</v>
      </c>
      <c r="I101" s="26">
        <v>28807.93</v>
      </c>
      <c r="J101" s="28">
        <v>38639.366</v>
      </c>
      <c r="K101" s="29">
        <v>-5279.076000000001</v>
      </c>
      <c r="L101" s="30">
        <v>-9721.199999999999</v>
      </c>
    </row>
    <row r="102" spans="1:12" ht="12.75">
      <c r="A102" s="24" t="s">
        <v>195</v>
      </c>
      <c r="B102" s="25" t="s">
        <v>196</v>
      </c>
      <c r="C102" s="26">
        <v>11343.951</v>
      </c>
      <c r="D102" s="27">
        <v>13839.654</v>
      </c>
      <c r="E102" s="26">
        <v>10643.202</v>
      </c>
      <c r="F102" s="28">
        <v>14370.692</v>
      </c>
      <c r="G102" s="26">
        <v>5776.843</v>
      </c>
      <c r="H102" s="27">
        <v>10016.461</v>
      </c>
      <c r="I102" s="26">
        <v>5827.891</v>
      </c>
      <c r="J102" s="28">
        <v>10181.318</v>
      </c>
      <c r="K102" s="29">
        <v>5567.107999999999</v>
      </c>
      <c r="L102" s="30">
        <v>3823.193000000001</v>
      </c>
    </row>
    <row r="103" spans="1:12" ht="12.75">
      <c r="A103" s="24" t="s">
        <v>197</v>
      </c>
      <c r="B103" s="25" t="s">
        <v>198</v>
      </c>
      <c r="C103" s="26">
        <v>0.129</v>
      </c>
      <c r="D103" s="27">
        <v>12.318</v>
      </c>
      <c r="E103" s="26">
        <v>0.058</v>
      </c>
      <c r="F103" s="28">
        <v>5.157</v>
      </c>
      <c r="G103" s="26">
        <v>562.829</v>
      </c>
      <c r="H103" s="27">
        <v>872.313</v>
      </c>
      <c r="I103" s="26">
        <v>165.015</v>
      </c>
      <c r="J103" s="28">
        <v>234.857</v>
      </c>
      <c r="K103" s="29">
        <v>-562.6999999999999</v>
      </c>
      <c r="L103" s="30">
        <v>-859.995</v>
      </c>
    </row>
    <row r="104" spans="1:12" ht="12.75">
      <c r="A104" s="24" t="s">
        <v>199</v>
      </c>
      <c r="B104" s="25" t="s">
        <v>200</v>
      </c>
      <c r="C104" s="26">
        <v>19155.708</v>
      </c>
      <c r="D104" s="27">
        <v>15962.529</v>
      </c>
      <c r="E104" s="26">
        <v>48211.543</v>
      </c>
      <c r="F104" s="28">
        <v>38231.86</v>
      </c>
      <c r="G104" s="26">
        <v>45028.677</v>
      </c>
      <c r="H104" s="27">
        <v>68415.724</v>
      </c>
      <c r="I104" s="26">
        <v>116914.986</v>
      </c>
      <c r="J104" s="28">
        <v>186767.825</v>
      </c>
      <c r="K104" s="29">
        <v>-25872.969000000005</v>
      </c>
      <c r="L104" s="30">
        <v>-52453.195</v>
      </c>
    </row>
    <row r="105" spans="1:12" ht="12.75">
      <c r="A105" s="24" t="s">
        <v>201</v>
      </c>
      <c r="B105" s="25" t="s">
        <v>202</v>
      </c>
      <c r="C105" s="26">
        <v>8329.025</v>
      </c>
      <c r="D105" s="27">
        <v>9209.979</v>
      </c>
      <c r="E105" s="26">
        <v>19493.645</v>
      </c>
      <c r="F105" s="28">
        <v>23721.147</v>
      </c>
      <c r="G105" s="26">
        <v>55325.773</v>
      </c>
      <c r="H105" s="27">
        <v>55809.313</v>
      </c>
      <c r="I105" s="26">
        <v>145305.411</v>
      </c>
      <c r="J105" s="28">
        <v>166006.734</v>
      </c>
      <c r="K105" s="29">
        <v>-46996.748</v>
      </c>
      <c r="L105" s="30">
        <v>-46599.334</v>
      </c>
    </row>
    <row r="106" spans="1:12" ht="12.75">
      <c r="A106" s="24" t="s">
        <v>203</v>
      </c>
      <c r="B106" s="25" t="s">
        <v>204</v>
      </c>
      <c r="C106" s="26">
        <v>18946.662</v>
      </c>
      <c r="D106" s="27">
        <v>13176.312</v>
      </c>
      <c r="E106" s="26">
        <v>17201.417</v>
      </c>
      <c r="F106" s="28">
        <v>11148.031</v>
      </c>
      <c r="G106" s="26">
        <v>2265.803</v>
      </c>
      <c r="H106" s="27">
        <v>5905.988</v>
      </c>
      <c r="I106" s="26">
        <v>1801.499</v>
      </c>
      <c r="J106" s="28">
        <v>4539.614</v>
      </c>
      <c r="K106" s="29">
        <v>16680.859</v>
      </c>
      <c r="L106" s="30">
        <v>7270.324</v>
      </c>
    </row>
    <row r="107" spans="1:12" ht="12.75">
      <c r="A107" s="24" t="s">
        <v>205</v>
      </c>
      <c r="B107" s="25" t="s">
        <v>206</v>
      </c>
      <c r="C107" s="26">
        <v>408.385</v>
      </c>
      <c r="D107" s="27">
        <v>698.276</v>
      </c>
      <c r="E107" s="26">
        <v>795.55</v>
      </c>
      <c r="F107" s="28">
        <v>1814.308</v>
      </c>
      <c r="G107" s="26">
        <v>5518.95</v>
      </c>
      <c r="H107" s="27">
        <v>5676.87</v>
      </c>
      <c r="I107" s="26">
        <v>10148.712</v>
      </c>
      <c r="J107" s="28">
        <v>12002.674</v>
      </c>
      <c r="K107" s="29">
        <v>-5110.565</v>
      </c>
      <c r="L107" s="30">
        <v>-4978.594</v>
      </c>
    </row>
    <row r="108" spans="1:12" ht="12.75">
      <c r="A108" s="24" t="s">
        <v>207</v>
      </c>
      <c r="B108" s="25" t="s">
        <v>208</v>
      </c>
      <c r="C108" s="26">
        <v>681.235</v>
      </c>
      <c r="D108" s="27">
        <v>1077.6</v>
      </c>
      <c r="E108" s="26">
        <v>508.614</v>
      </c>
      <c r="F108" s="28">
        <v>757.674</v>
      </c>
      <c r="G108" s="26">
        <v>803.619</v>
      </c>
      <c r="H108" s="27">
        <v>588.627</v>
      </c>
      <c r="I108" s="26">
        <v>650.411</v>
      </c>
      <c r="J108" s="28">
        <v>620.341</v>
      </c>
      <c r="K108" s="29">
        <v>-122.38400000000001</v>
      </c>
      <c r="L108" s="30">
        <v>488.97299999999996</v>
      </c>
    </row>
    <row r="109" spans="1:12" ht="12.75">
      <c r="A109" s="24" t="s">
        <v>574</v>
      </c>
      <c r="B109" s="25" t="s">
        <v>575</v>
      </c>
      <c r="C109" s="26">
        <v>0.024</v>
      </c>
      <c r="D109" s="27">
        <v>0.143</v>
      </c>
      <c r="E109" s="26">
        <v>0.005</v>
      </c>
      <c r="F109" s="28">
        <v>0.039</v>
      </c>
      <c r="G109" s="26">
        <v>0</v>
      </c>
      <c r="H109" s="27">
        <v>0</v>
      </c>
      <c r="I109" s="26">
        <v>0</v>
      </c>
      <c r="J109" s="28">
        <v>0</v>
      </c>
      <c r="K109" s="29">
        <v>0.024</v>
      </c>
      <c r="L109" s="30">
        <v>0.143</v>
      </c>
    </row>
    <row r="110" spans="1:12" ht="12.75">
      <c r="A110" s="24" t="s">
        <v>209</v>
      </c>
      <c r="B110" s="25" t="s">
        <v>210</v>
      </c>
      <c r="C110" s="26">
        <v>5597.677</v>
      </c>
      <c r="D110" s="27">
        <v>9475.448</v>
      </c>
      <c r="E110" s="26">
        <v>10794.704</v>
      </c>
      <c r="F110" s="28">
        <v>15657.769</v>
      </c>
      <c r="G110" s="26">
        <v>769.116</v>
      </c>
      <c r="H110" s="27">
        <v>631.458</v>
      </c>
      <c r="I110" s="26">
        <v>1062.586</v>
      </c>
      <c r="J110" s="28">
        <v>883.928</v>
      </c>
      <c r="K110" s="29">
        <v>4828.561</v>
      </c>
      <c r="L110" s="30">
        <v>8843.99</v>
      </c>
    </row>
    <row r="111" spans="1:12" ht="12.75">
      <c r="A111" s="24" t="s">
        <v>211</v>
      </c>
      <c r="B111" s="25" t="s">
        <v>212</v>
      </c>
      <c r="C111" s="26">
        <v>286049.755</v>
      </c>
      <c r="D111" s="27">
        <v>375905.777</v>
      </c>
      <c r="E111" s="26">
        <v>812533.064</v>
      </c>
      <c r="F111" s="28">
        <v>976847.525</v>
      </c>
      <c r="G111" s="26">
        <v>46391.471</v>
      </c>
      <c r="H111" s="27">
        <v>75042.617</v>
      </c>
      <c r="I111" s="26">
        <v>54908.89</v>
      </c>
      <c r="J111" s="28">
        <v>129543.104</v>
      </c>
      <c r="K111" s="29">
        <v>239658.284</v>
      </c>
      <c r="L111" s="30">
        <v>300863.16000000003</v>
      </c>
    </row>
    <row r="112" spans="1:12" ht="12.75">
      <c r="A112" s="24" t="s">
        <v>213</v>
      </c>
      <c r="B112" s="25" t="s">
        <v>214</v>
      </c>
      <c r="C112" s="26">
        <v>3126.954</v>
      </c>
      <c r="D112" s="27">
        <v>6334.513</v>
      </c>
      <c r="E112" s="26">
        <v>3417.392</v>
      </c>
      <c r="F112" s="28">
        <v>6323.05</v>
      </c>
      <c r="G112" s="26">
        <v>20438.028</v>
      </c>
      <c r="H112" s="27">
        <v>28189.495</v>
      </c>
      <c r="I112" s="26">
        <v>33396.685</v>
      </c>
      <c r="J112" s="28">
        <v>47109.761</v>
      </c>
      <c r="K112" s="29">
        <v>-17311.073999999997</v>
      </c>
      <c r="L112" s="30">
        <v>-21854.982</v>
      </c>
    </row>
    <row r="113" spans="1:12" ht="12.75">
      <c r="A113" s="24" t="s">
        <v>215</v>
      </c>
      <c r="B113" s="25" t="s">
        <v>216</v>
      </c>
      <c r="C113" s="26">
        <v>9038.145</v>
      </c>
      <c r="D113" s="27">
        <v>9419.287</v>
      </c>
      <c r="E113" s="26">
        <v>7044.545</v>
      </c>
      <c r="F113" s="28">
        <v>6710.023</v>
      </c>
      <c r="G113" s="26">
        <v>20702.862</v>
      </c>
      <c r="H113" s="27">
        <v>20370.98</v>
      </c>
      <c r="I113" s="26">
        <v>12510.087</v>
      </c>
      <c r="J113" s="28">
        <v>13305.104</v>
      </c>
      <c r="K113" s="29">
        <v>-11664.717</v>
      </c>
      <c r="L113" s="30">
        <v>-10951.693</v>
      </c>
    </row>
    <row r="114" spans="1:12" ht="12.75">
      <c r="A114" s="24" t="s">
        <v>217</v>
      </c>
      <c r="B114" s="25" t="s">
        <v>218</v>
      </c>
      <c r="C114" s="26">
        <v>132.123</v>
      </c>
      <c r="D114" s="27">
        <v>23.691</v>
      </c>
      <c r="E114" s="26">
        <v>153.15</v>
      </c>
      <c r="F114" s="28">
        <v>15.221</v>
      </c>
      <c r="G114" s="26">
        <v>4171.474</v>
      </c>
      <c r="H114" s="27">
        <v>3402.297</v>
      </c>
      <c r="I114" s="26">
        <v>7255.484</v>
      </c>
      <c r="J114" s="28">
        <v>6588.128</v>
      </c>
      <c r="K114" s="29">
        <v>-4039.351</v>
      </c>
      <c r="L114" s="30">
        <v>-3378.606</v>
      </c>
    </row>
    <row r="115" spans="1:12" ht="12.75">
      <c r="A115" s="24" t="s">
        <v>219</v>
      </c>
      <c r="B115" s="25" t="s">
        <v>220</v>
      </c>
      <c r="C115" s="26">
        <v>19568.003</v>
      </c>
      <c r="D115" s="27">
        <v>32898.035</v>
      </c>
      <c r="E115" s="26">
        <v>9741.942</v>
      </c>
      <c r="F115" s="28">
        <v>18279.374</v>
      </c>
      <c r="G115" s="26">
        <v>78918.517</v>
      </c>
      <c r="H115" s="27">
        <v>76180.89</v>
      </c>
      <c r="I115" s="26">
        <v>9045.065</v>
      </c>
      <c r="J115" s="28">
        <v>9799.463</v>
      </c>
      <c r="K115" s="29">
        <v>-59350.51400000001</v>
      </c>
      <c r="L115" s="30">
        <v>-43282.854999999996</v>
      </c>
    </row>
    <row r="116" spans="1:12" ht="12.75">
      <c r="A116" s="24" t="s">
        <v>221</v>
      </c>
      <c r="B116" s="25" t="s">
        <v>222</v>
      </c>
      <c r="C116" s="26">
        <v>3030.575</v>
      </c>
      <c r="D116" s="27">
        <v>3912.84</v>
      </c>
      <c r="E116" s="26">
        <v>896.685</v>
      </c>
      <c r="F116" s="28">
        <v>973.055</v>
      </c>
      <c r="G116" s="26">
        <v>5778.621</v>
      </c>
      <c r="H116" s="27">
        <v>5000.47</v>
      </c>
      <c r="I116" s="26">
        <v>1162.749</v>
      </c>
      <c r="J116" s="28">
        <v>209.243</v>
      </c>
      <c r="K116" s="29">
        <v>-2748.0460000000003</v>
      </c>
      <c r="L116" s="30">
        <v>-1087.63</v>
      </c>
    </row>
    <row r="117" spans="1:12" ht="12.75">
      <c r="A117" s="24" t="s">
        <v>223</v>
      </c>
      <c r="B117" s="25" t="s">
        <v>224</v>
      </c>
      <c r="C117" s="26">
        <v>46518.28</v>
      </c>
      <c r="D117" s="27">
        <v>52571.181</v>
      </c>
      <c r="E117" s="26">
        <v>14679.488</v>
      </c>
      <c r="F117" s="28">
        <v>15707.841</v>
      </c>
      <c r="G117" s="26">
        <v>12734.312</v>
      </c>
      <c r="H117" s="27">
        <v>15060.559</v>
      </c>
      <c r="I117" s="26">
        <v>3840.414</v>
      </c>
      <c r="J117" s="28">
        <v>4546.828</v>
      </c>
      <c r="K117" s="29">
        <v>33783.968</v>
      </c>
      <c r="L117" s="30">
        <v>37510.621999999996</v>
      </c>
    </row>
    <row r="118" spans="1:12" ht="12.75">
      <c r="A118" s="24" t="s">
        <v>225</v>
      </c>
      <c r="B118" s="25" t="s">
        <v>226</v>
      </c>
      <c r="C118" s="26">
        <v>2551.872</v>
      </c>
      <c r="D118" s="27">
        <v>3811.994</v>
      </c>
      <c r="E118" s="26">
        <v>1756.287</v>
      </c>
      <c r="F118" s="28">
        <v>1543.862</v>
      </c>
      <c r="G118" s="26">
        <v>2355.797</v>
      </c>
      <c r="H118" s="27">
        <v>4080.34</v>
      </c>
      <c r="I118" s="26">
        <v>1890.105</v>
      </c>
      <c r="J118" s="28">
        <v>2123.702</v>
      </c>
      <c r="K118" s="29">
        <v>196.07499999999982</v>
      </c>
      <c r="L118" s="30">
        <v>-268.346</v>
      </c>
    </row>
    <row r="119" spans="1:12" ht="12.75">
      <c r="A119" s="24" t="s">
        <v>227</v>
      </c>
      <c r="B119" s="25" t="s">
        <v>228</v>
      </c>
      <c r="C119" s="26">
        <v>2826.608</v>
      </c>
      <c r="D119" s="27">
        <v>3490.12</v>
      </c>
      <c r="E119" s="26">
        <v>29857.724</v>
      </c>
      <c r="F119" s="28">
        <v>30823.263</v>
      </c>
      <c r="G119" s="26">
        <v>4844.742</v>
      </c>
      <c r="H119" s="27">
        <v>794.921</v>
      </c>
      <c r="I119" s="26">
        <v>39737.549</v>
      </c>
      <c r="J119" s="28">
        <v>5653.663</v>
      </c>
      <c r="K119" s="29">
        <v>-2018.134</v>
      </c>
      <c r="L119" s="30">
        <v>2695.1989999999996</v>
      </c>
    </row>
    <row r="120" spans="1:12" ht="12.75">
      <c r="A120" s="24" t="s">
        <v>229</v>
      </c>
      <c r="B120" s="25" t="s">
        <v>230</v>
      </c>
      <c r="C120" s="26">
        <v>8598.05</v>
      </c>
      <c r="D120" s="27">
        <v>13993.432</v>
      </c>
      <c r="E120" s="26">
        <v>29368.219</v>
      </c>
      <c r="F120" s="28">
        <v>52893.299</v>
      </c>
      <c r="G120" s="26">
        <v>1720.734</v>
      </c>
      <c r="H120" s="27">
        <v>961.937</v>
      </c>
      <c r="I120" s="26">
        <v>7180.702</v>
      </c>
      <c r="J120" s="28">
        <v>3120.311</v>
      </c>
      <c r="K120" s="29">
        <v>6877.315999999999</v>
      </c>
      <c r="L120" s="30">
        <v>13031.495</v>
      </c>
    </row>
    <row r="121" spans="1:12" ht="12.75">
      <c r="A121" s="24" t="s">
        <v>231</v>
      </c>
      <c r="B121" s="25" t="s">
        <v>232</v>
      </c>
      <c r="C121" s="26">
        <v>117.543</v>
      </c>
      <c r="D121" s="27">
        <v>24.793</v>
      </c>
      <c r="E121" s="26">
        <v>12.645</v>
      </c>
      <c r="F121" s="28">
        <v>4.613</v>
      </c>
      <c r="G121" s="26">
        <v>4597.069</v>
      </c>
      <c r="H121" s="27">
        <v>4974.934</v>
      </c>
      <c r="I121" s="26">
        <v>1747.162</v>
      </c>
      <c r="J121" s="28">
        <v>1851.357</v>
      </c>
      <c r="K121" s="29">
        <v>-4479.526000000001</v>
      </c>
      <c r="L121" s="30">
        <v>-4950.1410000000005</v>
      </c>
    </row>
    <row r="122" spans="1:12" ht="12.75">
      <c r="A122" s="24" t="s">
        <v>233</v>
      </c>
      <c r="B122" s="25" t="s">
        <v>234</v>
      </c>
      <c r="C122" s="26">
        <v>5018.533</v>
      </c>
      <c r="D122" s="27">
        <v>5715.669</v>
      </c>
      <c r="E122" s="26">
        <v>1116.654</v>
      </c>
      <c r="F122" s="28">
        <v>1178.125</v>
      </c>
      <c r="G122" s="26">
        <v>48559.061</v>
      </c>
      <c r="H122" s="27">
        <v>51242.397</v>
      </c>
      <c r="I122" s="26">
        <v>4280.359</v>
      </c>
      <c r="J122" s="28">
        <v>5512.167</v>
      </c>
      <c r="K122" s="29">
        <v>-43540.528</v>
      </c>
      <c r="L122" s="30">
        <v>-45526.727999999996</v>
      </c>
    </row>
    <row r="123" spans="1:12" ht="12.75">
      <c r="A123" s="24" t="s">
        <v>235</v>
      </c>
      <c r="B123" s="25" t="s">
        <v>236</v>
      </c>
      <c r="C123" s="26">
        <v>1845.67</v>
      </c>
      <c r="D123" s="27">
        <v>1648.882</v>
      </c>
      <c r="E123" s="26">
        <v>1554.615</v>
      </c>
      <c r="F123" s="28">
        <v>1138.366</v>
      </c>
      <c r="G123" s="26">
        <v>436.886</v>
      </c>
      <c r="H123" s="27">
        <v>372.238</v>
      </c>
      <c r="I123" s="26">
        <v>171.571</v>
      </c>
      <c r="J123" s="28">
        <v>164.343</v>
      </c>
      <c r="K123" s="29">
        <v>1408.784</v>
      </c>
      <c r="L123" s="30">
        <v>1276.644</v>
      </c>
    </row>
    <row r="124" spans="1:12" ht="12.75">
      <c r="A124" s="24" t="s">
        <v>237</v>
      </c>
      <c r="B124" s="25" t="s">
        <v>238</v>
      </c>
      <c r="C124" s="26">
        <v>722.935</v>
      </c>
      <c r="D124" s="27">
        <v>765.071</v>
      </c>
      <c r="E124" s="26">
        <v>3032.013</v>
      </c>
      <c r="F124" s="28">
        <v>7517.692</v>
      </c>
      <c r="G124" s="26">
        <v>6244.329</v>
      </c>
      <c r="H124" s="27">
        <v>3011.287</v>
      </c>
      <c r="I124" s="26">
        <v>39097.677</v>
      </c>
      <c r="J124" s="28">
        <v>13258.62</v>
      </c>
      <c r="K124" s="29">
        <v>-5521.394</v>
      </c>
      <c r="L124" s="30">
        <v>-2246.216</v>
      </c>
    </row>
    <row r="125" spans="1:12" ht="12.75">
      <c r="A125" s="24" t="s">
        <v>239</v>
      </c>
      <c r="B125" s="25" t="s">
        <v>240</v>
      </c>
      <c r="C125" s="26">
        <v>10476.592</v>
      </c>
      <c r="D125" s="27">
        <v>9985.552</v>
      </c>
      <c r="E125" s="26">
        <v>12503.904</v>
      </c>
      <c r="F125" s="28">
        <v>11468.105</v>
      </c>
      <c r="G125" s="26">
        <v>4491.651</v>
      </c>
      <c r="H125" s="27">
        <v>4895.373</v>
      </c>
      <c r="I125" s="26">
        <v>6568.155</v>
      </c>
      <c r="J125" s="28">
        <v>7534.322</v>
      </c>
      <c r="K125" s="29">
        <v>5984.941000000001</v>
      </c>
      <c r="L125" s="30">
        <v>5090.179</v>
      </c>
    </row>
    <row r="126" spans="1:12" ht="12.75">
      <c r="A126" s="24" t="s">
        <v>241</v>
      </c>
      <c r="B126" s="25" t="s">
        <v>242</v>
      </c>
      <c r="C126" s="26">
        <v>5882.312</v>
      </c>
      <c r="D126" s="27">
        <v>5396.99</v>
      </c>
      <c r="E126" s="26">
        <v>9755.723</v>
      </c>
      <c r="F126" s="28">
        <v>11183.869</v>
      </c>
      <c r="G126" s="26">
        <v>1082.527</v>
      </c>
      <c r="H126" s="27">
        <v>1242.455</v>
      </c>
      <c r="I126" s="26">
        <v>2211.444</v>
      </c>
      <c r="J126" s="28">
        <v>2891.559</v>
      </c>
      <c r="K126" s="29">
        <v>4799.785</v>
      </c>
      <c r="L126" s="30">
        <v>4154.535</v>
      </c>
    </row>
    <row r="127" spans="1:12" ht="12.75">
      <c r="A127" s="24" t="s">
        <v>243</v>
      </c>
      <c r="B127" s="25" t="s">
        <v>244</v>
      </c>
      <c r="C127" s="26">
        <v>243.818</v>
      </c>
      <c r="D127" s="27">
        <v>410.904</v>
      </c>
      <c r="E127" s="26">
        <v>316.826</v>
      </c>
      <c r="F127" s="28">
        <v>572.879</v>
      </c>
      <c r="G127" s="26">
        <v>991.421</v>
      </c>
      <c r="H127" s="27">
        <v>461.514</v>
      </c>
      <c r="I127" s="26">
        <v>1089.2</v>
      </c>
      <c r="J127" s="28">
        <v>445.832</v>
      </c>
      <c r="K127" s="29">
        <v>-747.6030000000001</v>
      </c>
      <c r="L127" s="30">
        <v>-50.610000000000014</v>
      </c>
    </row>
    <row r="128" spans="1:12" ht="12.75">
      <c r="A128" s="24" t="s">
        <v>245</v>
      </c>
      <c r="B128" s="25" t="s">
        <v>246</v>
      </c>
      <c r="C128" s="26">
        <v>3465.94</v>
      </c>
      <c r="D128" s="27">
        <v>3589.604</v>
      </c>
      <c r="E128" s="26">
        <v>2321.366</v>
      </c>
      <c r="F128" s="28">
        <v>2446.137</v>
      </c>
      <c r="G128" s="26">
        <v>7344.447</v>
      </c>
      <c r="H128" s="27">
        <v>10624.103</v>
      </c>
      <c r="I128" s="26">
        <v>3643.322</v>
      </c>
      <c r="J128" s="28">
        <v>4368.131</v>
      </c>
      <c r="K128" s="29">
        <v>-3878.507</v>
      </c>
      <c r="L128" s="30">
        <v>-7034.499</v>
      </c>
    </row>
    <row r="129" spans="1:12" ht="12.75">
      <c r="A129" s="24" t="s">
        <v>247</v>
      </c>
      <c r="B129" s="25" t="s">
        <v>248</v>
      </c>
      <c r="C129" s="26">
        <v>42.658</v>
      </c>
      <c r="D129" s="27">
        <v>52.842</v>
      </c>
      <c r="E129" s="26">
        <v>2.868</v>
      </c>
      <c r="F129" s="28">
        <v>215.903</v>
      </c>
      <c r="G129" s="26">
        <v>2044.091</v>
      </c>
      <c r="H129" s="27">
        <v>2207.813</v>
      </c>
      <c r="I129" s="26">
        <v>210.117</v>
      </c>
      <c r="J129" s="28">
        <v>261.105</v>
      </c>
      <c r="K129" s="29">
        <v>-2001.433</v>
      </c>
      <c r="L129" s="30">
        <v>-2154.971</v>
      </c>
    </row>
    <row r="130" spans="1:12" ht="12.75">
      <c r="A130" s="24" t="s">
        <v>249</v>
      </c>
      <c r="B130" s="25" t="s">
        <v>250</v>
      </c>
      <c r="C130" s="26">
        <v>2684.638</v>
      </c>
      <c r="D130" s="27">
        <v>3249.227</v>
      </c>
      <c r="E130" s="26">
        <v>4796.899</v>
      </c>
      <c r="F130" s="28">
        <v>6623.206</v>
      </c>
      <c r="G130" s="26">
        <v>495.173</v>
      </c>
      <c r="H130" s="27">
        <v>534.371</v>
      </c>
      <c r="I130" s="26">
        <v>611.266</v>
      </c>
      <c r="J130" s="28">
        <v>635.327</v>
      </c>
      <c r="K130" s="29">
        <v>2189.465</v>
      </c>
      <c r="L130" s="30">
        <v>2714.8559999999998</v>
      </c>
    </row>
    <row r="131" spans="1:12" ht="12.75">
      <c r="A131" s="24" t="s">
        <v>251</v>
      </c>
      <c r="B131" s="25" t="s">
        <v>252</v>
      </c>
      <c r="C131" s="26">
        <v>1402.014</v>
      </c>
      <c r="D131" s="27">
        <v>394.802</v>
      </c>
      <c r="E131" s="26">
        <v>1867.804</v>
      </c>
      <c r="F131" s="28">
        <v>478.716</v>
      </c>
      <c r="G131" s="26">
        <v>31544.506</v>
      </c>
      <c r="H131" s="27">
        <v>30378.462</v>
      </c>
      <c r="I131" s="26">
        <v>45435.179</v>
      </c>
      <c r="J131" s="28">
        <v>43051.826</v>
      </c>
      <c r="K131" s="29">
        <v>-30142.492000000002</v>
      </c>
      <c r="L131" s="30">
        <v>-29983.66</v>
      </c>
    </row>
    <row r="132" spans="1:12" ht="12.75">
      <c r="A132" s="24" t="s">
        <v>253</v>
      </c>
      <c r="B132" s="25" t="s">
        <v>254</v>
      </c>
      <c r="C132" s="26">
        <v>0</v>
      </c>
      <c r="D132" s="27">
        <v>1.416</v>
      </c>
      <c r="E132" s="26">
        <v>0</v>
      </c>
      <c r="F132" s="28">
        <v>2.654</v>
      </c>
      <c r="G132" s="26">
        <v>74.981</v>
      </c>
      <c r="H132" s="27">
        <v>129.595</v>
      </c>
      <c r="I132" s="26">
        <v>26.594</v>
      </c>
      <c r="J132" s="28">
        <v>44.723</v>
      </c>
      <c r="K132" s="29">
        <v>-74.981</v>
      </c>
      <c r="L132" s="30">
        <v>-128.179</v>
      </c>
    </row>
    <row r="133" spans="1:12" ht="12.75">
      <c r="A133" s="24" t="s">
        <v>255</v>
      </c>
      <c r="B133" s="25" t="s">
        <v>256</v>
      </c>
      <c r="C133" s="26">
        <v>239.365</v>
      </c>
      <c r="D133" s="27">
        <v>706.111</v>
      </c>
      <c r="E133" s="26">
        <v>100.306</v>
      </c>
      <c r="F133" s="28">
        <v>167.763</v>
      </c>
      <c r="G133" s="26">
        <v>28840.07</v>
      </c>
      <c r="H133" s="27">
        <v>31402.575</v>
      </c>
      <c r="I133" s="26">
        <v>8812.433</v>
      </c>
      <c r="J133" s="28">
        <v>8211.44</v>
      </c>
      <c r="K133" s="29">
        <v>-28600.704999999998</v>
      </c>
      <c r="L133" s="30">
        <v>-30696.464</v>
      </c>
    </row>
    <row r="134" spans="1:12" ht="12.75">
      <c r="A134" s="24" t="s">
        <v>257</v>
      </c>
      <c r="B134" s="25" t="s">
        <v>258</v>
      </c>
      <c r="C134" s="26">
        <v>259.726</v>
      </c>
      <c r="D134" s="27">
        <v>24.121</v>
      </c>
      <c r="E134" s="26">
        <v>68.742</v>
      </c>
      <c r="F134" s="28">
        <v>9.362</v>
      </c>
      <c r="G134" s="26">
        <v>4172.813</v>
      </c>
      <c r="H134" s="27">
        <v>4939.554</v>
      </c>
      <c r="I134" s="26">
        <v>1848.315</v>
      </c>
      <c r="J134" s="28">
        <v>1920.425</v>
      </c>
      <c r="K134" s="29">
        <v>-3913.087</v>
      </c>
      <c r="L134" s="30">
        <v>-4915.433</v>
      </c>
    </row>
    <row r="135" spans="1:12" ht="12.75">
      <c r="A135" s="24" t="s">
        <v>259</v>
      </c>
      <c r="B135" s="25" t="s">
        <v>260</v>
      </c>
      <c r="C135" s="26">
        <v>2041.812</v>
      </c>
      <c r="D135" s="27">
        <v>1492.597</v>
      </c>
      <c r="E135" s="26">
        <v>2329.797</v>
      </c>
      <c r="F135" s="28">
        <v>1678.426</v>
      </c>
      <c r="G135" s="26">
        <v>193281.881</v>
      </c>
      <c r="H135" s="27">
        <v>184969.606</v>
      </c>
      <c r="I135" s="26">
        <v>214062.568</v>
      </c>
      <c r="J135" s="28">
        <v>221788.414</v>
      </c>
      <c r="K135" s="29">
        <v>-191240.069</v>
      </c>
      <c r="L135" s="30">
        <v>-183477.009</v>
      </c>
    </row>
    <row r="136" spans="1:12" ht="12.75">
      <c r="A136" s="24" t="s">
        <v>261</v>
      </c>
      <c r="B136" s="25" t="s">
        <v>262</v>
      </c>
      <c r="C136" s="26">
        <v>7104.532</v>
      </c>
      <c r="D136" s="27">
        <v>5712.326</v>
      </c>
      <c r="E136" s="26">
        <v>8467.138</v>
      </c>
      <c r="F136" s="28">
        <v>5934.098</v>
      </c>
      <c r="G136" s="26">
        <v>37691.488</v>
      </c>
      <c r="H136" s="27">
        <v>38692.165</v>
      </c>
      <c r="I136" s="26">
        <v>43513.265</v>
      </c>
      <c r="J136" s="28">
        <v>41645.282</v>
      </c>
      <c r="K136" s="29">
        <v>-30586.956</v>
      </c>
      <c r="L136" s="30">
        <v>-32979.839</v>
      </c>
    </row>
    <row r="137" spans="1:12" ht="12.75">
      <c r="A137" s="24" t="s">
        <v>263</v>
      </c>
      <c r="B137" s="25" t="s">
        <v>264</v>
      </c>
      <c r="C137" s="26">
        <v>259.613</v>
      </c>
      <c r="D137" s="27">
        <v>343.573</v>
      </c>
      <c r="E137" s="26">
        <v>215.867</v>
      </c>
      <c r="F137" s="28">
        <v>339.613</v>
      </c>
      <c r="G137" s="26">
        <v>35333.106</v>
      </c>
      <c r="H137" s="27">
        <v>33458.779</v>
      </c>
      <c r="I137" s="26">
        <v>34607.908</v>
      </c>
      <c r="J137" s="28">
        <v>29887.3</v>
      </c>
      <c r="K137" s="29">
        <v>-35073.493</v>
      </c>
      <c r="L137" s="30">
        <v>-33115.206000000006</v>
      </c>
    </row>
    <row r="138" spans="1:12" ht="12.75">
      <c r="A138" s="24" t="s">
        <v>265</v>
      </c>
      <c r="B138" s="25" t="s">
        <v>266</v>
      </c>
      <c r="C138" s="26">
        <v>368251.562</v>
      </c>
      <c r="D138" s="27">
        <v>375493.548</v>
      </c>
      <c r="E138" s="26">
        <v>509677.934</v>
      </c>
      <c r="F138" s="28">
        <v>519717.616</v>
      </c>
      <c r="G138" s="26">
        <v>101607.71</v>
      </c>
      <c r="H138" s="27">
        <v>79268.613</v>
      </c>
      <c r="I138" s="26">
        <v>129073.227</v>
      </c>
      <c r="J138" s="28">
        <v>99159.254</v>
      </c>
      <c r="K138" s="29">
        <v>266643.85199999996</v>
      </c>
      <c r="L138" s="30">
        <v>296224.935</v>
      </c>
    </row>
    <row r="139" spans="1:12" ht="12.75">
      <c r="A139" s="24" t="s">
        <v>267</v>
      </c>
      <c r="B139" s="25" t="s">
        <v>268</v>
      </c>
      <c r="C139" s="26">
        <v>1387.783</v>
      </c>
      <c r="D139" s="27">
        <v>3207.28</v>
      </c>
      <c r="E139" s="26">
        <v>388.082</v>
      </c>
      <c r="F139" s="28">
        <v>2380.33</v>
      </c>
      <c r="G139" s="26">
        <v>19807.052</v>
      </c>
      <c r="H139" s="27">
        <v>31246.438</v>
      </c>
      <c r="I139" s="26">
        <v>11028.118</v>
      </c>
      <c r="J139" s="28">
        <v>15632.958</v>
      </c>
      <c r="K139" s="29">
        <v>-18419.269</v>
      </c>
      <c r="L139" s="30">
        <v>-28039.158</v>
      </c>
    </row>
    <row r="140" spans="1:12" ht="12.75">
      <c r="A140" s="24" t="s">
        <v>269</v>
      </c>
      <c r="B140" s="25" t="s">
        <v>270</v>
      </c>
      <c r="C140" s="26">
        <v>8175.854</v>
      </c>
      <c r="D140" s="27">
        <v>6828.568</v>
      </c>
      <c r="E140" s="26">
        <v>7940.663</v>
      </c>
      <c r="F140" s="28">
        <v>5763.446</v>
      </c>
      <c r="G140" s="26">
        <v>91366.917</v>
      </c>
      <c r="H140" s="27">
        <v>85720.864</v>
      </c>
      <c r="I140" s="26">
        <v>85801.803</v>
      </c>
      <c r="J140" s="28">
        <v>79746.589</v>
      </c>
      <c r="K140" s="29">
        <v>-83191.063</v>
      </c>
      <c r="L140" s="30">
        <v>-78892.296</v>
      </c>
    </row>
    <row r="141" spans="1:12" ht="12.75">
      <c r="A141" s="24" t="s">
        <v>271</v>
      </c>
      <c r="B141" s="25" t="s">
        <v>272</v>
      </c>
      <c r="C141" s="26">
        <v>120103.111</v>
      </c>
      <c r="D141" s="27">
        <v>131288.446</v>
      </c>
      <c r="E141" s="26">
        <v>118358.254</v>
      </c>
      <c r="F141" s="28">
        <v>130613.737</v>
      </c>
      <c r="G141" s="26">
        <v>101977.515</v>
      </c>
      <c r="H141" s="27">
        <v>105335.767</v>
      </c>
      <c r="I141" s="26">
        <v>84454.173</v>
      </c>
      <c r="J141" s="28">
        <v>86226.606</v>
      </c>
      <c r="K141" s="29">
        <v>18125.596000000005</v>
      </c>
      <c r="L141" s="30">
        <v>25952.67899999999</v>
      </c>
    </row>
    <row r="142" spans="1:12" ht="12.75">
      <c r="A142" s="24" t="s">
        <v>273</v>
      </c>
      <c r="B142" s="25" t="s">
        <v>274</v>
      </c>
      <c r="C142" s="26">
        <v>23911.684</v>
      </c>
      <c r="D142" s="27">
        <v>35682.215</v>
      </c>
      <c r="E142" s="26">
        <v>48717.236</v>
      </c>
      <c r="F142" s="28">
        <v>71742.47</v>
      </c>
      <c r="G142" s="26">
        <v>2876.021</v>
      </c>
      <c r="H142" s="27">
        <v>2396.431</v>
      </c>
      <c r="I142" s="26">
        <v>1853.737</v>
      </c>
      <c r="J142" s="28">
        <v>1300.703</v>
      </c>
      <c r="K142" s="29">
        <v>21035.663</v>
      </c>
      <c r="L142" s="30">
        <v>33285.784</v>
      </c>
    </row>
    <row r="143" spans="1:12" ht="12.75">
      <c r="A143" s="24" t="s">
        <v>275</v>
      </c>
      <c r="B143" s="25" t="s">
        <v>276</v>
      </c>
      <c r="C143" s="26">
        <v>4589.602</v>
      </c>
      <c r="D143" s="27">
        <v>6197.82</v>
      </c>
      <c r="E143" s="26">
        <v>20491.45</v>
      </c>
      <c r="F143" s="28">
        <v>27836.428</v>
      </c>
      <c r="G143" s="26">
        <v>1390.738</v>
      </c>
      <c r="H143" s="27">
        <v>302.272</v>
      </c>
      <c r="I143" s="26">
        <v>4619.416</v>
      </c>
      <c r="J143" s="28">
        <v>860.279</v>
      </c>
      <c r="K143" s="29">
        <v>3198.8639999999996</v>
      </c>
      <c r="L143" s="30">
        <v>5895.548</v>
      </c>
    </row>
    <row r="144" spans="1:12" ht="12.75">
      <c r="A144" s="24" t="s">
        <v>277</v>
      </c>
      <c r="B144" s="25" t="s">
        <v>278</v>
      </c>
      <c r="C144" s="26">
        <v>90.953</v>
      </c>
      <c r="D144" s="27">
        <v>764.188</v>
      </c>
      <c r="E144" s="26">
        <v>42.153</v>
      </c>
      <c r="F144" s="28">
        <v>665.026</v>
      </c>
      <c r="G144" s="26">
        <v>2254.488</v>
      </c>
      <c r="H144" s="27">
        <v>3119.645</v>
      </c>
      <c r="I144" s="26">
        <v>526.512</v>
      </c>
      <c r="J144" s="28">
        <v>705.939</v>
      </c>
      <c r="K144" s="29">
        <v>-2163.535</v>
      </c>
      <c r="L144" s="30">
        <v>-2355.457</v>
      </c>
    </row>
    <row r="145" spans="1:12" ht="12.75">
      <c r="A145" s="24" t="s">
        <v>279</v>
      </c>
      <c r="B145" s="25" t="s">
        <v>280</v>
      </c>
      <c r="C145" s="26">
        <v>47.189</v>
      </c>
      <c r="D145" s="27">
        <v>320.008</v>
      </c>
      <c r="E145" s="26">
        <v>1217.715</v>
      </c>
      <c r="F145" s="28">
        <v>3159.018</v>
      </c>
      <c r="G145" s="26">
        <v>168.644</v>
      </c>
      <c r="H145" s="27">
        <v>166.845</v>
      </c>
      <c r="I145" s="26">
        <v>1118.57</v>
      </c>
      <c r="J145" s="28">
        <v>275.14</v>
      </c>
      <c r="K145" s="29">
        <v>-121.45500000000001</v>
      </c>
      <c r="L145" s="30">
        <v>153.16299999999998</v>
      </c>
    </row>
    <row r="146" spans="1:12" ht="12.75">
      <c r="A146" s="24" t="s">
        <v>281</v>
      </c>
      <c r="B146" s="25" t="s">
        <v>282</v>
      </c>
      <c r="C146" s="26">
        <v>208614.861</v>
      </c>
      <c r="D146" s="27">
        <v>231542.038</v>
      </c>
      <c r="E146" s="26">
        <v>74461.207</v>
      </c>
      <c r="F146" s="28">
        <v>83477.543</v>
      </c>
      <c r="G146" s="26">
        <v>29337.137</v>
      </c>
      <c r="H146" s="27">
        <v>24862.353</v>
      </c>
      <c r="I146" s="26">
        <v>6611.596</v>
      </c>
      <c r="J146" s="28">
        <v>5324.511</v>
      </c>
      <c r="K146" s="29">
        <v>179277.72400000002</v>
      </c>
      <c r="L146" s="30">
        <v>206679.685</v>
      </c>
    </row>
    <row r="147" spans="1:12" ht="12.75">
      <c r="A147" s="24" t="s">
        <v>283</v>
      </c>
      <c r="B147" s="25" t="s">
        <v>284</v>
      </c>
      <c r="C147" s="26">
        <v>439382.754</v>
      </c>
      <c r="D147" s="27">
        <v>505867.351</v>
      </c>
      <c r="E147" s="26">
        <v>145533.552</v>
      </c>
      <c r="F147" s="28">
        <v>167788.975</v>
      </c>
      <c r="G147" s="26">
        <v>64925.969</v>
      </c>
      <c r="H147" s="27">
        <v>64289.106</v>
      </c>
      <c r="I147" s="26">
        <v>18169.297</v>
      </c>
      <c r="J147" s="28">
        <v>17386.237</v>
      </c>
      <c r="K147" s="29">
        <v>374456.78500000003</v>
      </c>
      <c r="L147" s="30">
        <v>441578.245</v>
      </c>
    </row>
    <row r="148" spans="1:12" ht="12.75">
      <c r="A148" s="24" t="s">
        <v>285</v>
      </c>
      <c r="B148" s="25" t="s">
        <v>286</v>
      </c>
      <c r="C148" s="26">
        <v>179.96</v>
      </c>
      <c r="D148" s="27">
        <v>50.948</v>
      </c>
      <c r="E148" s="26">
        <v>84.479</v>
      </c>
      <c r="F148" s="28">
        <v>22.327</v>
      </c>
      <c r="G148" s="26">
        <v>822.874</v>
      </c>
      <c r="H148" s="27">
        <v>1078.813</v>
      </c>
      <c r="I148" s="26">
        <v>135.815</v>
      </c>
      <c r="J148" s="28">
        <v>101.337</v>
      </c>
      <c r="K148" s="29">
        <v>-642.914</v>
      </c>
      <c r="L148" s="30">
        <v>-1027.865</v>
      </c>
    </row>
    <row r="149" spans="1:12" ht="12.75">
      <c r="A149" s="24" t="s">
        <v>287</v>
      </c>
      <c r="B149" s="25" t="s">
        <v>288</v>
      </c>
      <c r="C149" s="26">
        <v>344755.754</v>
      </c>
      <c r="D149" s="27">
        <v>373604.997</v>
      </c>
      <c r="E149" s="26">
        <v>109061.062</v>
      </c>
      <c r="F149" s="28">
        <v>115866.461</v>
      </c>
      <c r="G149" s="26">
        <v>89647.496</v>
      </c>
      <c r="H149" s="27">
        <v>93996.451</v>
      </c>
      <c r="I149" s="26">
        <v>40051.725</v>
      </c>
      <c r="J149" s="28">
        <v>40948.357</v>
      </c>
      <c r="K149" s="29">
        <v>255108.25800000003</v>
      </c>
      <c r="L149" s="30">
        <v>279608.546</v>
      </c>
    </row>
    <row r="150" spans="1:12" ht="12.75">
      <c r="A150" s="24" t="s">
        <v>289</v>
      </c>
      <c r="B150" s="25" t="s">
        <v>290</v>
      </c>
      <c r="C150" s="26">
        <v>14036.464</v>
      </c>
      <c r="D150" s="27">
        <v>11543.179</v>
      </c>
      <c r="E150" s="26">
        <v>1553.463</v>
      </c>
      <c r="F150" s="28">
        <v>1326.011</v>
      </c>
      <c r="G150" s="26">
        <v>5507.509</v>
      </c>
      <c r="H150" s="27">
        <v>6575.946</v>
      </c>
      <c r="I150" s="26">
        <v>791.151</v>
      </c>
      <c r="J150" s="28">
        <v>929.229</v>
      </c>
      <c r="K150" s="29">
        <v>8528.955</v>
      </c>
      <c r="L150" s="30">
        <v>4967.233</v>
      </c>
    </row>
    <row r="151" spans="1:12" ht="12.75">
      <c r="A151" s="24" t="s">
        <v>291</v>
      </c>
      <c r="B151" s="25" t="s">
        <v>292</v>
      </c>
      <c r="C151" s="26">
        <v>168795.701</v>
      </c>
      <c r="D151" s="27">
        <v>128959.642</v>
      </c>
      <c r="E151" s="26">
        <v>318734.175</v>
      </c>
      <c r="F151" s="28">
        <v>277506.205</v>
      </c>
      <c r="G151" s="26">
        <v>49360.496</v>
      </c>
      <c r="H151" s="27">
        <v>29747.108</v>
      </c>
      <c r="I151" s="26">
        <v>92050.578</v>
      </c>
      <c r="J151" s="28">
        <v>60566.009</v>
      </c>
      <c r="K151" s="29">
        <v>119435.205</v>
      </c>
      <c r="L151" s="30">
        <v>99212.53400000001</v>
      </c>
    </row>
    <row r="152" spans="1:12" ht="12.75">
      <c r="A152" s="24" t="s">
        <v>293</v>
      </c>
      <c r="B152" s="25" t="s">
        <v>294</v>
      </c>
      <c r="C152" s="26">
        <v>26163.46</v>
      </c>
      <c r="D152" s="27">
        <v>32382.249</v>
      </c>
      <c r="E152" s="26">
        <v>60802.002</v>
      </c>
      <c r="F152" s="28">
        <v>83022.714</v>
      </c>
      <c r="G152" s="26">
        <v>114666.069</v>
      </c>
      <c r="H152" s="27">
        <v>103816.603</v>
      </c>
      <c r="I152" s="26">
        <v>235251.351</v>
      </c>
      <c r="J152" s="28">
        <v>203642.704</v>
      </c>
      <c r="K152" s="29">
        <v>-88502.609</v>
      </c>
      <c r="L152" s="30">
        <v>-71434.354</v>
      </c>
    </row>
    <row r="153" spans="1:12" ht="12.75">
      <c r="A153" s="24" t="s">
        <v>295</v>
      </c>
      <c r="B153" s="25" t="s">
        <v>296</v>
      </c>
      <c r="C153" s="26">
        <v>22440.595</v>
      </c>
      <c r="D153" s="27">
        <v>18375.916</v>
      </c>
      <c r="E153" s="26">
        <v>172801.859</v>
      </c>
      <c r="F153" s="28">
        <v>147727.373</v>
      </c>
      <c r="G153" s="26">
        <v>952.674</v>
      </c>
      <c r="H153" s="27">
        <v>659.127</v>
      </c>
      <c r="I153" s="26">
        <v>3593.233</v>
      </c>
      <c r="J153" s="28">
        <v>2187.166</v>
      </c>
      <c r="K153" s="29">
        <v>21487.921000000002</v>
      </c>
      <c r="L153" s="30">
        <v>17716.789</v>
      </c>
    </row>
    <row r="154" spans="1:12" ht="12.75">
      <c r="A154" s="24" t="s">
        <v>297</v>
      </c>
      <c r="B154" s="25" t="s">
        <v>298</v>
      </c>
      <c r="C154" s="26">
        <v>178916.463</v>
      </c>
      <c r="D154" s="27">
        <v>203753.879</v>
      </c>
      <c r="E154" s="26">
        <v>46103.152</v>
      </c>
      <c r="F154" s="28">
        <v>50897.185</v>
      </c>
      <c r="G154" s="26">
        <v>143813.389</v>
      </c>
      <c r="H154" s="27">
        <v>150695.412</v>
      </c>
      <c r="I154" s="26">
        <v>46742.664</v>
      </c>
      <c r="J154" s="28">
        <v>47787.224</v>
      </c>
      <c r="K154" s="29">
        <v>35103.07399999999</v>
      </c>
      <c r="L154" s="30">
        <v>53058.466999999975</v>
      </c>
    </row>
    <row r="155" spans="1:12" ht="12.75">
      <c r="A155" s="24" t="s">
        <v>299</v>
      </c>
      <c r="B155" s="25" t="s">
        <v>300</v>
      </c>
      <c r="C155" s="26">
        <v>30.927</v>
      </c>
      <c r="D155" s="27">
        <v>6073.495</v>
      </c>
      <c r="E155" s="26">
        <v>6.699</v>
      </c>
      <c r="F155" s="28">
        <v>2274.413</v>
      </c>
      <c r="G155" s="26">
        <v>3050.183</v>
      </c>
      <c r="H155" s="27">
        <v>3731.492</v>
      </c>
      <c r="I155" s="26">
        <v>1183.017</v>
      </c>
      <c r="J155" s="28">
        <v>1107.061</v>
      </c>
      <c r="K155" s="29">
        <v>-3019.256</v>
      </c>
      <c r="L155" s="30">
        <v>2342.0029999999997</v>
      </c>
    </row>
    <row r="156" spans="1:12" ht="12.75">
      <c r="A156" s="24" t="s">
        <v>301</v>
      </c>
      <c r="B156" s="25" t="s">
        <v>302</v>
      </c>
      <c r="C156" s="26">
        <v>1.069</v>
      </c>
      <c r="D156" s="27">
        <v>129.586</v>
      </c>
      <c r="E156" s="26">
        <v>0.62</v>
      </c>
      <c r="F156" s="28">
        <v>173.376</v>
      </c>
      <c r="G156" s="26">
        <v>3.371</v>
      </c>
      <c r="H156" s="27">
        <v>25.942</v>
      </c>
      <c r="I156" s="26">
        <v>52</v>
      </c>
      <c r="J156" s="28">
        <v>9.72</v>
      </c>
      <c r="K156" s="29">
        <v>-2.302</v>
      </c>
      <c r="L156" s="30">
        <v>103.644</v>
      </c>
    </row>
    <row r="157" spans="1:12" ht="12.75">
      <c r="A157" s="24" t="s">
        <v>303</v>
      </c>
      <c r="B157" s="25" t="s">
        <v>304</v>
      </c>
      <c r="C157" s="26">
        <v>32137.596</v>
      </c>
      <c r="D157" s="27">
        <v>43433.07</v>
      </c>
      <c r="E157" s="26">
        <v>9899.013</v>
      </c>
      <c r="F157" s="28">
        <v>11133.849</v>
      </c>
      <c r="G157" s="26">
        <v>68263.015</v>
      </c>
      <c r="H157" s="27">
        <v>94666.68</v>
      </c>
      <c r="I157" s="26">
        <v>21400.538</v>
      </c>
      <c r="J157" s="28">
        <v>25048.537</v>
      </c>
      <c r="K157" s="29">
        <v>-36125.418999999994</v>
      </c>
      <c r="L157" s="30">
        <v>-51233.60999999999</v>
      </c>
    </row>
    <row r="158" spans="1:12" ht="12.75">
      <c r="A158" s="24" t="s">
        <v>305</v>
      </c>
      <c r="B158" s="25" t="s">
        <v>306</v>
      </c>
      <c r="C158" s="26">
        <v>5273.005</v>
      </c>
      <c r="D158" s="27">
        <v>6196.551</v>
      </c>
      <c r="E158" s="26">
        <v>1000.634</v>
      </c>
      <c r="F158" s="28">
        <v>1105.551</v>
      </c>
      <c r="G158" s="26">
        <v>94362.471</v>
      </c>
      <c r="H158" s="27">
        <v>116432.593</v>
      </c>
      <c r="I158" s="26">
        <v>17245.751</v>
      </c>
      <c r="J158" s="28">
        <v>19387.266</v>
      </c>
      <c r="K158" s="29">
        <v>-89089.466</v>
      </c>
      <c r="L158" s="30">
        <v>-110236.04199999999</v>
      </c>
    </row>
    <row r="159" spans="1:12" ht="12.75">
      <c r="A159" s="24" t="s">
        <v>307</v>
      </c>
      <c r="B159" s="25" t="s">
        <v>308</v>
      </c>
      <c r="C159" s="26">
        <v>4158.184</v>
      </c>
      <c r="D159" s="27">
        <v>3775.34</v>
      </c>
      <c r="E159" s="26">
        <v>1683.16</v>
      </c>
      <c r="F159" s="28">
        <v>1395.829</v>
      </c>
      <c r="G159" s="26">
        <v>31719.63</v>
      </c>
      <c r="H159" s="27">
        <v>39816.548</v>
      </c>
      <c r="I159" s="26">
        <v>15313.559</v>
      </c>
      <c r="J159" s="28">
        <v>16231.894</v>
      </c>
      <c r="K159" s="29">
        <v>-27561.446</v>
      </c>
      <c r="L159" s="30">
        <v>-36041.208</v>
      </c>
    </row>
    <row r="160" spans="1:12" ht="12.75">
      <c r="A160" s="24" t="s">
        <v>309</v>
      </c>
      <c r="B160" s="25" t="s">
        <v>310</v>
      </c>
      <c r="C160" s="26">
        <v>839381.604</v>
      </c>
      <c r="D160" s="27">
        <v>1085116.562</v>
      </c>
      <c r="E160" s="26">
        <v>203163.973</v>
      </c>
      <c r="F160" s="28">
        <v>250075.595</v>
      </c>
      <c r="G160" s="26">
        <v>475654.477</v>
      </c>
      <c r="H160" s="27">
        <v>571253.296</v>
      </c>
      <c r="I160" s="26">
        <v>132568.416</v>
      </c>
      <c r="J160" s="28">
        <v>150627.82</v>
      </c>
      <c r="K160" s="29">
        <v>363727.12700000004</v>
      </c>
      <c r="L160" s="30">
        <v>513863.26599999995</v>
      </c>
    </row>
    <row r="161" spans="1:12" ht="12.75">
      <c r="A161" s="24" t="s">
        <v>311</v>
      </c>
      <c r="B161" s="25" t="s">
        <v>312</v>
      </c>
      <c r="C161" s="26">
        <v>98754.913</v>
      </c>
      <c r="D161" s="27">
        <v>182424.755</v>
      </c>
      <c r="E161" s="26">
        <v>35850.311</v>
      </c>
      <c r="F161" s="28">
        <v>64101.261</v>
      </c>
      <c r="G161" s="26">
        <v>188348.172</v>
      </c>
      <c r="H161" s="27">
        <v>200456.041</v>
      </c>
      <c r="I161" s="26">
        <v>95868.713</v>
      </c>
      <c r="J161" s="28">
        <v>103565.154</v>
      </c>
      <c r="K161" s="29">
        <v>-89593.25899999999</v>
      </c>
      <c r="L161" s="30">
        <v>-18031.285999999993</v>
      </c>
    </row>
    <row r="162" spans="1:12" ht="12.75">
      <c r="A162" s="24" t="s">
        <v>313</v>
      </c>
      <c r="B162" s="25" t="s">
        <v>314</v>
      </c>
      <c r="C162" s="26">
        <v>35407.802</v>
      </c>
      <c r="D162" s="27">
        <v>46839.312</v>
      </c>
      <c r="E162" s="26">
        <v>20183.373</v>
      </c>
      <c r="F162" s="28">
        <v>23220.282</v>
      </c>
      <c r="G162" s="26">
        <v>67506.666</v>
      </c>
      <c r="H162" s="27">
        <v>65190.064</v>
      </c>
      <c r="I162" s="26">
        <v>62521.059</v>
      </c>
      <c r="J162" s="28">
        <v>56794.925</v>
      </c>
      <c r="K162" s="29">
        <v>-32098.863999999994</v>
      </c>
      <c r="L162" s="30">
        <v>-18350.752</v>
      </c>
    </row>
    <row r="163" spans="1:12" ht="12.75">
      <c r="A163" s="24" t="s">
        <v>315</v>
      </c>
      <c r="B163" s="25" t="s">
        <v>316</v>
      </c>
      <c r="C163" s="26">
        <v>0.259</v>
      </c>
      <c r="D163" s="27">
        <v>16.989</v>
      </c>
      <c r="E163" s="26">
        <v>0.243</v>
      </c>
      <c r="F163" s="28">
        <v>14.643</v>
      </c>
      <c r="G163" s="26">
        <v>887.38</v>
      </c>
      <c r="H163" s="27">
        <v>649.613</v>
      </c>
      <c r="I163" s="26">
        <v>743.333</v>
      </c>
      <c r="J163" s="28">
        <v>536.504</v>
      </c>
      <c r="K163" s="29">
        <v>-887.121</v>
      </c>
      <c r="L163" s="30">
        <v>-632.624</v>
      </c>
    </row>
    <row r="164" spans="1:12" ht="12.75">
      <c r="A164" s="24" t="s">
        <v>317</v>
      </c>
      <c r="B164" s="25" t="s">
        <v>318</v>
      </c>
      <c r="C164" s="26">
        <v>147077.676</v>
      </c>
      <c r="D164" s="27">
        <v>174570.885</v>
      </c>
      <c r="E164" s="26">
        <v>73848.596</v>
      </c>
      <c r="F164" s="28">
        <v>89325.536</v>
      </c>
      <c r="G164" s="26">
        <v>40400.727</v>
      </c>
      <c r="H164" s="27">
        <v>44684.279</v>
      </c>
      <c r="I164" s="26">
        <v>21527.717</v>
      </c>
      <c r="J164" s="28">
        <v>23398.44</v>
      </c>
      <c r="K164" s="29">
        <v>106676.94900000001</v>
      </c>
      <c r="L164" s="30">
        <v>129886.606</v>
      </c>
    </row>
    <row r="165" spans="1:12" ht="12.75">
      <c r="A165" s="24" t="s">
        <v>319</v>
      </c>
      <c r="B165" s="25" t="s">
        <v>320</v>
      </c>
      <c r="C165" s="26">
        <v>777229.026</v>
      </c>
      <c r="D165" s="27">
        <v>971881.726</v>
      </c>
      <c r="E165" s="26">
        <v>334384.946</v>
      </c>
      <c r="F165" s="28">
        <v>386736.894</v>
      </c>
      <c r="G165" s="26">
        <v>290994.1</v>
      </c>
      <c r="H165" s="27">
        <v>305998.781</v>
      </c>
      <c r="I165" s="26">
        <v>132254.494</v>
      </c>
      <c r="J165" s="28">
        <v>135933.894</v>
      </c>
      <c r="K165" s="29">
        <v>486234.926</v>
      </c>
      <c r="L165" s="30">
        <v>665882.9450000001</v>
      </c>
    </row>
    <row r="166" spans="1:12" ht="12.75">
      <c r="A166" s="24" t="s">
        <v>321</v>
      </c>
      <c r="B166" s="25" t="s">
        <v>322</v>
      </c>
      <c r="C166" s="26">
        <v>29434.686</v>
      </c>
      <c r="D166" s="27">
        <v>35022.671</v>
      </c>
      <c r="E166" s="26">
        <v>31176.968</v>
      </c>
      <c r="F166" s="28">
        <v>35681.555</v>
      </c>
      <c r="G166" s="26">
        <v>12058.273</v>
      </c>
      <c r="H166" s="27">
        <v>14699.713</v>
      </c>
      <c r="I166" s="26">
        <v>10784.693</v>
      </c>
      <c r="J166" s="28">
        <v>12581.026</v>
      </c>
      <c r="K166" s="29">
        <v>17376.413</v>
      </c>
      <c r="L166" s="30">
        <v>20322.958000000002</v>
      </c>
    </row>
    <row r="167" spans="1:12" ht="12.75">
      <c r="A167" s="24" t="s">
        <v>323</v>
      </c>
      <c r="B167" s="25" t="s">
        <v>324</v>
      </c>
      <c r="C167" s="26">
        <v>5839.675</v>
      </c>
      <c r="D167" s="27">
        <v>4956.668</v>
      </c>
      <c r="E167" s="26">
        <v>5218.302</v>
      </c>
      <c r="F167" s="28">
        <v>4382.319</v>
      </c>
      <c r="G167" s="26">
        <v>43840.565</v>
      </c>
      <c r="H167" s="27">
        <v>58344.49</v>
      </c>
      <c r="I167" s="26">
        <v>49401.294</v>
      </c>
      <c r="J167" s="28">
        <v>67459.188</v>
      </c>
      <c r="K167" s="29">
        <v>-38000.89</v>
      </c>
      <c r="L167" s="30">
        <v>-53387.822</v>
      </c>
    </row>
    <row r="168" spans="1:12" ht="12.75">
      <c r="A168" s="24" t="s">
        <v>325</v>
      </c>
      <c r="B168" s="25" t="s">
        <v>326</v>
      </c>
      <c r="C168" s="26">
        <v>62283.701</v>
      </c>
      <c r="D168" s="27">
        <v>75700.037</v>
      </c>
      <c r="E168" s="26">
        <v>38274.144</v>
      </c>
      <c r="F168" s="28">
        <v>50560.155</v>
      </c>
      <c r="G168" s="26">
        <v>1051.449</v>
      </c>
      <c r="H168" s="27">
        <v>1365.919</v>
      </c>
      <c r="I168" s="26">
        <v>392.862</v>
      </c>
      <c r="J168" s="28">
        <v>548.96</v>
      </c>
      <c r="K168" s="29">
        <v>61232.252</v>
      </c>
      <c r="L168" s="30">
        <v>74334.118</v>
      </c>
    </row>
    <row r="169" spans="1:12" ht="12.75">
      <c r="A169" s="24" t="s">
        <v>327</v>
      </c>
      <c r="B169" s="25" t="s">
        <v>328</v>
      </c>
      <c r="C169" s="26">
        <v>54912.976</v>
      </c>
      <c r="D169" s="27">
        <v>59774.902</v>
      </c>
      <c r="E169" s="26">
        <v>74225.736</v>
      </c>
      <c r="F169" s="28">
        <v>86723.275</v>
      </c>
      <c r="G169" s="26">
        <v>45337.585</v>
      </c>
      <c r="H169" s="27">
        <v>39522.347</v>
      </c>
      <c r="I169" s="26">
        <v>72601.661</v>
      </c>
      <c r="J169" s="28">
        <v>60916.927</v>
      </c>
      <c r="K169" s="29">
        <v>9575.391000000003</v>
      </c>
      <c r="L169" s="30">
        <v>20252.555</v>
      </c>
    </row>
    <row r="170" spans="1:12" ht="12.75">
      <c r="A170" s="24" t="s">
        <v>329</v>
      </c>
      <c r="B170" s="25" t="s">
        <v>330</v>
      </c>
      <c r="C170" s="26">
        <v>79314.547</v>
      </c>
      <c r="D170" s="27">
        <v>93422.826</v>
      </c>
      <c r="E170" s="26">
        <v>60605.183</v>
      </c>
      <c r="F170" s="28">
        <v>64910.173</v>
      </c>
      <c r="G170" s="26">
        <v>66818.31</v>
      </c>
      <c r="H170" s="27">
        <v>68575.559</v>
      </c>
      <c r="I170" s="26">
        <v>49440.707</v>
      </c>
      <c r="J170" s="28">
        <v>53445.839</v>
      </c>
      <c r="K170" s="29">
        <v>12496.237000000008</v>
      </c>
      <c r="L170" s="30">
        <v>24847.267000000007</v>
      </c>
    </row>
    <row r="171" spans="1:12" ht="12.75">
      <c r="A171" s="24" t="s">
        <v>331</v>
      </c>
      <c r="B171" s="25" t="s">
        <v>332</v>
      </c>
      <c r="C171" s="26">
        <v>1573.871</v>
      </c>
      <c r="D171" s="27">
        <v>2657.312</v>
      </c>
      <c r="E171" s="26">
        <v>547.518</v>
      </c>
      <c r="F171" s="28">
        <v>917.822</v>
      </c>
      <c r="G171" s="26">
        <v>1908.359</v>
      </c>
      <c r="H171" s="27">
        <v>2197.316</v>
      </c>
      <c r="I171" s="26">
        <v>804.73</v>
      </c>
      <c r="J171" s="28">
        <v>922.673</v>
      </c>
      <c r="K171" s="29">
        <v>-334.48799999999983</v>
      </c>
      <c r="L171" s="30">
        <v>459.9960000000001</v>
      </c>
    </row>
    <row r="172" spans="1:12" ht="12.75">
      <c r="A172" s="24" t="s">
        <v>333</v>
      </c>
      <c r="B172" s="25" t="s">
        <v>334</v>
      </c>
      <c r="C172" s="26">
        <v>36524.586</v>
      </c>
      <c r="D172" s="27">
        <v>33544.494</v>
      </c>
      <c r="E172" s="26">
        <v>23550.569</v>
      </c>
      <c r="F172" s="28">
        <v>21004.437</v>
      </c>
      <c r="G172" s="26">
        <v>12645.689</v>
      </c>
      <c r="H172" s="27">
        <v>14431.636</v>
      </c>
      <c r="I172" s="26">
        <v>7566.601</v>
      </c>
      <c r="J172" s="28">
        <v>8690.36</v>
      </c>
      <c r="K172" s="29">
        <v>23878.897000000004</v>
      </c>
      <c r="L172" s="30">
        <v>19112.858</v>
      </c>
    </row>
    <row r="173" spans="1:12" ht="12.75">
      <c r="A173" s="24" t="s">
        <v>335</v>
      </c>
      <c r="B173" s="25" t="s">
        <v>336</v>
      </c>
      <c r="C173" s="26">
        <v>86920.265</v>
      </c>
      <c r="D173" s="27">
        <v>101892.609</v>
      </c>
      <c r="E173" s="26">
        <v>45075.525</v>
      </c>
      <c r="F173" s="28">
        <v>49306.542</v>
      </c>
      <c r="G173" s="26">
        <v>92529.777</v>
      </c>
      <c r="H173" s="27">
        <v>107007.587</v>
      </c>
      <c r="I173" s="26">
        <v>52751.715</v>
      </c>
      <c r="J173" s="28">
        <v>54398.104</v>
      </c>
      <c r="K173" s="29">
        <v>-5609.512000000002</v>
      </c>
      <c r="L173" s="30">
        <v>-5114.978000000003</v>
      </c>
    </row>
    <row r="174" spans="1:12" ht="12.75">
      <c r="A174" s="24" t="s">
        <v>337</v>
      </c>
      <c r="B174" s="25" t="s">
        <v>338</v>
      </c>
      <c r="C174" s="26">
        <v>435758.73</v>
      </c>
      <c r="D174" s="27">
        <v>407972.958</v>
      </c>
      <c r="E174" s="26">
        <v>409132.814</v>
      </c>
      <c r="F174" s="28">
        <v>412294.499</v>
      </c>
      <c r="G174" s="26">
        <v>72275.719</v>
      </c>
      <c r="H174" s="27">
        <v>80911.355</v>
      </c>
      <c r="I174" s="26">
        <v>65369.647</v>
      </c>
      <c r="J174" s="28">
        <v>75577.055</v>
      </c>
      <c r="K174" s="29">
        <v>363483.011</v>
      </c>
      <c r="L174" s="30">
        <v>327061.603</v>
      </c>
    </row>
    <row r="175" spans="1:12" ht="12.75">
      <c r="A175" s="24" t="s">
        <v>339</v>
      </c>
      <c r="B175" s="25" t="s">
        <v>340</v>
      </c>
      <c r="C175" s="26">
        <v>137847.057</v>
      </c>
      <c r="D175" s="27">
        <v>140689.724</v>
      </c>
      <c r="E175" s="26">
        <v>30103.267</v>
      </c>
      <c r="F175" s="28">
        <v>29507.717</v>
      </c>
      <c r="G175" s="26">
        <v>125321.335</v>
      </c>
      <c r="H175" s="27">
        <v>126169.513</v>
      </c>
      <c r="I175" s="26">
        <v>16553.705</v>
      </c>
      <c r="J175" s="28">
        <v>15825.762</v>
      </c>
      <c r="K175" s="29">
        <v>12525.721999999994</v>
      </c>
      <c r="L175" s="30">
        <v>14520.210999999981</v>
      </c>
    </row>
    <row r="176" spans="1:12" ht="12.75">
      <c r="A176" s="24" t="s">
        <v>341</v>
      </c>
      <c r="B176" s="25" t="s">
        <v>342</v>
      </c>
      <c r="C176" s="26">
        <v>31071.991</v>
      </c>
      <c r="D176" s="27">
        <v>33561.431</v>
      </c>
      <c r="E176" s="26">
        <v>33291.455</v>
      </c>
      <c r="F176" s="28">
        <v>32828.241</v>
      </c>
      <c r="G176" s="26">
        <v>19198.87</v>
      </c>
      <c r="H176" s="27">
        <v>20305.139</v>
      </c>
      <c r="I176" s="26">
        <v>40659.896</v>
      </c>
      <c r="J176" s="28">
        <v>46165.038</v>
      </c>
      <c r="K176" s="29">
        <v>11873.121000000003</v>
      </c>
      <c r="L176" s="30">
        <v>13256.291999999998</v>
      </c>
    </row>
    <row r="177" spans="1:12" ht="12.75">
      <c r="A177" s="24" t="s">
        <v>343</v>
      </c>
      <c r="B177" s="25" t="s">
        <v>344</v>
      </c>
      <c r="C177" s="26">
        <v>210990.728</v>
      </c>
      <c r="D177" s="27">
        <v>240151.514</v>
      </c>
      <c r="E177" s="26">
        <v>134608.194</v>
      </c>
      <c r="F177" s="28">
        <v>155202.544</v>
      </c>
      <c r="G177" s="26">
        <v>97276.801</v>
      </c>
      <c r="H177" s="27">
        <v>112927.977</v>
      </c>
      <c r="I177" s="26">
        <v>38870.765</v>
      </c>
      <c r="J177" s="28">
        <v>51712.755</v>
      </c>
      <c r="K177" s="29">
        <v>113713.927</v>
      </c>
      <c r="L177" s="30">
        <v>127223.537</v>
      </c>
    </row>
    <row r="178" spans="1:12" ht="12.75">
      <c r="A178" s="24" t="s">
        <v>345</v>
      </c>
      <c r="B178" s="25" t="s">
        <v>346</v>
      </c>
      <c r="C178" s="26">
        <v>100754.316</v>
      </c>
      <c r="D178" s="27">
        <v>116068.438</v>
      </c>
      <c r="E178" s="26">
        <v>58557.02</v>
      </c>
      <c r="F178" s="28">
        <v>64918.097</v>
      </c>
      <c r="G178" s="26">
        <v>27538.448</v>
      </c>
      <c r="H178" s="27">
        <v>26220.142</v>
      </c>
      <c r="I178" s="26">
        <v>12195.812</v>
      </c>
      <c r="J178" s="28">
        <v>11456.024</v>
      </c>
      <c r="K178" s="29">
        <v>73215.868</v>
      </c>
      <c r="L178" s="30">
        <v>89848.296</v>
      </c>
    </row>
    <row r="179" spans="1:12" ht="12.75">
      <c r="A179" s="24" t="s">
        <v>347</v>
      </c>
      <c r="B179" s="25" t="s">
        <v>348</v>
      </c>
      <c r="C179" s="26">
        <v>72854.447</v>
      </c>
      <c r="D179" s="27">
        <v>83883.534</v>
      </c>
      <c r="E179" s="26">
        <v>39660.597</v>
      </c>
      <c r="F179" s="28">
        <v>45821.415</v>
      </c>
      <c r="G179" s="26">
        <v>30448.526</v>
      </c>
      <c r="H179" s="27">
        <v>31070.776</v>
      </c>
      <c r="I179" s="26">
        <v>16475.053</v>
      </c>
      <c r="J179" s="28">
        <v>17211.687</v>
      </c>
      <c r="K179" s="29">
        <v>42405.921</v>
      </c>
      <c r="L179" s="30">
        <v>52812.758</v>
      </c>
    </row>
    <row r="180" spans="1:12" ht="12.75">
      <c r="A180" s="24" t="s">
        <v>349</v>
      </c>
      <c r="B180" s="25" t="s">
        <v>350</v>
      </c>
      <c r="C180" s="26">
        <v>558055.946</v>
      </c>
      <c r="D180" s="27">
        <v>568793.392</v>
      </c>
      <c r="E180" s="26">
        <v>142548.39</v>
      </c>
      <c r="F180" s="28">
        <v>144542.93</v>
      </c>
      <c r="G180" s="26">
        <v>359106.904</v>
      </c>
      <c r="H180" s="27">
        <v>382407.986</v>
      </c>
      <c r="I180" s="26">
        <v>98162.062</v>
      </c>
      <c r="J180" s="28">
        <v>105072.372</v>
      </c>
      <c r="K180" s="29">
        <v>198949.04200000002</v>
      </c>
      <c r="L180" s="30">
        <v>186385.40600000002</v>
      </c>
    </row>
    <row r="181" spans="1:12" ht="12.75">
      <c r="A181" s="24" t="s">
        <v>351</v>
      </c>
      <c r="B181" s="25" t="s">
        <v>352</v>
      </c>
      <c r="C181" s="26">
        <v>11283.479</v>
      </c>
      <c r="D181" s="27">
        <v>6710.383</v>
      </c>
      <c r="E181" s="26">
        <v>37631.37</v>
      </c>
      <c r="F181" s="28">
        <v>25928.019</v>
      </c>
      <c r="G181" s="26">
        <v>4009.877</v>
      </c>
      <c r="H181" s="27">
        <v>5955.243</v>
      </c>
      <c r="I181" s="26">
        <v>5407540.455</v>
      </c>
      <c r="J181" s="28">
        <v>9313546.878</v>
      </c>
      <c r="K181" s="29">
        <v>7273.601999999999</v>
      </c>
      <c r="L181" s="30">
        <v>755.1399999999994</v>
      </c>
    </row>
    <row r="182" spans="1:12" ht="12.75">
      <c r="A182" s="24" t="s">
        <v>353</v>
      </c>
      <c r="B182" s="25" t="s">
        <v>354</v>
      </c>
      <c r="C182" s="26">
        <v>231110.149</v>
      </c>
      <c r="D182" s="27">
        <v>276792.938</v>
      </c>
      <c r="E182" s="26">
        <v>474462.068</v>
      </c>
      <c r="F182" s="28">
        <v>566897.501</v>
      </c>
      <c r="G182" s="26">
        <v>70917.589</v>
      </c>
      <c r="H182" s="27">
        <v>91370.885</v>
      </c>
      <c r="I182" s="26">
        <v>122924.917</v>
      </c>
      <c r="J182" s="28">
        <v>146495.67</v>
      </c>
      <c r="K182" s="29">
        <v>160192.56</v>
      </c>
      <c r="L182" s="30">
        <v>185422.053</v>
      </c>
    </row>
    <row r="183" spans="1:12" ht="12.75">
      <c r="A183" s="24" t="s">
        <v>355</v>
      </c>
      <c r="B183" s="25" t="s">
        <v>356</v>
      </c>
      <c r="C183" s="26">
        <v>129694.453</v>
      </c>
      <c r="D183" s="27">
        <v>152613.931</v>
      </c>
      <c r="E183" s="26">
        <v>261449.146</v>
      </c>
      <c r="F183" s="28">
        <v>298122.656</v>
      </c>
      <c r="G183" s="26">
        <v>42832.236</v>
      </c>
      <c r="H183" s="27">
        <v>38494.263</v>
      </c>
      <c r="I183" s="26">
        <v>75602.405</v>
      </c>
      <c r="J183" s="28">
        <v>61362.587</v>
      </c>
      <c r="K183" s="29">
        <v>86862.217</v>
      </c>
      <c r="L183" s="30">
        <v>114119.668</v>
      </c>
    </row>
    <row r="184" spans="1:12" ht="12.75">
      <c r="A184" s="24" t="s">
        <v>357</v>
      </c>
      <c r="B184" s="25" t="s">
        <v>358</v>
      </c>
      <c r="C184" s="26">
        <v>1887.227</v>
      </c>
      <c r="D184" s="27">
        <v>541.01</v>
      </c>
      <c r="E184" s="26">
        <v>1224.579</v>
      </c>
      <c r="F184" s="28">
        <v>247.762</v>
      </c>
      <c r="G184" s="26">
        <v>146909.567</v>
      </c>
      <c r="H184" s="27">
        <v>155009.113</v>
      </c>
      <c r="I184" s="26">
        <v>79165.18</v>
      </c>
      <c r="J184" s="28">
        <v>81300.934</v>
      </c>
      <c r="K184" s="29">
        <v>-145022.34</v>
      </c>
      <c r="L184" s="30">
        <v>-154468.103</v>
      </c>
    </row>
    <row r="185" spans="1:12" ht="12.75">
      <c r="A185" s="24" t="s">
        <v>359</v>
      </c>
      <c r="B185" s="25" t="s">
        <v>360</v>
      </c>
      <c r="C185" s="26">
        <v>36.076</v>
      </c>
      <c r="D185" s="27">
        <v>12.105</v>
      </c>
      <c r="E185" s="26">
        <v>23.172</v>
      </c>
      <c r="F185" s="28">
        <v>6.77</v>
      </c>
      <c r="G185" s="26">
        <v>18738.365</v>
      </c>
      <c r="H185" s="27">
        <v>16328.316</v>
      </c>
      <c r="I185" s="26">
        <v>8860.777</v>
      </c>
      <c r="J185" s="28">
        <v>7508.501</v>
      </c>
      <c r="K185" s="29">
        <v>-18702.289</v>
      </c>
      <c r="L185" s="30">
        <v>-16316.211000000001</v>
      </c>
    </row>
    <row r="186" spans="1:12" ht="12.75">
      <c r="A186" s="24" t="s">
        <v>361</v>
      </c>
      <c r="B186" s="25" t="s">
        <v>362</v>
      </c>
      <c r="C186" s="26">
        <v>10237.818</v>
      </c>
      <c r="D186" s="27">
        <v>10491.785</v>
      </c>
      <c r="E186" s="26">
        <v>27456.167</v>
      </c>
      <c r="F186" s="28">
        <v>24971.537</v>
      </c>
      <c r="G186" s="26">
        <v>1397.631</v>
      </c>
      <c r="H186" s="27">
        <v>2765.368</v>
      </c>
      <c r="I186" s="26">
        <v>1075.719</v>
      </c>
      <c r="J186" s="28">
        <v>3133.698</v>
      </c>
      <c r="K186" s="29">
        <v>8840.187</v>
      </c>
      <c r="L186" s="30">
        <v>7726.4169999999995</v>
      </c>
    </row>
    <row r="187" spans="1:12" ht="12.75">
      <c r="A187" s="24" t="s">
        <v>363</v>
      </c>
      <c r="B187" s="25" t="s">
        <v>364</v>
      </c>
      <c r="C187" s="26">
        <v>16943.05</v>
      </c>
      <c r="D187" s="27">
        <v>38901.331</v>
      </c>
      <c r="E187" s="26">
        <v>24603.468</v>
      </c>
      <c r="F187" s="28">
        <v>56285.236</v>
      </c>
      <c r="G187" s="26">
        <v>86125.483</v>
      </c>
      <c r="H187" s="27">
        <v>92958.692</v>
      </c>
      <c r="I187" s="26">
        <v>114944.544</v>
      </c>
      <c r="J187" s="28">
        <v>130496.184</v>
      </c>
      <c r="K187" s="29">
        <v>-69182.43299999999</v>
      </c>
      <c r="L187" s="30">
        <v>-54057.361</v>
      </c>
    </row>
    <row r="188" spans="1:12" ht="12.75">
      <c r="A188" s="24" t="s">
        <v>365</v>
      </c>
      <c r="B188" s="25" t="s">
        <v>366</v>
      </c>
      <c r="C188" s="26">
        <v>107183.767</v>
      </c>
      <c r="D188" s="27">
        <v>104692.52</v>
      </c>
      <c r="E188" s="26">
        <v>31155.864</v>
      </c>
      <c r="F188" s="28">
        <v>31286.609</v>
      </c>
      <c r="G188" s="26">
        <v>127928.821</v>
      </c>
      <c r="H188" s="27">
        <v>162977.215</v>
      </c>
      <c r="I188" s="26">
        <v>34290.785</v>
      </c>
      <c r="J188" s="28">
        <v>41970.379</v>
      </c>
      <c r="K188" s="29">
        <v>-20745.05399999999</v>
      </c>
      <c r="L188" s="30">
        <v>-58284.69499999999</v>
      </c>
    </row>
    <row r="189" spans="1:12" ht="12.75">
      <c r="A189" s="24" t="s">
        <v>367</v>
      </c>
      <c r="B189" s="25" t="s">
        <v>368</v>
      </c>
      <c r="C189" s="26">
        <v>612.841</v>
      </c>
      <c r="D189" s="27">
        <v>2673.214</v>
      </c>
      <c r="E189" s="26">
        <v>611.289</v>
      </c>
      <c r="F189" s="28">
        <v>2199.056</v>
      </c>
      <c r="G189" s="26">
        <v>4282.514</v>
      </c>
      <c r="H189" s="27">
        <v>5452.902</v>
      </c>
      <c r="I189" s="26">
        <v>6240.589</v>
      </c>
      <c r="J189" s="28">
        <v>9011.917</v>
      </c>
      <c r="K189" s="29">
        <v>-3669.6730000000002</v>
      </c>
      <c r="L189" s="30">
        <v>-2779.688</v>
      </c>
    </row>
    <row r="190" spans="1:12" ht="12.75">
      <c r="A190" s="24" t="s">
        <v>369</v>
      </c>
      <c r="B190" s="25" t="s">
        <v>370</v>
      </c>
      <c r="C190" s="26">
        <v>30350.51</v>
      </c>
      <c r="D190" s="27">
        <v>28689.154</v>
      </c>
      <c r="E190" s="26">
        <v>126296.136</v>
      </c>
      <c r="F190" s="28">
        <v>107330.815</v>
      </c>
      <c r="G190" s="26">
        <v>24578.003</v>
      </c>
      <c r="H190" s="27">
        <v>29122.415</v>
      </c>
      <c r="I190" s="26">
        <v>31847.175</v>
      </c>
      <c r="J190" s="28">
        <v>41008.607</v>
      </c>
      <c r="K190" s="29">
        <v>5772.506999999998</v>
      </c>
      <c r="L190" s="30">
        <v>-433.26100000000224</v>
      </c>
    </row>
    <row r="191" spans="1:12" ht="12.75">
      <c r="A191" s="24" t="s">
        <v>371</v>
      </c>
      <c r="B191" s="25" t="s">
        <v>372</v>
      </c>
      <c r="C191" s="26">
        <v>46489.799</v>
      </c>
      <c r="D191" s="27">
        <v>41370.078</v>
      </c>
      <c r="E191" s="26">
        <v>242346.206</v>
      </c>
      <c r="F191" s="28">
        <v>262596.999</v>
      </c>
      <c r="G191" s="26">
        <v>28215.826</v>
      </c>
      <c r="H191" s="27">
        <v>20584.612</v>
      </c>
      <c r="I191" s="26">
        <v>125799.05</v>
      </c>
      <c r="J191" s="28">
        <v>91123.559</v>
      </c>
      <c r="K191" s="29">
        <v>18273.972999999998</v>
      </c>
      <c r="L191" s="30">
        <v>20785.466</v>
      </c>
    </row>
    <row r="192" spans="1:12" ht="12.75">
      <c r="A192" s="24" t="s">
        <v>373</v>
      </c>
      <c r="B192" s="25" t="s">
        <v>374</v>
      </c>
      <c r="C192" s="26">
        <v>5134.791</v>
      </c>
      <c r="D192" s="27">
        <v>4218.902</v>
      </c>
      <c r="E192" s="26">
        <v>60439.718</v>
      </c>
      <c r="F192" s="28">
        <v>60081.355</v>
      </c>
      <c r="G192" s="26">
        <v>16801.55</v>
      </c>
      <c r="H192" s="27">
        <v>21016.156</v>
      </c>
      <c r="I192" s="26">
        <v>89496.799</v>
      </c>
      <c r="J192" s="28">
        <v>111740.49</v>
      </c>
      <c r="K192" s="29">
        <v>-11666.758999999998</v>
      </c>
      <c r="L192" s="30">
        <v>-16797.254</v>
      </c>
    </row>
    <row r="193" spans="1:12" ht="12.75">
      <c r="A193" s="24" t="s">
        <v>375</v>
      </c>
      <c r="B193" s="25" t="s">
        <v>376</v>
      </c>
      <c r="C193" s="26">
        <v>29920.36</v>
      </c>
      <c r="D193" s="27">
        <v>5590.697</v>
      </c>
      <c r="E193" s="26">
        <v>73298.012</v>
      </c>
      <c r="F193" s="28">
        <v>14061.164</v>
      </c>
      <c r="G193" s="26">
        <v>47009.252</v>
      </c>
      <c r="H193" s="27">
        <v>65571.776</v>
      </c>
      <c r="I193" s="26">
        <v>98116.636</v>
      </c>
      <c r="J193" s="28">
        <v>171136.236</v>
      </c>
      <c r="K193" s="29">
        <v>-17088.892</v>
      </c>
      <c r="L193" s="30">
        <v>-59981.079</v>
      </c>
    </row>
    <row r="194" spans="1:12" ht="12.75">
      <c r="A194" s="24" t="s">
        <v>377</v>
      </c>
      <c r="B194" s="25" t="s">
        <v>378</v>
      </c>
      <c r="C194" s="26">
        <v>163439.954</v>
      </c>
      <c r="D194" s="27">
        <v>181341.041</v>
      </c>
      <c r="E194" s="26">
        <v>670702.671</v>
      </c>
      <c r="F194" s="28">
        <v>791478.429</v>
      </c>
      <c r="G194" s="26">
        <v>16375.688</v>
      </c>
      <c r="H194" s="27">
        <v>8086.178</v>
      </c>
      <c r="I194" s="26">
        <v>69321.974</v>
      </c>
      <c r="J194" s="28">
        <v>33570.743</v>
      </c>
      <c r="K194" s="29">
        <v>147064.266</v>
      </c>
      <c r="L194" s="30">
        <v>173254.863</v>
      </c>
    </row>
    <row r="195" spans="1:12" ht="12.75">
      <c r="A195" s="24" t="s">
        <v>443</v>
      </c>
      <c r="B195" s="25" t="s">
        <v>444</v>
      </c>
      <c r="C195" s="26">
        <v>0.023</v>
      </c>
      <c r="D195" s="27">
        <v>0</v>
      </c>
      <c r="E195" s="26">
        <v>0.008</v>
      </c>
      <c r="F195" s="28">
        <v>0</v>
      </c>
      <c r="G195" s="26">
        <v>32.876</v>
      </c>
      <c r="H195" s="27">
        <v>22.953</v>
      </c>
      <c r="I195" s="26">
        <v>8.25</v>
      </c>
      <c r="J195" s="28">
        <v>6</v>
      </c>
      <c r="K195" s="29">
        <v>-32.852999999999994</v>
      </c>
      <c r="L195" s="30">
        <v>-22.953</v>
      </c>
    </row>
    <row r="196" spans="1:12" ht="12.75">
      <c r="A196" s="24" t="s">
        <v>379</v>
      </c>
      <c r="B196" s="25" t="s">
        <v>380</v>
      </c>
      <c r="C196" s="26">
        <v>12617.445</v>
      </c>
      <c r="D196" s="27">
        <v>9235.842</v>
      </c>
      <c r="E196" s="26">
        <v>163875.633</v>
      </c>
      <c r="F196" s="28">
        <v>106214.013</v>
      </c>
      <c r="G196" s="26">
        <v>5528.665</v>
      </c>
      <c r="H196" s="27">
        <v>5362.763</v>
      </c>
      <c r="I196" s="26">
        <v>23663.088</v>
      </c>
      <c r="J196" s="28">
        <v>32176.155</v>
      </c>
      <c r="K196" s="29">
        <v>7088.78</v>
      </c>
      <c r="L196" s="30">
        <v>3873.0790000000006</v>
      </c>
    </row>
    <row r="197" spans="1:12" ht="12.75">
      <c r="A197" s="24" t="s">
        <v>381</v>
      </c>
      <c r="B197" s="25" t="s">
        <v>382</v>
      </c>
      <c r="C197" s="26">
        <v>307278.52</v>
      </c>
      <c r="D197" s="27">
        <v>344647.063</v>
      </c>
      <c r="E197" s="26">
        <v>353167.783</v>
      </c>
      <c r="F197" s="28">
        <v>387451.618</v>
      </c>
      <c r="G197" s="26">
        <v>407546.931</v>
      </c>
      <c r="H197" s="27">
        <v>404982.604</v>
      </c>
      <c r="I197" s="26">
        <v>592408.552</v>
      </c>
      <c r="J197" s="28">
        <v>500757.992</v>
      </c>
      <c r="K197" s="29">
        <v>-100268.41099999996</v>
      </c>
      <c r="L197" s="30">
        <v>-60335.54099999997</v>
      </c>
    </row>
    <row r="198" spans="1:12" ht="12.75">
      <c r="A198" s="24" t="s">
        <v>383</v>
      </c>
      <c r="B198" s="25" t="s">
        <v>384</v>
      </c>
      <c r="C198" s="26">
        <v>41845.913</v>
      </c>
      <c r="D198" s="27">
        <v>66910.464</v>
      </c>
      <c r="E198" s="26">
        <v>17512.176</v>
      </c>
      <c r="F198" s="28">
        <v>28617.104</v>
      </c>
      <c r="G198" s="26">
        <v>91519.351</v>
      </c>
      <c r="H198" s="27">
        <v>124344.303</v>
      </c>
      <c r="I198" s="26">
        <v>18010.072</v>
      </c>
      <c r="J198" s="28">
        <v>25062.833</v>
      </c>
      <c r="K198" s="29">
        <v>-49673.437999999995</v>
      </c>
      <c r="L198" s="30">
        <v>-57433.83899999999</v>
      </c>
    </row>
    <row r="199" spans="1:12" ht="12.75">
      <c r="A199" s="24" t="s">
        <v>385</v>
      </c>
      <c r="B199" s="25" t="s">
        <v>441</v>
      </c>
      <c r="C199" s="26">
        <v>1610945.166</v>
      </c>
      <c r="D199" s="27">
        <v>1847417.737</v>
      </c>
      <c r="E199" s="26">
        <v>104177.063</v>
      </c>
      <c r="F199" s="28">
        <v>128074.896</v>
      </c>
      <c r="G199" s="26">
        <v>71985.803</v>
      </c>
      <c r="H199" s="27">
        <v>104668.593</v>
      </c>
      <c r="I199" s="26">
        <v>7457.749</v>
      </c>
      <c r="J199" s="28">
        <v>11633.652</v>
      </c>
      <c r="K199" s="29">
        <v>1538959.363</v>
      </c>
      <c r="L199" s="30">
        <v>1742749.1439999999</v>
      </c>
    </row>
    <row r="200" spans="1:12" ht="13.5" thickBot="1">
      <c r="A200" s="31" t="s">
        <v>386</v>
      </c>
      <c r="B200" s="32" t="s">
        <v>387</v>
      </c>
      <c r="C200" s="33">
        <v>125509.279</v>
      </c>
      <c r="D200" s="34">
        <v>158173.226</v>
      </c>
      <c r="E200" s="33">
        <v>16133.033</v>
      </c>
      <c r="F200" s="35">
        <v>17882.554</v>
      </c>
      <c r="G200" s="33">
        <v>93572.884</v>
      </c>
      <c r="H200" s="34">
        <v>105606.856</v>
      </c>
      <c r="I200" s="33">
        <v>17692.309</v>
      </c>
      <c r="J200" s="35">
        <v>17828.93</v>
      </c>
      <c r="K200" s="36">
        <v>31936.39499999999</v>
      </c>
      <c r="L200" s="37">
        <v>52566.369999999995</v>
      </c>
    </row>
  </sheetData>
  <sheetProtection/>
  <printOptions horizontalCentered="1"/>
  <pageMargins left="0.1968503937007874" right="0.1968503937007874" top="0.6692913385826772" bottom="0.3937007874015748" header="0.1968503937007874" footer="0.2362204724409449"/>
  <pageSetup horizontalDpi="600" verticalDpi="600" orientation="landscape" paperSize="9" scale="80" r:id="rId1"/>
  <headerFooter alignWithMargins="0">
    <oddHeader>&amp;L&amp;"Times New Roman CE,Pogrubiona kursywa"&amp;12Departament Rynków Rolnych&amp;C
&amp;8
&amp;"Times New Roman CE,Standardowy"&amp;14Polski handel zagraniczny towarami rolno-spożywczymi z UNIĄ EUROPEJSKĄ w 2015r.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1:L200"/>
  <sheetViews>
    <sheetView showZeros="0" zoomScale="90" zoomScaleNormal="90" zoomScalePageLayoutView="0" workbookViewId="0" topLeftCell="A1">
      <selection activeCell="A1" sqref="A1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3" width="9.875" style="0" bestFit="1" customWidth="1"/>
    <col min="4" max="4" width="10.75390625" style="0" bestFit="1" customWidth="1"/>
    <col min="5" max="5" width="9.875" style="0" bestFit="1" customWidth="1"/>
    <col min="6" max="6" width="10.75390625" style="0" bestFit="1" customWidth="1"/>
    <col min="7" max="7" width="9.875" style="0" bestFit="1" customWidth="1"/>
    <col min="8" max="8" width="10.75390625" style="0" bestFit="1" customWidth="1"/>
    <col min="9" max="9" width="9.875" style="0" bestFit="1" customWidth="1"/>
    <col min="10" max="10" width="10.75390625" style="0" bestFit="1" customWidth="1"/>
    <col min="11" max="11" width="9.875" style="0" bestFit="1" customWidth="1"/>
    <col min="12" max="12" width="10.75390625" style="0" bestFit="1" customWidth="1"/>
  </cols>
  <sheetData>
    <row r="1" ht="13.5" thickBot="1">
      <c r="A1" s="314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>
      <c r="A4" s="12"/>
      <c r="B4" s="13"/>
      <c r="C4" s="14" t="s">
        <v>627</v>
      </c>
      <c r="D4" s="15" t="s">
        <v>631</v>
      </c>
      <c r="E4" s="14" t="s">
        <v>627</v>
      </c>
      <c r="F4" s="16" t="s">
        <v>631</v>
      </c>
      <c r="G4" s="14" t="s">
        <v>627</v>
      </c>
      <c r="H4" s="15" t="s">
        <v>631</v>
      </c>
      <c r="I4" s="14" t="s">
        <v>627</v>
      </c>
      <c r="J4" s="16" t="s">
        <v>631</v>
      </c>
      <c r="K4" s="14" t="s">
        <v>627</v>
      </c>
      <c r="L4" s="17" t="s">
        <v>631</v>
      </c>
    </row>
    <row r="5" spans="1:12" ht="13.5" customHeight="1">
      <c r="A5" s="18" t="s">
        <v>388</v>
      </c>
      <c r="B5" s="19"/>
      <c r="C5" s="20">
        <v>4956680.155000001</v>
      </c>
      <c r="D5" s="21">
        <v>5374052.402000003</v>
      </c>
      <c r="E5" s="20"/>
      <c r="F5" s="22"/>
      <c r="G5" s="20">
        <v>3360813.6599999997</v>
      </c>
      <c r="H5" s="21">
        <v>3457739.373000001</v>
      </c>
      <c r="I5" s="20"/>
      <c r="J5" s="22"/>
      <c r="K5" s="20">
        <v>1595866.495000001</v>
      </c>
      <c r="L5" s="23">
        <v>1916313.0290000008</v>
      </c>
    </row>
    <row r="6" spans="1:12" ht="13.5" customHeight="1">
      <c r="A6" s="24" t="s">
        <v>7</v>
      </c>
      <c r="B6" s="25" t="s">
        <v>8</v>
      </c>
      <c r="C6" s="26">
        <v>199.985</v>
      </c>
      <c r="D6" s="27">
        <v>468.352</v>
      </c>
      <c r="E6" s="26">
        <v>42.826</v>
      </c>
      <c r="F6" s="28">
        <v>50.87</v>
      </c>
      <c r="G6" s="26">
        <v>803.926</v>
      </c>
      <c r="H6" s="27">
        <v>1234.272</v>
      </c>
      <c r="I6" s="26">
        <v>680.57</v>
      </c>
      <c r="J6" s="28">
        <v>809.772</v>
      </c>
      <c r="K6" s="29">
        <v>-603.941</v>
      </c>
      <c r="L6" s="30">
        <v>-765.92</v>
      </c>
    </row>
    <row r="7" spans="1:12" ht="13.5" customHeight="1">
      <c r="A7" s="24" t="s">
        <v>9</v>
      </c>
      <c r="B7" s="25" t="s">
        <v>10</v>
      </c>
      <c r="C7" s="26">
        <v>1965.592</v>
      </c>
      <c r="D7" s="27">
        <v>1405.287</v>
      </c>
      <c r="E7" s="26">
        <v>872.53</v>
      </c>
      <c r="F7" s="28">
        <v>662.989</v>
      </c>
      <c r="G7" s="26">
        <v>10468.382</v>
      </c>
      <c r="H7" s="27">
        <v>9554.231</v>
      </c>
      <c r="I7" s="26">
        <v>4767.019</v>
      </c>
      <c r="J7" s="28">
        <v>4501.793</v>
      </c>
      <c r="K7" s="29">
        <v>-8502.789999999999</v>
      </c>
      <c r="L7" s="30">
        <v>-8148.9439999999995</v>
      </c>
    </row>
    <row r="8" spans="1:12" ht="13.5" customHeight="1">
      <c r="A8" s="24" t="s">
        <v>11</v>
      </c>
      <c r="B8" s="25" t="s">
        <v>12</v>
      </c>
      <c r="C8" s="26">
        <v>641.706</v>
      </c>
      <c r="D8" s="27">
        <v>1350.28</v>
      </c>
      <c r="E8" s="26">
        <v>541.284</v>
      </c>
      <c r="F8" s="28">
        <v>1201.447</v>
      </c>
      <c r="G8" s="26">
        <v>133601.899</v>
      </c>
      <c r="H8" s="27">
        <v>66264.251</v>
      </c>
      <c r="I8" s="26">
        <v>82545.431</v>
      </c>
      <c r="J8" s="28">
        <v>44953.634</v>
      </c>
      <c r="K8" s="29">
        <v>-132960.193</v>
      </c>
      <c r="L8" s="30">
        <v>-64913.971000000005</v>
      </c>
    </row>
    <row r="9" spans="1:12" ht="12.75">
      <c r="A9" s="24" t="s">
        <v>13</v>
      </c>
      <c r="B9" s="25" t="s">
        <v>14</v>
      </c>
      <c r="C9" s="26">
        <v>43.357</v>
      </c>
      <c r="D9" s="27">
        <v>15.861</v>
      </c>
      <c r="E9" s="26">
        <v>15.067</v>
      </c>
      <c r="F9" s="28">
        <v>4.015</v>
      </c>
      <c r="G9" s="26">
        <v>0</v>
      </c>
      <c r="H9" s="27">
        <v>0</v>
      </c>
      <c r="I9" s="26">
        <v>0</v>
      </c>
      <c r="J9" s="28">
        <v>0</v>
      </c>
      <c r="K9" s="29">
        <v>43.357</v>
      </c>
      <c r="L9" s="30">
        <v>15.861</v>
      </c>
    </row>
    <row r="10" spans="1:12" ht="12.75">
      <c r="A10" s="24" t="s">
        <v>15</v>
      </c>
      <c r="B10" s="25" t="s">
        <v>16</v>
      </c>
      <c r="C10" s="26">
        <v>31022.441</v>
      </c>
      <c r="D10" s="27">
        <v>30504.69</v>
      </c>
      <c r="E10" s="26">
        <v>20915.495</v>
      </c>
      <c r="F10" s="28">
        <v>22169.433</v>
      </c>
      <c r="G10" s="26">
        <v>36317.78</v>
      </c>
      <c r="H10" s="27">
        <v>34123.451</v>
      </c>
      <c r="I10" s="26">
        <v>14486.224</v>
      </c>
      <c r="J10" s="28">
        <v>15841.397</v>
      </c>
      <c r="K10" s="29">
        <v>-5295.339</v>
      </c>
      <c r="L10" s="30">
        <v>-3618.7610000000022</v>
      </c>
    </row>
    <row r="11" spans="1:12" ht="12.75">
      <c r="A11" s="24" t="s">
        <v>17</v>
      </c>
      <c r="B11" s="25" t="s">
        <v>18</v>
      </c>
      <c r="C11" s="26">
        <v>343.421</v>
      </c>
      <c r="D11" s="27">
        <v>812.267</v>
      </c>
      <c r="E11" s="26">
        <v>104.957</v>
      </c>
      <c r="F11" s="28">
        <v>294.797</v>
      </c>
      <c r="G11" s="26">
        <v>677.88</v>
      </c>
      <c r="H11" s="27">
        <v>383.206</v>
      </c>
      <c r="I11" s="26">
        <v>2.836</v>
      </c>
      <c r="J11" s="28">
        <v>7.652</v>
      </c>
      <c r="K11" s="29">
        <v>-334.459</v>
      </c>
      <c r="L11" s="30">
        <v>429.06100000000004</v>
      </c>
    </row>
    <row r="12" spans="1:12" ht="12.75">
      <c r="A12" s="24" t="s">
        <v>19</v>
      </c>
      <c r="B12" s="25" t="s">
        <v>20</v>
      </c>
      <c r="C12" s="26">
        <v>101592.877</v>
      </c>
      <c r="D12" s="27">
        <v>147552.842</v>
      </c>
      <c r="E12" s="26">
        <v>39224.853</v>
      </c>
      <c r="F12" s="28">
        <v>53528.533</v>
      </c>
      <c r="G12" s="26">
        <v>8985.182</v>
      </c>
      <c r="H12" s="27">
        <v>7872.674</v>
      </c>
      <c r="I12" s="26">
        <v>3128.201</v>
      </c>
      <c r="J12" s="28">
        <v>2753.122</v>
      </c>
      <c r="K12" s="29">
        <v>92607.69499999999</v>
      </c>
      <c r="L12" s="30">
        <v>139680.168</v>
      </c>
    </row>
    <row r="13" spans="1:12" ht="12.75">
      <c r="A13" s="24" t="s">
        <v>21</v>
      </c>
      <c r="B13" s="25" t="s">
        <v>22</v>
      </c>
      <c r="C13" s="26">
        <v>23628.302</v>
      </c>
      <c r="D13" s="27">
        <v>23815.764</v>
      </c>
      <c r="E13" s="26">
        <v>8443.951</v>
      </c>
      <c r="F13" s="28">
        <v>7807.289</v>
      </c>
      <c r="G13" s="26">
        <v>1467.908</v>
      </c>
      <c r="H13" s="27">
        <v>1932.252</v>
      </c>
      <c r="I13" s="26">
        <v>699.105</v>
      </c>
      <c r="J13" s="28">
        <v>696.72</v>
      </c>
      <c r="K13" s="29">
        <v>22160.394</v>
      </c>
      <c r="L13" s="30">
        <v>21883.512</v>
      </c>
    </row>
    <row r="14" spans="1:12" ht="12.75">
      <c r="A14" s="24" t="s">
        <v>23</v>
      </c>
      <c r="B14" s="25" t="s">
        <v>24</v>
      </c>
      <c r="C14" s="26">
        <v>54813.284</v>
      </c>
      <c r="D14" s="27">
        <v>49854.099</v>
      </c>
      <c r="E14" s="26">
        <v>44032.188</v>
      </c>
      <c r="F14" s="28">
        <v>47630.9</v>
      </c>
      <c r="G14" s="26">
        <v>373018.413</v>
      </c>
      <c r="H14" s="27">
        <v>346645.751</v>
      </c>
      <c r="I14" s="26">
        <v>162150.826</v>
      </c>
      <c r="J14" s="28">
        <v>164245.214</v>
      </c>
      <c r="K14" s="29">
        <v>-318205.129</v>
      </c>
      <c r="L14" s="30">
        <v>-296791.652</v>
      </c>
    </row>
    <row r="15" spans="1:12" ht="12.75">
      <c r="A15" s="24" t="s">
        <v>25</v>
      </c>
      <c r="B15" s="25" t="s">
        <v>26</v>
      </c>
      <c r="C15" s="26">
        <v>7.114</v>
      </c>
      <c r="D15" s="27">
        <v>4.913</v>
      </c>
      <c r="E15" s="26">
        <v>2.621</v>
      </c>
      <c r="F15" s="28">
        <v>0.897</v>
      </c>
      <c r="G15" s="26">
        <v>704.023</v>
      </c>
      <c r="H15" s="27">
        <v>582.427</v>
      </c>
      <c r="I15" s="26">
        <v>89.566</v>
      </c>
      <c r="J15" s="28">
        <v>67.582</v>
      </c>
      <c r="K15" s="29">
        <v>-696.909</v>
      </c>
      <c r="L15" s="30">
        <v>-577.514</v>
      </c>
    </row>
    <row r="16" spans="1:12" ht="12.75">
      <c r="A16" s="24" t="s">
        <v>27</v>
      </c>
      <c r="B16" s="25" t="s">
        <v>28</v>
      </c>
      <c r="C16" s="26">
        <v>257.94</v>
      </c>
      <c r="D16" s="27">
        <v>391.659</v>
      </c>
      <c r="E16" s="26">
        <v>129.516</v>
      </c>
      <c r="F16" s="28">
        <v>159.429</v>
      </c>
      <c r="G16" s="26">
        <v>0.125</v>
      </c>
      <c r="H16" s="27">
        <v>13.152</v>
      </c>
      <c r="I16" s="26">
        <v>0.078</v>
      </c>
      <c r="J16" s="28">
        <v>3.741</v>
      </c>
      <c r="K16" s="29">
        <v>257.815</v>
      </c>
      <c r="L16" s="30">
        <v>378.507</v>
      </c>
    </row>
    <row r="17" spans="1:12" ht="12.75">
      <c r="A17" s="24" t="s">
        <v>29</v>
      </c>
      <c r="B17" s="25" t="s">
        <v>30</v>
      </c>
      <c r="C17" s="26">
        <v>6665.806</v>
      </c>
      <c r="D17" s="27">
        <v>9801.922</v>
      </c>
      <c r="E17" s="26">
        <v>7607.606</v>
      </c>
      <c r="F17" s="28">
        <v>11148.929</v>
      </c>
      <c r="G17" s="26">
        <v>2400.857</v>
      </c>
      <c r="H17" s="27">
        <v>2710.315</v>
      </c>
      <c r="I17" s="26">
        <v>2266.716</v>
      </c>
      <c r="J17" s="28">
        <v>2335.016</v>
      </c>
      <c r="K17" s="29">
        <v>4264.949</v>
      </c>
      <c r="L17" s="30">
        <v>7091.607</v>
      </c>
    </row>
    <row r="18" spans="1:12" ht="12.75">
      <c r="A18" s="24" t="s">
        <v>31</v>
      </c>
      <c r="B18" s="25" t="s">
        <v>32</v>
      </c>
      <c r="C18" s="26">
        <v>343717.535</v>
      </c>
      <c r="D18" s="27">
        <v>393659.52</v>
      </c>
      <c r="E18" s="26">
        <v>124184.633</v>
      </c>
      <c r="F18" s="28">
        <v>142445.712</v>
      </c>
      <c r="G18" s="26">
        <v>17298.666</v>
      </c>
      <c r="H18" s="27">
        <v>20081.837</v>
      </c>
      <c r="I18" s="26">
        <v>12577.074</v>
      </c>
      <c r="J18" s="28">
        <v>14705.85</v>
      </c>
      <c r="K18" s="29">
        <v>326418.86899999995</v>
      </c>
      <c r="L18" s="30">
        <v>373577.683</v>
      </c>
    </row>
    <row r="19" spans="1:12" ht="12.75">
      <c r="A19" s="24" t="s">
        <v>33</v>
      </c>
      <c r="B19" s="25" t="s">
        <v>34</v>
      </c>
      <c r="C19" s="26">
        <v>21749.783</v>
      </c>
      <c r="D19" s="27">
        <v>22573.682</v>
      </c>
      <c r="E19" s="26">
        <v>6053.459</v>
      </c>
      <c r="F19" s="28">
        <v>5346.952</v>
      </c>
      <c r="G19" s="26">
        <v>846.771</v>
      </c>
      <c r="H19" s="27">
        <v>1254.564</v>
      </c>
      <c r="I19" s="26">
        <v>195.024</v>
      </c>
      <c r="J19" s="28">
        <v>320.02</v>
      </c>
      <c r="K19" s="29">
        <v>20903.012</v>
      </c>
      <c r="L19" s="30">
        <v>21319.118000000002</v>
      </c>
    </row>
    <row r="20" spans="1:12" ht="12.75">
      <c r="A20" s="24" t="s">
        <v>35</v>
      </c>
      <c r="B20" s="25" t="s">
        <v>36</v>
      </c>
      <c r="C20" s="26">
        <v>1823.214</v>
      </c>
      <c r="D20" s="27">
        <v>1936.325</v>
      </c>
      <c r="E20" s="26">
        <v>4754.27</v>
      </c>
      <c r="F20" s="28">
        <v>5642.79</v>
      </c>
      <c r="G20" s="26">
        <v>2967.269</v>
      </c>
      <c r="H20" s="27">
        <v>1696.694</v>
      </c>
      <c r="I20" s="26">
        <v>4223.413</v>
      </c>
      <c r="J20" s="28">
        <v>2262.204</v>
      </c>
      <c r="K20" s="29">
        <v>-1144.0549999999998</v>
      </c>
      <c r="L20" s="30">
        <v>239.63100000000009</v>
      </c>
    </row>
    <row r="21" spans="1:12" ht="12.75">
      <c r="A21" s="24" t="s">
        <v>37</v>
      </c>
      <c r="B21" s="25" t="s">
        <v>38</v>
      </c>
      <c r="C21" s="26">
        <v>1191.582</v>
      </c>
      <c r="D21" s="27">
        <v>1721.884</v>
      </c>
      <c r="E21" s="26">
        <v>252.401</v>
      </c>
      <c r="F21" s="28">
        <v>332.74</v>
      </c>
      <c r="G21" s="26">
        <v>12070.28</v>
      </c>
      <c r="H21" s="27">
        <v>13623.189</v>
      </c>
      <c r="I21" s="26">
        <v>1702.654</v>
      </c>
      <c r="J21" s="28">
        <v>1993.052</v>
      </c>
      <c r="K21" s="29">
        <v>-10878.698</v>
      </c>
      <c r="L21" s="30">
        <v>-11901.305</v>
      </c>
    </row>
    <row r="22" spans="1:12" ht="12.75">
      <c r="A22" s="24" t="s">
        <v>39</v>
      </c>
      <c r="B22" s="25" t="s">
        <v>40</v>
      </c>
      <c r="C22" s="26">
        <v>1079.706</v>
      </c>
      <c r="D22" s="27">
        <v>1295.222</v>
      </c>
      <c r="E22" s="26">
        <v>299.945</v>
      </c>
      <c r="F22" s="28">
        <v>404.501</v>
      </c>
      <c r="G22" s="26">
        <v>171.02</v>
      </c>
      <c r="H22" s="27">
        <v>299.483</v>
      </c>
      <c r="I22" s="26">
        <v>61.997</v>
      </c>
      <c r="J22" s="28">
        <v>47.769</v>
      </c>
      <c r="K22" s="29">
        <v>908.6859999999999</v>
      </c>
      <c r="L22" s="30">
        <v>995.739</v>
      </c>
    </row>
    <row r="23" spans="1:12" ht="12.75">
      <c r="A23" s="24" t="s">
        <v>41</v>
      </c>
      <c r="B23" s="25" t="s">
        <v>42</v>
      </c>
      <c r="C23" s="26">
        <v>3786.551</v>
      </c>
      <c r="D23" s="27">
        <v>2278.346</v>
      </c>
      <c r="E23" s="26">
        <v>754.246</v>
      </c>
      <c r="F23" s="28">
        <v>880.413</v>
      </c>
      <c r="G23" s="26">
        <v>2846.708</v>
      </c>
      <c r="H23" s="27">
        <v>5001.256</v>
      </c>
      <c r="I23" s="26">
        <v>1225.883</v>
      </c>
      <c r="J23" s="28">
        <v>1472.158</v>
      </c>
      <c r="K23" s="29">
        <v>939.8429999999998</v>
      </c>
      <c r="L23" s="30">
        <v>-2722.9100000000003</v>
      </c>
    </row>
    <row r="24" spans="1:12" ht="12.75">
      <c r="A24" s="24" t="s">
        <v>43</v>
      </c>
      <c r="B24" s="25" t="s">
        <v>44</v>
      </c>
      <c r="C24" s="26">
        <v>3339.61</v>
      </c>
      <c r="D24" s="27">
        <v>2164.772</v>
      </c>
      <c r="E24" s="26">
        <v>1436.659</v>
      </c>
      <c r="F24" s="28">
        <v>1677.09</v>
      </c>
      <c r="G24" s="26">
        <v>6832.932</v>
      </c>
      <c r="H24" s="27">
        <v>8203.849</v>
      </c>
      <c r="I24" s="26">
        <v>2512.828</v>
      </c>
      <c r="J24" s="28">
        <v>2633.175</v>
      </c>
      <c r="K24" s="29">
        <v>-3493.3219999999997</v>
      </c>
      <c r="L24" s="30">
        <v>-6039.077</v>
      </c>
    </row>
    <row r="25" spans="1:12" ht="12.75">
      <c r="A25" s="24" t="s">
        <v>45</v>
      </c>
      <c r="B25" s="25" t="s">
        <v>46</v>
      </c>
      <c r="C25" s="26">
        <v>107161.51</v>
      </c>
      <c r="D25" s="27">
        <v>128581.294</v>
      </c>
      <c r="E25" s="26">
        <v>19577.088</v>
      </c>
      <c r="F25" s="28">
        <v>20232.983</v>
      </c>
      <c r="G25" s="26">
        <v>49529.895</v>
      </c>
      <c r="H25" s="27">
        <v>45927.197</v>
      </c>
      <c r="I25" s="26">
        <v>19322.597</v>
      </c>
      <c r="J25" s="28">
        <v>15469.682</v>
      </c>
      <c r="K25" s="29">
        <v>57631.615</v>
      </c>
      <c r="L25" s="30">
        <v>82654.097</v>
      </c>
    </row>
    <row r="26" spans="1:12" ht="12.75">
      <c r="A26" s="24" t="s">
        <v>47</v>
      </c>
      <c r="B26" s="25" t="s">
        <v>48</v>
      </c>
      <c r="C26" s="26">
        <v>490818.843</v>
      </c>
      <c r="D26" s="27">
        <v>486874.299</v>
      </c>
      <c r="E26" s="26">
        <v>38809.597</v>
      </c>
      <c r="F26" s="28">
        <v>40902.235</v>
      </c>
      <c r="G26" s="26">
        <v>8121.25</v>
      </c>
      <c r="H26" s="27">
        <v>4102.035</v>
      </c>
      <c r="I26" s="26">
        <v>2399.366</v>
      </c>
      <c r="J26" s="28">
        <v>1438.605</v>
      </c>
      <c r="K26" s="29">
        <v>482697.593</v>
      </c>
      <c r="L26" s="30">
        <v>482772.264</v>
      </c>
    </row>
    <row r="27" spans="1:12" ht="12.75">
      <c r="A27" s="24" t="s">
        <v>49</v>
      </c>
      <c r="B27" s="25" t="s">
        <v>50</v>
      </c>
      <c r="C27" s="26">
        <v>1152.607</v>
      </c>
      <c r="D27" s="27">
        <v>2611.036</v>
      </c>
      <c r="E27" s="26">
        <v>221.021</v>
      </c>
      <c r="F27" s="28">
        <v>271.571</v>
      </c>
      <c r="G27" s="26">
        <v>9879.508</v>
      </c>
      <c r="H27" s="27">
        <v>7408.972</v>
      </c>
      <c r="I27" s="26">
        <v>1793.032</v>
      </c>
      <c r="J27" s="28">
        <v>1093.657</v>
      </c>
      <c r="K27" s="29">
        <v>-8726.901</v>
      </c>
      <c r="L27" s="30">
        <v>-4797.936</v>
      </c>
    </row>
    <row r="28" spans="1:12" ht="12.75">
      <c r="A28" s="24" t="s">
        <v>51</v>
      </c>
      <c r="B28" s="25" t="s">
        <v>52</v>
      </c>
      <c r="C28" s="26">
        <v>1278.096</v>
      </c>
      <c r="D28" s="27">
        <v>375.441</v>
      </c>
      <c r="E28" s="26">
        <v>362.935</v>
      </c>
      <c r="F28" s="28">
        <v>101.938</v>
      </c>
      <c r="G28" s="26">
        <v>584.777</v>
      </c>
      <c r="H28" s="27">
        <v>599.41</v>
      </c>
      <c r="I28" s="26">
        <v>143.966</v>
      </c>
      <c r="J28" s="28">
        <v>123.672</v>
      </c>
      <c r="K28" s="29">
        <v>693.319</v>
      </c>
      <c r="L28" s="30">
        <v>-223.969</v>
      </c>
    </row>
    <row r="29" spans="1:12" ht="12.75">
      <c r="A29" s="24" t="s">
        <v>445</v>
      </c>
      <c r="B29" s="25" t="s">
        <v>446</v>
      </c>
      <c r="C29" s="26">
        <v>236.22</v>
      </c>
      <c r="D29" s="27">
        <v>1266.568</v>
      </c>
      <c r="E29" s="26">
        <v>95.079</v>
      </c>
      <c r="F29" s="28">
        <v>197.53</v>
      </c>
      <c r="G29" s="26">
        <v>17.468</v>
      </c>
      <c r="H29" s="27">
        <v>164.16</v>
      </c>
      <c r="I29" s="26">
        <v>1.479</v>
      </c>
      <c r="J29" s="28">
        <v>61.273</v>
      </c>
      <c r="K29" s="29">
        <v>218.752</v>
      </c>
      <c r="L29" s="30">
        <v>1102.408</v>
      </c>
    </row>
    <row r="30" spans="1:12" ht="12.75">
      <c r="A30" s="24" t="s">
        <v>53</v>
      </c>
      <c r="B30" s="25" t="s">
        <v>54</v>
      </c>
      <c r="C30" s="26">
        <v>162926.094</v>
      </c>
      <c r="D30" s="27">
        <v>150737.642</v>
      </c>
      <c r="E30" s="26">
        <v>233284.565</v>
      </c>
      <c r="F30" s="28">
        <v>314628.7</v>
      </c>
      <c r="G30" s="26">
        <v>23789.458</v>
      </c>
      <c r="H30" s="27">
        <v>17823.703</v>
      </c>
      <c r="I30" s="26">
        <v>36124.986</v>
      </c>
      <c r="J30" s="28">
        <v>19221.927</v>
      </c>
      <c r="K30" s="29">
        <v>139136.636</v>
      </c>
      <c r="L30" s="30">
        <v>132913.93899999998</v>
      </c>
    </row>
    <row r="31" spans="1:12" ht="12.75">
      <c r="A31" s="24" t="s">
        <v>55</v>
      </c>
      <c r="B31" s="25" t="s">
        <v>56</v>
      </c>
      <c r="C31" s="26">
        <v>40843.897</v>
      </c>
      <c r="D31" s="27">
        <v>30550.759</v>
      </c>
      <c r="E31" s="26">
        <v>16277.885</v>
      </c>
      <c r="F31" s="28">
        <v>15884.717</v>
      </c>
      <c r="G31" s="26">
        <v>93596.208</v>
      </c>
      <c r="H31" s="27">
        <v>63763.769</v>
      </c>
      <c r="I31" s="26">
        <v>69876.526</v>
      </c>
      <c r="J31" s="28">
        <v>42665.181</v>
      </c>
      <c r="K31" s="29">
        <v>-52752.311</v>
      </c>
      <c r="L31" s="30">
        <v>-33213.01</v>
      </c>
    </row>
    <row r="32" spans="1:12" ht="12.75">
      <c r="A32" s="24" t="s">
        <v>57</v>
      </c>
      <c r="B32" s="25" t="s">
        <v>58</v>
      </c>
      <c r="C32" s="26">
        <v>7664.783</v>
      </c>
      <c r="D32" s="27">
        <v>7553.294</v>
      </c>
      <c r="E32" s="26">
        <v>7447.362</v>
      </c>
      <c r="F32" s="28">
        <v>8264.906</v>
      </c>
      <c r="G32" s="26">
        <v>32991.593</v>
      </c>
      <c r="H32" s="27">
        <v>31750.689</v>
      </c>
      <c r="I32" s="26">
        <v>22712.093</v>
      </c>
      <c r="J32" s="28">
        <v>25405.004</v>
      </c>
      <c r="K32" s="29">
        <v>-25326.81</v>
      </c>
      <c r="L32" s="30">
        <v>-24197.394999999997</v>
      </c>
    </row>
    <row r="33" spans="1:12" ht="12.75">
      <c r="A33" s="24" t="s">
        <v>59</v>
      </c>
      <c r="B33" s="25" t="s">
        <v>60</v>
      </c>
      <c r="C33" s="26">
        <v>28818.47</v>
      </c>
      <c r="D33" s="27">
        <v>18994.858</v>
      </c>
      <c r="E33" s="26">
        <v>91814.03</v>
      </c>
      <c r="F33" s="28">
        <v>68753.958</v>
      </c>
      <c r="G33" s="26">
        <v>19312.442</v>
      </c>
      <c r="H33" s="27">
        <v>7024.957</v>
      </c>
      <c r="I33" s="26">
        <v>16308.467</v>
      </c>
      <c r="J33" s="28">
        <v>4634.252</v>
      </c>
      <c r="K33" s="29">
        <v>9506.028000000002</v>
      </c>
      <c r="L33" s="30">
        <v>11969.901</v>
      </c>
    </row>
    <row r="34" spans="1:12" ht="12.75">
      <c r="A34" s="24" t="s">
        <v>61</v>
      </c>
      <c r="B34" s="25" t="s">
        <v>62</v>
      </c>
      <c r="C34" s="26">
        <v>16683.725</v>
      </c>
      <c r="D34" s="27">
        <v>17067.694</v>
      </c>
      <c r="E34" s="26">
        <v>5147.885</v>
      </c>
      <c r="F34" s="28">
        <v>6248.944</v>
      </c>
      <c r="G34" s="26">
        <v>19480.93</v>
      </c>
      <c r="H34" s="27">
        <v>18084.875</v>
      </c>
      <c r="I34" s="26">
        <v>4997.454</v>
      </c>
      <c r="J34" s="28">
        <v>5547.178</v>
      </c>
      <c r="K34" s="29">
        <v>-2797.2050000000017</v>
      </c>
      <c r="L34" s="30">
        <v>-1017.1810000000005</v>
      </c>
    </row>
    <row r="35" spans="1:12" ht="12.75">
      <c r="A35" s="24" t="s">
        <v>63</v>
      </c>
      <c r="B35" s="25" t="s">
        <v>64</v>
      </c>
      <c r="C35" s="26">
        <v>66573.116</v>
      </c>
      <c r="D35" s="27">
        <v>69719.53</v>
      </c>
      <c r="E35" s="26">
        <v>22046.564</v>
      </c>
      <c r="F35" s="28">
        <v>31476.542</v>
      </c>
      <c r="G35" s="26">
        <v>117609.054</v>
      </c>
      <c r="H35" s="27">
        <v>114959.263</v>
      </c>
      <c r="I35" s="26">
        <v>35234.278</v>
      </c>
      <c r="J35" s="28">
        <v>38026.967</v>
      </c>
      <c r="K35" s="29">
        <v>-51035.93800000001</v>
      </c>
      <c r="L35" s="30">
        <v>-45239.73300000001</v>
      </c>
    </row>
    <row r="36" spans="1:12" ht="12.75">
      <c r="A36" s="24" t="s">
        <v>65</v>
      </c>
      <c r="B36" s="25" t="s">
        <v>66</v>
      </c>
      <c r="C36" s="26">
        <v>44521.879</v>
      </c>
      <c r="D36" s="27">
        <v>65991.333</v>
      </c>
      <c r="E36" s="26">
        <v>36612.934</v>
      </c>
      <c r="F36" s="28">
        <v>54041.414</v>
      </c>
      <c r="G36" s="26">
        <v>8747.021</v>
      </c>
      <c r="H36" s="27">
        <v>9015.884</v>
      </c>
      <c r="I36" s="26">
        <v>6857.849</v>
      </c>
      <c r="J36" s="28">
        <v>5787.291</v>
      </c>
      <c r="K36" s="29">
        <v>35774.858</v>
      </c>
      <c r="L36" s="30">
        <v>56975.449</v>
      </c>
    </row>
    <row r="37" spans="1:12" ht="12.75">
      <c r="A37" s="24" t="s">
        <v>67</v>
      </c>
      <c r="B37" s="25" t="s">
        <v>68</v>
      </c>
      <c r="C37" s="26">
        <v>7052.371</v>
      </c>
      <c r="D37" s="27">
        <v>8986.364</v>
      </c>
      <c r="E37" s="26">
        <v>4481.197</v>
      </c>
      <c r="F37" s="28">
        <v>5471.659</v>
      </c>
      <c r="G37" s="26">
        <v>4062.471</v>
      </c>
      <c r="H37" s="27">
        <v>3580.21</v>
      </c>
      <c r="I37" s="26">
        <v>2159.144</v>
      </c>
      <c r="J37" s="28">
        <v>1907.582</v>
      </c>
      <c r="K37" s="29">
        <v>2989.9</v>
      </c>
      <c r="L37" s="30">
        <v>5406.1539999999995</v>
      </c>
    </row>
    <row r="38" spans="1:12" ht="12.75">
      <c r="A38" s="24" t="s">
        <v>69</v>
      </c>
      <c r="B38" s="25" t="s">
        <v>70</v>
      </c>
      <c r="C38" s="26">
        <v>9431.516</v>
      </c>
      <c r="D38" s="27">
        <v>7975.653</v>
      </c>
      <c r="E38" s="26">
        <v>3701.1</v>
      </c>
      <c r="F38" s="28">
        <v>2718.419</v>
      </c>
      <c r="G38" s="26">
        <v>2047.758</v>
      </c>
      <c r="H38" s="27">
        <v>2522.822</v>
      </c>
      <c r="I38" s="26">
        <v>475.727</v>
      </c>
      <c r="J38" s="28">
        <v>581.489</v>
      </c>
      <c r="K38" s="29">
        <v>7383.758</v>
      </c>
      <c r="L38" s="30">
        <v>5452.831</v>
      </c>
    </row>
    <row r="39" spans="1:12" ht="12.75">
      <c r="A39" s="24" t="s">
        <v>71</v>
      </c>
      <c r="B39" s="25" t="s">
        <v>72</v>
      </c>
      <c r="C39" s="26">
        <v>3.193</v>
      </c>
      <c r="D39" s="27">
        <v>8.567</v>
      </c>
      <c r="E39" s="26">
        <v>0.893</v>
      </c>
      <c r="F39" s="28">
        <v>1.225</v>
      </c>
      <c r="G39" s="26">
        <v>27.995</v>
      </c>
      <c r="H39" s="27">
        <v>62.999</v>
      </c>
      <c r="I39" s="26">
        <v>0.195</v>
      </c>
      <c r="J39" s="28">
        <v>7.914</v>
      </c>
      <c r="K39" s="29">
        <v>-24.802</v>
      </c>
      <c r="L39" s="30">
        <v>-54.432</v>
      </c>
    </row>
    <row r="40" spans="1:12" ht="12.75">
      <c r="A40" s="24" t="s">
        <v>73</v>
      </c>
      <c r="B40" s="25" t="s">
        <v>74</v>
      </c>
      <c r="C40" s="26">
        <v>0</v>
      </c>
      <c r="D40" s="27">
        <v>0</v>
      </c>
      <c r="E40" s="26">
        <v>0</v>
      </c>
      <c r="F40" s="28">
        <v>0</v>
      </c>
      <c r="G40" s="26">
        <v>1.296</v>
      </c>
      <c r="H40" s="27">
        <v>1.134</v>
      </c>
      <c r="I40" s="26">
        <v>0.015</v>
      </c>
      <c r="J40" s="28">
        <v>0.017</v>
      </c>
      <c r="K40" s="29">
        <v>-1.296</v>
      </c>
      <c r="L40" s="30">
        <v>-1.134</v>
      </c>
    </row>
    <row r="41" spans="1:12" ht="12.75">
      <c r="A41" s="24" t="s">
        <v>75</v>
      </c>
      <c r="B41" s="25" t="s">
        <v>76</v>
      </c>
      <c r="C41" s="26">
        <v>42158.403</v>
      </c>
      <c r="D41" s="27">
        <v>41048.876</v>
      </c>
      <c r="E41" s="26">
        <v>5478.242</v>
      </c>
      <c r="F41" s="28">
        <v>4947.52</v>
      </c>
      <c r="G41" s="26">
        <v>62056.236</v>
      </c>
      <c r="H41" s="27">
        <v>58051.778</v>
      </c>
      <c r="I41" s="26">
        <v>11374.819</v>
      </c>
      <c r="J41" s="28">
        <v>11496.961</v>
      </c>
      <c r="K41" s="29">
        <v>-19897.833</v>
      </c>
      <c r="L41" s="30">
        <v>-17002.902000000002</v>
      </c>
    </row>
    <row r="42" spans="1:12" ht="12.75">
      <c r="A42" s="24" t="s">
        <v>77</v>
      </c>
      <c r="B42" s="25" t="s">
        <v>78</v>
      </c>
      <c r="C42" s="26">
        <v>23030.931</v>
      </c>
      <c r="D42" s="27">
        <v>15646.44</v>
      </c>
      <c r="E42" s="26">
        <v>9299.432</v>
      </c>
      <c r="F42" s="28">
        <v>6208.795</v>
      </c>
      <c r="G42" s="26">
        <v>9830.108</v>
      </c>
      <c r="H42" s="27">
        <v>6382.73</v>
      </c>
      <c r="I42" s="26">
        <v>3532.638</v>
      </c>
      <c r="J42" s="28">
        <v>3745.949</v>
      </c>
      <c r="K42" s="29">
        <v>13200.823</v>
      </c>
      <c r="L42" s="30">
        <v>9263.710000000001</v>
      </c>
    </row>
    <row r="43" spans="1:12" ht="12.75">
      <c r="A43" s="24" t="s">
        <v>79</v>
      </c>
      <c r="B43" s="25" t="s">
        <v>80</v>
      </c>
      <c r="C43" s="26">
        <v>1797.161</v>
      </c>
      <c r="D43" s="27">
        <v>1671.964</v>
      </c>
      <c r="E43" s="26">
        <v>18895.975</v>
      </c>
      <c r="F43" s="28">
        <v>18606.614</v>
      </c>
      <c r="G43" s="26">
        <v>49.726</v>
      </c>
      <c r="H43" s="27">
        <v>0</v>
      </c>
      <c r="I43" s="26">
        <v>1043.22</v>
      </c>
      <c r="J43" s="28">
        <v>0</v>
      </c>
      <c r="K43" s="29">
        <v>1747.435</v>
      </c>
      <c r="L43" s="30">
        <v>1671.964</v>
      </c>
    </row>
    <row r="44" spans="1:12" ht="12.75">
      <c r="A44" s="24" t="s">
        <v>551</v>
      </c>
      <c r="B44" s="25" t="s">
        <v>552</v>
      </c>
      <c r="C44" s="26">
        <v>78.687</v>
      </c>
      <c r="D44" s="27">
        <v>699.609</v>
      </c>
      <c r="E44" s="26">
        <v>297.002</v>
      </c>
      <c r="F44" s="28">
        <v>1001.758</v>
      </c>
      <c r="G44" s="26">
        <v>15.709</v>
      </c>
      <c r="H44" s="27">
        <v>16.25</v>
      </c>
      <c r="I44" s="26">
        <v>17.6</v>
      </c>
      <c r="J44" s="28">
        <v>20.35</v>
      </c>
      <c r="K44" s="29">
        <v>62.977999999999994</v>
      </c>
      <c r="L44" s="30">
        <v>683.359</v>
      </c>
    </row>
    <row r="45" spans="1:12" ht="12.75">
      <c r="A45" s="24" t="s">
        <v>81</v>
      </c>
      <c r="B45" s="25" t="s">
        <v>82</v>
      </c>
      <c r="C45" s="26">
        <v>0</v>
      </c>
      <c r="D45" s="27">
        <v>0.535</v>
      </c>
      <c r="E45" s="26">
        <v>0</v>
      </c>
      <c r="F45" s="28">
        <v>0.058</v>
      </c>
      <c r="G45" s="26">
        <v>1.642</v>
      </c>
      <c r="H45" s="27">
        <v>1.917</v>
      </c>
      <c r="I45" s="26">
        <v>0.166</v>
      </c>
      <c r="J45" s="28">
        <v>0.159</v>
      </c>
      <c r="K45" s="29">
        <v>-1.642</v>
      </c>
      <c r="L45" s="30">
        <v>-1.3820000000000001</v>
      </c>
    </row>
    <row r="46" spans="1:12" ht="12.75">
      <c r="A46" s="24" t="s">
        <v>83</v>
      </c>
      <c r="B46" s="25" t="s">
        <v>84</v>
      </c>
      <c r="C46" s="26">
        <v>0</v>
      </c>
      <c r="D46" s="27">
        <v>0</v>
      </c>
      <c r="E46" s="26">
        <v>0</v>
      </c>
      <c r="F46" s="28">
        <v>0</v>
      </c>
      <c r="G46" s="26">
        <v>7.769</v>
      </c>
      <c r="H46" s="27">
        <v>0</v>
      </c>
      <c r="I46" s="26">
        <v>0.4</v>
      </c>
      <c r="J46" s="28">
        <v>0</v>
      </c>
      <c r="K46" s="29">
        <v>-7.769</v>
      </c>
      <c r="L46" s="30">
        <v>0</v>
      </c>
    </row>
    <row r="47" spans="1:12" ht="12.75">
      <c r="A47" s="24" t="s">
        <v>85</v>
      </c>
      <c r="B47" s="25" t="s">
        <v>86</v>
      </c>
      <c r="C47" s="26">
        <v>15636.867</v>
      </c>
      <c r="D47" s="27">
        <v>17581.597</v>
      </c>
      <c r="E47" s="26">
        <v>44571.761</v>
      </c>
      <c r="F47" s="28">
        <v>49801.586</v>
      </c>
      <c r="G47" s="26">
        <v>14149.879</v>
      </c>
      <c r="H47" s="27">
        <v>14368.84</v>
      </c>
      <c r="I47" s="26">
        <v>53061.315</v>
      </c>
      <c r="J47" s="28">
        <v>43086.126</v>
      </c>
      <c r="K47" s="29">
        <v>1486.9879999999994</v>
      </c>
      <c r="L47" s="30">
        <v>3212.7570000000014</v>
      </c>
    </row>
    <row r="48" spans="1:12" ht="12.75">
      <c r="A48" s="24" t="s">
        <v>87</v>
      </c>
      <c r="B48" s="25" t="s">
        <v>88</v>
      </c>
      <c r="C48" s="26">
        <v>159.353</v>
      </c>
      <c r="D48" s="27">
        <v>384.896</v>
      </c>
      <c r="E48" s="26">
        <v>52.406</v>
      </c>
      <c r="F48" s="28">
        <v>85.202</v>
      </c>
      <c r="G48" s="26">
        <v>2446.549</v>
      </c>
      <c r="H48" s="27">
        <v>2493.845</v>
      </c>
      <c r="I48" s="26">
        <v>1982.058</v>
      </c>
      <c r="J48" s="28">
        <v>974.149</v>
      </c>
      <c r="K48" s="29">
        <v>-2287.196</v>
      </c>
      <c r="L48" s="30">
        <v>-2108.9489999999996</v>
      </c>
    </row>
    <row r="49" spans="1:12" ht="12.75">
      <c r="A49" s="24" t="s">
        <v>89</v>
      </c>
      <c r="B49" s="25" t="s">
        <v>90</v>
      </c>
      <c r="C49" s="26">
        <v>8485.014</v>
      </c>
      <c r="D49" s="27">
        <v>9101.909</v>
      </c>
      <c r="E49" s="26">
        <v>3125.151</v>
      </c>
      <c r="F49" s="28">
        <v>2980.895</v>
      </c>
      <c r="G49" s="26">
        <v>28118.577</v>
      </c>
      <c r="H49" s="27">
        <v>24323.896</v>
      </c>
      <c r="I49" s="26">
        <v>41979.598</v>
      </c>
      <c r="J49" s="28">
        <v>27047.824</v>
      </c>
      <c r="K49" s="29">
        <v>-19633.563000000002</v>
      </c>
      <c r="L49" s="30">
        <v>-15221.987000000001</v>
      </c>
    </row>
    <row r="50" spans="1:12" ht="12.75">
      <c r="A50" s="24" t="s">
        <v>91</v>
      </c>
      <c r="B50" s="25" t="s">
        <v>92</v>
      </c>
      <c r="C50" s="26">
        <v>8793.668</v>
      </c>
      <c r="D50" s="27">
        <v>6611.159</v>
      </c>
      <c r="E50" s="26">
        <v>4096.389</v>
      </c>
      <c r="F50" s="28">
        <v>1970.319</v>
      </c>
      <c r="G50" s="26">
        <v>2030.649</v>
      </c>
      <c r="H50" s="27">
        <v>5603.759</v>
      </c>
      <c r="I50" s="26">
        <v>277.398</v>
      </c>
      <c r="J50" s="28">
        <v>866.526</v>
      </c>
      <c r="K50" s="29">
        <v>6763.019</v>
      </c>
      <c r="L50" s="30">
        <v>1007.3999999999996</v>
      </c>
    </row>
    <row r="51" spans="1:12" ht="12.75">
      <c r="A51" s="24" t="s">
        <v>93</v>
      </c>
      <c r="B51" s="25" t="s">
        <v>94</v>
      </c>
      <c r="C51" s="26">
        <v>10210.238</v>
      </c>
      <c r="D51" s="27">
        <v>9349.863</v>
      </c>
      <c r="E51" s="26">
        <v>5303.231</v>
      </c>
      <c r="F51" s="28">
        <v>5364.841</v>
      </c>
      <c r="G51" s="26">
        <v>1384.205</v>
      </c>
      <c r="H51" s="27">
        <v>1342.714</v>
      </c>
      <c r="I51" s="26">
        <v>892.749</v>
      </c>
      <c r="J51" s="28">
        <v>1182.498</v>
      </c>
      <c r="K51" s="29">
        <v>8826.033</v>
      </c>
      <c r="L51" s="30">
        <v>8007.148999999999</v>
      </c>
    </row>
    <row r="52" spans="1:12" ht="12.75">
      <c r="A52" s="24" t="s">
        <v>95</v>
      </c>
      <c r="B52" s="25" t="s">
        <v>96</v>
      </c>
      <c r="C52" s="26">
        <v>137.554</v>
      </c>
      <c r="D52" s="27">
        <v>460.143</v>
      </c>
      <c r="E52" s="26">
        <v>501.983</v>
      </c>
      <c r="F52" s="28">
        <v>1298.37</v>
      </c>
      <c r="G52" s="26">
        <v>11368.576</v>
      </c>
      <c r="H52" s="27">
        <v>9771.231</v>
      </c>
      <c r="I52" s="26">
        <v>54500.022</v>
      </c>
      <c r="J52" s="28">
        <v>67394.201</v>
      </c>
      <c r="K52" s="29">
        <v>-11231.021999999999</v>
      </c>
      <c r="L52" s="30">
        <v>-9311.088</v>
      </c>
    </row>
    <row r="53" spans="1:12" ht="12.75">
      <c r="A53" s="24" t="s">
        <v>97</v>
      </c>
      <c r="B53" s="25" t="s">
        <v>98</v>
      </c>
      <c r="C53" s="26">
        <v>1923.147</v>
      </c>
      <c r="D53" s="27">
        <v>4353.076</v>
      </c>
      <c r="E53" s="26">
        <v>2103.401</v>
      </c>
      <c r="F53" s="28">
        <v>5711.025</v>
      </c>
      <c r="G53" s="26">
        <v>20513.511</v>
      </c>
      <c r="H53" s="27">
        <v>25364.32</v>
      </c>
      <c r="I53" s="26">
        <v>14399.178</v>
      </c>
      <c r="J53" s="28">
        <v>16234.702</v>
      </c>
      <c r="K53" s="29">
        <v>-18590.363999999998</v>
      </c>
      <c r="L53" s="30">
        <v>-21011.244</v>
      </c>
    </row>
    <row r="54" spans="1:12" ht="12.75">
      <c r="A54" s="24" t="s">
        <v>99</v>
      </c>
      <c r="B54" s="25" t="s">
        <v>100</v>
      </c>
      <c r="C54" s="26">
        <v>3406.636</v>
      </c>
      <c r="D54" s="27">
        <v>2870.403</v>
      </c>
      <c r="E54" s="26">
        <v>7495.504</v>
      </c>
      <c r="F54" s="28">
        <v>7061.222</v>
      </c>
      <c r="G54" s="26">
        <v>2915.503</v>
      </c>
      <c r="H54" s="27">
        <v>3594.388</v>
      </c>
      <c r="I54" s="26">
        <v>16524.059</v>
      </c>
      <c r="J54" s="28">
        <v>17089.291</v>
      </c>
      <c r="K54" s="29">
        <v>491.1329999999998</v>
      </c>
      <c r="L54" s="30">
        <v>-723.9850000000001</v>
      </c>
    </row>
    <row r="55" spans="1:12" ht="12.75">
      <c r="A55" s="24" t="s">
        <v>101</v>
      </c>
      <c r="B55" s="25" t="s">
        <v>102</v>
      </c>
      <c r="C55" s="26">
        <v>2519.389</v>
      </c>
      <c r="D55" s="27">
        <v>3440.069</v>
      </c>
      <c r="E55" s="26">
        <v>4658.711</v>
      </c>
      <c r="F55" s="28">
        <v>6431.516</v>
      </c>
      <c r="G55" s="26">
        <v>4260.632</v>
      </c>
      <c r="H55" s="27">
        <v>5264.477</v>
      </c>
      <c r="I55" s="26">
        <v>7005.771</v>
      </c>
      <c r="J55" s="28">
        <v>8188.168</v>
      </c>
      <c r="K55" s="29">
        <v>-1741.2429999999995</v>
      </c>
      <c r="L55" s="30">
        <v>-1824.408</v>
      </c>
    </row>
    <row r="56" spans="1:12" ht="12.75">
      <c r="A56" s="24" t="s">
        <v>103</v>
      </c>
      <c r="B56" s="25" t="s">
        <v>104</v>
      </c>
      <c r="C56" s="26">
        <v>1693.278</v>
      </c>
      <c r="D56" s="27">
        <v>2187.323</v>
      </c>
      <c r="E56" s="26">
        <v>1118.551</v>
      </c>
      <c r="F56" s="28">
        <v>1658.03</v>
      </c>
      <c r="G56" s="26">
        <v>7345.526</v>
      </c>
      <c r="H56" s="27">
        <v>7378.784</v>
      </c>
      <c r="I56" s="26">
        <v>4109.133</v>
      </c>
      <c r="J56" s="28">
        <v>4008.092</v>
      </c>
      <c r="K56" s="29">
        <v>-5652.248</v>
      </c>
      <c r="L56" s="30">
        <v>-5191.460999999999</v>
      </c>
    </row>
    <row r="57" spans="1:12" ht="12.75">
      <c r="A57" s="24" t="s">
        <v>105</v>
      </c>
      <c r="B57" s="25" t="s">
        <v>106</v>
      </c>
      <c r="C57" s="26">
        <v>1357.88</v>
      </c>
      <c r="D57" s="27">
        <v>1835.573</v>
      </c>
      <c r="E57" s="26">
        <v>2318.04</v>
      </c>
      <c r="F57" s="28">
        <v>3248.235</v>
      </c>
      <c r="G57" s="26">
        <v>5180.12</v>
      </c>
      <c r="H57" s="27">
        <v>6316.099</v>
      </c>
      <c r="I57" s="26">
        <v>4647.137</v>
      </c>
      <c r="J57" s="28">
        <v>5108.709</v>
      </c>
      <c r="K57" s="29">
        <v>-3822.24</v>
      </c>
      <c r="L57" s="30">
        <v>-4480.526</v>
      </c>
    </row>
    <row r="58" spans="1:12" ht="12.75">
      <c r="A58" s="24" t="s">
        <v>107</v>
      </c>
      <c r="B58" s="25" t="s">
        <v>108</v>
      </c>
      <c r="C58" s="26">
        <v>1692.889</v>
      </c>
      <c r="D58" s="27">
        <v>1436.899</v>
      </c>
      <c r="E58" s="26">
        <v>2318.405</v>
      </c>
      <c r="F58" s="28">
        <v>1571.894</v>
      </c>
      <c r="G58" s="26">
        <v>6199.188</v>
      </c>
      <c r="H58" s="27">
        <v>7961.385</v>
      </c>
      <c r="I58" s="26">
        <v>8016.126</v>
      </c>
      <c r="J58" s="28">
        <v>11148.859</v>
      </c>
      <c r="K58" s="29">
        <v>-4506.299</v>
      </c>
      <c r="L58" s="30">
        <v>-6524.486000000001</v>
      </c>
    </row>
    <row r="59" spans="1:12" ht="12.75">
      <c r="A59" s="24" t="s">
        <v>109</v>
      </c>
      <c r="B59" s="25" t="s">
        <v>110</v>
      </c>
      <c r="C59" s="26">
        <v>1116.168</v>
      </c>
      <c r="D59" s="27">
        <v>2096.703</v>
      </c>
      <c r="E59" s="26">
        <v>1051.327</v>
      </c>
      <c r="F59" s="28">
        <v>3038.816</v>
      </c>
      <c r="G59" s="26">
        <v>325.967</v>
      </c>
      <c r="H59" s="27">
        <v>85.028</v>
      </c>
      <c r="I59" s="26">
        <v>151.766</v>
      </c>
      <c r="J59" s="28">
        <v>89.534</v>
      </c>
      <c r="K59" s="29">
        <v>790.2009999999999</v>
      </c>
      <c r="L59" s="30">
        <v>2011.675</v>
      </c>
    </row>
    <row r="60" spans="1:12" ht="12.75">
      <c r="A60" s="24" t="s">
        <v>111</v>
      </c>
      <c r="B60" s="25" t="s">
        <v>112</v>
      </c>
      <c r="C60" s="26">
        <v>115173.604</v>
      </c>
      <c r="D60" s="27">
        <v>104730.194</v>
      </c>
      <c r="E60" s="26">
        <v>59249.31</v>
      </c>
      <c r="F60" s="28">
        <v>58354.634</v>
      </c>
      <c r="G60" s="26">
        <v>20374.476</v>
      </c>
      <c r="H60" s="27">
        <v>23085.401</v>
      </c>
      <c r="I60" s="26">
        <v>13234.422</v>
      </c>
      <c r="J60" s="28">
        <v>11599.876</v>
      </c>
      <c r="K60" s="29">
        <v>94799.12800000001</v>
      </c>
      <c r="L60" s="30">
        <v>81644.793</v>
      </c>
    </row>
    <row r="61" spans="1:12" ht="12.75">
      <c r="A61" s="24" t="s">
        <v>113</v>
      </c>
      <c r="B61" s="25" t="s">
        <v>114</v>
      </c>
      <c r="C61" s="26">
        <v>53441.98</v>
      </c>
      <c r="D61" s="27">
        <v>61613.757</v>
      </c>
      <c r="E61" s="26">
        <v>101347.51</v>
      </c>
      <c r="F61" s="28">
        <v>117610.343</v>
      </c>
      <c r="G61" s="26">
        <v>4714.932</v>
      </c>
      <c r="H61" s="27">
        <v>4777.633</v>
      </c>
      <c r="I61" s="26">
        <v>5264.149</v>
      </c>
      <c r="J61" s="28">
        <v>5427.261</v>
      </c>
      <c r="K61" s="29">
        <v>48727.048</v>
      </c>
      <c r="L61" s="30">
        <v>56836.123999999996</v>
      </c>
    </row>
    <row r="62" spans="1:12" ht="12.75">
      <c r="A62" s="24" t="s">
        <v>115</v>
      </c>
      <c r="B62" s="25" t="s">
        <v>116</v>
      </c>
      <c r="C62" s="26">
        <v>2579.645</v>
      </c>
      <c r="D62" s="27">
        <v>875.288</v>
      </c>
      <c r="E62" s="26">
        <v>2634.898</v>
      </c>
      <c r="F62" s="28">
        <v>713.817</v>
      </c>
      <c r="G62" s="26">
        <v>341.195</v>
      </c>
      <c r="H62" s="27">
        <v>477.817</v>
      </c>
      <c r="I62" s="26">
        <v>337.98</v>
      </c>
      <c r="J62" s="28">
        <v>259.812</v>
      </c>
      <c r="K62" s="29">
        <v>2238.45</v>
      </c>
      <c r="L62" s="30">
        <v>397.471</v>
      </c>
    </row>
    <row r="63" spans="1:12" ht="12.75">
      <c r="A63" s="24" t="s">
        <v>117</v>
      </c>
      <c r="B63" s="25" t="s">
        <v>118</v>
      </c>
      <c r="C63" s="26">
        <v>31072.525</v>
      </c>
      <c r="D63" s="27">
        <v>37391.19</v>
      </c>
      <c r="E63" s="26">
        <v>8893.8</v>
      </c>
      <c r="F63" s="28">
        <v>16062.691</v>
      </c>
      <c r="G63" s="26">
        <v>7264.147</v>
      </c>
      <c r="H63" s="27">
        <v>8625.309</v>
      </c>
      <c r="I63" s="26">
        <v>1804.258</v>
      </c>
      <c r="J63" s="28">
        <v>2174.16</v>
      </c>
      <c r="K63" s="29">
        <v>23808.378</v>
      </c>
      <c r="L63" s="30">
        <v>28765.881</v>
      </c>
    </row>
    <row r="64" spans="1:12" ht="12.75">
      <c r="A64" s="24" t="s">
        <v>119</v>
      </c>
      <c r="B64" s="25" t="s">
        <v>120</v>
      </c>
      <c r="C64" s="26">
        <v>1213.435</v>
      </c>
      <c r="D64" s="27">
        <v>1789.734</v>
      </c>
      <c r="E64" s="26">
        <v>917.22</v>
      </c>
      <c r="F64" s="28">
        <v>2388.54</v>
      </c>
      <c r="G64" s="26">
        <v>1338.483</v>
      </c>
      <c r="H64" s="27">
        <v>1032.331</v>
      </c>
      <c r="I64" s="26">
        <v>815.645</v>
      </c>
      <c r="J64" s="28">
        <v>698.896</v>
      </c>
      <c r="K64" s="29">
        <v>-125.048</v>
      </c>
      <c r="L64" s="30">
        <v>757.403</v>
      </c>
    </row>
    <row r="65" spans="1:12" ht="12.75">
      <c r="A65" s="24" t="s">
        <v>121</v>
      </c>
      <c r="B65" s="25" t="s">
        <v>122</v>
      </c>
      <c r="C65" s="26">
        <v>3.846</v>
      </c>
      <c r="D65" s="27">
        <v>0.564</v>
      </c>
      <c r="E65" s="26">
        <v>1.725</v>
      </c>
      <c r="F65" s="28">
        <v>0.175</v>
      </c>
      <c r="G65" s="26">
        <v>37.602</v>
      </c>
      <c r="H65" s="27">
        <v>410.696</v>
      </c>
      <c r="I65" s="26">
        <v>26.66</v>
      </c>
      <c r="J65" s="28">
        <v>276.165</v>
      </c>
      <c r="K65" s="29">
        <v>-33.756</v>
      </c>
      <c r="L65" s="30">
        <v>-410.132</v>
      </c>
    </row>
    <row r="66" spans="1:12" ht="12.75">
      <c r="A66" s="24" t="s">
        <v>123</v>
      </c>
      <c r="B66" s="25" t="s">
        <v>124</v>
      </c>
      <c r="C66" s="26">
        <v>76.798</v>
      </c>
      <c r="D66" s="27">
        <v>18.517</v>
      </c>
      <c r="E66" s="26">
        <v>35.484</v>
      </c>
      <c r="F66" s="28">
        <v>8.877</v>
      </c>
      <c r="G66" s="26">
        <v>2691.721</v>
      </c>
      <c r="H66" s="27">
        <v>7452.243</v>
      </c>
      <c r="I66" s="26">
        <v>679.042</v>
      </c>
      <c r="J66" s="28">
        <v>1201.362</v>
      </c>
      <c r="K66" s="29">
        <v>-2614.923</v>
      </c>
      <c r="L66" s="30">
        <v>-7433.726000000001</v>
      </c>
    </row>
    <row r="67" spans="1:12" ht="12.75">
      <c r="A67" s="24" t="s">
        <v>125</v>
      </c>
      <c r="B67" s="25" t="s">
        <v>126</v>
      </c>
      <c r="C67" s="26">
        <v>5687.287</v>
      </c>
      <c r="D67" s="27">
        <v>7362.574</v>
      </c>
      <c r="E67" s="26">
        <v>650.617</v>
      </c>
      <c r="F67" s="28">
        <v>634.279</v>
      </c>
      <c r="G67" s="26">
        <v>12979.851</v>
      </c>
      <c r="H67" s="27">
        <v>16472.326</v>
      </c>
      <c r="I67" s="26">
        <v>1662.093</v>
      </c>
      <c r="J67" s="28">
        <v>1684.278</v>
      </c>
      <c r="K67" s="29">
        <v>-7292.564</v>
      </c>
      <c r="L67" s="30">
        <v>-9109.752</v>
      </c>
    </row>
    <row r="68" spans="1:12" ht="12.75">
      <c r="A68" s="24" t="s">
        <v>127</v>
      </c>
      <c r="B68" s="25" t="s">
        <v>128</v>
      </c>
      <c r="C68" s="26">
        <v>1343.154</v>
      </c>
      <c r="D68" s="27">
        <v>779.639</v>
      </c>
      <c r="E68" s="26">
        <v>1739.002</v>
      </c>
      <c r="F68" s="28">
        <v>848.61</v>
      </c>
      <c r="G68" s="26">
        <v>5355.124</v>
      </c>
      <c r="H68" s="27">
        <v>6016.192</v>
      </c>
      <c r="I68" s="26">
        <v>6206.107</v>
      </c>
      <c r="J68" s="28">
        <v>7019.014</v>
      </c>
      <c r="K68" s="29">
        <v>-4011.97</v>
      </c>
      <c r="L68" s="30">
        <v>-5236.553</v>
      </c>
    </row>
    <row r="69" spans="1:12" ht="12.75">
      <c r="A69" s="24" t="s">
        <v>129</v>
      </c>
      <c r="B69" s="25" t="s">
        <v>130</v>
      </c>
      <c r="C69" s="26">
        <v>67.701</v>
      </c>
      <c r="D69" s="27">
        <v>194.955</v>
      </c>
      <c r="E69" s="26">
        <v>32.11</v>
      </c>
      <c r="F69" s="28">
        <v>67.596</v>
      </c>
      <c r="G69" s="26">
        <v>4846.61</v>
      </c>
      <c r="H69" s="27">
        <v>7266.652</v>
      </c>
      <c r="I69" s="26">
        <v>3382.651</v>
      </c>
      <c r="J69" s="28">
        <v>4277.447</v>
      </c>
      <c r="K69" s="29">
        <v>-4778.909</v>
      </c>
      <c r="L69" s="30">
        <v>-7071.697</v>
      </c>
    </row>
    <row r="70" spans="1:12" ht="12.75">
      <c r="A70" s="24" t="s">
        <v>131</v>
      </c>
      <c r="B70" s="25" t="s">
        <v>132</v>
      </c>
      <c r="C70" s="26">
        <v>415.546</v>
      </c>
      <c r="D70" s="27">
        <v>53.287</v>
      </c>
      <c r="E70" s="26">
        <v>549.219</v>
      </c>
      <c r="F70" s="28">
        <v>89.693</v>
      </c>
      <c r="G70" s="26">
        <v>24640.755</v>
      </c>
      <c r="H70" s="27">
        <v>37832.49</v>
      </c>
      <c r="I70" s="26">
        <v>29088.012</v>
      </c>
      <c r="J70" s="28">
        <v>43406.01</v>
      </c>
      <c r="K70" s="29">
        <v>-24225.209000000003</v>
      </c>
      <c r="L70" s="30">
        <v>-37779.203</v>
      </c>
    </row>
    <row r="71" spans="1:12" ht="12.75">
      <c r="A71" s="24" t="s">
        <v>133</v>
      </c>
      <c r="B71" s="25" t="s">
        <v>134</v>
      </c>
      <c r="C71" s="26">
        <v>360.145</v>
      </c>
      <c r="D71" s="27">
        <v>383.968</v>
      </c>
      <c r="E71" s="26">
        <v>224.422</v>
      </c>
      <c r="F71" s="28">
        <v>260.569</v>
      </c>
      <c r="G71" s="26">
        <v>13196.371</v>
      </c>
      <c r="H71" s="27">
        <v>16249.815</v>
      </c>
      <c r="I71" s="26">
        <v>7789.053</v>
      </c>
      <c r="J71" s="28">
        <v>9857.988</v>
      </c>
      <c r="K71" s="29">
        <v>-12836.225999999999</v>
      </c>
      <c r="L71" s="30">
        <v>-15865.847</v>
      </c>
    </row>
    <row r="72" spans="1:12" ht="12.75">
      <c r="A72" s="24" t="s">
        <v>135</v>
      </c>
      <c r="B72" s="25" t="s">
        <v>136</v>
      </c>
      <c r="C72" s="26">
        <v>7.924</v>
      </c>
      <c r="D72" s="27">
        <v>1.022</v>
      </c>
      <c r="E72" s="26">
        <v>6.922</v>
      </c>
      <c r="F72" s="28">
        <v>3.053</v>
      </c>
      <c r="G72" s="26">
        <v>3318.88</v>
      </c>
      <c r="H72" s="27">
        <v>3891.605</v>
      </c>
      <c r="I72" s="26">
        <v>6611.096</v>
      </c>
      <c r="J72" s="28">
        <v>6802.719</v>
      </c>
      <c r="K72" s="29">
        <v>-3310.956</v>
      </c>
      <c r="L72" s="30">
        <v>-3890.583</v>
      </c>
    </row>
    <row r="73" spans="1:12" ht="12.75">
      <c r="A73" s="24" t="s">
        <v>137</v>
      </c>
      <c r="B73" s="25" t="s">
        <v>138</v>
      </c>
      <c r="C73" s="26">
        <v>23133.97</v>
      </c>
      <c r="D73" s="27">
        <v>18058.72</v>
      </c>
      <c r="E73" s="26">
        <v>91821.904</v>
      </c>
      <c r="F73" s="28">
        <v>93648.588</v>
      </c>
      <c r="G73" s="26">
        <v>2827.718</v>
      </c>
      <c r="H73" s="27">
        <v>3292.554</v>
      </c>
      <c r="I73" s="26">
        <v>2880.86</v>
      </c>
      <c r="J73" s="28">
        <v>4441.596</v>
      </c>
      <c r="K73" s="29">
        <v>20306.252</v>
      </c>
      <c r="L73" s="30">
        <v>14766.166000000001</v>
      </c>
    </row>
    <row r="74" spans="1:12" ht="12.75">
      <c r="A74" s="24" t="s">
        <v>139</v>
      </c>
      <c r="B74" s="25" t="s">
        <v>140</v>
      </c>
      <c r="C74" s="26">
        <v>1708.93</v>
      </c>
      <c r="D74" s="27">
        <v>5679.575</v>
      </c>
      <c r="E74" s="26">
        <v>2928.198</v>
      </c>
      <c r="F74" s="28">
        <v>8645.185</v>
      </c>
      <c r="G74" s="26">
        <v>11268.3</v>
      </c>
      <c r="H74" s="27">
        <v>12183.965</v>
      </c>
      <c r="I74" s="26">
        <v>10210.396</v>
      </c>
      <c r="J74" s="28">
        <v>10518.063</v>
      </c>
      <c r="K74" s="29">
        <v>-9559.369999999999</v>
      </c>
      <c r="L74" s="30">
        <v>-6504.39</v>
      </c>
    </row>
    <row r="75" spans="1:12" ht="12.75">
      <c r="A75" s="24" t="s">
        <v>141</v>
      </c>
      <c r="B75" s="25" t="s">
        <v>142</v>
      </c>
      <c r="C75" s="26">
        <v>26856.731</v>
      </c>
      <c r="D75" s="27">
        <v>40505.817</v>
      </c>
      <c r="E75" s="26">
        <v>19398.191</v>
      </c>
      <c r="F75" s="28">
        <v>17672.364</v>
      </c>
      <c r="G75" s="26">
        <v>12530.505</v>
      </c>
      <c r="H75" s="27">
        <v>14019.01</v>
      </c>
      <c r="I75" s="26">
        <v>5695.381</v>
      </c>
      <c r="J75" s="28">
        <v>5865.783</v>
      </c>
      <c r="K75" s="29">
        <v>14326.226</v>
      </c>
      <c r="L75" s="30">
        <v>26486.807</v>
      </c>
    </row>
    <row r="76" spans="1:12" ht="12.75">
      <c r="A76" s="24" t="s">
        <v>143</v>
      </c>
      <c r="B76" s="25" t="s">
        <v>144</v>
      </c>
      <c r="C76" s="26">
        <v>130266.583</v>
      </c>
      <c r="D76" s="27">
        <v>156464.079</v>
      </c>
      <c r="E76" s="26">
        <v>106168.713</v>
      </c>
      <c r="F76" s="28">
        <v>135129.474</v>
      </c>
      <c r="G76" s="26">
        <v>3999.252</v>
      </c>
      <c r="H76" s="27">
        <v>6208.728</v>
      </c>
      <c r="I76" s="26">
        <v>2445.374</v>
      </c>
      <c r="J76" s="28">
        <v>4048.005</v>
      </c>
      <c r="K76" s="29">
        <v>126267.331</v>
      </c>
      <c r="L76" s="30">
        <v>150255.351</v>
      </c>
    </row>
    <row r="77" spans="1:12" ht="12.75">
      <c r="A77" s="24" t="s">
        <v>145</v>
      </c>
      <c r="B77" s="25" t="s">
        <v>146</v>
      </c>
      <c r="C77" s="26">
        <v>39.248</v>
      </c>
      <c r="D77" s="27">
        <v>10.411</v>
      </c>
      <c r="E77" s="26">
        <v>24.766</v>
      </c>
      <c r="F77" s="28">
        <v>1.871</v>
      </c>
      <c r="G77" s="26">
        <v>254.476</v>
      </c>
      <c r="H77" s="27">
        <v>65.986</v>
      </c>
      <c r="I77" s="26">
        <v>77.199</v>
      </c>
      <c r="J77" s="28">
        <v>29.613</v>
      </c>
      <c r="K77" s="29">
        <v>-215.228</v>
      </c>
      <c r="L77" s="30">
        <v>-55.575</v>
      </c>
    </row>
    <row r="78" spans="1:12" ht="12.75">
      <c r="A78" s="24" t="s">
        <v>147</v>
      </c>
      <c r="B78" s="25" t="s">
        <v>148</v>
      </c>
      <c r="C78" s="26">
        <v>5215.83</v>
      </c>
      <c r="D78" s="27">
        <v>5196.202</v>
      </c>
      <c r="E78" s="26">
        <v>2652.663</v>
      </c>
      <c r="F78" s="28">
        <v>3000.677</v>
      </c>
      <c r="G78" s="26">
        <v>6703.412</v>
      </c>
      <c r="H78" s="27">
        <v>8693.232</v>
      </c>
      <c r="I78" s="26">
        <v>1081.717</v>
      </c>
      <c r="J78" s="28">
        <v>1129.172</v>
      </c>
      <c r="K78" s="29">
        <v>-1487.5820000000003</v>
      </c>
      <c r="L78" s="30">
        <v>-3497.0299999999997</v>
      </c>
    </row>
    <row r="79" spans="1:12" ht="12.75">
      <c r="A79" s="24" t="s">
        <v>149</v>
      </c>
      <c r="B79" s="25" t="s">
        <v>150</v>
      </c>
      <c r="C79" s="26">
        <v>0.005</v>
      </c>
      <c r="D79" s="27">
        <v>3.081</v>
      </c>
      <c r="E79" s="26">
        <v>0.004</v>
      </c>
      <c r="F79" s="28">
        <v>0.975</v>
      </c>
      <c r="G79" s="26">
        <v>298.639</v>
      </c>
      <c r="H79" s="27">
        <v>444.781</v>
      </c>
      <c r="I79" s="26">
        <v>85.24</v>
      </c>
      <c r="J79" s="28">
        <v>111.928</v>
      </c>
      <c r="K79" s="29">
        <v>-298.634</v>
      </c>
      <c r="L79" s="30">
        <v>-441.7</v>
      </c>
    </row>
    <row r="80" spans="1:12" ht="12.75">
      <c r="A80" s="24" t="s">
        <v>151</v>
      </c>
      <c r="B80" s="25" t="s">
        <v>152</v>
      </c>
      <c r="C80" s="26">
        <v>72551.256</v>
      </c>
      <c r="D80" s="27">
        <v>71454.701</v>
      </c>
      <c r="E80" s="26">
        <v>19540.364</v>
      </c>
      <c r="F80" s="28">
        <v>13948.435</v>
      </c>
      <c r="G80" s="26">
        <v>111950.017</v>
      </c>
      <c r="H80" s="27">
        <v>184730.284</v>
      </c>
      <c r="I80" s="26">
        <v>31475.709</v>
      </c>
      <c r="J80" s="28">
        <v>55674.944</v>
      </c>
      <c r="K80" s="29">
        <v>-39398.76100000001</v>
      </c>
      <c r="L80" s="30">
        <v>-113275.58300000001</v>
      </c>
    </row>
    <row r="81" spans="1:12" ht="12.75">
      <c r="A81" s="24" t="s">
        <v>153</v>
      </c>
      <c r="B81" s="25" t="s">
        <v>154</v>
      </c>
      <c r="C81" s="26">
        <v>6817.693</v>
      </c>
      <c r="D81" s="27">
        <v>5840.47</v>
      </c>
      <c r="E81" s="26">
        <v>1012.916</v>
      </c>
      <c r="F81" s="28">
        <v>646.135</v>
      </c>
      <c r="G81" s="26">
        <v>12045.266</v>
      </c>
      <c r="H81" s="27">
        <v>4033.538</v>
      </c>
      <c r="I81" s="26">
        <v>3274.945</v>
      </c>
      <c r="J81" s="28">
        <v>900.564</v>
      </c>
      <c r="K81" s="29">
        <v>-5227.572999999999</v>
      </c>
      <c r="L81" s="30">
        <v>1806.9320000000002</v>
      </c>
    </row>
    <row r="82" spans="1:12" ht="12.75">
      <c r="A82" s="24" t="s">
        <v>155</v>
      </c>
      <c r="B82" s="25" t="s">
        <v>156</v>
      </c>
      <c r="C82" s="26">
        <v>0.582</v>
      </c>
      <c r="D82" s="27">
        <v>0.254</v>
      </c>
      <c r="E82" s="26">
        <v>0.032</v>
      </c>
      <c r="F82" s="28">
        <v>0.014</v>
      </c>
      <c r="G82" s="26">
        <v>184.464</v>
      </c>
      <c r="H82" s="27">
        <v>79.123</v>
      </c>
      <c r="I82" s="26">
        <v>41.15</v>
      </c>
      <c r="J82" s="28">
        <v>15.165</v>
      </c>
      <c r="K82" s="29">
        <v>-183.882</v>
      </c>
      <c r="L82" s="30">
        <v>-78.869</v>
      </c>
    </row>
    <row r="83" spans="1:12" ht="12.75">
      <c r="A83" s="24" t="s">
        <v>157</v>
      </c>
      <c r="B83" s="25" t="s">
        <v>158</v>
      </c>
      <c r="C83" s="26">
        <v>154.074</v>
      </c>
      <c r="D83" s="27">
        <v>478.836</v>
      </c>
      <c r="E83" s="26">
        <v>17.115</v>
      </c>
      <c r="F83" s="28">
        <v>51.197</v>
      </c>
      <c r="G83" s="26">
        <v>2801.919</v>
      </c>
      <c r="H83" s="27">
        <v>3058.951</v>
      </c>
      <c r="I83" s="26">
        <v>397.13</v>
      </c>
      <c r="J83" s="28">
        <v>386.81</v>
      </c>
      <c r="K83" s="29">
        <v>-2647.845</v>
      </c>
      <c r="L83" s="30">
        <v>-2580.115</v>
      </c>
    </row>
    <row r="84" spans="1:12" ht="12.75">
      <c r="A84" s="24" t="s">
        <v>159</v>
      </c>
      <c r="B84" s="25" t="s">
        <v>160</v>
      </c>
      <c r="C84" s="26">
        <v>74.906</v>
      </c>
      <c r="D84" s="27">
        <v>72.842</v>
      </c>
      <c r="E84" s="26">
        <v>1.266</v>
      </c>
      <c r="F84" s="28">
        <v>0.65</v>
      </c>
      <c r="G84" s="26">
        <v>1016.854</v>
      </c>
      <c r="H84" s="27">
        <v>1222.088</v>
      </c>
      <c r="I84" s="26">
        <v>155.385</v>
      </c>
      <c r="J84" s="28">
        <v>211.537</v>
      </c>
      <c r="K84" s="29">
        <v>-941.9480000000001</v>
      </c>
      <c r="L84" s="30">
        <v>-1149.2459999999999</v>
      </c>
    </row>
    <row r="85" spans="1:12" ht="12.75">
      <c r="A85" s="24" t="s">
        <v>161</v>
      </c>
      <c r="B85" s="25" t="s">
        <v>162</v>
      </c>
      <c r="C85" s="26">
        <v>5.356</v>
      </c>
      <c r="D85" s="27">
        <v>20.928</v>
      </c>
      <c r="E85" s="26">
        <v>1.455</v>
      </c>
      <c r="F85" s="28">
        <v>39.448</v>
      </c>
      <c r="G85" s="26">
        <v>240.832</v>
      </c>
      <c r="H85" s="27">
        <v>131.013</v>
      </c>
      <c r="I85" s="26">
        <v>40.382</v>
      </c>
      <c r="J85" s="28">
        <v>22.721</v>
      </c>
      <c r="K85" s="29">
        <v>-235.476</v>
      </c>
      <c r="L85" s="30">
        <v>-110.08500000000001</v>
      </c>
    </row>
    <row r="86" spans="1:12" ht="12.75">
      <c r="A86" s="24" t="s">
        <v>163</v>
      </c>
      <c r="B86" s="25" t="s">
        <v>164</v>
      </c>
      <c r="C86" s="26">
        <v>4.2</v>
      </c>
      <c r="D86" s="27">
        <v>0.147</v>
      </c>
      <c r="E86" s="26">
        <v>2.269</v>
      </c>
      <c r="F86" s="28">
        <v>0.013</v>
      </c>
      <c r="G86" s="26">
        <v>21.219</v>
      </c>
      <c r="H86" s="27">
        <v>40.031</v>
      </c>
      <c r="I86" s="26">
        <v>5.412</v>
      </c>
      <c r="J86" s="28">
        <v>4.24</v>
      </c>
      <c r="K86" s="29">
        <v>-17.019000000000002</v>
      </c>
      <c r="L86" s="30">
        <v>-39.884</v>
      </c>
    </row>
    <row r="87" spans="1:12" ht="12.75">
      <c r="A87" s="24" t="s">
        <v>165</v>
      </c>
      <c r="B87" s="25" t="s">
        <v>166</v>
      </c>
      <c r="C87" s="26">
        <v>0.301</v>
      </c>
      <c r="D87" s="27">
        <v>27.612</v>
      </c>
      <c r="E87" s="26">
        <v>0.017</v>
      </c>
      <c r="F87" s="28">
        <v>0.877</v>
      </c>
      <c r="G87" s="26">
        <v>110.59</v>
      </c>
      <c r="H87" s="27">
        <v>98.746</v>
      </c>
      <c r="I87" s="26">
        <v>9.377</v>
      </c>
      <c r="J87" s="28">
        <v>9.192</v>
      </c>
      <c r="K87" s="29">
        <v>-110.289</v>
      </c>
      <c r="L87" s="30">
        <v>-71.134</v>
      </c>
    </row>
    <row r="88" spans="1:12" ht="12.75">
      <c r="A88" s="24" t="s">
        <v>167</v>
      </c>
      <c r="B88" s="25" t="s">
        <v>168</v>
      </c>
      <c r="C88" s="26">
        <v>854.217</v>
      </c>
      <c r="D88" s="27">
        <v>704.543</v>
      </c>
      <c r="E88" s="26">
        <v>602.512</v>
      </c>
      <c r="F88" s="28">
        <v>421.786</v>
      </c>
      <c r="G88" s="26">
        <v>247.467</v>
      </c>
      <c r="H88" s="27">
        <v>172.393</v>
      </c>
      <c r="I88" s="26">
        <v>50.992</v>
      </c>
      <c r="J88" s="28">
        <v>30.879</v>
      </c>
      <c r="K88" s="29">
        <v>606.75</v>
      </c>
      <c r="L88" s="30">
        <v>532.15</v>
      </c>
    </row>
    <row r="89" spans="1:12" ht="12.75">
      <c r="A89" s="24" t="s">
        <v>169</v>
      </c>
      <c r="B89" s="25" t="s">
        <v>170</v>
      </c>
      <c r="C89" s="26">
        <v>3325.342</v>
      </c>
      <c r="D89" s="27">
        <v>4204.492</v>
      </c>
      <c r="E89" s="26">
        <v>1168.214</v>
      </c>
      <c r="F89" s="28">
        <v>1060.645</v>
      </c>
      <c r="G89" s="26">
        <v>5106.48</v>
      </c>
      <c r="H89" s="27">
        <v>4446.296</v>
      </c>
      <c r="I89" s="26">
        <v>1210.325</v>
      </c>
      <c r="J89" s="28">
        <v>1046.09</v>
      </c>
      <c r="K89" s="29">
        <v>-1781.1379999999995</v>
      </c>
      <c r="L89" s="30">
        <v>-241.8040000000001</v>
      </c>
    </row>
    <row r="90" spans="1:12" ht="12.75">
      <c r="A90" s="24" t="s">
        <v>171</v>
      </c>
      <c r="B90" s="25" t="s">
        <v>172</v>
      </c>
      <c r="C90" s="26">
        <v>162610.941</v>
      </c>
      <c r="D90" s="27">
        <v>183566.08</v>
      </c>
      <c r="E90" s="26">
        <v>868185.503</v>
      </c>
      <c r="F90" s="28">
        <v>989820.123</v>
      </c>
      <c r="G90" s="26">
        <v>16744.679</v>
      </c>
      <c r="H90" s="27">
        <v>10647.21</v>
      </c>
      <c r="I90" s="26">
        <v>73828.325</v>
      </c>
      <c r="J90" s="28">
        <v>49822.241</v>
      </c>
      <c r="K90" s="29">
        <v>145866.262</v>
      </c>
      <c r="L90" s="30">
        <v>172918.87</v>
      </c>
    </row>
    <row r="91" spans="1:12" ht="12.75">
      <c r="A91" s="24" t="s">
        <v>173</v>
      </c>
      <c r="B91" s="25" t="s">
        <v>174</v>
      </c>
      <c r="C91" s="26">
        <v>94903.219</v>
      </c>
      <c r="D91" s="27">
        <v>60466.971</v>
      </c>
      <c r="E91" s="26">
        <v>608580.54</v>
      </c>
      <c r="F91" s="28">
        <v>433137.039</v>
      </c>
      <c r="G91" s="26">
        <v>2087.61</v>
      </c>
      <c r="H91" s="27">
        <v>1482.878</v>
      </c>
      <c r="I91" s="26">
        <v>3011.876</v>
      </c>
      <c r="J91" s="28">
        <v>2147.742</v>
      </c>
      <c r="K91" s="29">
        <v>92815.609</v>
      </c>
      <c r="L91" s="30">
        <v>58984.093</v>
      </c>
    </row>
    <row r="92" spans="1:12" ht="12.75">
      <c r="A92" s="24" t="s">
        <v>175</v>
      </c>
      <c r="B92" s="25" t="s">
        <v>176</v>
      </c>
      <c r="C92" s="26">
        <v>13578.472</v>
      </c>
      <c r="D92" s="27">
        <v>24813.561</v>
      </c>
      <c r="E92" s="26">
        <v>84804.136</v>
      </c>
      <c r="F92" s="28">
        <v>156121.467</v>
      </c>
      <c r="G92" s="26">
        <v>9254.412</v>
      </c>
      <c r="H92" s="27">
        <v>1370.973</v>
      </c>
      <c r="I92" s="26">
        <v>46254.588</v>
      </c>
      <c r="J92" s="28">
        <v>3917.518</v>
      </c>
      <c r="K92" s="29">
        <v>4324.0599999999995</v>
      </c>
      <c r="L92" s="30">
        <v>23442.588000000003</v>
      </c>
    </row>
    <row r="93" spans="1:12" ht="12.75">
      <c r="A93" s="24" t="s">
        <v>177</v>
      </c>
      <c r="B93" s="25" t="s">
        <v>178</v>
      </c>
      <c r="C93" s="26">
        <v>3056.864</v>
      </c>
      <c r="D93" s="27">
        <v>6714.478</v>
      </c>
      <c r="E93" s="26">
        <v>16811.712</v>
      </c>
      <c r="F93" s="28">
        <v>40005.346</v>
      </c>
      <c r="G93" s="26">
        <v>64.895</v>
      </c>
      <c r="H93" s="27">
        <v>47.297</v>
      </c>
      <c r="I93" s="26">
        <v>328.896</v>
      </c>
      <c r="J93" s="28">
        <v>198.919</v>
      </c>
      <c r="K93" s="29">
        <v>2991.969</v>
      </c>
      <c r="L93" s="30">
        <v>6667.1810000000005</v>
      </c>
    </row>
    <row r="94" spans="1:12" ht="12.75">
      <c r="A94" s="24" t="s">
        <v>179</v>
      </c>
      <c r="B94" s="25" t="s">
        <v>180</v>
      </c>
      <c r="C94" s="26">
        <v>119772.635</v>
      </c>
      <c r="D94" s="27">
        <v>103586.03</v>
      </c>
      <c r="E94" s="26">
        <v>678762.042</v>
      </c>
      <c r="F94" s="28">
        <v>599910.46</v>
      </c>
      <c r="G94" s="26">
        <v>5249.781</v>
      </c>
      <c r="H94" s="27">
        <v>2875.032</v>
      </c>
      <c r="I94" s="26">
        <v>4130.904</v>
      </c>
      <c r="J94" s="28">
        <v>3164.313</v>
      </c>
      <c r="K94" s="29">
        <v>114522.85399999999</v>
      </c>
      <c r="L94" s="30">
        <v>100710.99799999999</v>
      </c>
    </row>
    <row r="95" spans="1:12" ht="12.75">
      <c r="A95" s="24" t="s">
        <v>181</v>
      </c>
      <c r="B95" s="25" t="s">
        <v>182</v>
      </c>
      <c r="C95" s="26">
        <v>128.466</v>
      </c>
      <c r="D95" s="27">
        <v>524.531</v>
      </c>
      <c r="E95" s="26">
        <v>113.009</v>
      </c>
      <c r="F95" s="28">
        <v>311.999</v>
      </c>
      <c r="G95" s="26">
        <v>871.997</v>
      </c>
      <c r="H95" s="27">
        <v>1645.623</v>
      </c>
      <c r="I95" s="26">
        <v>1311.174</v>
      </c>
      <c r="J95" s="28">
        <v>3107.778</v>
      </c>
      <c r="K95" s="29">
        <v>-743.531</v>
      </c>
      <c r="L95" s="30">
        <v>-1121.092</v>
      </c>
    </row>
    <row r="96" spans="1:12" ht="12.75">
      <c r="A96" s="24" t="s">
        <v>183</v>
      </c>
      <c r="B96" s="25" t="s">
        <v>184</v>
      </c>
      <c r="C96" s="26">
        <v>19.181</v>
      </c>
      <c r="D96" s="27">
        <v>87.648</v>
      </c>
      <c r="E96" s="26">
        <v>51.9</v>
      </c>
      <c r="F96" s="28">
        <v>299.073</v>
      </c>
      <c r="G96" s="26">
        <v>11.519</v>
      </c>
      <c r="H96" s="27">
        <v>0</v>
      </c>
      <c r="I96" s="26">
        <v>44.095</v>
      </c>
      <c r="J96" s="28">
        <v>0</v>
      </c>
      <c r="K96" s="29">
        <v>7.662000000000001</v>
      </c>
      <c r="L96" s="30">
        <v>87.648</v>
      </c>
    </row>
    <row r="97" spans="1:12" ht="12.75">
      <c r="A97" s="24" t="s">
        <v>185</v>
      </c>
      <c r="B97" s="25" t="s">
        <v>186</v>
      </c>
      <c r="C97" s="26">
        <v>68134.934</v>
      </c>
      <c r="D97" s="27">
        <v>86918.879</v>
      </c>
      <c r="E97" s="26">
        <v>397764.405</v>
      </c>
      <c r="F97" s="28">
        <v>542883.683</v>
      </c>
      <c r="G97" s="26">
        <v>3700.174</v>
      </c>
      <c r="H97" s="27">
        <v>3786.111</v>
      </c>
      <c r="I97" s="26">
        <v>8683.497</v>
      </c>
      <c r="J97" s="28">
        <v>9895.202</v>
      </c>
      <c r="K97" s="29">
        <v>64434.759999999995</v>
      </c>
      <c r="L97" s="30">
        <v>83132.768</v>
      </c>
    </row>
    <row r="98" spans="1:12" ht="12.75">
      <c r="A98" s="24" t="s">
        <v>187</v>
      </c>
      <c r="B98" s="25" t="s">
        <v>188</v>
      </c>
      <c r="C98" s="26">
        <v>6900.808</v>
      </c>
      <c r="D98" s="27">
        <v>7208.01</v>
      </c>
      <c r="E98" s="26">
        <v>26825.485</v>
      </c>
      <c r="F98" s="28">
        <v>28246.37</v>
      </c>
      <c r="G98" s="26">
        <v>9659.036</v>
      </c>
      <c r="H98" s="27">
        <v>10364.262</v>
      </c>
      <c r="I98" s="26">
        <v>25097.123</v>
      </c>
      <c r="J98" s="28">
        <v>28193.678</v>
      </c>
      <c r="K98" s="29">
        <v>-2758.228</v>
      </c>
      <c r="L98" s="30">
        <v>-3156.2520000000004</v>
      </c>
    </row>
    <row r="99" spans="1:12" ht="12.75">
      <c r="A99" s="24" t="s">
        <v>189</v>
      </c>
      <c r="B99" s="25" t="s">
        <v>190</v>
      </c>
      <c r="C99" s="26">
        <v>3469.918</v>
      </c>
      <c r="D99" s="27">
        <v>2149.309</v>
      </c>
      <c r="E99" s="26">
        <v>10560.525</v>
      </c>
      <c r="F99" s="28">
        <v>7275.512</v>
      </c>
      <c r="G99" s="26">
        <v>1905.484</v>
      </c>
      <c r="H99" s="27">
        <v>1718.176</v>
      </c>
      <c r="I99" s="26">
        <v>2546.188</v>
      </c>
      <c r="J99" s="28">
        <v>2387.93</v>
      </c>
      <c r="K99" s="29">
        <v>1564.4340000000002</v>
      </c>
      <c r="L99" s="30">
        <v>431.13300000000027</v>
      </c>
    </row>
    <row r="100" spans="1:12" ht="12.75">
      <c r="A100" s="24" t="s">
        <v>191</v>
      </c>
      <c r="B100" s="25" t="s">
        <v>192</v>
      </c>
      <c r="C100" s="26">
        <v>6785.417</v>
      </c>
      <c r="D100" s="27">
        <v>5428.567</v>
      </c>
      <c r="E100" s="26">
        <v>14264.6</v>
      </c>
      <c r="F100" s="28">
        <v>11920.801</v>
      </c>
      <c r="G100" s="26">
        <v>2120.334</v>
      </c>
      <c r="H100" s="27">
        <v>1787.139</v>
      </c>
      <c r="I100" s="26">
        <v>3945.435</v>
      </c>
      <c r="J100" s="28">
        <v>3131.824</v>
      </c>
      <c r="K100" s="29">
        <v>4665.0830000000005</v>
      </c>
      <c r="L100" s="30">
        <v>3641.428</v>
      </c>
    </row>
    <row r="101" spans="1:12" ht="12.75">
      <c r="A101" s="24" t="s">
        <v>193</v>
      </c>
      <c r="B101" s="25" t="s">
        <v>194</v>
      </c>
      <c r="C101" s="26">
        <v>8460.655</v>
      </c>
      <c r="D101" s="27">
        <v>7828.499</v>
      </c>
      <c r="E101" s="26">
        <v>22472.181</v>
      </c>
      <c r="F101" s="28">
        <v>23304.838</v>
      </c>
      <c r="G101" s="26">
        <v>6795.578</v>
      </c>
      <c r="H101" s="27">
        <v>7585.81</v>
      </c>
      <c r="I101" s="26">
        <v>14286.85</v>
      </c>
      <c r="J101" s="28">
        <v>19534.809</v>
      </c>
      <c r="K101" s="29">
        <v>1665.0770000000002</v>
      </c>
      <c r="L101" s="30">
        <v>242.6889999999994</v>
      </c>
    </row>
    <row r="102" spans="1:12" ht="12.75">
      <c r="A102" s="24" t="s">
        <v>195</v>
      </c>
      <c r="B102" s="25" t="s">
        <v>196</v>
      </c>
      <c r="C102" s="26">
        <v>2168.214</v>
      </c>
      <c r="D102" s="27">
        <v>3107.461</v>
      </c>
      <c r="E102" s="26">
        <v>2306.327</v>
      </c>
      <c r="F102" s="28">
        <v>3795.999</v>
      </c>
      <c r="G102" s="26">
        <v>2521.46</v>
      </c>
      <c r="H102" s="27">
        <v>4558.162</v>
      </c>
      <c r="I102" s="26">
        <v>2295.851</v>
      </c>
      <c r="J102" s="28">
        <v>4186.694</v>
      </c>
      <c r="K102" s="29">
        <v>-353.2460000000001</v>
      </c>
      <c r="L102" s="30">
        <v>-1450.7010000000005</v>
      </c>
    </row>
    <row r="103" spans="1:12" ht="12.75">
      <c r="A103" s="24" t="s">
        <v>197</v>
      </c>
      <c r="B103" s="25" t="s">
        <v>198</v>
      </c>
      <c r="C103" s="26">
        <v>0.034</v>
      </c>
      <c r="D103" s="27">
        <v>6.02</v>
      </c>
      <c r="E103" s="26">
        <v>0.014</v>
      </c>
      <c r="F103" s="28">
        <v>1</v>
      </c>
      <c r="G103" s="26">
        <v>239.964</v>
      </c>
      <c r="H103" s="27">
        <v>290.504</v>
      </c>
      <c r="I103" s="26">
        <v>45.089</v>
      </c>
      <c r="J103" s="28">
        <v>61.824</v>
      </c>
      <c r="K103" s="29">
        <v>-239.93</v>
      </c>
      <c r="L103" s="30">
        <v>-284.48400000000004</v>
      </c>
    </row>
    <row r="104" spans="1:12" ht="12.75">
      <c r="A104" s="24" t="s">
        <v>199</v>
      </c>
      <c r="B104" s="25" t="s">
        <v>200</v>
      </c>
      <c r="C104" s="26">
        <v>11501.063</v>
      </c>
      <c r="D104" s="27">
        <v>8883.305</v>
      </c>
      <c r="E104" s="26">
        <v>31913.068</v>
      </c>
      <c r="F104" s="28">
        <v>24755.267</v>
      </c>
      <c r="G104" s="26">
        <v>1711.707</v>
      </c>
      <c r="H104" s="27">
        <v>1833.637</v>
      </c>
      <c r="I104" s="26">
        <v>3044.359</v>
      </c>
      <c r="J104" s="28">
        <v>3157.236</v>
      </c>
      <c r="K104" s="29">
        <v>9789.356</v>
      </c>
      <c r="L104" s="30">
        <v>7049.668000000001</v>
      </c>
    </row>
    <row r="105" spans="1:12" ht="12.75">
      <c r="A105" s="24" t="s">
        <v>201</v>
      </c>
      <c r="B105" s="25" t="s">
        <v>202</v>
      </c>
      <c r="C105" s="26">
        <v>3929.935</v>
      </c>
      <c r="D105" s="27">
        <v>4856.02</v>
      </c>
      <c r="E105" s="26">
        <v>11563.873</v>
      </c>
      <c r="F105" s="28">
        <v>15178.494</v>
      </c>
      <c r="G105" s="26">
        <v>18242.52</v>
      </c>
      <c r="H105" s="27">
        <v>16097.722</v>
      </c>
      <c r="I105" s="26">
        <v>43499.998</v>
      </c>
      <c r="J105" s="28">
        <v>43874.889</v>
      </c>
      <c r="K105" s="29">
        <v>-14312.585000000001</v>
      </c>
      <c r="L105" s="30">
        <v>-11241.702</v>
      </c>
    </row>
    <row r="106" spans="1:12" ht="12.75">
      <c r="A106" s="24" t="s">
        <v>203</v>
      </c>
      <c r="B106" s="25" t="s">
        <v>204</v>
      </c>
      <c r="C106" s="26">
        <v>63.774</v>
      </c>
      <c r="D106" s="27">
        <v>466.755</v>
      </c>
      <c r="E106" s="26">
        <v>54.22</v>
      </c>
      <c r="F106" s="28">
        <v>332.766</v>
      </c>
      <c r="G106" s="26">
        <v>50.682</v>
      </c>
      <c r="H106" s="27">
        <v>128.921</v>
      </c>
      <c r="I106" s="26">
        <v>34.631</v>
      </c>
      <c r="J106" s="28">
        <v>97.651</v>
      </c>
      <c r="K106" s="29">
        <v>13.091999999999999</v>
      </c>
      <c r="L106" s="30">
        <v>337.834</v>
      </c>
    </row>
    <row r="107" spans="1:12" ht="12.75">
      <c r="A107" s="24" t="s">
        <v>205</v>
      </c>
      <c r="B107" s="25" t="s">
        <v>206</v>
      </c>
      <c r="C107" s="26">
        <v>87.769</v>
      </c>
      <c r="D107" s="27">
        <v>111.969</v>
      </c>
      <c r="E107" s="26">
        <v>271.642</v>
      </c>
      <c r="F107" s="28">
        <v>348.726</v>
      </c>
      <c r="G107" s="26">
        <v>780.518</v>
      </c>
      <c r="H107" s="27">
        <v>390.12</v>
      </c>
      <c r="I107" s="26">
        <v>1291.029</v>
      </c>
      <c r="J107" s="28">
        <v>754.111</v>
      </c>
      <c r="K107" s="29">
        <v>-692.749</v>
      </c>
      <c r="L107" s="30">
        <v>-278.151</v>
      </c>
    </row>
    <row r="108" spans="1:12" ht="12.75">
      <c r="A108" s="24" t="s">
        <v>207</v>
      </c>
      <c r="B108" s="25" t="s">
        <v>208</v>
      </c>
      <c r="C108" s="26">
        <v>76.927</v>
      </c>
      <c r="D108" s="27">
        <v>4.607</v>
      </c>
      <c r="E108" s="26">
        <v>46.6</v>
      </c>
      <c r="F108" s="28">
        <v>2.745</v>
      </c>
      <c r="G108" s="26">
        <v>386.34</v>
      </c>
      <c r="H108" s="27">
        <v>53.825</v>
      </c>
      <c r="I108" s="26">
        <v>219.686</v>
      </c>
      <c r="J108" s="28">
        <v>41.409</v>
      </c>
      <c r="K108" s="29">
        <v>-309.41299999999995</v>
      </c>
      <c r="L108" s="30">
        <v>-49.218</v>
      </c>
    </row>
    <row r="109" spans="1:12" ht="12.75">
      <c r="A109" s="24" t="s">
        <v>574</v>
      </c>
      <c r="B109" s="25" t="s">
        <v>575</v>
      </c>
      <c r="C109" s="26">
        <v>0</v>
      </c>
      <c r="D109" s="27">
        <v>0.001</v>
      </c>
      <c r="E109" s="26">
        <v>0</v>
      </c>
      <c r="F109" s="28">
        <v>0</v>
      </c>
      <c r="G109" s="26">
        <v>0</v>
      </c>
      <c r="H109" s="27">
        <v>0</v>
      </c>
      <c r="I109" s="26">
        <v>0</v>
      </c>
      <c r="J109" s="28">
        <v>0</v>
      </c>
      <c r="K109" s="29">
        <v>0</v>
      </c>
      <c r="L109" s="30">
        <v>0.001</v>
      </c>
    </row>
    <row r="110" spans="1:12" ht="12.75">
      <c r="A110" s="24" t="s">
        <v>209</v>
      </c>
      <c r="B110" s="25" t="s">
        <v>210</v>
      </c>
      <c r="C110" s="26">
        <v>3267.355</v>
      </c>
      <c r="D110" s="27">
        <v>5644.816</v>
      </c>
      <c r="E110" s="26">
        <v>6643.615</v>
      </c>
      <c r="F110" s="28">
        <v>9221.247</v>
      </c>
      <c r="G110" s="26">
        <v>233.352</v>
      </c>
      <c r="H110" s="27">
        <v>140.404</v>
      </c>
      <c r="I110" s="26">
        <v>238.843</v>
      </c>
      <c r="J110" s="28">
        <v>134.393</v>
      </c>
      <c r="K110" s="29">
        <v>3034.003</v>
      </c>
      <c r="L110" s="30">
        <v>5504.412</v>
      </c>
    </row>
    <row r="111" spans="1:12" ht="12.75">
      <c r="A111" s="24" t="s">
        <v>211</v>
      </c>
      <c r="B111" s="25" t="s">
        <v>212</v>
      </c>
      <c r="C111" s="26">
        <v>211509.99</v>
      </c>
      <c r="D111" s="27">
        <v>272335.53</v>
      </c>
      <c r="E111" s="26">
        <v>599872.511</v>
      </c>
      <c r="F111" s="28">
        <v>721041.802</v>
      </c>
      <c r="G111" s="26">
        <v>10485.173</v>
      </c>
      <c r="H111" s="27">
        <v>11837.752</v>
      </c>
      <c r="I111" s="26">
        <v>5180.465</v>
      </c>
      <c r="J111" s="28">
        <v>14414.347</v>
      </c>
      <c r="K111" s="29">
        <v>201024.81699999998</v>
      </c>
      <c r="L111" s="30">
        <v>260497.77800000002</v>
      </c>
    </row>
    <row r="112" spans="1:12" ht="12.75">
      <c r="A112" s="24" t="s">
        <v>213</v>
      </c>
      <c r="B112" s="25" t="s">
        <v>214</v>
      </c>
      <c r="C112" s="26">
        <v>1607.552</v>
      </c>
      <c r="D112" s="27">
        <v>3930.667</v>
      </c>
      <c r="E112" s="26">
        <v>1839.807</v>
      </c>
      <c r="F112" s="28">
        <v>3954.046</v>
      </c>
      <c r="G112" s="26">
        <v>412.979</v>
      </c>
      <c r="H112" s="27">
        <v>448.97</v>
      </c>
      <c r="I112" s="26">
        <v>343.702</v>
      </c>
      <c r="J112" s="28">
        <v>717.039</v>
      </c>
      <c r="K112" s="29">
        <v>1194.5729999999999</v>
      </c>
      <c r="L112" s="30">
        <v>3481.697</v>
      </c>
    </row>
    <row r="113" spans="1:12" ht="12.75">
      <c r="A113" s="24" t="s">
        <v>215</v>
      </c>
      <c r="B113" s="25" t="s">
        <v>216</v>
      </c>
      <c r="C113" s="26">
        <v>2701.984</v>
      </c>
      <c r="D113" s="27">
        <v>3252.199</v>
      </c>
      <c r="E113" s="26">
        <v>3438.277</v>
      </c>
      <c r="F113" s="28">
        <v>2460.433</v>
      </c>
      <c r="G113" s="26">
        <v>5848.486</v>
      </c>
      <c r="H113" s="27">
        <v>5665.047</v>
      </c>
      <c r="I113" s="26">
        <v>1940.17</v>
      </c>
      <c r="J113" s="28">
        <v>1585.706</v>
      </c>
      <c r="K113" s="29">
        <v>-3146.502</v>
      </c>
      <c r="L113" s="30">
        <v>-2412.8479999999995</v>
      </c>
    </row>
    <row r="114" spans="1:12" ht="12.75">
      <c r="A114" s="24" t="s">
        <v>217</v>
      </c>
      <c r="B114" s="25" t="s">
        <v>218</v>
      </c>
      <c r="C114" s="26">
        <v>3.157</v>
      </c>
      <c r="D114" s="27">
        <v>0.614</v>
      </c>
      <c r="E114" s="26">
        <v>3.621</v>
      </c>
      <c r="F114" s="28">
        <v>2.305</v>
      </c>
      <c r="G114" s="26">
        <v>2270.428</v>
      </c>
      <c r="H114" s="27">
        <v>2101.199</v>
      </c>
      <c r="I114" s="26">
        <v>6211.587</v>
      </c>
      <c r="J114" s="28">
        <v>5823.022</v>
      </c>
      <c r="K114" s="29">
        <v>-2267.2709999999997</v>
      </c>
      <c r="L114" s="30">
        <v>-2100.585</v>
      </c>
    </row>
    <row r="115" spans="1:12" ht="12.75">
      <c r="A115" s="24" t="s">
        <v>219</v>
      </c>
      <c r="B115" s="25" t="s">
        <v>220</v>
      </c>
      <c r="C115" s="26">
        <v>8070.2</v>
      </c>
      <c r="D115" s="27">
        <v>13880.763</v>
      </c>
      <c r="E115" s="26">
        <v>4273.88</v>
      </c>
      <c r="F115" s="28">
        <v>9130.096</v>
      </c>
      <c r="G115" s="26">
        <v>15699.211</v>
      </c>
      <c r="H115" s="27">
        <v>14219.023</v>
      </c>
      <c r="I115" s="26">
        <v>2729.164</v>
      </c>
      <c r="J115" s="28">
        <v>2813.145</v>
      </c>
      <c r="K115" s="29">
        <v>-7629.0109999999995</v>
      </c>
      <c r="L115" s="30">
        <v>-338.2599999999984</v>
      </c>
    </row>
    <row r="116" spans="1:12" ht="12.75">
      <c r="A116" s="24" t="s">
        <v>221</v>
      </c>
      <c r="B116" s="25" t="s">
        <v>222</v>
      </c>
      <c r="C116" s="26">
        <v>2983.057</v>
      </c>
      <c r="D116" s="27">
        <v>3906.724</v>
      </c>
      <c r="E116" s="26">
        <v>870.494</v>
      </c>
      <c r="F116" s="28">
        <v>971.026</v>
      </c>
      <c r="G116" s="26">
        <v>5207.826</v>
      </c>
      <c r="H116" s="27">
        <v>3636.127</v>
      </c>
      <c r="I116" s="26">
        <v>1132.527</v>
      </c>
      <c r="J116" s="28">
        <v>144.437</v>
      </c>
      <c r="K116" s="29">
        <v>-2224.7690000000002</v>
      </c>
      <c r="L116" s="30">
        <v>270.5970000000002</v>
      </c>
    </row>
    <row r="117" spans="1:12" ht="12.75">
      <c r="A117" s="24" t="s">
        <v>223</v>
      </c>
      <c r="B117" s="25" t="s">
        <v>224</v>
      </c>
      <c r="C117" s="26">
        <v>28246.525</v>
      </c>
      <c r="D117" s="27">
        <v>29710.404</v>
      </c>
      <c r="E117" s="26">
        <v>9717.806</v>
      </c>
      <c r="F117" s="28">
        <v>9947.98</v>
      </c>
      <c r="G117" s="26">
        <v>8048.399</v>
      </c>
      <c r="H117" s="27">
        <v>9752.439</v>
      </c>
      <c r="I117" s="26">
        <v>2247.735</v>
      </c>
      <c r="J117" s="28">
        <v>2811.608</v>
      </c>
      <c r="K117" s="29">
        <v>20198.126</v>
      </c>
      <c r="L117" s="30">
        <v>19957.964999999997</v>
      </c>
    </row>
    <row r="118" spans="1:12" ht="12.75">
      <c r="A118" s="24" t="s">
        <v>225</v>
      </c>
      <c r="B118" s="25" t="s">
        <v>226</v>
      </c>
      <c r="C118" s="26">
        <v>761.289</v>
      </c>
      <c r="D118" s="27">
        <v>942.376</v>
      </c>
      <c r="E118" s="26">
        <v>623.924</v>
      </c>
      <c r="F118" s="28">
        <v>419.332</v>
      </c>
      <c r="G118" s="26">
        <v>669.461</v>
      </c>
      <c r="H118" s="27">
        <v>959.972</v>
      </c>
      <c r="I118" s="26">
        <v>221.711</v>
      </c>
      <c r="J118" s="28">
        <v>253.927</v>
      </c>
      <c r="K118" s="29">
        <v>91.82799999999997</v>
      </c>
      <c r="L118" s="30">
        <v>-17.596000000000004</v>
      </c>
    </row>
    <row r="119" spans="1:12" ht="12.75">
      <c r="A119" s="24" t="s">
        <v>227</v>
      </c>
      <c r="B119" s="25" t="s">
        <v>228</v>
      </c>
      <c r="C119" s="26">
        <v>703.794</v>
      </c>
      <c r="D119" s="27">
        <v>2508.87</v>
      </c>
      <c r="E119" s="26">
        <v>4432.177</v>
      </c>
      <c r="F119" s="28">
        <v>20389.477</v>
      </c>
      <c r="G119" s="26">
        <v>46.761</v>
      </c>
      <c r="H119" s="27">
        <v>417.761</v>
      </c>
      <c r="I119" s="26">
        <v>549.643</v>
      </c>
      <c r="J119" s="28">
        <v>1707.798</v>
      </c>
      <c r="K119" s="29">
        <v>657.033</v>
      </c>
      <c r="L119" s="30">
        <v>2091.109</v>
      </c>
    </row>
    <row r="120" spans="1:12" ht="12.75">
      <c r="A120" s="24" t="s">
        <v>229</v>
      </c>
      <c r="B120" s="25" t="s">
        <v>230</v>
      </c>
      <c r="C120" s="26">
        <v>3662.761</v>
      </c>
      <c r="D120" s="27">
        <v>2748.037</v>
      </c>
      <c r="E120" s="26">
        <v>13003.965</v>
      </c>
      <c r="F120" s="28">
        <v>10782.426</v>
      </c>
      <c r="G120" s="26">
        <v>419.08</v>
      </c>
      <c r="H120" s="27">
        <v>409.757</v>
      </c>
      <c r="I120" s="26">
        <v>883.95</v>
      </c>
      <c r="J120" s="28">
        <v>979.348</v>
      </c>
      <c r="K120" s="29">
        <v>3243.681</v>
      </c>
      <c r="L120" s="30">
        <v>2338.2799999999997</v>
      </c>
    </row>
    <row r="121" spans="1:12" ht="12.75">
      <c r="A121" s="24" t="s">
        <v>231</v>
      </c>
      <c r="B121" s="25" t="s">
        <v>232</v>
      </c>
      <c r="C121" s="26">
        <v>46.748</v>
      </c>
      <c r="D121" s="27">
        <v>0</v>
      </c>
      <c r="E121" s="26">
        <v>9.523</v>
      </c>
      <c r="F121" s="28">
        <v>0</v>
      </c>
      <c r="G121" s="26">
        <v>648.701</v>
      </c>
      <c r="H121" s="27">
        <v>623.297</v>
      </c>
      <c r="I121" s="26">
        <v>84.718</v>
      </c>
      <c r="J121" s="28">
        <v>73.65</v>
      </c>
      <c r="K121" s="29">
        <v>-601.953</v>
      </c>
      <c r="L121" s="30">
        <v>-623.297</v>
      </c>
    </row>
    <row r="122" spans="1:12" ht="12.75">
      <c r="A122" s="24" t="s">
        <v>233</v>
      </c>
      <c r="B122" s="25" t="s">
        <v>234</v>
      </c>
      <c r="C122" s="26">
        <v>1467.822</v>
      </c>
      <c r="D122" s="27">
        <v>1055.587</v>
      </c>
      <c r="E122" s="26">
        <v>621.158</v>
      </c>
      <c r="F122" s="28">
        <v>685.27</v>
      </c>
      <c r="G122" s="26">
        <v>16110.723</v>
      </c>
      <c r="H122" s="27">
        <v>18527.474</v>
      </c>
      <c r="I122" s="26">
        <v>1235.697</v>
      </c>
      <c r="J122" s="28">
        <v>1274.26</v>
      </c>
      <c r="K122" s="29">
        <v>-14642.901</v>
      </c>
      <c r="L122" s="30">
        <v>-17471.887</v>
      </c>
    </row>
    <row r="123" spans="1:12" ht="12.75">
      <c r="A123" s="24" t="s">
        <v>235</v>
      </c>
      <c r="B123" s="25" t="s">
        <v>236</v>
      </c>
      <c r="C123" s="26">
        <v>384.554</v>
      </c>
      <c r="D123" s="27">
        <v>626.044</v>
      </c>
      <c r="E123" s="26">
        <v>298.063</v>
      </c>
      <c r="F123" s="28">
        <v>444.983</v>
      </c>
      <c r="G123" s="26">
        <v>303.888</v>
      </c>
      <c r="H123" s="27">
        <v>274.312</v>
      </c>
      <c r="I123" s="26">
        <v>26.028</v>
      </c>
      <c r="J123" s="28">
        <v>37.966</v>
      </c>
      <c r="K123" s="29">
        <v>80.666</v>
      </c>
      <c r="L123" s="30">
        <v>351.73199999999997</v>
      </c>
    </row>
    <row r="124" spans="1:12" ht="12.75">
      <c r="A124" s="24" t="s">
        <v>237</v>
      </c>
      <c r="B124" s="25" t="s">
        <v>238</v>
      </c>
      <c r="C124" s="26">
        <v>165.099</v>
      </c>
      <c r="D124" s="27">
        <v>162.905</v>
      </c>
      <c r="E124" s="26">
        <v>78.104</v>
      </c>
      <c r="F124" s="28">
        <v>2810.518</v>
      </c>
      <c r="G124" s="26">
        <v>1675.641</v>
      </c>
      <c r="H124" s="27">
        <v>1143.316</v>
      </c>
      <c r="I124" s="26">
        <v>7387.509</v>
      </c>
      <c r="J124" s="28">
        <v>4539.025</v>
      </c>
      <c r="K124" s="29">
        <v>-1510.5420000000001</v>
      </c>
      <c r="L124" s="30">
        <v>-980.4110000000001</v>
      </c>
    </row>
    <row r="125" spans="1:12" ht="12.75">
      <c r="A125" s="24" t="s">
        <v>239</v>
      </c>
      <c r="B125" s="25" t="s">
        <v>240</v>
      </c>
      <c r="C125" s="26">
        <v>1592.549</v>
      </c>
      <c r="D125" s="27">
        <v>379.003</v>
      </c>
      <c r="E125" s="26">
        <v>2638.356</v>
      </c>
      <c r="F125" s="28">
        <v>454.301</v>
      </c>
      <c r="G125" s="26">
        <v>1012.573</v>
      </c>
      <c r="H125" s="27">
        <v>949.329</v>
      </c>
      <c r="I125" s="26">
        <v>1637.692</v>
      </c>
      <c r="J125" s="28">
        <v>1444.309</v>
      </c>
      <c r="K125" s="29">
        <v>579.976</v>
      </c>
      <c r="L125" s="30">
        <v>-570.326</v>
      </c>
    </row>
    <row r="126" spans="1:12" ht="12.75">
      <c r="A126" s="24" t="s">
        <v>241</v>
      </c>
      <c r="B126" s="25" t="s">
        <v>242</v>
      </c>
      <c r="C126" s="26">
        <v>2207.618</v>
      </c>
      <c r="D126" s="27">
        <v>2238.43</v>
      </c>
      <c r="E126" s="26">
        <v>4078.475</v>
      </c>
      <c r="F126" s="28">
        <v>5485.886</v>
      </c>
      <c r="G126" s="26">
        <v>520.11</v>
      </c>
      <c r="H126" s="27">
        <v>448.142</v>
      </c>
      <c r="I126" s="26">
        <v>814.499</v>
      </c>
      <c r="J126" s="28">
        <v>751.14</v>
      </c>
      <c r="K126" s="29">
        <v>1687.5079999999998</v>
      </c>
      <c r="L126" s="30">
        <v>1790.2879999999998</v>
      </c>
    </row>
    <row r="127" spans="1:12" ht="12.75">
      <c r="A127" s="24" t="s">
        <v>243</v>
      </c>
      <c r="B127" s="25" t="s">
        <v>244</v>
      </c>
      <c r="C127" s="26">
        <v>0.072</v>
      </c>
      <c r="D127" s="27">
        <v>38.683</v>
      </c>
      <c r="E127" s="26">
        <v>0.008</v>
      </c>
      <c r="F127" s="28">
        <v>26.349</v>
      </c>
      <c r="G127" s="26">
        <v>197.492</v>
      </c>
      <c r="H127" s="27">
        <v>58.136</v>
      </c>
      <c r="I127" s="26">
        <v>204.032</v>
      </c>
      <c r="J127" s="28">
        <v>49.437</v>
      </c>
      <c r="K127" s="29">
        <v>-197.42</v>
      </c>
      <c r="L127" s="30">
        <v>-19.453000000000003</v>
      </c>
    </row>
    <row r="128" spans="1:12" ht="12.75">
      <c r="A128" s="24" t="s">
        <v>245</v>
      </c>
      <c r="B128" s="25" t="s">
        <v>246</v>
      </c>
      <c r="C128" s="26">
        <v>152.188</v>
      </c>
      <c r="D128" s="27">
        <v>0.458</v>
      </c>
      <c r="E128" s="26">
        <v>70.668</v>
      </c>
      <c r="F128" s="28">
        <v>0.019</v>
      </c>
      <c r="G128" s="26">
        <v>84.013</v>
      </c>
      <c r="H128" s="27">
        <v>378.019</v>
      </c>
      <c r="I128" s="26">
        <v>30.321</v>
      </c>
      <c r="J128" s="28">
        <v>321.944</v>
      </c>
      <c r="K128" s="29">
        <v>68.17499999999998</v>
      </c>
      <c r="L128" s="30">
        <v>-377.561</v>
      </c>
    </row>
    <row r="129" spans="1:12" ht="12.75">
      <c r="A129" s="24" t="s">
        <v>247</v>
      </c>
      <c r="B129" s="25" t="s">
        <v>248</v>
      </c>
      <c r="C129" s="26">
        <v>0</v>
      </c>
      <c r="D129" s="27">
        <v>0</v>
      </c>
      <c r="E129" s="26">
        <v>0</v>
      </c>
      <c r="F129" s="28">
        <v>0</v>
      </c>
      <c r="G129" s="26">
        <v>41.541</v>
      </c>
      <c r="H129" s="27">
        <v>394.615</v>
      </c>
      <c r="I129" s="26">
        <v>3.787</v>
      </c>
      <c r="J129" s="28">
        <v>44.047</v>
      </c>
      <c r="K129" s="29">
        <v>-41.541</v>
      </c>
      <c r="L129" s="30">
        <v>-394.615</v>
      </c>
    </row>
    <row r="130" spans="1:12" ht="12.75">
      <c r="A130" s="24" t="s">
        <v>249</v>
      </c>
      <c r="B130" s="25" t="s">
        <v>250</v>
      </c>
      <c r="C130" s="26">
        <v>16.123</v>
      </c>
      <c r="D130" s="27">
        <v>1074.493</v>
      </c>
      <c r="E130" s="26">
        <v>23.42</v>
      </c>
      <c r="F130" s="28">
        <v>2454.945</v>
      </c>
      <c r="G130" s="26">
        <v>188.197</v>
      </c>
      <c r="H130" s="27">
        <v>195.356</v>
      </c>
      <c r="I130" s="26">
        <v>243.174</v>
      </c>
      <c r="J130" s="28">
        <v>290.48</v>
      </c>
      <c r="K130" s="29">
        <v>-172.074</v>
      </c>
      <c r="L130" s="30">
        <v>879.137</v>
      </c>
    </row>
    <row r="131" spans="1:12" ht="12.75">
      <c r="A131" s="24" t="s">
        <v>251</v>
      </c>
      <c r="B131" s="25" t="s">
        <v>252</v>
      </c>
      <c r="C131" s="26">
        <v>16.813</v>
      </c>
      <c r="D131" s="27">
        <v>0</v>
      </c>
      <c r="E131" s="26">
        <v>24.74</v>
      </c>
      <c r="F131" s="28">
        <v>0</v>
      </c>
      <c r="G131" s="26">
        <v>22823.918</v>
      </c>
      <c r="H131" s="27">
        <v>18911.248</v>
      </c>
      <c r="I131" s="26">
        <v>33298.444</v>
      </c>
      <c r="J131" s="28">
        <v>26900.54</v>
      </c>
      <c r="K131" s="29">
        <v>-22807.105000000003</v>
      </c>
      <c r="L131" s="30">
        <v>-18911.248</v>
      </c>
    </row>
    <row r="132" spans="1:12" ht="12.75">
      <c r="A132" s="24" t="s">
        <v>253</v>
      </c>
      <c r="B132" s="25" t="s">
        <v>254</v>
      </c>
      <c r="C132" s="26">
        <v>0</v>
      </c>
      <c r="D132" s="27">
        <v>0</v>
      </c>
      <c r="E132" s="26">
        <v>0</v>
      </c>
      <c r="F132" s="28">
        <v>0</v>
      </c>
      <c r="G132" s="26">
        <v>17.668</v>
      </c>
      <c r="H132" s="27">
        <v>30.662</v>
      </c>
      <c r="I132" s="26">
        <v>5.8</v>
      </c>
      <c r="J132" s="28">
        <v>8.974</v>
      </c>
      <c r="K132" s="29">
        <v>-17.668</v>
      </c>
      <c r="L132" s="30">
        <v>-30.662</v>
      </c>
    </row>
    <row r="133" spans="1:12" ht="12.75">
      <c r="A133" s="24" t="s">
        <v>255</v>
      </c>
      <c r="B133" s="25" t="s">
        <v>256</v>
      </c>
      <c r="C133" s="26">
        <v>53.328</v>
      </c>
      <c r="D133" s="27">
        <v>426.179</v>
      </c>
      <c r="E133" s="26">
        <v>14.973</v>
      </c>
      <c r="F133" s="28">
        <v>94.643</v>
      </c>
      <c r="G133" s="26">
        <v>1686.668</v>
      </c>
      <c r="H133" s="27">
        <v>2706.423</v>
      </c>
      <c r="I133" s="26">
        <v>482.355</v>
      </c>
      <c r="J133" s="28">
        <v>620.399</v>
      </c>
      <c r="K133" s="29">
        <v>-1633.34</v>
      </c>
      <c r="L133" s="30">
        <v>-2280.2439999999997</v>
      </c>
    </row>
    <row r="134" spans="1:12" ht="12.75">
      <c r="A134" s="24" t="s">
        <v>257</v>
      </c>
      <c r="B134" s="25" t="s">
        <v>258</v>
      </c>
      <c r="C134" s="26">
        <v>0.186</v>
      </c>
      <c r="D134" s="27">
        <v>0.041</v>
      </c>
      <c r="E134" s="26">
        <v>0.045</v>
      </c>
      <c r="F134" s="28">
        <v>0.012</v>
      </c>
      <c r="G134" s="26">
        <v>70.449</v>
      </c>
      <c r="H134" s="27">
        <v>42.182</v>
      </c>
      <c r="I134" s="26">
        <v>39.729</v>
      </c>
      <c r="J134" s="28">
        <v>20.232</v>
      </c>
      <c r="K134" s="29">
        <v>-70.26299999999999</v>
      </c>
      <c r="L134" s="30">
        <v>-42.141000000000005</v>
      </c>
    </row>
    <row r="135" spans="1:12" ht="12.75">
      <c r="A135" s="24" t="s">
        <v>259</v>
      </c>
      <c r="B135" s="25" t="s">
        <v>260</v>
      </c>
      <c r="C135" s="26">
        <v>20.034</v>
      </c>
      <c r="D135" s="27">
        <v>15.37</v>
      </c>
      <c r="E135" s="26">
        <v>16.733</v>
      </c>
      <c r="F135" s="28">
        <v>16.559</v>
      </c>
      <c r="G135" s="26">
        <v>92260.687</v>
      </c>
      <c r="H135" s="27">
        <v>96999.619</v>
      </c>
      <c r="I135" s="26">
        <v>118226.406</v>
      </c>
      <c r="J135" s="28">
        <v>134366.594</v>
      </c>
      <c r="K135" s="29">
        <v>-92240.653</v>
      </c>
      <c r="L135" s="30">
        <v>-96984.24900000001</v>
      </c>
    </row>
    <row r="136" spans="1:12" ht="12.75">
      <c r="A136" s="24" t="s">
        <v>261</v>
      </c>
      <c r="B136" s="25" t="s">
        <v>262</v>
      </c>
      <c r="C136" s="26">
        <v>3927.113</v>
      </c>
      <c r="D136" s="27">
        <v>1633.311</v>
      </c>
      <c r="E136" s="26">
        <v>4318.622</v>
      </c>
      <c r="F136" s="28">
        <v>1755.383</v>
      </c>
      <c r="G136" s="26">
        <v>3368.341</v>
      </c>
      <c r="H136" s="27">
        <v>6994.024</v>
      </c>
      <c r="I136" s="26">
        <v>2976.138</v>
      </c>
      <c r="J136" s="28">
        <v>6072.805</v>
      </c>
      <c r="K136" s="29">
        <v>558.7719999999999</v>
      </c>
      <c r="L136" s="30">
        <v>-5360.713000000001</v>
      </c>
    </row>
    <row r="137" spans="1:12" ht="12.75">
      <c r="A137" s="24" t="s">
        <v>263</v>
      </c>
      <c r="B137" s="25" t="s">
        <v>264</v>
      </c>
      <c r="C137" s="26">
        <v>0.376</v>
      </c>
      <c r="D137" s="27">
        <v>120.228</v>
      </c>
      <c r="E137" s="26">
        <v>0.507</v>
      </c>
      <c r="F137" s="28">
        <v>136.069</v>
      </c>
      <c r="G137" s="26">
        <v>13554.812</v>
      </c>
      <c r="H137" s="27">
        <v>7210.393</v>
      </c>
      <c r="I137" s="26">
        <v>13887.606</v>
      </c>
      <c r="J137" s="28">
        <v>6834.157</v>
      </c>
      <c r="K137" s="29">
        <v>-13554.436</v>
      </c>
      <c r="L137" s="30">
        <v>-7090.165</v>
      </c>
    </row>
    <row r="138" spans="1:12" ht="12.75">
      <c r="A138" s="24" t="s">
        <v>265</v>
      </c>
      <c r="B138" s="25" t="s">
        <v>266</v>
      </c>
      <c r="C138" s="26">
        <v>104213.355</v>
      </c>
      <c r="D138" s="27">
        <v>59643.001</v>
      </c>
      <c r="E138" s="26">
        <v>146833.664</v>
      </c>
      <c r="F138" s="28">
        <v>85072.844</v>
      </c>
      <c r="G138" s="26">
        <v>20579.472</v>
      </c>
      <c r="H138" s="27">
        <v>12657.607</v>
      </c>
      <c r="I138" s="26">
        <v>25459.52</v>
      </c>
      <c r="J138" s="28">
        <v>15645.792</v>
      </c>
      <c r="K138" s="29">
        <v>83633.883</v>
      </c>
      <c r="L138" s="30">
        <v>46985.394</v>
      </c>
    </row>
    <row r="139" spans="1:12" ht="12.75">
      <c r="A139" s="24" t="s">
        <v>267</v>
      </c>
      <c r="B139" s="25" t="s">
        <v>268</v>
      </c>
      <c r="C139" s="26">
        <v>195.251</v>
      </c>
      <c r="D139" s="27">
        <v>1043.633</v>
      </c>
      <c r="E139" s="26">
        <v>126.804</v>
      </c>
      <c r="F139" s="28">
        <v>1384.094</v>
      </c>
      <c r="G139" s="26">
        <v>2222.336</v>
      </c>
      <c r="H139" s="27">
        <v>3348.522</v>
      </c>
      <c r="I139" s="26">
        <v>1216.498</v>
      </c>
      <c r="J139" s="28">
        <v>1735.07</v>
      </c>
      <c r="K139" s="29">
        <v>-2027.0849999999998</v>
      </c>
      <c r="L139" s="30">
        <v>-2304.889</v>
      </c>
    </row>
    <row r="140" spans="1:12" ht="12.75">
      <c r="A140" s="24" t="s">
        <v>269</v>
      </c>
      <c r="B140" s="25" t="s">
        <v>270</v>
      </c>
      <c r="C140" s="26">
        <v>20.543</v>
      </c>
      <c r="D140" s="27">
        <v>2.368</v>
      </c>
      <c r="E140" s="26">
        <v>29.577</v>
      </c>
      <c r="F140" s="28">
        <v>1.745</v>
      </c>
      <c r="G140" s="26">
        <v>29439.889</v>
      </c>
      <c r="H140" s="27">
        <v>33790.984</v>
      </c>
      <c r="I140" s="26">
        <v>30268.401</v>
      </c>
      <c r="J140" s="28">
        <v>35215.536</v>
      </c>
      <c r="K140" s="29">
        <v>-29419.345999999998</v>
      </c>
      <c r="L140" s="30">
        <v>-33788.615999999995</v>
      </c>
    </row>
    <row r="141" spans="1:12" ht="12.75">
      <c r="A141" s="24" t="s">
        <v>271</v>
      </c>
      <c r="B141" s="25" t="s">
        <v>272</v>
      </c>
      <c r="C141" s="26">
        <v>21000.392</v>
      </c>
      <c r="D141" s="27">
        <v>21679.928</v>
      </c>
      <c r="E141" s="26">
        <v>16010.691</v>
      </c>
      <c r="F141" s="28">
        <v>17716.703</v>
      </c>
      <c r="G141" s="26">
        <v>38626.005</v>
      </c>
      <c r="H141" s="27">
        <v>34179.385</v>
      </c>
      <c r="I141" s="26">
        <v>38715.272</v>
      </c>
      <c r="J141" s="28">
        <v>33257.474</v>
      </c>
      <c r="K141" s="29">
        <v>-17625.612999999998</v>
      </c>
      <c r="L141" s="30">
        <v>-12499.457000000002</v>
      </c>
    </row>
    <row r="142" spans="1:12" ht="12.75">
      <c r="A142" s="24" t="s">
        <v>273</v>
      </c>
      <c r="B142" s="25" t="s">
        <v>274</v>
      </c>
      <c r="C142" s="26">
        <v>12998.324</v>
      </c>
      <c r="D142" s="27">
        <v>16949.311</v>
      </c>
      <c r="E142" s="26">
        <v>27086.641</v>
      </c>
      <c r="F142" s="28">
        <v>36228.383</v>
      </c>
      <c r="G142" s="26">
        <v>812.444</v>
      </c>
      <c r="H142" s="27">
        <v>342.381</v>
      </c>
      <c r="I142" s="26">
        <v>634.218</v>
      </c>
      <c r="J142" s="28">
        <v>212.124</v>
      </c>
      <c r="K142" s="29">
        <v>12185.880000000001</v>
      </c>
      <c r="L142" s="30">
        <v>16606.93</v>
      </c>
    </row>
    <row r="143" spans="1:12" ht="12.75">
      <c r="A143" s="24" t="s">
        <v>275</v>
      </c>
      <c r="B143" s="25" t="s">
        <v>276</v>
      </c>
      <c r="C143" s="26">
        <v>4072.455</v>
      </c>
      <c r="D143" s="27">
        <v>4767.651</v>
      </c>
      <c r="E143" s="26">
        <v>17785.081</v>
      </c>
      <c r="F143" s="28">
        <v>20652.569</v>
      </c>
      <c r="G143" s="26">
        <v>640.064</v>
      </c>
      <c r="H143" s="27">
        <v>85.657</v>
      </c>
      <c r="I143" s="26">
        <v>1727.149</v>
      </c>
      <c r="J143" s="28">
        <v>309.722</v>
      </c>
      <c r="K143" s="29">
        <v>3432.391</v>
      </c>
      <c r="L143" s="30">
        <v>4681.994</v>
      </c>
    </row>
    <row r="144" spans="1:12" ht="12.75">
      <c r="A144" s="24" t="s">
        <v>277</v>
      </c>
      <c r="B144" s="25" t="s">
        <v>278</v>
      </c>
      <c r="C144" s="26">
        <v>3.029</v>
      </c>
      <c r="D144" s="27">
        <v>36.292</v>
      </c>
      <c r="E144" s="26">
        <v>1.203</v>
      </c>
      <c r="F144" s="28">
        <v>18.893</v>
      </c>
      <c r="G144" s="26">
        <v>1264.051</v>
      </c>
      <c r="H144" s="27">
        <v>1250.054</v>
      </c>
      <c r="I144" s="26">
        <v>163.767</v>
      </c>
      <c r="J144" s="28">
        <v>155.046</v>
      </c>
      <c r="K144" s="29">
        <v>-1261.022</v>
      </c>
      <c r="L144" s="30">
        <v>-1213.7620000000002</v>
      </c>
    </row>
    <row r="145" spans="1:12" ht="12.75">
      <c r="A145" s="24" t="s">
        <v>279</v>
      </c>
      <c r="B145" s="25" t="s">
        <v>280</v>
      </c>
      <c r="C145" s="26">
        <v>41.53</v>
      </c>
      <c r="D145" s="27">
        <v>0</v>
      </c>
      <c r="E145" s="26">
        <v>1124.635</v>
      </c>
      <c r="F145" s="28">
        <v>0</v>
      </c>
      <c r="G145" s="26">
        <v>0</v>
      </c>
      <c r="H145" s="27">
        <v>124.664</v>
      </c>
      <c r="I145" s="26">
        <v>0</v>
      </c>
      <c r="J145" s="28">
        <v>149</v>
      </c>
      <c r="K145" s="29">
        <v>41.53</v>
      </c>
      <c r="L145" s="30">
        <v>-124.664</v>
      </c>
    </row>
    <row r="146" spans="1:12" ht="12.75">
      <c r="A146" s="24" t="s">
        <v>281</v>
      </c>
      <c r="B146" s="25" t="s">
        <v>282</v>
      </c>
      <c r="C146" s="26">
        <v>29800.022</v>
      </c>
      <c r="D146" s="27">
        <v>37920.01</v>
      </c>
      <c r="E146" s="26">
        <v>7510.892</v>
      </c>
      <c r="F146" s="28">
        <v>10140.379</v>
      </c>
      <c r="G146" s="26">
        <v>15935.766</v>
      </c>
      <c r="H146" s="27">
        <v>11505.85</v>
      </c>
      <c r="I146" s="26">
        <v>3815.266</v>
      </c>
      <c r="J146" s="28">
        <v>2783.818</v>
      </c>
      <c r="K146" s="29">
        <v>13864.256000000001</v>
      </c>
      <c r="L146" s="30">
        <v>26414.160000000003</v>
      </c>
    </row>
    <row r="147" spans="1:12" ht="12.75">
      <c r="A147" s="24" t="s">
        <v>283</v>
      </c>
      <c r="B147" s="25" t="s">
        <v>284</v>
      </c>
      <c r="C147" s="26">
        <v>47273.985</v>
      </c>
      <c r="D147" s="27">
        <v>49022.38</v>
      </c>
      <c r="E147" s="26">
        <v>14337.227</v>
      </c>
      <c r="F147" s="28">
        <v>14437.529</v>
      </c>
      <c r="G147" s="26">
        <v>35504.252</v>
      </c>
      <c r="H147" s="27">
        <v>33294.88</v>
      </c>
      <c r="I147" s="26">
        <v>8330.406</v>
      </c>
      <c r="J147" s="28">
        <v>8040.796</v>
      </c>
      <c r="K147" s="29">
        <v>11769.733</v>
      </c>
      <c r="L147" s="30">
        <v>15727.5</v>
      </c>
    </row>
    <row r="148" spans="1:12" ht="12.75">
      <c r="A148" s="24" t="s">
        <v>285</v>
      </c>
      <c r="B148" s="25" t="s">
        <v>286</v>
      </c>
      <c r="C148" s="26">
        <v>0</v>
      </c>
      <c r="D148" s="27">
        <v>0</v>
      </c>
      <c r="E148" s="26">
        <v>0</v>
      </c>
      <c r="F148" s="28">
        <v>0</v>
      </c>
      <c r="G148" s="26">
        <v>288.116</v>
      </c>
      <c r="H148" s="27">
        <v>482.09</v>
      </c>
      <c r="I148" s="26">
        <v>23.88</v>
      </c>
      <c r="J148" s="28">
        <v>39.528</v>
      </c>
      <c r="K148" s="29">
        <v>-288.116</v>
      </c>
      <c r="L148" s="30">
        <v>-482.09</v>
      </c>
    </row>
    <row r="149" spans="1:12" ht="12.75">
      <c r="A149" s="24" t="s">
        <v>287</v>
      </c>
      <c r="B149" s="25" t="s">
        <v>288</v>
      </c>
      <c r="C149" s="26">
        <v>205706.102</v>
      </c>
      <c r="D149" s="27">
        <v>219056.432</v>
      </c>
      <c r="E149" s="26">
        <v>64783.099</v>
      </c>
      <c r="F149" s="28">
        <v>68231.049</v>
      </c>
      <c r="G149" s="26">
        <v>35372.827</v>
      </c>
      <c r="H149" s="27">
        <v>33405.769</v>
      </c>
      <c r="I149" s="26">
        <v>16189.363</v>
      </c>
      <c r="J149" s="28">
        <v>15607.296</v>
      </c>
      <c r="K149" s="29">
        <v>170333.27500000002</v>
      </c>
      <c r="L149" s="30">
        <v>185650.663</v>
      </c>
    </row>
    <row r="150" spans="1:12" ht="12.75">
      <c r="A150" s="24" t="s">
        <v>289</v>
      </c>
      <c r="B150" s="25" t="s">
        <v>290</v>
      </c>
      <c r="C150" s="26">
        <v>7916.775</v>
      </c>
      <c r="D150" s="27">
        <v>5554.522</v>
      </c>
      <c r="E150" s="26">
        <v>647.692</v>
      </c>
      <c r="F150" s="28">
        <v>422.215</v>
      </c>
      <c r="G150" s="26">
        <v>2167.399</v>
      </c>
      <c r="H150" s="27">
        <v>1310.802</v>
      </c>
      <c r="I150" s="26">
        <v>308.686</v>
      </c>
      <c r="J150" s="28">
        <v>147.242</v>
      </c>
      <c r="K150" s="29">
        <v>5749.376</v>
      </c>
      <c r="L150" s="30">
        <v>4243.72</v>
      </c>
    </row>
    <row r="151" spans="1:12" ht="12.75">
      <c r="A151" s="24" t="s">
        <v>291</v>
      </c>
      <c r="B151" s="25" t="s">
        <v>292</v>
      </c>
      <c r="C151" s="26">
        <v>64131.265</v>
      </c>
      <c r="D151" s="27">
        <v>56122.165</v>
      </c>
      <c r="E151" s="26">
        <v>111515.666</v>
      </c>
      <c r="F151" s="28">
        <v>124578.697</v>
      </c>
      <c r="G151" s="26">
        <v>19584.041</v>
      </c>
      <c r="H151" s="27">
        <v>8489.098</v>
      </c>
      <c r="I151" s="26">
        <v>33319.101</v>
      </c>
      <c r="J151" s="28">
        <v>13968.336</v>
      </c>
      <c r="K151" s="29">
        <v>44547.224</v>
      </c>
      <c r="L151" s="30">
        <v>47633.067</v>
      </c>
    </row>
    <row r="152" spans="1:12" ht="12.75">
      <c r="A152" s="24" t="s">
        <v>293</v>
      </c>
      <c r="B152" s="25" t="s">
        <v>294</v>
      </c>
      <c r="C152" s="26">
        <v>6662.08</v>
      </c>
      <c r="D152" s="27">
        <v>9512.566</v>
      </c>
      <c r="E152" s="26">
        <v>9418.104</v>
      </c>
      <c r="F152" s="28">
        <v>18584.056</v>
      </c>
      <c r="G152" s="26">
        <v>18598.161</v>
      </c>
      <c r="H152" s="27">
        <v>12713.699</v>
      </c>
      <c r="I152" s="26">
        <v>42750.14</v>
      </c>
      <c r="J152" s="28">
        <v>25076.188</v>
      </c>
      <c r="K152" s="29">
        <v>-11936.081</v>
      </c>
      <c r="L152" s="30">
        <v>-3201.133</v>
      </c>
    </row>
    <row r="153" spans="1:12" ht="12.75">
      <c r="A153" s="24" t="s">
        <v>295</v>
      </c>
      <c r="B153" s="25" t="s">
        <v>296</v>
      </c>
      <c r="C153" s="26">
        <v>1343.456</v>
      </c>
      <c r="D153" s="27">
        <v>2317.438</v>
      </c>
      <c r="E153" s="26">
        <v>10531.762</v>
      </c>
      <c r="F153" s="28">
        <v>20940.09</v>
      </c>
      <c r="G153" s="26">
        <v>91.115</v>
      </c>
      <c r="H153" s="27">
        <v>84.951</v>
      </c>
      <c r="I153" s="26">
        <v>406.113</v>
      </c>
      <c r="J153" s="28">
        <v>380.883</v>
      </c>
      <c r="K153" s="29">
        <v>1252.341</v>
      </c>
      <c r="L153" s="30">
        <v>2232.487</v>
      </c>
    </row>
    <row r="154" spans="1:12" ht="12.75">
      <c r="A154" s="24" t="s">
        <v>297</v>
      </c>
      <c r="B154" s="25" t="s">
        <v>298</v>
      </c>
      <c r="C154" s="26">
        <v>51638.903</v>
      </c>
      <c r="D154" s="27">
        <v>57500.347</v>
      </c>
      <c r="E154" s="26">
        <v>15596.245</v>
      </c>
      <c r="F154" s="28">
        <v>16188.536</v>
      </c>
      <c r="G154" s="26">
        <v>54843.782</v>
      </c>
      <c r="H154" s="27">
        <v>62202.874</v>
      </c>
      <c r="I154" s="26">
        <v>16532.058</v>
      </c>
      <c r="J154" s="28">
        <v>17456.797</v>
      </c>
      <c r="K154" s="29">
        <v>-3204.879000000001</v>
      </c>
      <c r="L154" s="30">
        <v>-4702.527000000002</v>
      </c>
    </row>
    <row r="155" spans="1:12" ht="12.75">
      <c r="A155" s="24" t="s">
        <v>299</v>
      </c>
      <c r="B155" s="25" t="s">
        <v>300</v>
      </c>
      <c r="C155" s="26">
        <v>0.02</v>
      </c>
      <c r="D155" s="27">
        <v>1.499</v>
      </c>
      <c r="E155" s="26">
        <v>0.006</v>
      </c>
      <c r="F155" s="28">
        <v>0.145</v>
      </c>
      <c r="G155" s="26">
        <v>2212.525</v>
      </c>
      <c r="H155" s="27">
        <v>747.439</v>
      </c>
      <c r="I155" s="26">
        <v>871.256</v>
      </c>
      <c r="J155" s="28">
        <v>127.514</v>
      </c>
      <c r="K155" s="29">
        <v>-2212.505</v>
      </c>
      <c r="L155" s="30">
        <v>-745.9399999999999</v>
      </c>
    </row>
    <row r="156" spans="1:12" ht="12.75">
      <c r="A156" s="24" t="s">
        <v>301</v>
      </c>
      <c r="B156" s="25" t="s">
        <v>302</v>
      </c>
      <c r="C156" s="26">
        <v>0</v>
      </c>
      <c r="D156" s="27">
        <v>48.893</v>
      </c>
      <c r="E156" s="26">
        <v>0</v>
      </c>
      <c r="F156" s="28">
        <v>42.349</v>
      </c>
      <c r="G156" s="26">
        <v>0</v>
      </c>
      <c r="H156" s="27">
        <v>25.942</v>
      </c>
      <c r="I156" s="26">
        <v>0</v>
      </c>
      <c r="J156" s="28">
        <v>9.72</v>
      </c>
      <c r="K156" s="29">
        <v>0</v>
      </c>
      <c r="L156" s="30">
        <v>22.951</v>
      </c>
    </row>
    <row r="157" spans="1:12" ht="12.75">
      <c r="A157" s="24" t="s">
        <v>303</v>
      </c>
      <c r="B157" s="25" t="s">
        <v>304</v>
      </c>
      <c r="C157" s="26">
        <v>608.339</v>
      </c>
      <c r="D157" s="27">
        <v>1137.249</v>
      </c>
      <c r="E157" s="26">
        <v>192.264</v>
      </c>
      <c r="F157" s="28">
        <v>299.89</v>
      </c>
      <c r="G157" s="26">
        <v>17752.958</v>
      </c>
      <c r="H157" s="27">
        <v>44570.611</v>
      </c>
      <c r="I157" s="26">
        <v>5788.621</v>
      </c>
      <c r="J157" s="28">
        <v>12151.76</v>
      </c>
      <c r="K157" s="29">
        <v>-17144.619</v>
      </c>
      <c r="L157" s="30">
        <v>-43433.361999999994</v>
      </c>
    </row>
    <row r="158" spans="1:12" ht="12.75">
      <c r="A158" s="24" t="s">
        <v>305</v>
      </c>
      <c r="B158" s="25" t="s">
        <v>306</v>
      </c>
      <c r="C158" s="26">
        <v>132.66</v>
      </c>
      <c r="D158" s="27">
        <v>106.132</v>
      </c>
      <c r="E158" s="26">
        <v>59.776</v>
      </c>
      <c r="F158" s="28">
        <v>67.886</v>
      </c>
      <c r="G158" s="26">
        <v>31619.32</v>
      </c>
      <c r="H158" s="27">
        <v>42420.723</v>
      </c>
      <c r="I158" s="26">
        <v>6091.657</v>
      </c>
      <c r="J158" s="28">
        <v>6892.816</v>
      </c>
      <c r="K158" s="29">
        <v>-31486.66</v>
      </c>
      <c r="L158" s="30">
        <v>-42314.591</v>
      </c>
    </row>
    <row r="159" spans="1:12" ht="12.75">
      <c r="A159" s="24" t="s">
        <v>307</v>
      </c>
      <c r="B159" s="25" t="s">
        <v>308</v>
      </c>
      <c r="C159" s="26">
        <v>179.876</v>
      </c>
      <c r="D159" s="27">
        <v>309.603</v>
      </c>
      <c r="E159" s="26">
        <v>102.215</v>
      </c>
      <c r="F159" s="28">
        <v>140.983</v>
      </c>
      <c r="G159" s="26">
        <v>10540.511</v>
      </c>
      <c r="H159" s="27">
        <v>22580.177</v>
      </c>
      <c r="I159" s="26">
        <v>4490.175</v>
      </c>
      <c r="J159" s="28">
        <v>8066.541</v>
      </c>
      <c r="K159" s="29">
        <v>-10360.635</v>
      </c>
      <c r="L159" s="30">
        <v>-22270.574</v>
      </c>
    </row>
    <row r="160" spans="1:12" ht="12.75">
      <c r="A160" s="24" t="s">
        <v>309</v>
      </c>
      <c r="B160" s="25" t="s">
        <v>310</v>
      </c>
      <c r="C160" s="26">
        <v>211711.298</v>
      </c>
      <c r="D160" s="27">
        <v>256952.393</v>
      </c>
      <c r="E160" s="26">
        <v>35253.938</v>
      </c>
      <c r="F160" s="28">
        <v>41395.568</v>
      </c>
      <c r="G160" s="26">
        <v>240048.467</v>
      </c>
      <c r="H160" s="27">
        <v>272822.006</v>
      </c>
      <c r="I160" s="26">
        <v>62238.752</v>
      </c>
      <c r="J160" s="28">
        <v>65199.745</v>
      </c>
      <c r="K160" s="29">
        <v>-28337.168999999994</v>
      </c>
      <c r="L160" s="30">
        <v>-15869.612999999983</v>
      </c>
    </row>
    <row r="161" spans="1:12" ht="12.75">
      <c r="A161" s="24" t="s">
        <v>311</v>
      </c>
      <c r="B161" s="25" t="s">
        <v>312</v>
      </c>
      <c r="C161" s="26">
        <v>33898.695</v>
      </c>
      <c r="D161" s="27">
        <v>83168.506</v>
      </c>
      <c r="E161" s="26">
        <v>11709.904</v>
      </c>
      <c r="F161" s="28">
        <v>25623.698</v>
      </c>
      <c r="G161" s="26">
        <v>85158.15</v>
      </c>
      <c r="H161" s="27">
        <v>94075.93</v>
      </c>
      <c r="I161" s="26">
        <v>47654.559</v>
      </c>
      <c r="J161" s="28">
        <v>51456.257</v>
      </c>
      <c r="K161" s="29">
        <v>-51259.454999999994</v>
      </c>
      <c r="L161" s="30">
        <v>-10907.423999999999</v>
      </c>
    </row>
    <row r="162" spans="1:12" ht="12.75">
      <c r="A162" s="24" t="s">
        <v>313</v>
      </c>
      <c r="B162" s="25" t="s">
        <v>314</v>
      </c>
      <c r="C162" s="26">
        <v>2709.894</v>
      </c>
      <c r="D162" s="27">
        <v>4510.968</v>
      </c>
      <c r="E162" s="26">
        <v>1630.092</v>
      </c>
      <c r="F162" s="28">
        <v>1969.895</v>
      </c>
      <c r="G162" s="26">
        <v>14292.25</v>
      </c>
      <c r="H162" s="27">
        <v>14142.992</v>
      </c>
      <c r="I162" s="26">
        <v>9926.115</v>
      </c>
      <c r="J162" s="28">
        <v>9462.113</v>
      </c>
      <c r="K162" s="29">
        <v>-11582.356</v>
      </c>
      <c r="L162" s="30">
        <v>-9632.024000000001</v>
      </c>
    </row>
    <row r="163" spans="1:12" ht="12.75">
      <c r="A163" s="24" t="s">
        <v>315</v>
      </c>
      <c r="B163" s="25" t="s">
        <v>316</v>
      </c>
      <c r="C163" s="26">
        <v>0.032</v>
      </c>
      <c r="D163" s="27">
        <v>0.014</v>
      </c>
      <c r="E163" s="26">
        <v>0.033</v>
      </c>
      <c r="F163" s="28">
        <v>0.016</v>
      </c>
      <c r="G163" s="26">
        <v>1.426</v>
      </c>
      <c r="H163" s="27">
        <v>3.566</v>
      </c>
      <c r="I163" s="26">
        <v>0.88</v>
      </c>
      <c r="J163" s="28">
        <v>0.804</v>
      </c>
      <c r="K163" s="29">
        <v>-1.394</v>
      </c>
      <c r="L163" s="30">
        <v>-3.552</v>
      </c>
    </row>
    <row r="164" spans="1:12" ht="12.75">
      <c r="A164" s="24" t="s">
        <v>317</v>
      </c>
      <c r="B164" s="25" t="s">
        <v>318</v>
      </c>
      <c r="C164" s="26">
        <v>28250.484</v>
      </c>
      <c r="D164" s="27">
        <v>35786.399</v>
      </c>
      <c r="E164" s="26">
        <v>15658.327</v>
      </c>
      <c r="F164" s="28">
        <v>19711.561</v>
      </c>
      <c r="G164" s="26">
        <v>16176.993</v>
      </c>
      <c r="H164" s="27">
        <v>19547.165</v>
      </c>
      <c r="I164" s="26">
        <v>7728.947</v>
      </c>
      <c r="J164" s="28">
        <v>8287.891</v>
      </c>
      <c r="K164" s="29">
        <v>12073.491</v>
      </c>
      <c r="L164" s="30">
        <v>16239.233999999997</v>
      </c>
    </row>
    <row r="165" spans="1:12" ht="12.75">
      <c r="A165" s="24" t="s">
        <v>319</v>
      </c>
      <c r="B165" s="25" t="s">
        <v>320</v>
      </c>
      <c r="C165" s="26">
        <v>223411.64</v>
      </c>
      <c r="D165" s="27">
        <v>282432.5</v>
      </c>
      <c r="E165" s="26">
        <v>91172.789</v>
      </c>
      <c r="F165" s="28">
        <v>105063.924</v>
      </c>
      <c r="G165" s="26">
        <v>150051.696</v>
      </c>
      <c r="H165" s="27">
        <v>156093.365</v>
      </c>
      <c r="I165" s="26">
        <v>72888.103</v>
      </c>
      <c r="J165" s="28">
        <v>72178.351</v>
      </c>
      <c r="K165" s="29">
        <v>73359.94400000002</v>
      </c>
      <c r="L165" s="30">
        <v>126339.13500000001</v>
      </c>
    </row>
    <row r="166" spans="1:12" ht="12.75">
      <c r="A166" s="24" t="s">
        <v>321</v>
      </c>
      <c r="B166" s="25" t="s">
        <v>322</v>
      </c>
      <c r="C166" s="26">
        <v>4836.969</v>
      </c>
      <c r="D166" s="27">
        <v>5802.501</v>
      </c>
      <c r="E166" s="26">
        <v>5752.907</v>
      </c>
      <c r="F166" s="28">
        <v>6799.907</v>
      </c>
      <c r="G166" s="26">
        <v>7791.013</v>
      </c>
      <c r="H166" s="27">
        <v>9310.528</v>
      </c>
      <c r="I166" s="26">
        <v>6769.152</v>
      </c>
      <c r="J166" s="28">
        <v>7701.024</v>
      </c>
      <c r="K166" s="29">
        <v>-2954.044</v>
      </c>
      <c r="L166" s="30">
        <v>-3508.027</v>
      </c>
    </row>
    <row r="167" spans="1:12" ht="12.75">
      <c r="A167" s="24" t="s">
        <v>323</v>
      </c>
      <c r="B167" s="25" t="s">
        <v>324</v>
      </c>
      <c r="C167" s="26">
        <v>578.094</v>
      </c>
      <c r="D167" s="27">
        <v>622.642</v>
      </c>
      <c r="E167" s="26">
        <v>815.238</v>
      </c>
      <c r="F167" s="28">
        <v>888.735</v>
      </c>
      <c r="G167" s="26">
        <v>5470.882</v>
      </c>
      <c r="H167" s="27">
        <v>10471.406</v>
      </c>
      <c r="I167" s="26">
        <v>6138.337</v>
      </c>
      <c r="J167" s="28">
        <v>8025.936</v>
      </c>
      <c r="K167" s="29">
        <v>-4892.788</v>
      </c>
      <c r="L167" s="30">
        <v>-9848.764000000001</v>
      </c>
    </row>
    <row r="168" spans="1:12" ht="12.75">
      <c r="A168" s="24" t="s">
        <v>325</v>
      </c>
      <c r="B168" s="25" t="s">
        <v>326</v>
      </c>
      <c r="C168" s="26">
        <v>31231.499</v>
      </c>
      <c r="D168" s="27">
        <v>37126.978</v>
      </c>
      <c r="E168" s="26">
        <v>18424.443</v>
      </c>
      <c r="F168" s="28">
        <v>24523.597</v>
      </c>
      <c r="G168" s="26">
        <v>17.164</v>
      </c>
      <c r="H168" s="27">
        <v>176.959</v>
      </c>
      <c r="I168" s="26">
        <v>6.086</v>
      </c>
      <c r="J168" s="28">
        <v>49.714</v>
      </c>
      <c r="K168" s="29">
        <v>31214.335</v>
      </c>
      <c r="L168" s="30">
        <v>36950.019</v>
      </c>
    </row>
    <row r="169" spans="1:12" ht="12.75">
      <c r="A169" s="24" t="s">
        <v>327</v>
      </c>
      <c r="B169" s="25" t="s">
        <v>328</v>
      </c>
      <c r="C169" s="26">
        <v>5954.383</v>
      </c>
      <c r="D169" s="27">
        <v>5622.489</v>
      </c>
      <c r="E169" s="26">
        <v>6433.67</v>
      </c>
      <c r="F169" s="28">
        <v>8264.114</v>
      </c>
      <c r="G169" s="26">
        <v>9205.255</v>
      </c>
      <c r="H169" s="27">
        <v>11024.025</v>
      </c>
      <c r="I169" s="26">
        <v>12923.222</v>
      </c>
      <c r="J169" s="28">
        <v>15655.96</v>
      </c>
      <c r="K169" s="29">
        <v>-3250.8719999999994</v>
      </c>
      <c r="L169" s="30">
        <v>-5401.536</v>
      </c>
    </row>
    <row r="170" spans="1:12" ht="12.75">
      <c r="A170" s="24" t="s">
        <v>329</v>
      </c>
      <c r="B170" s="25" t="s">
        <v>330</v>
      </c>
      <c r="C170" s="26">
        <v>10400.773</v>
      </c>
      <c r="D170" s="27">
        <v>18150.742</v>
      </c>
      <c r="E170" s="26">
        <v>15680.558</v>
      </c>
      <c r="F170" s="28">
        <v>18751.986</v>
      </c>
      <c r="G170" s="26">
        <v>16008.802</v>
      </c>
      <c r="H170" s="27">
        <v>13612.376</v>
      </c>
      <c r="I170" s="26">
        <v>12229.766</v>
      </c>
      <c r="J170" s="28">
        <v>11601.914</v>
      </c>
      <c r="K170" s="29">
        <v>-5608.029</v>
      </c>
      <c r="L170" s="30">
        <v>4538.365999999998</v>
      </c>
    </row>
    <row r="171" spans="1:12" ht="12.75">
      <c r="A171" s="24" t="s">
        <v>331</v>
      </c>
      <c r="B171" s="25" t="s">
        <v>332</v>
      </c>
      <c r="C171" s="26">
        <v>127.062</v>
      </c>
      <c r="D171" s="27">
        <v>515.767</v>
      </c>
      <c r="E171" s="26">
        <v>25.808</v>
      </c>
      <c r="F171" s="28">
        <v>301.49</v>
      </c>
      <c r="G171" s="26">
        <v>223.728</v>
      </c>
      <c r="H171" s="27">
        <v>505.796</v>
      </c>
      <c r="I171" s="26">
        <v>57.744</v>
      </c>
      <c r="J171" s="28">
        <v>100.783</v>
      </c>
      <c r="K171" s="29">
        <v>-96.66600000000001</v>
      </c>
      <c r="L171" s="30">
        <v>9.97100000000006</v>
      </c>
    </row>
    <row r="172" spans="1:12" ht="12.75">
      <c r="A172" s="24" t="s">
        <v>333</v>
      </c>
      <c r="B172" s="25" t="s">
        <v>334</v>
      </c>
      <c r="C172" s="26">
        <v>7464.225</v>
      </c>
      <c r="D172" s="27">
        <v>8218.535</v>
      </c>
      <c r="E172" s="26">
        <v>7267.62</v>
      </c>
      <c r="F172" s="28">
        <v>7315.517</v>
      </c>
      <c r="G172" s="26">
        <v>4846.348</v>
      </c>
      <c r="H172" s="27">
        <v>3861.682</v>
      </c>
      <c r="I172" s="26">
        <v>1873.725</v>
      </c>
      <c r="J172" s="28">
        <v>1541.229</v>
      </c>
      <c r="K172" s="29">
        <v>2617.8770000000004</v>
      </c>
      <c r="L172" s="30">
        <v>4356.853</v>
      </c>
    </row>
    <row r="173" spans="1:12" ht="12.75">
      <c r="A173" s="24" t="s">
        <v>335</v>
      </c>
      <c r="B173" s="25" t="s">
        <v>336</v>
      </c>
      <c r="C173" s="26">
        <v>28068.141</v>
      </c>
      <c r="D173" s="27">
        <v>34164.792</v>
      </c>
      <c r="E173" s="26">
        <v>15016.463</v>
      </c>
      <c r="F173" s="28">
        <v>16644.563</v>
      </c>
      <c r="G173" s="26">
        <v>36331.459</v>
      </c>
      <c r="H173" s="27">
        <v>52001.313</v>
      </c>
      <c r="I173" s="26">
        <v>14336.541</v>
      </c>
      <c r="J173" s="28">
        <v>17797.57</v>
      </c>
      <c r="K173" s="29">
        <v>-8263.318000000003</v>
      </c>
      <c r="L173" s="30">
        <v>-17836.521</v>
      </c>
    </row>
    <row r="174" spans="1:12" ht="12.75">
      <c r="A174" s="24" t="s">
        <v>337</v>
      </c>
      <c r="B174" s="25" t="s">
        <v>338</v>
      </c>
      <c r="C174" s="26">
        <v>195165.644</v>
      </c>
      <c r="D174" s="27">
        <v>183057.402</v>
      </c>
      <c r="E174" s="26">
        <v>189883.296</v>
      </c>
      <c r="F174" s="28">
        <v>184702.306</v>
      </c>
      <c r="G174" s="26">
        <v>16491.114</v>
      </c>
      <c r="H174" s="27">
        <v>20066.273</v>
      </c>
      <c r="I174" s="26">
        <v>18351.151</v>
      </c>
      <c r="J174" s="28">
        <v>21315.117</v>
      </c>
      <c r="K174" s="29">
        <v>178674.53</v>
      </c>
      <c r="L174" s="30">
        <v>162991.12900000002</v>
      </c>
    </row>
    <row r="175" spans="1:12" ht="12.75">
      <c r="A175" s="24" t="s">
        <v>339</v>
      </c>
      <c r="B175" s="25" t="s">
        <v>340</v>
      </c>
      <c r="C175" s="26">
        <v>32476.554</v>
      </c>
      <c r="D175" s="27">
        <v>34983.92</v>
      </c>
      <c r="E175" s="26">
        <v>9248.283</v>
      </c>
      <c r="F175" s="28">
        <v>9580.27</v>
      </c>
      <c r="G175" s="26">
        <v>61086.914</v>
      </c>
      <c r="H175" s="27">
        <v>68387.103</v>
      </c>
      <c r="I175" s="26">
        <v>7295.637</v>
      </c>
      <c r="J175" s="28">
        <v>7827.114</v>
      </c>
      <c r="K175" s="29">
        <v>-28610.359999999997</v>
      </c>
      <c r="L175" s="30">
        <v>-33403.183000000005</v>
      </c>
    </row>
    <row r="176" spans="1:12" ht="12.75">
      <c r="A176" s="24" t="s">
        <v>341</v>
      </c>
      <c r="B176" s="25" t="s">
        <v>342</v>
      </c>
      <c r="C176" s="26">
        <v>7329.229</v>
      </c>
      <c r="D176" s="27">
        <v>7852.49</v>
      </c>
      <c r="E176" s="26">
        <v>5797.302</v>
      </c>
      <c r="F176" s="28">
        <v>4901.055</v>
      </c>
      <c r="G176" s="26">
        <v>2789.715</v>
      </c>
      <c r="H176" s="27">
        <v>2943.496</v>
      </c>
      <c r="I176" s="26">
        <v>1566.869</v>
      </c>
      <c r="J176" s="28">
        <v>1134.133</v>
      </c>
      <c r="K176" s="29">
        <v>4539.514</v>
      </c>
      <c r="L176" s="30">
        <v>4908.994</v>
      </c>
    </row>
    <row r="177" spans="1:12" ht="12.75">
      <c r="A177" s="24" t="s">
        <v>343</v>
      </c>
      <c r="B177" s="25" t="s">
        <v>344</v>
      </c>
      <c r="C177" s="26">
        <v>30396.079</v>
      </c>
      <c r="D177" s="27">
        <v>36113.426</v>
      </c>
      <c r="E177" s="26">
        <v>20773.664</v>
      </c>
      <c r="F177" s="28">
        <v>24277.494</v>
      </c>
      <c r="G177" s="26">
        <v>27945.46</v>
      </c>
      <c r="H177" s="27">
        <v>32947.897</v>
      </c>
      <c r="I177" s="26">
        <v>10546.454</v>
      </c>
      <c r="J177" s="28">
        <v>13035.43</v>
      </c>
      <c r="K177" s="29">
        <v>2450.6190000000024</v>
      </c>
      <c r="L177" s="30">
        <v>3165.5290000000023</v>
      </c>
    </row>
    <row r="178" spans="1:12" ht="12.75">
      <c r="A178" s="24" t="s">
        <v>345</v>
      </c>
      <c r="B178" s="25" t="s">
        <v>346</v>
      </c>
      <c r="C178" s="26">
        <v>5116.246</v>
      </c>
      <c r="D178" s="27">
        <v>6216.349</v>
      </c>
      <c r="E178" s="26">
        <v>2630.784</v>
      </c>
      <c r="F178" s="28">
        <v>2706.821</v>
      </c>
      <c r="G178" s="26">
        <v>3276.441</v>
      </c>
      <c r="H178" s="27">
        <v>4809.644</v>
      </c>
      <c r="I178" s="26">
        <v>1022.632</v>
      </c>
      <c r="J178" s="28">
        <v>1459.583</v>
      </c>
      <c r="K178" s="29">
        <v>1839.8050000000003</v>
      </c>
      <c r="L178" s="30">
        <v>1406.705</v>
      </c>
    </row>
    <row r="179" spans="1:12" ht="12.75">
      <c r="A179" s="24" t="s">
        <v>347</v>
      </c>
      <c r="B179" s="25" t="s">
        <v>348</v>
      </c>
      <c r="C179" s="26">
        <v>19419.957</v>
      </c>
      <c r="D179" s="27">
        <v>18326.376</v>
      </c>
      <c r="E179" s="26">
        <v>9376.245</v>
      </c>
      <c r="F179" s="28">
        <v>9488.106</v>
      </c>
      <c r="G179" s="26">
        <v>14904.57</v>
      </c>
      <c r="H179" s="27">
        <v>14123.112</v>
      </c>
      <c r="I179" s="26">
        <v>8519.584</v>
      </c>
      <c r="J179" s="28">
        <v>8248.6</v>
      </c>
      <c r="K179" s="29">
        <v>4515.386999999999</v>
      </c>
      <c r="L179" s="30">
        <v>4203.264000000001</v>
      </c>
    </row>
    <row r="180" spans="1:12" ht="12.75">
      <c r="A180" s="24" t="s">
        <v>349</v>
      </c>
      <c r="B180" s="25" t="s">
        <v>350</v>
      </c>
      <c r="C180" s="26">
        <v>97616.105</v>
      </c>
      <c r="D180" s="27">
        <v>118246.849</v>
      </c>
      <c r="E180" s="26">
        <v>23734.917</v>
      </c>
      <c r="F180" s="28">
        <v>24632.279</v>
      </c>
      <c r="G180" s="26">
        <v>102608.857</v>
      </c>
      <c r="H180" s="27">
        <v>110023.424</v>
      </c>
      <c r="I180" s="26">
        <v>32723.299</v>
      </c>
      <c r="J180" s="28">
        <v>32932.154</v>
      </c>
      <c r="K180" s="29">
        <v>-4992.752000000008</v>
      </c>
      <c r="L180" s="30">
        <v>8223.425000000003</v>
      </c>
    </row>
    <row r="181" spans="1:12" ht="12.75">
      <c r="A181" s="24" t="s">
        <v>351</v>
      </c>
      <c r="B181" s="25" t="s">
        <v>352</v>
      </c>
      <c r="C181" s="26">
        <v>150.197</v>
      </c>
      <c r="D181" s="27">
        <v>121.695</v>
      </c>
      <c r="E181" s="26">
        <v>438.898</v>
      </c>
      <c r="F181" s="28">
        <v>253.235</v>
      </c>
      <c r="G181" s="26">
        <v>266.606</v>
      </c>
      <c r="H181" s="27">
        <v>615.989</v>
      </c>
      <c r="I181" s="26">
        <v>464.106</v>
      </c>
      <c r="J181" s="28">
        <v>2514.137</v>
      </c>
      <c r="K181" s="29">
        <v>-116.40899999999999</v>
      </c>
      <c r="L181" s="30">
        <v>-494.29400000000004</v>
      </c>
    </row>
    <row r="182" spans="1:12" ht="12.75">
      <c r="A182" s="24" t="s">
        <v>353</v>
      </c>
      <c r="B182" s="25" t="s">
        <v>354</v>
      </c>
      <c r="C182" s="26">
        <v>22108.625</v>
      </c>
      <c r="D182" s="27">
        <v>27798.894</v>
      </c>
      <c r="E182" s="26">
        <v>57678.171</v>
      </c>
      <c r="F182" s="28">
        <v>58688.89</v>
      </c>
      <c r="G182" s="26">
        <v>19791.122</v>
      </c>
      <c r="H182" s="27">
        <v>24846.882</v>
      </c>
      <c r="I182" s="26">
        <v>27735.393</v>
      </c>
      <c r="J182" s="28">
        <v>37444.211</v>
      </c>
      <c r="K182" s="29">
        <v>2317.5030000000006</v>
      </c>
      <c r="L182" s="30">
        <v>2952.011999999999</v>
      </c>
    </row>
    <row r="183" spans="1:12" ht="12.75">
      <c r="A183" s="24" t="s">
        <v>355</v>
      </c>
      <c r="B183" s="25" t="s">
        <v>356</v>
      </c>
      <c r="C183" s="26">
        <v>14239.098</v>
      </c>
      <c r="D183" s="27">
        <v>22537.875</v>
      </c>
      <c r="E183" s="26">
        <v>37336.975</v>
      </c>
      <c r="F183" s="28">
        <v>63112.326</v>
      </c>
      <c r="G183" s="26">
        <v>11019.526</v>
      </c>
      <c r="H183" s="27">
        <v>9454.392</v>
      </c>
      <c r="I183" s="26">
        <v>24433.689</v>
      </c>
      <c r="J183" s="28">
        <v>16887.331</v>
      </c>
      <c r="K183" s="29">
        <v>3219.572</v>
      </c>
      <c r="L183" s="30">
        <v>13083.483</v>
      </c>
    </row>
    <row r="184" spans="1:12" ht="12.75">
      <c r="A184" s="24" t="s">
        <v>357</v>
      </c>
      <c r="B184" s="25" t="s">
        <v>358</v>
      </c>
      <c r="C184" s="26">
        <v>361.994</v>
      </c>
      <c r="D184" s="27">
        <v>325.885</v>
      </c>
      <c r="E184" s="26">
        <v>119.125</v>
      </c>
      <c r="F184" s="28">
        <v>113.179</v>
      </c>
      <c r="G184" s="26">
        <v>22489.493</v>
      </c>
      <c r="H184" s="27">
        <v>27059.029</v>
      </c>
      <c r="I184" s="26">
        <v>10074.42</v>
      </c>
      <c r="J184" s="28">
        <v>11098.525</v>
      </c>
      <c r="K184" s="29">
        <v>-22127.499</v>
      </c>
      <c r="L184" s="30">
        <v>-26733.144</v>
      </c>
    </row>
    <row r="185" spans="1:12" ht="12.75">
      <c r="A185" s="24" t="s">
        <v>359</v>
      </c>
      <c r="B185" s="25" t="s">
        <v>360</v>
      </c>
      <c r="C185" s="26">
        <v>23.469</v>
      </c>
      <c r="D185" s="27">
        <v>0.283</v>
      </c>
      <c r="E185" s="26">
        <v>16.149</v>
      </c>
      <c r="F185" s="28">
        <v>0.06</v>
      </c>
      <c r="G185" s="26">
        <v>1054.809</v>
      </c>
      <c r="H185" s="27">
        <v>1009.612</v>
      </c>
      <c r="I185" s="26">
        <v>813.448</v>
      </c>
      <c r="J185" s="28">
        <v>678.028</v>
      </c>
      <c r="K185" s="29">
        <v>-1031.34</v>
      </c>
      <c r="L185" s="30">
        <v>-1009.329</v>
      </c>
    </row>
    <row r="186" spans="1:12" ht="12.75">
      <c r="A186" s="24" t="s">
        <v>361</v>
      </c>
      <c r="B186" s="25" t="s">
        <v>362</v>
      </c>
      <c r="C186" s="26">
        <v>870.322</v>
      </c>
      <c r="D186" s="27">
        <v>847.317</v>
      </c>
      <c r="E186" s="26">
        <v>802.555</v>
      </c>
      <c r="F186" s="28">
        <v>1383.008</v>
      </c>
      <c r="G186" s="26">
        <v>663.686</v>
      </c>
      <c r="H186" s="27">
        <v>394.983</v>
      </c>
      <c r="I186" s="26">
        <v>631.299</v>
      </c>
      <c r="J186" s="28">
        <v>282.551</v>
      </c>
      <c r="K186" s="29">
        <v>206.63599999999997</v>
      </c>
      <c r="L186" s="30">
        <v>452.334</v>
      </c>
    </row>
    <row r="187" spans="1:12" ht="12.75">
      <c r="A187" s="24" t="s">
        <v>363</v>
      </c>
      <c r="B187" s="25" t="s">
        <v>364</v>
      </c>
      <c r="C187" s="26">
        <v>9835.566</v>
      </c>
      <c r="D187" s="27">
        <v>15703.294</v>
      </c>
      <c r="E187" s="26">
        <v>16614.292</v>
      </c>
      <c r="F187" s="28">
        <v>22713.762</v>
      </c>
      <c r="G187" s="26">
        <v>65810.157</v>
      </c>
      <c r="H187" s="27">
        <v>44166.094</v>
      </c>
      <c r="I187" s="26">
        <v>86494.659</v>
      </c>
      <c r="J187" s="28">
        <v>60435.232</v>
      </c>
      <c r="K187" s="29">
        <v>-55974.59100000001</v>
      </c>
      <c r="L187" s="30">
        <v>-28462.799999999996</v>
      </c>
    </row>
    <row r="188" spans="1:12" ht="12.75">
      <c r="A188" s="24" t="s">
        <v>365</v>
      </c>
      <c r="B188" s="25" t="s">
        <v>366</v>
      </c>
      <c r="C188" s="26">
        <v>5467.365</v>
      </c>
      <c r="D188" s="27">
        <v>5452.203</v>
      </c>
      <c r="E188" s="26">
        <v>2183.196</v>
      </c>
      <c r="F188" s="28">
        <v>2241.117</v>
      </c>
      <c r="G188" s="26">
        <v>9629.657</v>
      </c>
      <c r="H188" s="27">
        <v>13022.551</v>
      </c>
      <c r="I188" s="26">
        <v>3448.548</v>
      </c>
      <c r="J188" s="28">
        <v>4353.431</v>
      </c>
      <c r="K188" s="29">
        <v>-4162.2919999999995</v>
      </c>
      <c r="L188" s="30">
        <v>-7570.347999999999</v>
      </c>
    </row>
    <row r="189" spans="1:12" ht="12.75">
      <c r="A189" s="24" t="s">
        <v>367</v>
      </c>
      <c r="B189" s="25" t="s">
        <v>368</v>
      </c>
      <c r="C189" s="26">
        <v>46.558</v>
      </c>
      <c r="D189" s="27">
        <v>1687.138</v>
      </c>
      <c r="E189" s="26">
        <v>102.49</v>
      </c>
      <c r="F189" s="28">
        <v>1518.873</v>
      </c>
      <c r="G189" s="26">
        <v>655.252</v>
      </c>
      <c r="H189" s="27">
        <v>1392.817</v>
      </c>
      <c r="I189" s="26">
        <v>1061.685</v>
      </c>
      <c r="J189" s="28">
        <v>1301.901</v>
      </c>
      <c r="K189" s="29">
        <v>-608.694</v>
      </c>
      <c r="L189" s="30">
        <v>294.3209999999999</v>
      </c>
    </row>
    <row r="190" spans="1:12" ht="12.75">
      <c r="A190" s="24" t="s">
        <v>369</v>
      </c>
      <c r="B190" s="25" t="s">
        <v>370</v>
      </c>
      <c r="C190" s="26">
        <v>11846.748</v>
      </c>
      <c r="D190" s="27">
        <v>14307.802</v>
      </c>
      <c r="E190" s="26">
        <v>50761.592</v>
      </c>
      <c r="F190" s="28">
        <v>51254.611</v>
      </c>
      <c r="G190" s="26">
        <v>4019.955</v>
      </c>
      <c r="H190" s="27">
        <v>8113.016</v>
      </c>
      <c r="I190" s="26">
        <v>4343.114</v>
      </c>
      <c r="J190" s="28">
        <v>11270.46</v>
      </c>
      <c r="K190" s="29">
        <v>7826.793</v>
      </c>
      <c r="L190" s="30">
        <v>6194.786</v>
      </c>
    </row>
    <row r="191" spans="1:12" ht="12.75">
      <c r="A191" s="24" t="s">
        <v>371</v>
      </c>
      <c r="B191" s="25" t="s">
        <v>372</v>
      </c>
      <c r="C191" s="26">
        <v>24544.449</v>
      </c>
      <c r="D191" s="27">
        <v>22510.487</v>
      </c>
      <c r="E191" s="26">
        <v>165353.557</v>
      </c>
      <c r="F191" s="28">
        <v>162213.303</v>
      </c>
      <c r="G191" s="26">
        <v>17181.319</v>
      </c>
      <c r="H191" s="27">
        <v>13169.451</v>
      </c>
      <c r="I191" s="26">
        <v>38726.372</v>
      </c>
      <c r="J191" s="28">
        <v>32035.179</v>
      </c>
      <c r="K191" s="29">
        <v>7363.130000000001</v>
      </c>
      <c r="L191" s="30">
        <v>9341.036000000002</v>
      </c>
    </row>
    <row r="192" spans="1:12" ht="12.75">
      <c r="A192" s="24" t="s">
        <v>373</v>
      </c>
      <c r="B192" s="25" t="s">
        <v>374</v>
      </c>
      <c r="C192" s="26">
        <v>1586.276</v>
      </c>
      <c r="D192" s="27">
        <v>1625.19</v>
      </c>
      <c r="E192" s="26">
        <v>37559.515</v>
      </c>
      <c r="F192" s="28">
        <v>35982.425</v>
      </c>
      <c r="G192" s="26">
        <v>3237.401</v>
      </c>
      <c r="H192" s="27">
        <v>5972.345</v>
      </c>
      <c r="I192" s="26">
        <v>39545.47</v>
      </c>
      <c r="J192" s="28">
        <v>40125.305</v>
      </c>
      <c r="K192" s="29">
        <v>-1651.1249999999998</v>
      </c>
      <c r="L192" s="30">
        <v>-4347.155000000001</v>
      </c>
    </row>
    <row r="193" spans="1:12" ht="12.75">
      <c r="A193" s="24" t="s">
        <v>375</v>
      </c>
      <c r="B193" s="25" t="s">
        <v>376</v>
      </c>
      <c r="C193" s="26">
        <v>1476.02</v>
      </c>
      <c r="D193" s="27">
        <v>47.279</v>
      </c>
      <c r="E193" s="26">
        <v>5232.36</v>
      </c>
      <c r="F193" s="28">
        <v>203.01</v>
      </c>
      <c r="G193" s="26">
        <v>18835.243</v>
      </c>
      <c r="H193" s="27">
        <v>61730.592</v>
      </c>
      <c r="I193" s="26">
        <v>41871.079</v>
      </c>
      <c r="J193" s="28">
        <v>166545.874</v>
      </c>
      <c r="K193" s="29">
        <v>-17359.222999999998</v>
      </c>
      <c r="L193" s="30">
        <v>-61683.312999999995</v>
      </c>
    </row>
    <row r="194" spans="1:12" ht="12.75">
      <c r="A194" s="24" t="s">
        <v>377</v>
      </c>
      <c r="B194" s="25" t="s">
        <v>378</v>
      </c>
      <c r="C194" s="26">
        <v>41384.621</v>
      </c>
      <c r="D194" s="27">
        <v>58653.477</v>
      </c>
      <c r="E194" s="26">
        <v>179613.083</v>
      </c>
      <c r="F194" s="28">
        <v>267060.103</v>
      </c>
      <c r="G194" s="26">
        <v>11005.813</v>
      </c>
      <c r="H194" s="27">
        <v>5765.354</v>
      </c>
      <c r="I194" s="26">
        <v>36483.177</v>
      </c>
      <c r="J194" s="28">
        <v>22817.573</v>
      </c>
      <c r="K194" s="29">
        <v>30378.807999999997</v>
      </c>
      <c r="L194" s="30">
        <v>52888.123</v>
      </c>
    </row>
    <row r="195" spans="1:12" ht="12.75">
      <c r="A195" s="24" t="s">
        <v>443</v>
      </c>
      <c r="B195" s="25" t="s">
        <v>444</v>
      </c>
      <c r="C195" s="26">
        <v>0</v>
      </c>
      <c r="D195" s="27">
        <v>0</v>
      </c>
      <c r="E195" s="26">
        <v>0</v>
      </c>
      <c r="F195" s="28">
        <v>0</v>
      </c>
      <c r="G195" s="26">
        <v>24.461</v>
      </c>
      <c r="H195" s="27">
        <v>17.841</v>
      </c>
      <c r="I195" s="26">
        <v>5</v>
      </c>
      <c r="J195" s="28">
        <v>4</v>
      </c>
      <c r="K195" s="29">
        <v>-24.461</v>
      </c>
      <c r="L195" s="30">
        <v>-17.841</v>
      </c>
    </row>
    <row r="196" spans="1:12" ht="12.75">
      <c r="A196" s="24" t="s">
        <v>379</v>
      </c>
      <c r="B196" s="25" t="s">
        <v>380</v>
      </c>
      <c r="C196" s="26">
        <v>9381.398</v>
      </c>
      <c r="D196" s="27">
        <v>6724.788</v>
      </c>
      <c r="E196" s="26">
        <v>156296.883</v>
      </c>
      <c r="F196" s="28">
        <v>100763.63</v>
      </c>
      <c r="G196" s="26">
        <v>3714.218</v>
      </c>
      <c r="H196" s="27">
        <v>3736.435</v>
      </c>
      <c r="I196" s="26">
        <v>7526.756</v>
      </c>
      <c r="J196" s="28">
        <v>14517.698</v>
      </c>
      <c r="K196" s="29">
        <v>5667.179999999999</v>
      </c>
      <c r="L196" s="30">
        <v>2988.3529999999996</v>
      </c>
    </row>
    <row r="197" spans="1:12" ht="12.75">
      <c r="A197" s="24" t="s">
        <v>381</v>
      </c>
      <c r="B197" s="25" t="s">
        <v>382</v>
      </c>
      <c r="C197" s="26">
        <v>65709.958</v>
      </c>
      <c r="D197" s="27">
        <v>90002.229</v>
      </c>
      <c r="E197" s="26">
        <v>61020.949</v>
      </c>
      <c r="F197" s="28">
        <v>79691.563</v>
      </c>
      <c r="G197" s="26">
        <v>172728.239</v>
      </c>
      <c r="H197" s="27">
        <v>164300.655</v>
      </c>
      <c r="I197" s="26">
        <v>312377.005</v>
      </c>
      <c r="J197" s="28">
        <v>211094.963</v>
      </c>
      <c r="K197" s="29">
        <v>-107018.281</v>
      </c>
      <c r="L197" s="30">
        <v>-74298.42599999999</v>
      </c>
    </row>
    <row r="198" spans="1:12" ht="12.75">
      <c r="A198" s="24" t="s">
        <v>383</v>
      </c>
      <c r="B198" s="25" t="s">
        <v>384</v>
      </c>
      <c r="C198" s="26">
        <v>13458.061</v>
      </c>
      <c r="D198" s="27">
        <v>21115.063</v>
      </c>
      <c r="E198" s="26">
        <v>5232.569</v>
      </c>
      <c r="F198" s="28">
        <v>8390.13</v>
      </c>
      <c r="G198" s="26">
        <v>43069.312</v>
      </c>
      <c r="H198" s="27">
        <v>55310.527</v>
      </c>
      <c r="I198" s="26">
        <v>7137.172</v>
      </c>
      <c r="J198" s="28">
        <v>9556.904</v>
      </c>
      <c r="K198" s="29">
        <v>-29611.250999999997</v>
      </c>
      <c r="L198" s="30">
        <v>-34195.46400000001</v>
      </c>
    </row>
    <row r="199" spans="1:12" ht="12.75">
      <c r="A199" s="24" t="s">
        <v>385</v>
      </c>
      <c r="B199" s="25" t="s">
        <v>441</v>
      </c>
      <c r="C199" s="26">
        <v>201332.104</v>
      </c>
      <c r="D199" s="27">
        <v>145299.605</v>
      </c>
      <c r="E199" s="26">
        <v>21630.206</v>
      </c>
      <c r="F199" s="28">
        <v>17182.707</v>
      </c>
      <c r="G199" s="26">
        <v>5002.618</v>
      </c>
      <c r="H199" s="27">
        <v>2507.765</v>
      </c>
      <c r="I199" s="26">
        <v>751.696</v>
      </c>
      <c r="J199" s="28">
        <v>161.967</v>
      </c>
      <c r="K199" s="29">
        <v>196329.486</v>
      </c>
      <c r="L199" s="30">
        <v>142791.84</v>
      </c>
    </row>
    <row r="200" spans="1:12" ht="13.5" thickBot="1">
      <c r="A200" s="31" t="s">
        <v>386</v>
      </c>
      <c r="B200" s="32" t="s">
        <v>387</v>
      </c>
      <c r="C200" s="33">
        <v>29852.245</v>
      </c>
      <c r="D200" s="34">
        <v>31731.552</v>
      </c>
      <c r="E200" s="33">
        <v>4509.957</v>
      </c>
      <c r="F200" s="35">
        <v>4387.924</v>
      </c>
      <c r="G200" s="33">
        <v>59300.993</v>
      </c>
      <c r="H200" s="34">
        <v>69348.823</v>
      </c>
      <c r="I200" s="33">
        <v>8646.885</v>
      </c>
      <c r="J200" s="35">
        <v>10595.528</v>
      </c>
      <c r="K200" s="36">
        <v>-29448.748000000003</v>
      </c>
      <c r="L200" s="37">
        <v>-37617.27100000001</v>
      </c>
    </row>
  </sheetData>
  <sheetProtection/>
  <printOptions horizontalCentered="1"/>
  <pageMargins left="0.1968503937007874" right="0.1968503937007874" top="0.6692913385826772" bottom="0.4330708661417323" header="0.1968503937007874" footer="0.2362204724409449"/>
  <pageSetup horizontalDpi="600" verticalDpi="600" orientation="landscape" paperSize="9" scale="80" r:id="rId1"/>
  <headerFooter alignWithMargins="0">
    <oddHeader>&amp;L&amp;"Times New Roman CE,Pogrubiona kursywa"&amp;12Departament Rynków Rolnych&amp;C
&amp;8
&amp;"Times New Roman CE,Standardowy"&amp;14Polski handel zagraniczny towarami rolno-spożywczymi z NIEMCAMI w 2015r. - dane wstępne!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1:L175"/>
  <sheetViews>
    <sheetView showZeros="0" zoomScale="90" zoomScaleNormal="90" zoomScalePageLayoutView="0" workbookViewId="0" topLeftCell="A1">
      <selection activeCell="A1" sqref="A1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12" width="10.375" style="0" customWidth="1"/>
  </cols>
  <sheetData>
    <row r="1" ht="13.5" thickBot="1">
      <c r="A1" s="314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>
      <c r="A4" s="12"/>
      <c r="B4" s="13"/>
      <c r="C4" s="14" t="s">
        <v>627</v>
      </c>
      <c r="D4" s="15" t="s">
        <v>631</v>
      </c>
      <c r="E4" s="14" t="s">
        <v>627</v>
      </c>
      <c r="F4" s="16" t="s">
        <v>631</v>
      </c>
      <c r="G4" s="14" t="s">
        <v>627</v>
      </c>
      <c r="H4" s="15" t="s">
        <v>631</v>
      </c>
      <c r="I4" s="14" t="s">
        <v>627</v>
      </c>
      <c r="J4" s="16" t="s">
        <v>631</v>
      </c>
      <c r="K4" s="14" t="s">
        <v>627</v>
      </c>
      <c r="L4" s="17" t="s">
        <v>631</v>
      </c>
    </row>
    <row r="5" spans="1:12" ht="13.5" customHeight="1">
      <c r="A5" s="18" t="s">
        <v>388</v>
      </c>
      <c r="B5" s="19"/>
      <c r="C5" s="20">
        <v>880108.8670000003</v>
      </c>
      <c r="D5" s="21">
        <v>398527.2179999999</v>
      </c>
      <c r="E5" s="20"/>
      <c r="F5" s="22"/>
      <c r="G5" s="20">
        <v>160860.53200000004</v>
      </c>
      <c r="H5" s="21">
        <v>179593.92200000002</v>
      </c>
      <c r="I5" s="20"/>
      <c r="J5" s="22"/>
      <c r="K5" s="20">
        <v>719248.3350000002</v>
      </c>
      <c r="L5" s="23">
        <v>218933.29599999994</v>
      </c>
    </row>
    <row r="6" spans="1:12" ht="13.5" customHeight="1">
      <c r="A6" s="24" t="s">
        <v>7</v>
      </c>
      <c r="B6" s="25" t="s">
        <v>8</v>
      </c>
      <c r="C6" s="26">
        <v>185.674</v>
      </c>
      <c r="D6" s="27">
        <v>203.6</v>
      </c>
      <c r="E6" s="26">
        <v>34.6</v>
      </c>
      <c r="F6" s="28">
        <v>21.55</v>
      </c>
      <c r="G6" s="26">
        <v>31.831</v>
      </c>
      <c r="H6" s="27">
        <v>25.8</v>
      </c>
      <c r="I6" s="26">
        <v>5.6</v>
      </c>
      <c r="J6" s="28">
        <v>10</v>
      </c>
      <c r="K6" s="29">
        <v>153.84300000000002</v>
      </c>
      <c r="L6" s="30">
        <v>177.79999999999998</v>
      </c>
    </row>
    <row r="7" spans="1:12" ht="13.5" customHeight="1">
      <c r="A7" s="24" t="s">
        <v>9</v>
      </c>
      <c r="B7" s="25" t="s">
        <v>10</v>
      </c>
      <c r="C7" s="26">
        <v>587.45</v>
      </c>
      <c r="D7" s="27">
        <v>15</v>
      </c>
      <c r="E7" s="26">
        <v>144.52</v>
      </c>
      <c r="F7" s="28">
        <v>5</v>
      </c>
      <c r="G7" s="26">
        <v>0</v>
      </c>
      <c r="H7" s="27">
        <v>0</v>
      </c>
      <c r="I7" s="26">
        <v>0</v>
      </c>
      <c r="J7" s="28">
        <v>0</v>
      </c>
      <c r="K7" s="29">
        <v>587.45</v>
      </c>
      <c r="L7" s="30">
        <v>15</v>
      </c>
    </row>
    <row r="8" spans="1:12" ht="12.75">
      <c r="A8" s="24" t="s">
        <v>13</v>
      </c>
      <c r="B8" s="25" t="s">
        <v>14</v>
      </c>
      <c r="C8" s="26">
        <v>0</v>
      </c>
      <c r="D8" s="27">
        <v>1.8</v>
      </c>
      <c r="E8" s="26">
        <v>0</v>
      </c>
      <c r="F8" s="28">
        <v>0.55</v>
      </c>
      <c r="G8" s="26">
        <v>0</v>
      </c>
      <c r="H8" s="27">
        <v>0</v>
      </c>
      <c r="I8" s="26">
        <v>0</v>
      </c>
      <c r="J8" s="28">
        <v>0</v>
      </c>
      <c r="K8" s="29">
        <v>0</v>
      </c>
      <c r="L8" s="30">
        <v>1.8</v>
      </c>
    </row>
    <row r="9" spans="1:12" ht="12.75">
      <c r="A9" s="24" t="s">
        <v>15</v>
      </c>
      <c r="B9" s="25" t="s">
        <v>16</v>
      </c>
      <c r="C9" s="26">
        <v>10752.503</v>
      </c>
      <c r="D9" s="27">
        <v>11217.251</v>
      </c>
      <c r="E9" s="26">
        <v>134.109</v>
      </c>
      <c r="F9" s="28">
        <v>265.481</v>
      </c>
      <c r="G9" s="26">
        <v>0</v>
      </c>
      <c r="H9" s="27">
        <v>0</v>
      </c>
      <c r="I9" s="26">
        <v>0</v>
      </c>
      <c r="J9" s="28">
        <v>0</v>
      </c>
      <c r="K9" s="29">
        <v>10752.503</v>
      </c>
      <c r="L9" s="30">
        <v>11217.251</v>
      </c>
    </row>
    <row r="10" spans="1:12" ht="12.75">
      <c r="A10" s="24" t="s">
        <v>17</v>
      </c>
      <c r="B10" s="25" t="s">
        <v>18</v>
      </c>
      <c r="C10" s="26">
        <v>380.75</v>
      </c>
      <c r="D10" s="27">
        <v>19.025</v>
      </c>
      <c r="E10" s="26">
        <v>23.09</v>
      </c>
      <c r="F10" s="28">
        <v>1.608</v>
      </c>
      <c r="G10" s="26">
        <v>95.76</v>
      </c>
      <c r="H10" s="27">
        <v>1.196</v>
      </c>
      <c r="I10" s="26">
        <v>0.18</v>
      </c>
      <c r="J10" s="28">
        <v>0.346</v>
      </c>
      <c r="K10" s="29">
        <v>284.99</v>
      </c>
      <c r="L10" s="30">
        <v>17.828999999999997</v>
      </c>
    </row>
    <row r="11" spans="1:12" ht="12.75">
      <c r="A11" s="24" t="s">
        <v>19</v>
      </c>
      <c r="B11" s="25" t="s">
        <v>20</v>
      </c>
      <c r="C11" s="26">
        <v>5073.048</v>
      </c>
      <c r="D11" s="27">
        <v>0</v>
      </c>
      <c r="E11" s="26">
        <v>1521.819</v>
      </c>
      <c r="F11" s="28">
        <v>0</v>
      </c>
      <c r="G11" s="26">
        <v>0</v>
      </c>
      <c r="H11" s="27">
        <v>0</v>
      </c>
      <c r="I11" s="26">
        <v>0</v>
      </c>
      <c r="J11" s="28">
        <v>0</v>
      </c>
      <c r="K11" s="29">
        <v>5073.048</v>
      </c>
      <c r="L11" s="30">
        <v>0</v>
      </c>
    </row>
    <row r="12" spans="1:12" ht="12.75">
      <c r="A12" s="24" t="s">
        <v>21</v>
      </c>
      <c r="B12" s="25" t="s">
        <v>22</v>
      </c>
      <c r="C12" s="26">
        <v>10522.566</v>
      </c>
      <c r="D12" s="27">
        <v>0</v>
      </c>
      <c r="E12" s="26">
        <v>4475.072</v>
      </c>
      <c r="F12" s="28">
        <v>0</v>
      </c>
      <c r="G12" s="26">
        <v>0</v>
      </c>
      <c r="H12" s="27">
        <v>0</v>
      </c>
      <c r="I12" s="26">
        <v>0</v>
      </c>
      <c r="J12" s="28">
        <v>0</v>
      </c>
      <c r="K12" s="29">
        <v>10522.566</v>
      </c>
      <c r="L12" s="30">
        <v>0</v>
      </c>
    </row>
    <row r="13" spans="1:12" ht="12.75">
      <c r="A13" s="24" t="s">
        <v>23</v>
      </c>
      <c r="B13" s="25" t="s">
        <v>24</v>
      </c>
      <c r="C13" s="26">
        <v>5119.185</v>
      </c>
      <c r="D13" s="27">
        <v>0</v>
      </c>
      <c r="E13" s="26">
        <v>1819.638</v>
      </c>
      <c r="F13" s="28">
        <v>0</v>
      </c>
      <c r="G13" s="26">
        <v>0</v>
      </c>
      <c r="H13" s="27">
        <v>0</v>
      </c>
      <c r="I13" s="26">
        <v>0</v>
      </c>
      <c r="J13" s="28">
        <v>0</v>
      </c>
      <c r="K13" s="29">
        <v>5119.185</v>
      </c>
      <c r="L13" s="30">
        <v>0</v>
      </c>
    </row>
    <row r="14" spans="1:12" ht="12.75">
      <c r="A14" s="24" t="s">
        <v>29</v>
      </c>
      <c r="B14" s="25" t="s">
        <v>30</v>
      </c>
      <c r="C14" s="26">
        <v>3266.591</v>
      </c>
      <c r="D14" s="27">
        <v>8.507</v>
      </c>
      <c r="E14" s="26">
        <v>1931.832</v>
      </c>
      <c r="F14" s="28">
        <v>21.268</v>
      </c>
      <c r="G14" s="26">
        <v>0</v>
      </c>
      <c r="H14" s="27">
        <v>0</v>
      </c>
      <c r="I14" s="26">
        <v>0</v>
      </c>
      <c r="J14" s="28">
        <v>0</v>
      </c>
      <c r="K14" s="29">
        <v>3266.591</v>
      </c>
      <c r="L14" s="30">
        <v>8.507</v>
      </c>
    </row>
    <row r="15" spans="1:12" ht="12.75">
      <c r="A15" s="24" t="s">
        <v>31</v>
      </c>
      <c r="B15" s="25" t="s">
        <v>32</v>
      </c>
      <c r="C15" s="26">
        <v>2874.088</v>
      </c>
      <c r="D15" s="27">
        <v>0</v>
      </c>
      <c r="E15" s="26">
        <v>3102.619</v>
      </c>
      <c r="F15" s="28">
        <v>0</v>
      </c>
      <c r="G15" s="26">
        <v>0</v>
      </c>
      <c r="H15" s="27">
        <v>0</v>
      </c>
      <c r="I15" s="26">
        <v>0</v>
      </c>
      <c r="J15" s="28">
        <v>0</v>
      </c>
      <c r="K15" s="29">
        <v>2874.088</v>
      </c>
      <c r="L15" s="30">
        <v>0</v>
      </c>
    </row>
    <row r="16" spans="1:12" ht="12.75">
      <c r="A16" s="24" t="s">
        <v>35</v>
      </c>
      <c r="B16" s="25" t="s">
        <v>36</v>
      </c>
      <c r="C16" s="26">
        <v>1897.217</v>
      </c>
      <c r="D16" s="27">
        <v>13.86</v>
      </c>
      <c r="E16" s="26">
        <v>1811.232</v>
      </c>
      <c r="F16" s="28">
        <v>20.686</v>
      </c>
      <c r="G16" s="26">
        <v>0</v>
      </c>
      <c r="H16" s="27">
        <v>0</v>
      </c>
      <c r="I16" s="26">
        <v>0</v>
      </c>
      <c r="J16" s="28">
        <v>0</v>
      </c>
      <c r="K16" s="29">
        <v>1897.217</v>
      </c>
      <c r="L16" s="30">
        <v>13.86</v>
      </c>
    </row>
    <row r="17" spans="1:12" ht="12.75">
      <c r="A17" s="24" t="s">
        <v>37</v>
      </c>
      <c r="B17" s="25" t="s">
        <v>38</v>
      </c>
      <c r="C17" s="26">
        <v>128.192</v>
      </c>
      <c r="D17" s="27">
        <v>5.354</v>
      </c>
      <c r="E17" s="26">
        <v>18.062</v>
      </c>
      <c r="F17" s="28">
        <v>0.527</v>
      </c>
      <c r="G17" s="26">
        <v>0</v>
      </c>
      <c r="H17" s="27">
        <v>0</v>
      </c>
      <c r="I17" s="26">
        <v>0</v>
      </c>
      <c r="J17" s="28">
        <v>0</v>
      </c>
      <c r="K17" s="29">
        <v>128.192</v>
      </c>
      <c r="L17" s="30">
        <v>5.354</v>
      </c>
    </row>
    <row r="18" spans="1:12" ht="12.75">
      <c r="A18" s="24" t="s">
        <v>41</v>
      </c>
      <c r="B18" s="25" t="s">
        <v>42</v>
      </c>
      <c r="C18" s="26">
        <v>0</v>
      </c>
      <c r="D18" s="27">
        <v>0</v>
      </c>
      <c r="E18" s="26">
        <v>0</v>
      </c>
      <c r="F18" s="28">
        <v>0</v>
      </c>
      <c r="G18" s="26">
        <v>9.249</v>
      </c>
      <c r="H18" s="27">
        <v>98.64</v>
      </c>
      <c r="I18" s="26">
        <v>4.754</v>
      </c>
      <c r="J18" s="28">
        <v>19.298</v>
      </c>
      <c r="K18" s="29">
        <v>-9.249</v>
      </c>
      <c r="L18" s="30">
        <v>-98.64</v>
      </c>
    </row>
    <row r="19" spans="1:12" ht="12.75">
      <c r="A19" s="24" t="s">
        <v>43</v>
      </c>
      <c r="B19" s="25" t="s">
        <v>44</v>
      </c>
      <c r="C19" s="26">
        <v>48.15</v>
      </c>
      <c r="D19" s="27">
        <v>0</v>
      </c>
      <c r="E19" s="26">
        <v>74.46</v>
      </c>
      <c r="F19" s="28">
        <v>0</v>
      </c>
      <c r="G19" s="26">
        <v>24224.094</v>
      </c>
      <c r="H19" s="27">
        <v>30483.24</v>
      </c>
      <c r="I19" s="26">
        <v>10330.06</v>
      </c>
      <c r="J19" s="28">
        <v>10640.108</v>
      </c>
      <c r="K19" s="29">
        <v>-24175.944</v>
      </c>
      <c r="L19" s="30">
        <v>-30483.24</v>
      </c>
    </row>
    <row r="20" spans="1:12" ht="12.75">
      <c r="A20" s="24" t="s">
        <v>45</v>
      </c>
      <c r="B20" s="25" t="s">
        <v>46</v>
      </c>
      <c r="C20" s="26">
        <v>0</v>
      </c>
      <c r="D20" s="27">
        <v>0</v>
      </c>
      <c r="E20" s="26">
        <v>0</v>
      </c>
      <c r="F20" s="28">
        <v>0</v>
      </c>
      <c r="G20" s="26">
        <v>21626.025</v>
      </c>
      <c r="H20" s="27">
        <v>25903.895</v>
      </c>
      <c r="I20" s="26">
        <v>4395.969</v>
      </c>
      <c r="J20" s="28">
        <v>5657.672</v>
      </c>
      <c r="K20" s="29">
        <v>-21626.025</v>
      </c>
      <c r="L20" s="30">
        <v>-25903.895</v>
      </c>
    </row>
    <row r="21" spans="1:12" ht="12.75">
      <c r="A21" s="24" t="s">
        <v>49</v>
      </c>
      <c r="B21" s="25" t="s">
        <v>50</v>
      </c>
      <c r="C21" s="26">
        <v>0</v>
      </c>
      <c r="D21" s="27">
        <v>0</v>
      </c>
      <c r="E21" s="26">
        <v>0</v>
      </c>
      <c r="F21" s="28">
        <v>0</v>
      </c>
      <c r="G21" s="26">
        <v>0.696</v>
      </c>
      <c r="H21" s="27">
        <v>0.992</v>
      </c>
      <c r="I21" s="26">
        <v>0.035</v>
      </c>
      <c r="J21" s="28">
        <v>0.048</v>
      </c>
      <c r="K21" s="29">
        <v>-0.696</v>
      </c>
      <c r="L21" s="30">
        <v>-0.992</v>
      </c>
    </row>
    <row r="22" spans="1:12" ht="12.75">
      <c r="A22" s="24" t="s">
        <v>53</v>
      </c>
      <c r="B22" s="25" t="s">
        <v>54</v>
      </c>
      <c r="C22" s="26">
        <v>5495.367</v>
      </c>
      <c r="D22" s="27">
        <v>61.82</v>
      </c>
      <c r="E22" s="26">
        <v>3188.324</v>
      </c>
      <c r="F22" s="28">
        <v>34.844</v>
      </c>
      <c r="G22" s="26">
        <v>0</v>
      </c>
      <c r="H22" s="27">
        <v>0</v>
      </c>
      <c r="I22" s="26">
        <v>0</v>
      </c>
      <c r="J22" s="28">
        <v>0</v>
      </c>
      <c r="K22" s="29">
        <v>5495.367</v>
      </c>
      <c r="L22" s="30">
        <v>61.82</v>
      </c>
    </row>
    <row r="23" spans="1:12" ht="12.75">
      <c r="A23" s="24" t="s">
        <v>55</v>
      </c>
      <c r="B23" s="25" t="s">
        <v>56</v>
      </c>
      <c r="C23" s="26">
        <v>4435.686</v>
      </c>
      <c r="D23" s="27">
        <v>0</v>
      </c>
      <c r="E23" s="26">
        <v>2137.995</v>
      </c>
      <c r="F23" s="28">
        <v>0</v>
      </c>
      <c r="G23" s="26">
        <v>0</v>
      </c>
      <c r="H23" s="27">
        <v>0</v>
      </c>
      <c r="I23" s="26">
        <v>0</v>
      </c>
      <c r="J23" s="28">
        <v>0</v>
      </c>
      <c r="K23" s="29">
        <v>4435.686</v>
      </c>
      <c r="L23" s="30">
        <v>0</v>
      </c>
    </row>
    <row r="24" spans="1:12" ht="12.75">
      <c r="A24" s="24" t="s">
        <v>57</v>
      </c>
      <c r="B24" s="25" t="s">
        <v>58</v>
      </c>
      <c r="C24" s="26">
        <v>1006.72</v>
      </c>
      <c r="D24" s="27">
        <v>0</v>
      </c>
      <c r="E24" s="26">
        <v>898.289</v>
      </c>
      <c r="F24" s="28">
        <v>0</v>
      </c>
      <c r="G24" s="26">
        <v>0.107</v>
      </c>
      <c r="H24" s="27">
        <v>0</v>
      </c>
      <c r="I24" s="26">
        <v>0.001</v>
      </c>
      <c r="J24" s="28">
        <v>0</v>
      </c>
      <c r="K24" s="29">
        <v>1006.613</v>
      </c>
      <c r="L24" s="30">
        <v>0</v>
      </c>
    </row>
    <row r="25" spans="1:12" ht="12.75">
      <c r="A25" s="24" t="s">
        <v>59</v>
      </c>
      <c r="B25" s="25" t="s">
        <v>60</v>
      </c>
      <c r="C25" s="26">
        <v>2631.661</v>
      </c>
      <c r="D25" s="27">
        <v>0</v>
      </c>
      <c r="E25" s="26">
        <v>2537.405</v>
      </c>
      <c r="F25" s="28">
        <v>0</v>
      </c>
      <c r="G25" s="26">
        <v>0</v>
      </c>
      <c r="H25" s="27">
        <v>45.503</v>
      </c>
      <c r="I25" s="26">
        <v>0</v>
      </c>
      <c r="J25" s="28">
        <v>126.968</v>
      </c>
      <c r="K25" s="29">
        <v>2631.661</v>
      </c>
      <c r="L25" s="30">
        <v>-45.503</v>
      </c>
    </row>
    <row r="26" spans="1:12" ht="12.75">
      <c r="A26" s="24" t="s">
        <v>61</v>
      </c>
      <c r="B26" s="25" t="s">
        <v>62</v>
      </c>
      <c r="C26" s="26">
        <v>7695.261</v>
      </c>
      <c r="D26" s="27">
        <v>0</v>
      </c>
      <c r="E26" s="26">
        <v>1847.539</v>
      </c>
      <c r="F26" s="28">
        <v>0</v>
      </c>
      <c r="G26" s="26">
        <v>0</v>
      </c>
      <c r="H26" s="27">
        <v>0</v>
      </c>
      <c r="I26" s="26">
        <v>0</v>
      </c>
      <c r="J26" s="28">
        <v>0</v>
      </c>
      <c r="K26" s="29">
        <v>7695.261</v>
      </c>
      <c r="L26" s="30">
        <v>0</v>
      </c>
    </row>
    <row r="27" spans="1:12" ht="12.75">
      <c r="A27" s="24" t="s">
        <v>63</v>
      </c>
      <c r="B27" s="25" t="s">
        <v>64</v>
      </c>
      <c r="C27" s="26">
        <v>67622.417</v>
      </c>
      <c r="D27" s="27">
        <v>582.434</v>
      </c>
      <c r="E27" s="26">
        <v>17705.674</v>
      </c>
      <c r="F27" s="28">
        <v>148.69</v>
      </c>
      <c r="G27" s="26">
        <v>0</v>
      </c>
      <c r="H27" s="27">
        <v>0</v>
      </c>
      <c r="I27" s="26">
        <v>0</v>
      </c>
      <c r="J27" s="28">
        <v>0</v>
      </c>
      <c r="K27" s="29">
        <v>67622.417</v>
      </c>
      <c r="L27" s="30">
        <v>582.434</v>
      </c>
    </row>
    <row r="28" spans="1:12" ht="12.75">
      <c r="A28" s="24" t="s">
        <v>65</v>
      </c>
      <c r="B28" s="25" t="s">
        <v>66</v>
      </c>
      <c r="C28" s="26">
        <v>906.157</v>
      </c>
      <c r="D28" s="27">
        <v>1028.43</v>
      </c>
      <c r="E28" s="26">
        <v>228.265</v>
      </c>
      <c r="F28" s="28">
        <v>249.502</v>
      </c>
      <c r="G28" s="26">
        <v>0</v>
      </c>
      <c r="H28" s="27">
        <v>0</v>
      </c>
      <c r="I28" s="26">
        <v>0</v>
      </c>
      <c r="J28" s="28">
        <v>0</v>
      </c>
      <c r="K28" s="29">
        <v>906.157</v>
      </c>
      <c r="L28" s="30">
        <v>1028.43</v>
      </c>
    </row>
    <row r="29" spans="1:12" ht="12.75">
      <c r="A29" s="24" t="s">
        <v>67</v>
      </c>
      <c r="B29" s="25" t="s">
        <v>68</v>
      </c>
      <c r="C29" s="26">
        <v>15.015</v>
      </c>
      <c r="D29" s="27">
        <v>36.12</v>
      </c>
      <c r="E29" s="26">
        <v>3.55</v>
      </c>
      <c r="F29" s="28">
        <v>6.02</v>
      </c>
      <c r="G29" s="26">
        <v>0</v>
      </c>
      <c r="H29" s="27">
        <v>0</v>
      </c>
      <c r="I29" s="26">
        <v>0</v>
      </c>
      <c r="J29" s="28">
        <v>0</v>
      </c>
      <c r="K29" s="29">
        <v>15.015</v>
      </c>
      <c r="L29" s="30">
        <v>36.12</v>
      </c>
    </row>
    <row r="30" spans="1:12" ht="12.75">
      <c r="A30" s="24" t="s">
        <v>69</v>
      </c>
      <c r="B30" s="25" t="s">
        <v>70</v>
      </c>
      <c r="C30" s="26">
        <v>40.073</v>
      </c>
      <c r="D30" s="27">
        <v>0</v>
      </c>
      <c r="E30" s="26">
        <v>5.135</v>
      </c>
      <c r="F30" s="28">
        <v>0</v>
      </c>
      <c r="G30" s="26">
        <v>0</v>
      </c>
      <c r="H30" s="27">
        <v>82.038</v>
      </c>
      <c r="I30" s="26">
        <v>0</v>
      </c>
      <c r="J30" s="28">
        <v>39.44</v>
      </c>
      <c r="K30" s="29">
        <v>40.073</v>
      </c>
      <c r="L30" s="30">
        <v>-82.038</v>
      </c>
    </row>
    <row r="31" spans="1:12" ht="12.75">
      <c r="A31" s="24" t="s">
        <v>71</v>
      </c>
      <c r="B31" s="25" t="s">
        <v>72</v>
      </c>
      <c r="C31" s="26">
        <v>0</v>
      </c>
      <c r="D31" s="27">
        <v>0</v>
      </c>
      <c r="E31" s="26">
        <v>0</v>
      </c>
      <c r="F31" s="28">
        <v>0</v>
      </c>
      <c r="G31" s="26">
        <v>0</v>
      </c>
      <c r="H31" s="27">
        <v>17.5</v>
      </c>
      <c r="I31" s="26">
        <v>0</v>
      </c>
      <c r="J31" s="28">
        <v>0.5</v>
      </c>
      <c r="K31" s="29">
        <v>0</v>
      </c>
      <c r="L31" s="30">
        <v>-17.5</v>
      </c>
    </row>
    <row r="32" spans="1:12" ht="12.75">
      <c r="A32" s="24" t="s">
        <v>75</v>
      </c>
      <c r="B32" s="25" t="s">
        <v>76</v>
      </c>
      <c r="C32" s="26">
        <v>0</v>
      </c>
      <c r="D32" s="27">
        <v>0.068</v>
      </c>
      <c r="E32" s="26">
        <v>0</v>
      </c>
      <c r="F32" s="28">
        <v>0.008</v>
      </c>
      <c r="G32" s="26">
        <v>205.516</v>
      </c>
      <c r="H32" s="27">
        <v>107.968</v>
      </c>
      <c r="I32" s="26">
        <v>124.471</v>
      </c>
      <c r="J32" s="28">
        <v>61.341</v>
      </c>
      <c r="K32" s="29">
        <v>-205.516</v>
      </c>
      <c r="L32" s="30">
        <v>-107.9</v>
      </c>
    </row>
    <row r="33" spans="1:12" ht="12.75">
      <c r="A33" s="24" t="s">
        <v>77</v>
      </c>
      <c r="B33" s="25" t="s">
        <v>78</v>
      </c>
      <c r="C33" s="26">
        <v>211.5</v>
      </c>
      <c r="D33" s="27">
        <v>376.258</v>
      </c>
      <c r="E33" s="26">
        <v>389.602</v>
      </c>
      <c r="F33" s="28">
        <v>659.268</v>
      </c>
      <c r="G33" s="26">
        <v>4577.088</v>
      </c>
      <c r="H33" s="27">
        <v>1185.607</v>
      </c>
      <c r="I33" s="26">
        <v>257.971</v>
      </c>
      <c r="J33" s="28">
        <v>41.093</v>
      </c>
      <c r="K33" s="29">
        <v>-4365.588</v>
      </c>
      <c r="L33" s="30">
        <v>-809.3489999999999</v>
      </c>
    </row>
    <row r="34" spans="1:12" ht="12.75">
      <c r="A34" s="24" t="s">
        <v>81</v>
      </c>
      <c r="B34" s="25" t="s">
        <v>82</v>
      </c>
      <c r="C34" s="26">
        <v>0</v>
      </c>
      <c r="D34" s="27">
        <v>1.311</v>
      </c>
      <c r="E34" s="26">
        <v>0</v>
      </c>
      <c r="F34" s="28">
        <v>0.607</v>
      </c>
      <c r="G34" s="26">
        <v>0</v>
      </c>
      <c r="H34" s="27">
        <v>0</v>
      </c>
      <c r="I34" s="26">
        <v>0</v>
      </c>
      <c r="J34" s="28">
        <v>0</v>
      </c>
      <c r="K34" s="29">
        <v>0</v>
      </c>
      <c r="L34" s="30">
        <v>1.311</v>
      </c>
    </row>
    <row r="35" spans="1:12" ht="12.75">
      <c r="A35" s="24" t="s">
        <v>85</v>
      </c>
      <c r="B35" s="25" t="s">
        <v>86</v>
      </c>
      <c r="C35" s="26">
        <v>364.798</v>
      </c>
      <c r="D35" s="27">
        <v>190.586</v>
      </c>
      <c r="E35" s="26">
        <v>389.636</v>
      </c>
      <c r="F35" s="28">
        <v>256.199</v>
      </c>
      <c r="G35" s="26">
        <v>1218.781</v>
      </c>
      <c r="H35" s="27">
        <v>1650.577</v>
      </c>
      <c r="I35" s="26">
        <v>3894.746</v>
      </c>
      <c r="J35" s="28">
        <v>5493.403</v>
      </c>
      <c r="K35" s="29">
        <v>-853.983</v>
      </c>
      <c r="L35" s="30">
        <v>-1459.991</v>
      </c>
    </row>
    <row r="36" spans="1:12" ht="12.75">
      <c r="A36" s="24" t="s">
        <v>87</v>
      </c>
      <c r="B36" s="25" t="s">
        <v>88</v>
      </c>
      <c r="C36" s="26">
        <v>1027.087</v>
      </c>
      <c r="D36" s="27">
        <v>2046.68</v>
      </c>
      <c r="E36" s="26">
        <v>385.692</v>
      </c>
      <c r="F36" s="28">
        <v>625.59</v>
      </c>
      <c r="G36" s="26">
        <v>0</v>
      </c>
      <c r="H36" s="27">
        <v>0</v>
      </c>
      <c r="I36" s="26">
        <v>0</v>
      </c>
      <c r="J36" s="28">
        <v>0</v>
      </c>
      <c r="K36" s="29">
        <v>1027.087</v>
      </c>
      <c r="L36" s="30">
        <v>2046.68</v>
      </c>
    </row>
    <row r="37" spans="1:12" ht="12.75">
      <c r="A37" s="24" t="s">
        <v>89</v>
      </c>
      <c r="B37" s="25" t="s">
        <v>90</v>
      </c>
      <c r="C37" s="26">
        <v>12468.964</v>
      </c>
      <c r="D37" s="27">
        <v>15954.261</v>
      </c>
      <c r="E37" s="26">
        <v>36573.918</v>
      </c>
      <c r="F37" s="28">
        <v>17583.691</v>
      </c>
      <c r="G37" s="26">
        <v>0</v>
      </c>
      <c r="H37" s="27">
        <v>0</v>
      </c>
      <c r="I37" s="26">
        <v>0</v>
      </c>
      <c r="J37" s="28">
        <v>0</v>
      </c>
      <c r="K37" s="29">
        <v>12468.964</v>
      </c>
      <c r="L37" s="30">
        <v>15954.261</v>
      </c>
    </row>
    <row r="38" spans="1:12" ht="12.75">
      <c r="A38" s="24" t="s">
        <v>91</v>
      </c>
      <c r="B38" s="25" t="s">
        <v>92</v>
      </c>
      <c r="C38" s="26">
        <v>4746.389</v>
      </c>
      <c r="D38" s="27">
        <v>8971.698</v>
      </c>
      <c r="E38" s="26">
        <v>853.431</v>
      </c>
      <c r="F38" s="28">
        <v>1701.594</v>
      </c>
      <c r="G38" s="26">
        <v>0</v>
      </c>
      <c r="H38" s="27">
        <v>0</v>
      </c>
      <c r="I38" s="26">
        <v>0</v>
      </c>
      <c r="J38" s="28">
        <v>0</v>
      </c>
      <c r="K38" s="29">
        <v>4746.389</v>
      </c>
      <c r="L38" s="30">
        <v>8971.698</v>
      </c>
    </row>
    <row r="39" spans="1:12" ht="12.75">
      <c r="A39" s="24" t="s">
        <v>93</v>
      </c>
      <c r="B39" s="25" t="s">
        <v>94</v>
      </c>
      <c r="C39" s="26">
        <v>725.171</v>
      </c>
      <c r="D39" s="27">
        <v>1468.603</v>
      </c>
      <c r="E39" s="26">
        <v>546.995</v>
      </c>
      <c r="F39" s="28">
        <v>911.969</v>
      </c>
      <c r="G39" s="26">
        <v>0</v>
      </c>
      <c r="H39" s="27">
        <v>0</v>
      </c>
      <c r="I39" s="26">
        <v>0</v>
      </c>
      <c r="J39" s="28">
        <v>0</v>
      </c>
      <c r="K39" s="29">
        <v>725.171</v>
      </c>
      <c r="L39" s="30">
        <v>1468.603</v>
      </c>
    </row>
    <row r="40" spans="1:12" ht="12.75">
      <c r="A40" s="24" t="s">
        <v>95</v>
      </c>
      <c r="B40" s="25" t="s">
        <v>96</v>
      </c>
      <c r="C40" s="26">
        <v>901.762</v>
      </c>
      <c r="D40" s="27">
        <v>91.02</v>
      </c>
      <c r="E40" s="26">
        <v>2178.2</v>
      </c>
      <c r="F40" s="28">
        <v>218.8</v>
      </c>
      <c r="G40" s="26">
        <v>0</v>
      </c>
      <c r="H40" s="27">
        <v>0</v>
      </c>
      <c r="I40" s="26">
        <v>0</v>
      </c>
      <c r="J40" s="28">
        <v>0</v>
      </c>
      <c r="K40" s="29">
        <v>901.762</v>
      </c>
      <c r="L40" s="30">
        <v>91.02</v>
      </c>
    </row>
    <row r="41" spans="1:12" ht="12.75">
      <c r="A41" s="24" t="s">
        <v>97</v>
      </c>
      <c r="B41" s="25" t="s">
        <v>98</v>
      </c>
      <c r="C41" s="26">
        <v>21055.243</v>
      </c>
      <c r="D41" s="27">
        <v>359.256</v>
      </c>
      <c r="E41" s="26">
        <v>22872.412</v>
      </c>
      <c r="F41" s="28">
        <v>465.286</v>
      </c>
      <c r="G41" s="26">
        <v>0</v>
      </c>
      <c r="H41" s="27">
        <v>0</v>
      </c>
      <c r="I41" s="26">
        <v>0</v>
      </c>
      <c r="J41" s="28">
        <v>0</v>
      </c>
      <c r="K41" s="29">
        <v>21055.243</v>
      </c>
      <c r="L41" s="30">
        <v>359.256</v>
      </c>
    </row>
    <row r="42" spans="1:12" ht="12.75">
      <c r="A42" s="24" t="s">
        <v>99</v>
      </c>
      <c r="B42" s="25" t="s">
        <v>100</v>
      </c>
      <c r="C42" s="26">
        <v>2148.68</v>
      </c>
      <c r="D42" s="27">
        <v>175.107</v>
      </c>
      <c r="E42" s="26">
        <v>6605.754</v>
      </c>
      <c r="F42" s="28">
        <v>329.483</v>
      </c>
      <c r="G42" s="26">
        <v>0</v>
      </c>
      <c r="H42" s="27">
        <v>0</v>
      </c>
      <c r="I42" s="26">
        <v>0</v>
      </c>
      <c r="J42" s="28">
        <v>0</v>
      </c>
      <c r="K42" s="29">
        <v>2148.68</v>
      </c>
      <c r="L42" s="30">
        <v>175.107</v>
      </c>
    </row>
    <row r="43" spans="1:12" ht="12.75">
      <c r="A43" s="24" t="s">
        <v>101</v>
      </c>
      <c r="B43" s="25" t="s">
        <v>102</v>
      </c>
      <c r="C43" s="26">
        <v>18433.039</v>
      </c>
      <c r="D43" s="27">
        <v>2.501</v>
      </c>
      <c r="E43" s="26">
        <v>49074.059</v>
      </c>
      <c r="F43" s="28">
        <v>3.6</v>
      </c>
      <c r="G43" s="26">
        <v>0</v>
      </c>
      <c r="H43" s="27">
        <v>7.086</v>
      </c>
      <c r="I43" s="26">
        <v>0</v>
      </c>
      <c r="J43" s="28">
        <v>40.24</v>
      </c>
      <c r="K43" s="29">
        <v>18433.039</v>
      </c>
      <c r="L43" s="30">
        <v>-4.585000000000001</v>
      </c>
    </row>
    <row r="44" spans="1:12" ht="12.75">
      <c r="A44" s="24" t="s">
        <v>103</v>
      </c>
      <c r="B44" s="25" t="s">
        <v>104</v>
      </c>
      <c r="C44" s="26">
        <v>1808.463</v>
      </c>
      <c r="D44" s="27">
        <v>0</v>
      </c>
      <c r="E44" s="26">
        <v>1245.716</v>
      </c>
      <c r="F44" s="28">
        <v>0</v>
      </c>
      <c r="G44" s="26">
        <v>0</v>
      </c>
      <c r="H44" s="27">
        <v>0</v>
      </c>
      <c r="I44" s="26">
        <v>0</v>
      </c>
      <c r="J44" s="28">
        <v>0</v>
      </c>
      <c r="K44" s="29">
        <v>1808.463</v>
      </c>
      <c r="L44" s="30">
        <v>0</v>
      </c>
    </row>
    <row r="45" spans="1:12" ht="12.75">
      <c r="A45" s="24" t="s">
        <v>105</v>
      </c>
      <c r="B45" s="25" t="s">
        <v>106</v>
      </c>
      <c r="C45" s="26">
        <v>2875.136</v>
      </c>
      <c r="D45" s="27">
        <v>0.18</v>
      </c>
      <c r="E45" s="26">
        <v>10203.041</v>
      </c>
      <c r="F45" s="28">
        <v>1</v>
      </c>
      <c r="G45" s="26">
        <v>0</v>
      </c>
      <c r="H45" s="27">
        <v>0</v>
      </c>
      <c r="I45" s="26">
        <v>0</v>
      </c>
      <c r="J45" s="28">
        <v>0</v>
      </c>
      <c r="K45" s="29">
        <v>2875.136</v>
      </c>
      <c r="L45" s="30">
        <v>0.18</v>
      </c>
    </row>
    <row r="46" spans="1:12" ht="12.75">
      <c r="A46" s="24" t="s">
        <v>107</v>
      </c>
      <c r="B46" s="25" t="s">
        <v>108</v>
      </c>
      <c r="C46" s="26">
        <v>2325.497</v>
      </c>
      <c r="D46" s="27">
        <v>9.316</v>
      </c>
      <c r="E46" s="26">
        <v>1939.643</v>
      </c>
      <c r="F46" s="28">
        <v>7.45</v>
      </c>
      <c r="G46" s="26">
        <v>0</v>
      </c>
      <c r="H46" s="27">
        <v>0</v>
      </c>
      <c r="I46" s="26">
        <v>0</v>
      </c>
      <c r="J46" s="28">
        <v>0</v>
      </c>
      <c r="K46" s="29">
        <v>2325.497</v>
      </c>
      <c r="L46" s="30">
        <v>9.316</v>
      </c>
    </row>
    <row r="47" spans="1:12" ht="12.75">
      <c r="A47" s="24" t="s">
        <v>111</v>
      </c>
      <c r="B47" s="25" t="s">
        <v>112</v>
      </c>
      <c r="C47" s="26">
        <v>25096.375</v>
      </c>
      <c r="D47" s="27">
        <v>21.537</v>
      </c>
      <c r="E47" s="26">
        <v>22897.649</v>
      </c>
      <c r="F47" s="28">
        <v>39.15</v>
      </c>
      <c r="G47" s="26">
        <v>47.107</v>
      </c>
      <c r="H47" s="27">
        <v>2929.715</v>
      </c>
      <c r="I47" s="26">
        <v>11</v>
      </c>
      <c r="J47" s="28">
        <v>764.094</v>
      </c>
      <c r="K47" s="29">
        <v>25049.268</v>
      </c>
      <c r="L47" s="30">
        <v>-2908.1780000000003</v>
      </c>
    </row>
    <row r="48" spans="1:12" ht="12.75">
      <c r="A48" s="24" t="s">
        <v>113</v>
      </c>
      <c r="B48" s="25" t="s">
        <v>114</v>
      </c>
      <c r="C48" s="26">
        <v>27255.418</v>
      </c>
      <c r="D48" s="27">
        <v>16.456</v>
      </c>
      <c r="E48" s="26">
        <v>62554.765</v>
      </c>
      <c r="F48" s="28">
        <v>47.89</v>
      </c>
      <c r="G48" s="26">
        <v>0</v>
      </c>
      <c r="H48" s="27">
        <v>161.601</v>
      </c>
      <c r="I48" s="26">
        <v>0</v>
      </c>
      <c r="J48" s="28">
        <v>69.019</v>
      </c>
      <c r="K48" s="29">
        <v>27255.418</v>
      </c>
      <c r="L48" s="30">
        <v>-145.145</v>
      </c>
    </row>
    <row r="49" spans="1:12" ht="12.75">
      <c r="A49" s="24" t="s">
        <v>115</v>
      </c>
      <c r="B49" s="25" t="s">
        <v>116</v>
      </c>
      <c r="C49" s="26">
        <v>9.519</v>
      </c>
      <c r="D49" s="27">
        <v>10.817</v>
      </c>
      <c r="E49" s="26">
        <v>10.02</v>
      </c>
      <c r="F49" s="28">
        <v>0.32</v>
      </c>
      <c r="G49" s="26">
        <v>223.598</v>
      </c>
      <c r="H49" s="27">
        <v>287.684</v>
      </c>
      <c r="I49" s="26">
        <v>71.325</v>
      </c>
      <c r="J49" s="28">
        <v>83.23</v>
      </c>
      <c r="K49" s="29">
        <v>-214.079</v>
      </c>
      <c r="L49" s="30">
        <v>-276.867</v>
      </c>
    </row>
    <row r="50" spans="1:12" ht="12.75">
      <c r="A50" s="24" t="s">
        <v>117</v>
      </c>
      <c r="B50" s="25" t="s">
        <v>118</v>
      </c>
      <c r="C50" s="26">
        <v>2457.853</v>
      </c>
      <c r="D50" s="27">
        <v>542.63</v>
      </c>
      <c r="E50" s="26">
        <v>962.198</v>
      </c>
      <c r="F50" s="28">
        <v>99.718</v>
      </c>
      <c r="G50" s="26">
        <v>1245.634</v>
      </c>
      <c r="H50" s="27">
        <v>1369.818</v>
      </c>
      <c r="I50" s="26">
        <v>24.206</v>
      </c>
      <c r="J50" s="28">
        <v>27.947</v>
      </c>
      <c r="K50" s="29">
        <v>1212.219</v>
      </c>
      <c r="L50" s="30">
        <v>-827.188</v>
      </c>
    </row>
    <row r="51" spans="1:12" ht="12.75">
      <c r="A51" s="24" t="s">
        <v>119</v>
      </c>
      <c r="B51" s="25" t="s">
        <v>120</v>
      </c>
      <c r="C51" s="26">
        <v>19.187</v>
      </c>
      <c r="D51" s="27">
        <v>22.222</v>
      </c>
      <c r="E51" s="26">
        <v>7.536</v>
      </c>
      <c r="F51" s="28">
        <v>27.12</v>
      </c>
      <c r="G51" s="26">
        <v>56.184</v>
      </c>
      <c r="H51" s="27">
        <v>78.755</v>
      </c>
      <c r="I51" s="26">
        <v>192.5</v>
      </c>
      <c r="J51" s="28">
        <v>171</v>
      </c>
      <c r="K51" s="29">
        <v>-36.997</v>
      </c>
      <c r="L51" s="30">
        <v>-56.532999999999994</v>
      </c>
    </row>
    <row r="52" spans="1:12" ht="12.75">
      <c r="A52" s="24" t="s">
        <v>121</v>
      </c>
      <c r="B52" s="25" t="s">
        <v>122</v>
      </c>
      <c r="C52" s="26">
        <v>0</v>
      </c>
      <c r="D52" s="27">
        <v>0</v>
      </c>
      <c r="E52" s="26">
        <v>0</v>
      </c>
      <c r="F52" s="28">
        <v>0</v>
      </c>
      <c r="G52" s="26">
        <v>10.489</v>
      </c>
      <c r="H52" s="27">
        <v>0</v>
      </c>
      <c r="I52" s="26">
        <v>2</v>
      </c>
      <c r="J52" s="28">
        <v>0</v>
      </c>
      <c r="K52" s="29">
        <v>-10.489</v>
      </c>
      <c r="L52" s="30">
        <v>0</v>
      </c>
    </row>
    <row r="53" spans="1:12" ht="12.75">
      <c r="A53" s="24" t="s">
        <v>123</v>
      </c>
      <c r="B53" s="25" t="s">
        <v>124</v>
      </c>
      <c r="C53" s="26">
        <v>56.391</v>
      </c>
      <c r="D53" s="27">
        <v>0</v>
      </c>
      <c r="E53" s="26">
        <v>31.085</v>
      </c>
      <c r="F53" s="28">
        <v>0</v>
      </c>
      <c r="G53" s="26">
        <v>0</v>
      </c>
      <c r="H53" s="27">
        <v>0</v>
      </c>
      <c r="I53" s="26">
        <v>0</v>
      </c>
      <c r="J53" s="28">
        <v>0</v>
      </c>
      <c r="K53" s="29">
        <v>56.391</v>
      </c>
      <c r="L53" s="30">
        <v>0</v>
      </c>
    </row>
    <row r="54" spans="1:12" ht="12.75">
      <c r="A54" s="24" t="s">
        <v>125</v>
      </c>
      <c r="B54" s="25" t="s">
        <v>126</v>
      </c>
      <c r="C54" s="26">
        <v>163.906</v>
      </c>
      <c r="D54" s="27">
        <v>0</v>
      </c>
      <c r="E54" s="26">
        <v>50.4</v>
      </c>
      <c r="F54" s="28">
        <v>0</v>
      </c>
      <c r="G54" s="26">
        <v>0</v>
      </c>
      <c r="H54" s="27">
        <v>7.197</v>
      </c>
      <c r="I54" s="26">
        <v>0</v>
      </c>
      <c r="J54" s="28">
        <v>0.3</v>
      </c>
      <c r="K54" s="29">
        <v>163.906</v>
      </c>
      <c r="L54" s="30">
        <v>-7.197</v>
      </c>
    </row>
    <row r="55" spans="1:12" ht="12.75">
      <c r="A55" s="24" t="s">
        <v>127</v>
      </c>
      <c r="B55" s="25" t="s">
        <v>128</v>
      </c>
      <c r="C55" s="26">
        <v>8.832</v>
      </c>
      <c r="D55" s="27">
        <v>0</v>
      </c>
      <c r="E55" s="26">
        <v>8.088</v>
      </c>
      <c r="F55" s="28">
        <v>0</v>
      </c>
      <c r="G55" s="26">
        <v>0</v>
      </c>
      <c r="H55" s="27">
        <v>0</v>
      </c>
      <c r="I55" s="26">
        <v>0</v>
      </c>
      <c r="J55" s="28">
        <v>0</v>
      </c>
      <c r="K55" s="29">
        <v>8.832</v>
      </c>
      <c r="L55" s="30">
        <v>0</v>
      </c>
    </row>
    <row r="56" spans="1:12" ht="12.75">
      <c r="A56" s="24" t="s">
        <v>129</v>
      </c>
      <c r="B56" s="25" t="s">
        <v>130</v>
      </c>
      <c r="C56" s="26">
        <v>183.943</v>
      </c>
      <c r="D56" s="27">
        <v>0</v>
      </c>
      <c r="E56" s="26">
        <v>130.095</v>
      </c>
      <c r="F56" s="28">
        <v>0</v>
      </c>
      <c r="G56" s="26">
        <v>0</v>
      </c>
      <c r="H56" s="27">
        <v>0</v>
      </c>
      <c r="I56" s="26">
        <v>0</v>
      </c>
      <c r="J56" s="28">
        <v>0</v>
      </c>
      <c r="K56" s="29">
        <v>183.943</v>
      </c>
      <c r="L56" s="30">
        <v>0</v>
      </c>
    </row>
    <row r="57" spans="1:12" ht="12.75">
      <c r="A57" s="24" t="s">
        <v>131</v>
      </c>
      <c r="B57" s="25" t="s">
        <v>132</v>
      </c>
      <c r="C57" s="26">
        <v>2364.949</v>
      </c>
      <c r="D57" s="27">
        <v>0</v>
      </c>
      <c r="E57" s="26">
        <v>2689.977</v>
      </c>
      <c r="F57" s="28">
        <v>0</v>
      </c>
      <c r="G57" s="26">
        <v>0</v>
      </c>
      <c r="H57" s="27">
        <v>0</v>
      </c>
      <c r="I57" s="26">
        <v>0</v>
      </c>
      <c r="J57" s="28">
        <v>0</v>
      </c>
      <c r="K57" s="29">
        <v>2364.949</v>
      </c>
      <c r="L57" s="30">
        <v>0</v>
      </c>
    </row>
    <row r="58" spans="1:12" ht="12.75">
      <c r="A58" s="24" t="s">
        <v>133</v>
      </c>
      <c r="B58" s="25" t="s">
        <v>134</v>
      </c>
      <c r="C58" s="26">
        <v>1540.325</v>
      </c>
      <c r="D58" s="27">
        <v>14.268</v>
      </c>
      <c r="E58" s="26">
        <v>933.878</v>
      </c>
      <c r="F58" s="28">
        <v>13.65</v>
      </c>
      <c r="G58" s="26">
        <v>0</v>
      </c>
      <c r="H58" s="27">
        <v>0</v>
      </c>
      <c r="I58" s="26">
        <v>0</v>
      </c>
      <c r="J58" s="28">
        <v>0</v>
      </c>
      <c r="K58" s="29">
        <v>1540.325</v>
      </c>
      <c r="L58" s="30">
        <v>14.268</v>
      </c>
    </row>
    <row r="59" spans="1:12" ht="12.75">
      <c r="A59" s="24" t="s">
        <v>135</v>
      </c>
      <c r="B59" s="25" t="s">
        <v>136</v>
      </c>
      <c r="C59" s="26">
        <v>136.726</v>
      </c>
      <c r="D59" s="27">
        <v>0</v>
      </c>
      <c r="E59" s="26">
        <v>131.341</v>
      </c>
      <c r="F59" s="28">
        <v>0</v>
      </c>
      <c r="G59" s="26">
        <v>0</v>
      </c>
      <c r="H59" s="27">
        <v>0</v>
      </c>
      <c r="I59" s="26">
        <v>0</v>
      </c>
      <c r="J59" s="28">
        <v>0</v>
      </c>
      <c r="K59" s="29">
        <v>136.726</v>
      </c>
      <c r="L59" s="30">
        <v>0</v>
      </c>
    </row>
    <row r="60" spans="1:12" ht="12.75">
      <c r="A60" s="24" t="s">
        <v>137</v>
      </c>
      <c r="B60" s="25" t="s">
        <v>138</v>
      </c>
      <c r="C60" s="26">
        <v>147019.845</v>
      </c>
      <c r="D60" s="27">
        <v>56.676</v>
      </c>
      <c r="E60" s="26">
        <v>408058.279</v>
      </c>
      <c r="F60" s="28">
        <v>124.848</v>
      </c>
      <c r="G60" s="26">
        <v>0</v>
      </c>
      <c r="H60" s="27">
        <v>0</v>
      </c>
      <c r="I60" s="26">
        <v>0</v>
      </c>
      <c r="J60" s="28">
        <v>0</v>
      </c>
      <c r="K60" s="29">
        <v>147019.845</v>
      </c>
      <c r="L60" s="30">
        <v>56.676</v>
      </c>
    </row>
    <row r="61" spans="1:12" ht="12.75">
      <c r="A61" s="24" t="s">
        <v>139</v>
      </c>
      <c r="B61" s="25" t="s">
        <v>140</v>
      </c>
      <c r="C61" s="26">
        <v>10307.789</v>
      </c>
      <c r="D61" s="27">
        <v>70.925</v>
      </c>
      <c r="E61" s="26">
        <v>9678.104</v>
      </c>
      <c r="F61" s="28">
        <v>74.48</v>
      </c>
      <c r="G61" s="26">
        <v>0</v>
      </c>
      <c r="H61" s="27">
        <v>0</v>
      </c>
      <c r="I61" s="26">
        <v>0</v>
      </c>
      <c r="J61" s="28">
        <v>0</v>
      </c>
      <c r="K61" s="29">
        <v>10307.789</v>
      </c>
      <c r="L61" s="30">
        <v>70.925</v>
      </c>
    </row>
    <row r="62" spans="1:12" ht="12.75">
      <c r="A62" s="24" t="s">
        <v>141</v>
      </c>
      <c r="B62" s="25" t="s">
        <v>142</v>
      </c>
      <c r="C62" s="26">
        <v>8632.574</v>
      </c>
      <c r="D62" s="27">
        <v>39.785</v>
      </c>
      <c r="E62" s="26">
        <v>6300.843</v>
      </c>
      <c r="F62" s="28">
        <v>30.2</v>
      </c>
      <c r="G62" s="26">
        <v>0</v>
      </c>
      <c r="H62" s="27">
        <v>4.515</v>
      </c>
      <c r="I62" s="26">
        <v>0</v>
      </c>
      <c r="J62" s="28">
        <v>4.35</v>
      </c>
      <c r="K62" s="29">
        <v>8632.574</v>
      </c>
      <c r="L62" s="30">
        <v>35.269999999999996</v>
      </c>
    </row>
    <row r="63" spans="1:12" ht="12.75">
      <c r="A63" s="24" t="s">
        <v>143</v>
      </c>
      <c r="B63" s="25" t="s">
        <v>144</v>
      </c>
      <c r="C63" s="26">
        <v>12934.933</v>
      </c>
      <c r="D63" s="27">
        <v>215.258</v>
      </c>
      <c r="E63" s="26">
        <v>27379.683</v>
      </c>
      <c r="F63" s="28">
        <v>234.94</v>
      </c>
      <c r="G63" s="26">
        <v>730.822</v>
      </c>
      <c r="H63" s="27">
        <v>2493.859</v>
      </c>
      <c r="I63" s="26">
        <v>250.368</v>
      </c>
      <c r="J63" s="28">
        <v>1195.858</v>
      </c>
      <c r="K63" s="29">
        <v>12204.111</v>
      </c>
      <c r="L63" s="30">
        <v>-2278.601</v>
      </c>
    </row>
    <row r="64" spans="1:12" ht="12.75">
      <c r="A64" s="24" t="s">
        <v>145</v>
      </c>
      <c r="B64" s="25" t="s">
        <v>146</v>
      </c>
      <c r="C64" s="26">
        <v>0.029</v>
      </c>
      <c r="D64" s="27">
        <v>0</v>
      </c>
      <c r="E64" s="26">
        <v>0.001</v>
      </c>
      <c r="F64" s="28">
        <v>0</v>
      </c>
      <c r="G64" s="26">
        <v>0</v>
      </c>
      <c r="H64" s="27">
        <v>0</v>
      </c>
      <c r="I64" s="26">
        <v>0</v>
      </c>
      <c r="J64" s="28">
        <v>0</v>
      </c>
      <c r="K64" s="29">
        <v>0.029</v>
      </c>
      <c r="L64" s="30">
        <v>0</v>
      </c>
    </row>
    <row r="65" spans="1:12" ht="12.75">
      <c r="A65" s="24" t="s">
        <v>147</v>
      </c>
      <c r="B65" s="25" t="s">
        <v>148</v>
      </c>
      <c r="C65" s="26">
        <v>444.648</v>
      </c>
      <c r="D65" s="27">
        <v>5.568</v>
      </c>
      <c r="E65" s="26">
        <v>191.783</v>
      </c>
      <c r="F65" s="28">
        <v>0.192</v>
      </c>
      <c r="G65" s="26">
        <v>0</v>
      </c>
      <c r="H65" s="27">
        <v>0</v>
      </c>
      <c r="I65" s="26">
        <v>0</v>
      </c>
      <c r="J65" s="28">
        <v>0</v>
      </c>
      <c r="K65" s="29">
        <v>444.648</v>
      </c>
      <c r="L65" s="30">
        <v>5.568</v>
      </c>
    </row>
    <row r="66" spans="1:12" ht="12.75">
      <c r="A66" s="24" t="s">
        <v>149</v>
      </c>
      <c r="B66" s="25" t="s">
        <v>150</v>
      </c>
      <c r="C66" s="26">
        <v>93.15</v>
      </c>
      <c r="D66" s="27">
        <v>0</v>
      </c>
      <c r="E66" s="26">
        <v>27</v>
      </c>
      <c r="F66" s="28">
        <v>0</v>
      </c>
      <c r="G66" s="26">
        <v>0</v>
      </c>
      <c r="H66" s="27">
        <v>0</v>
      </c>
      <c r="I66" s="26">
        <v>0</v>
      </c>
      <c r="J66" s="28">
        <v>0</v>
      </c>
      <c r="K66" s="29">
        <v>93.15</v>
      </c>
      <c r="L66" s="30">
        <v>0</v>
      </c>
    </row>
    <row r="67" spans="1:12" ht="12.75">
      <c r="A67" s="24" t="s">
        <v>151</v>
      </c>
      <c r="B67" s="25" t="s">
        <v>152</v>
      </c>
      <c r="C67" s="26">
        <v>3129.389</v>
      </c>
      <c r="D67" s="27">
        <v>3770.404</v>
      </c>
      <c r="E67" s="26">
        <v>656.805</v>
      </c>
      <c r="F67" s="28">
        <v>883.161</v>
      </c>
      <c r="G67" s="26">
        <v>0</v>
      </c>
      <c r="H67" s="27">
        <v>0.1</v>
      </c>
      <c r="I67" s="26">
        <v>0</v>
      </c>
      <c r="J67" s="28">
        <v>0.011</v>
      </c>
      <c r="K67" s="29">
        <v>3129.389</v>
      </c>
      <c r="L67" s="30">
        <v>3770.304</v>
      </c>
    </row>
    <row r="68" spans="1:12" ht="12.75">
      <c r="A68" s="24" t="s">
        <v>153</v>
      </c>
      <c r="B68" s="25" t="s">
        <v>154</v>
      </c>
      <c r="C68" s="26">
        <v>5385.938</v>
      </c>
      <c r="D68" s="27">
        <v>3123.577</v>
      </c>
      <c r="E68" s="26">
        <v>471.314</v>
      </c>
      <c r="F68" s="28">
        <v>279.446</v>
      </c>
      <c r="G68" s="26">
        <v>180.257</v>
      </c>
      <c r="H68" s="27">
        <v>2536.16</v>
      </c>
      <c r="I68" s="26">
        <v>33.371</v>
      </c>
      <c r="J68" s="28">
        <v>419.52</v>
      </c>
      <c r="K68" s="29">
        <v>5205.6810000000005</v>
      </c>
      <c r="L68" s="30">
        <v>587.4170000000004</v>
      </c>
    </row>
    <row r="69" spans="1:12" ht="12.75">
      <c r="A69" s="24" t="s">
        <v>155</v>
      </c>
      <c r="B69" s="25" t="s">
        <v>156</v>
      </c>
      <c r="C69" s="26">
        <v>33.907</v>
      </c>
      <c r="D69" s="27">
        <v>4.065</v>
      </c>
      <c r="E69" s="26">
        <v>10.593</v>
      </c>
      <c r="F69" s="28">
        <v>1.29</v>
      </c>
      <c r="G69" s="26">
        <v>0</v>
      </c>
      <c r="H69" s="27">
        <v>0</v>
      </c>
      <c r="I69" s="26">
        <v>0</v>
      </c>
      <c r="J69" s="28">
        <v>0</v>
      </c>
      <c r="K69" s="29">
        <v>33.907</v>
      </c>
      <c r="L69" s="30">
        <v>4.065</v>
      </c>
    </row>
    <row r="70" spans="1:12" ht="12.75">
      <c r="A70" s="24" t="s">
        <v>157</v>
      </c>
      <c r="B70" s="25" t="s">
        <v>158</v>
      </c>
      <c r="C70" s="26">
        <v>7507.771</v>
      </c>
      <c r="D70" s="27">
        <v>5669.328</v>
      </c>
      <c r="E70" s="26">
        <v>849.617</v>
      </c>
      <c r="F70" s="28">
        <v>563.551</v>
      </c>
      <c r="G70" s="26">
        <v>0</v>
      </c>
      <c r="H70" s="27">
        <v>0</v>
      </c>
      <c r="I70" s="26">
        <v>0</v>
      </c>
      <c r="J70" s="28">
        <v>0</v>
      </c>
      <c r="K70" s="29">
        <v>7507.771</v>
      </c>
      <c r="L70" s="30">
        <v>5669.328</v>
      </c>
    </row>
    <row r="71" spans="1:12" ht="12.75">
      <c r="A71" s="24" t="s">
        <v>159</v>
      </c>
      <c r="B71" s="25" t="s">
        <v>160</v>
      </c>
      <c r="C71" s="26">
        <v>5.149</v>
      </c>
      <c r="D71" s="27">
        <v>6.895</v>
      </c>
      <c r="E71" s="26">
        <v>0.048</v>
      </c>
      <c r="F71" s="28">
        <v>0.086</v>
      </c>
      <c r="G71" s="26">
        <v>0</v>
      </c>
      <c r="H71" s="27">
        <v>0</v>
      </c>
      <c r="I71" s="26">
        <v>0</v>
      </c>
      <c r="J71" s="28">
        <v>0</v>
      </c>
      <c r="K71" s="29">
        <v>5.149</v>
      </c>
      <c r="L71" s="30">
        <v>6.895</v>
      </c>
    </row>
    <row r="72" spans="1:12" ht="12.75">
      <c r="A72" s="24" t="s">
        <v>161</v>
      </c>
      <c r="B72" s="25" t="s">
        <v>162</v>
      </c>
      <c r="C72" s="26">
        <v>231.207</v>
      </c>
      <c r="D72" s="27">
        <v>295.242</v>
      </c>
      <c r="E72" s="26">
        <v>50.579</v>
      </c>
      <c r="F72" s="28">
        <v>58.659</v>
      </c>
      <c r="G72" s="26">
        <v>0</v>
      </c>
      <c r="H72" s="27">
        <v>0</v>
      </c>
      <c r="I72" s="26">
        <v>0</v>
      </c>
      <c r="J72" s="28">
        <v>0</v>
      </c>
      <c r="K72" s="29">
        <v>231.207</v>
      </c>
      <c r="L72" s="30">
        <v>295.242</v>
      </c>
    </row>
    <row r="73" spans="1:12" ht="12.75">
      <c r="A73" s="24" t="s">
        <v>163</v>
      </c>
      <c r="B73" s="25" t="s">
        <v>164</v>
      </c>
      <c r="C73" s="26">
        <v>108.089</v>
      </c>
      <c r="D73" s="27">
        <v>77.796</v>
      </c>
      <c r="E73" s="26">
        <v>4.795</v>
      </c>
      <c r="F73" s="28">
        <v>3.907</v>
      </c>
      <c r="G73" s="26">
        <v>0</v>
      </c>
      <c r="H73" s="27">
        <v>0</v>
      </c>
      <c r="I73" s="26">
        <v>0</v>
      </c>
      <c r="J73" s="28">
        <v>0</v>
      </c>
      <c r="K73" s="29">
        <v>108.089</v>
      </c>
      <c r="L73" s="30">
        <v>77.796</v>
      </c>
    </row>
    <row r="74" spans="1:12" ht="12.75">
      <c r="A74" s="24" t="s">
        <v>165</v>
      </c>
      <c r="B74" s="25" t="s">
        <v>166</v>
      </c>
      <c r="C74" s="26">
        <v>43.644</v>
      </c>
      <c r="D74" s="27">
        <v>84.238</v>
      </c>
      <c r="E74" s="26">
        <v>4.295</v>
      </c>
      <c r="F74" s="28">
        <v>6.094</v>
      </c>
      <c r="G74" s="26">
        <v>0</v>
      </c>
      <c r="H74" s="27">
        <v>0</v>
      </c>
      <c r="I74" s="26">
        <v>0</v>
      </c>
      <c r="J74" s="28">
        <v>0</v>
      </c>
      <c r="K74" s="29">
        <v>43.644</v>
      </c>
      <c r="L74" s="30">
        <v>84.238</v>
      </c>
    </row>
    <row r="75" spans="1:12" ht="12.75">
      <c r="A75" s="24" t="s">
        <v>167</v>
      </c>
      <c r="B75" s="25" t="s">
        <v>168</v>
      </c>
      <c r="C75" s="26">
        <v>237.756</v>
      </c>
      <c r="D75" s="27">
        <v>172.945</v>
      </c>
      <c r="E75" s="26">
        <v>71.018</v>
      </c>
      <c r="F75" s="28">
        <v>32.5</v>
      </c>
      <c r="G75" s="26">
        <v>1366.799</v>
      </c>
      <c r="H75" s="27">
        <v>1613.42</v>
      </c>
      <c r="I75" s="26">
        <v>1501.188</v>
      </c>
      <c r="J75" s="28">
        <v>2594.972</v>
      </c>
      <c r="K75" s="29">
        <v>-1129.043</v>
      </c>
      <c r="L75" s="30">
        <v>-1440.4750000000001</v>
      </c>
    </row>
    <row r="76" spans="1:12" ht="12.75">
      <c r="A76" s="24" t="s">
        <v>169</v>
      </c>
      <c r="B76" s="25" t="s">
        <v>170</v>
      </c>
      <c r="C76" s="26">
        <v>1513.234</v>
      </c>
      <c r="D76" s="27">
        <v>1062.66</v>
      </c>
      <c r="E76" s="26">
        <v>241.459</v>
      </c>
      <c r="F76" s="28">
        <v>145.205</v>
      </c>
      <c r="G76" s="26">
        <v>0.08</v>
      </c>
      <c r="H76" s="27">
        <v>0</v>
      </c>
      <c r="I76" s="26">
        <v>0.02</v>
      </c>
      <c r="J76" s="28">
        <v>0</v>
      </c>
      <c r="K76" s="29">
        <v>1513.154</v>
      </c>
      <c r="L76" s="30">
        <v>1062.66</v>
      </c>
    </row>
    <row r="77" spans="1:12" ht="12.75">
      <c r="A77" s="24" t="s">
        <v>171</v>
      </c>
      <c r="B77" s="25" t="s">
        <v>172</v>
      </c>
      <c r="C77" s="26">
        <v>22.675</v>
      </c>
      <c r="D77" s="27">
        <v>51.842</v>
      </c>
      <c r="E77" s="26">
        <v>41.434</v>
      </c>
      <c r="F77" s="28">
        <v>108.206</v>
      </c>
      <c r="G77" s="26">
        <v>583.457</v>
      </c>
      <c r="H77" s="27">
        <v>989.523</v>
      </c>
      <c r="I77" s="26">
        <v>1334.394</v>
      </c>
      <c r="J77" s="28">
        <v>2972.79</v>
      </c>
      <c r="K77" s="29">
        <v>-560.782</v>
      </c>
      <c r="L77" s="30">
        <v>-937.681</v>
      </c>
    </row>
    <row r="78" spans="1:12" ht="12.75">
      <c r="A78" s="24" t="s">
        <v>173</v>
      </c>
      <c r="B78" s="25" t="s">
        <v>174</v>
      </c>
      <c r="C78" s="26">
        <v>0</v>
      </c>
      <c r="D78" s="27">
        <v>1.29</v>
      </c>
      <c r="E78" s="26">
        <v>0</v>
      </c>
      <c r="F78" s="28">
        <v>6.212</v>
      </c>
      <c r="G78" s="26">
        <v>0</v>
      </c>
      <c r="H78" s="27">
        <v>0</v>
      </c>
      <c r="I78" s="26">
        <v>0</v>
      </c>
      <c r="J78" s="28">
        <v>0</v>
      </c>
      <c r="K78" s="29">
        <v>0</v>
      </c>
      <c r="L78" s="30">
        <v>1.29</v>
      </c>
    </row>
    <row r="79" spans="1:12" ht="12.75">
      <c r="A79" s="24" t="s">
        <v>175</v>
      </c>
      <c r="B79" s="25" t="s">
        <v>176</v>
      </c>
      <c r="C79" s="26">
        <v>11.88</v>
      </c>
      <c r="D79" s="27">
        <v>4.786</v>
      </c>
      <c r="E79" s="26">
        <v>19.8</v>
      </c>
      <c r="F79" s="28">
        <v>6.083</v>
      </c>
      <c r="G79" s="26">
        <v>0</v>
      </c>
      <c r="H79" s="27">
        <v>0</v>
      </c>
      <c r="I79" s="26">
        <v>0</v>
      </c>
      <c r="J79" s="28">
        <v>0</v>
      </c>
      <c r="K79" s="29">
        <v>11.88</v>
      </c>
      <c r="L79" s="30">
        <v>4.786</v>
      </c>
    </row>
    <row r="80" spans="1:12" ht="12.75">
      <c r="A80" s="24" t="s">
        <v>179</v>
      </c>
      <c r="B80" s="25" t="s">
        <v>180</v>
      </c>
      <c r="C80" s="26">
        <v>866.571</v>
      </c>
      <c r="D80" s="27">
        <v>1346.297</v>
      </c>
      <c r="E80" s="26">
        <v>412.841</v>
      </c>
      <c r="F80" s="28">
        <v>700.77</v>
      </c>
      <c r="G80" s="26">
        <v>1007.833</v>
      </c>
      <c r="H80" s="27">
        <v>12.917</v>
      </c>
      <c r="I80" s="26">
        <v>219.425</v>
      </c>
      <c r="J80" s="28">
        <v>3.202</v>
      </c>
      <c r="K80" s="29">
        <v>-141.26199999999994</v>
      </c>
      <c r="L80" s="30">
        <v>1333.38</v>
      </c>
    </row>
    <row r="81" spans="1:12" ht="12.75">
      <c r="A81" s="24" t="s">
        <v>181</v>
      </c>
      <c r="B81" s="25" t="s">
        <v>182</v>
      </c>
      <c r="C81" s="26">
        <v>95.662</v>
      </c>
      <c r="D81" s="27">
        <v>91.945</v>
      </c>
      <c r="E81" s="26">
        <v>82.516</v>
      </c>
      <c r="F81" s="28">
        <v>121.281</v>
      </c>
      <c r="G81" s="26">
        <v>0</v>
      </c>
      <c r="H81" s="27">
        <v>0</v>
      </c>
      <c r="I81" s="26">
        <v>0</v>
      </c>
      <c r="J81" s="28">
        <v>0</v>
      </c>
      <c r="K81" s="29">
        <v>95.662</v>
      </c>
      <c r="L81" s="30">
        <v>91.945</v>
      </c>
    </row>
    <row r="82" spans="1:12" ht="12.75">
      <c r="A82" s="24" t="s">
        <v>183</v>
      </c>
      <c r="B82" s="25" t="s">
        <v>184</v>
      </c>
      <c r="C82" s="26">
        <v>0</v>
      </c>
      <c r="D82" s="27">
        <v>0</v>
      </c>
      <c r="E82" s="26">
        <v>0</v>
      </c>
      <c r="F82" s="28">
        <v>0</v>
      </c>
      <c r="G82" s="26">
        <v>48.025</v>
      </c>
      <c r="H82" s="27">
        <v>157.273</v>
      </c>
      <c r="I82" s="26">
        <v>253.576</v>
      </c>
      <c r="J82" s="28">
        <v>843.711</v>
      </c>
      <c r="K82" s="29">
        <v>-48.025</v>
      </c>
      <c r="L82" s="30">
        <v>-157.273</v>
      </c>
    </row>
    <row r="83" spans="1:12" ht="12.75">
      <c r="A83" s="24" t="s">
        <v>185</v>
      </c>
      <c r="B83" s="25" t="s">
        <v>186</v>
      </c>
      <c r="C83" s="26">
        <v>0</v>
      </c>
      <c r="D83" s="27">
        <v>0</v>
      </c>
      <c r="E83" s="26">
        <v>0</v>
      </c>
      <c r="F83" s="28">
        <v>0</v>
      </c>
      <c r="G83" s="26">
        <v>1274.58</v>
      </c>
      <c r="H83" s="27">
        <v>2940.489</v>
      </c>
      <c r="I83" s="26">
        <v>5644.25</v>
      </c>
      <c r="J83" s="28">
        <v>7294.705</v>
      </c>
      <c r="K83" s="29">
        <v>-1274.58</v>
      </c>
      <c r="L83" s="30">
        <v>-2940.489</v>
      </c>
    </row>
    <row r="84" spans="1:12" ht="12.75">
      <c r="A84" s="24" t="s">
        <v>187</v>
      </c>
      <c r="B84" s="25" t="s">
        <v>188</v>
      </c>
      <c r="C84" s="26">
        <v>153.261</v>
      </c>
      <c r="D84" s="27">
        <v>164.243</v>
      </c>
      <c r="E84" s="26">
        <v>382.631</v>
      </c>
      <c r="F84" s="28">
        <v>295.896</v>
      </c>
      <c r="G84" s="26">
        <v>0</v>
      </c>
      <c r="H84" s="27">
        <v>0</v>
      </c>
      <c r="I84" s="26">
        <v>0</v>
      </c>
      <c r="J84" s="28">
        <v>0</v>
      </c>
      <c r="K84" s="29">
        <v>153.261</v>
      </c>
      <c r="L84" s="30">
        <v>164.243</v>
      </c>
    </row>
    <row r="85" spans="1:12" ht="12.75">
      <c r="A85" s="24" t="s">
        <v>189</v>
      </c>
      <c r="B85" s="25" t="s">
        <v>190</v>
      </c>
      <c r="C85" s="26">
        <v>2.008</v>
      </c>
      <c r="D85" s="27">
        <v>5.495</v>
      </c>
      <c r="E85" s="26">
        <v>0.75</v>
      </c>
      <c r="F85" s="28">
        <v>4.685</v>
      </c>
      <c r="G85" s="26">
        <v>2.491</v>
      </c>
      <c r="H85" s="27">
        <v>0</v>
      </c>
      <c r="I85" s="26">
        <v>0.39</v>
      </c>
      <c r="J85" s="28">
        <v>0</v>
      </c>
      <c r="K85" s="29">
        <v>-0.4830000000000001</v>
      </c>
      <c r="L85" s="30">
        <v>5.495</v>
      </c>
    </row>
    <row r="86" spans="1:12" ht="12.75">
      <c r="A86" s="24" t="s">
        <v>191</v>
      </c>
      <c r="B86" s="25" t="s">
        <v>192</v>
      </c>
      <c r="C86" s="26">
        <v>30.878</v>
      </c>
      <c r="D86" s="27">
        <v>315.821</v>
      </c>
      <c r="E86" s="26">
        <v>34.429</v>
      </c>
      <c r="F86" s="28">
        <v>442.024</v>
      </c>
      <c r="G86" s="26">
        <v>378.394</v>
      </c>
      <c r="H86" s="27">
        <v>194.936</v>
      </c>
      <c r="I86" s="26">
        <v>837.054</v>
      </c>
      <c r="J86" s="28">
        <v>616</v>
      </c>
      <c r="K86" s="29">
        <v>-347.516</v>
      </c>
      <c r="L86" s="30">
        <v>120.88500000000002</v>
      </c>
    </row>
    <row r="87" spans="1:12" ht="12.75">
      <c r="A87" s="24" t="s">
        <v>193</v>
      </c>
      <c r="B87" s="25" t="s">
        <v>194</v>
      </c>
      <c r="C87" s="26">
        <v>20.981</v>
      </c>
      <c r="D87" s="27">
        <v>0</v>
      </c>
      <c r="E87" s="26">
        <v>14.544</v>
      </c>
      <c r="F87" s="28">
        <v>0</v>
      </c>
      <c r="G87" s="26">
        <v>49.01</v>
      </c>
      <c r="H87" s="27">
        <v>1011.736</v>
      </c>
      <c r="I87" s="26">
        <v>127</v>
      </c>
      <c r="J87" s="28">
        <v>1731.5</v>
      </c>
      <c r="K87" s="29">
        <v>-28.028999999999996</v>
      </c>
      <c r="L87" s="30">
        <v>-1011.736</v>
      </c>
    </row>
    <row r="88" spans="1:12" ht="12.75">
      <c r="A88" s="24" t="s">
        <v>195</v>
      </c>
      <c r="B88" s="25" t="s">
        <v>196</v>
      </c>
      <c r="C88" s="26">
        <v>247.994</v>
      </c>
      <c r="D88" s="27">
        <v>46.016</v>
      </c>
      <c r="E88" s="26">
        <v>433.8</v>
      </c>
      <c r="F88" s="28">
        <v>52.38</v>
      </c>
      <c r="G88" s="26">
        <v>162.33</v>
      </c>
      <c r="H88" s="27">
        <v>776.93</v>
      </c>
      <c r="I88" s="26">
        <v>220.649</v>
      </c>
      <c r="J88" s="28">
        <v>960</v>
      </c>
      <c r="K88" s="29">
        <v>85.66399999999999</v>
      </c>
      <c r="L88" s="30">
        <v>-730.914</v>
      </c>
    </row>
    <row r="89" spans="1:12" ht="12.75">
      <c r="A89" s="24" t="s">
        <v>197</v>
      </c>
      <c r="B89" s="25" t="s">
        <v>198</v>
      </c>
      <c r="C89" s="26">
        <v>135.689</v>
      </c>
      <c r="D89" s="27">
        <v>89.331</v>
      </c>
      <c r="E89" s="26">
        <v>120.932</v>
      </c>
      <c r="F89" s="28">
        <v>79.8</v>
      </c>
      <c r="G89" s="26">
        <v>0</v>
      </c>
      <c r="H89" s="27">
        <v>0</v>
      </c>
      <c r="I89" s="26">
        <v>0</v>
      </c>
      <c r="J89" s="28">
        <v>0</v>
      </c>
      <c r="K89" s="29">
        <v>135.689</v>
      </c>
      <c r="L89" s="30">
        <v>89.331</v>
      </c>
    </row>
    <row r="90" spans="1:12" ht="12.75">
      <c r="A90" s="24" t="s">
        <v>199</v>
      </c>
      <c r="B90" s="25" t="s">
        <v>200</v>
      </c>
      <c r="C90" s="26">
        <v>354.635</v>
      </c>
      <c r="D90" s="27">
        <v>684.608</v>
      </c>
      <c r="E90" s="26">
        <v>812.05</v>
      </c>
      <c r="F90" s="28">
        <v>1612</v>
      </c>
      <c r="G90" s="26">
        <v>0</v>
      </c>
      <c r="H90" s="27">
        <v>0</v>
      </c>
      <c r="I90" s="26">
        <v>0</v>
      </c>
      <c r="J90" s="28">
        <v>0</v>
      </c>
      <c r="K90" s="29">
        <v>354.635</v>
      </c>
      <c r="L90" s="30">
        <v>684.608</v>
      </c>
    </row>
    <row r="91" spans="1:12" ht="12.75">
      <c r="A91" s="24" t="s">
        <v>201</v>
      </c>
      <c r="B91" s="25" t="s">
        <v>202</v>
      </c>
      <c r="C91" s="26">
        <v>841.275</v>
      </c>
      <c r="D91" s="27">
        <v>1307.462</v>
      </c>
      <c r="E91" s="26">
        <v>1411.401</v>
      </c>
      <c r="F91" s="28">
        <v>2387.246</v>
      </c>
      <c r="G91" s="26">
        <v>3.359</v>
      </c>
      <c r="H91" s="27">
        <v>6.437</v>
      </c>
      <c r="I91" s="26">
        <v>0.65</v>
      </c>
      <c r="J91" s="28">
        <v>1.125</v>
      </c>
      <c r="K91" s="29">
        <v>837.9159999999999</v>
      </c>
      <c r="L91" s="30">
        <v>1301.025</v>
      </c>
    </row>
    <row r="92" spans="1:12" ht="12.75">
      <c r="A92" s="24" t="s">
        <v>203</v>
      </c>
      <c r="B92" s="25" t="s">
        <v>204</v>
      </c>
      <c r="C92" s="26">
        <v>194.074</v>
      </c>
      <c r="D92" s="27">
        <v>257.823</v>
      </c>
      <c r="E92" s="26">
        <v>151.025</v>
      </c>
      <c r="F92" s="28">
        <v>197.751</v>
      </c>
      <c r="G92" s="26">
        <v>0</v>
      </c>
      <c r="H92" s="27">
        <v>0.031</v>
      </c>
      <c r="I92" s="26">
        <v>0</v>
      </c>
      <c r="J92" s="28">
        <v>0.002</v>
      </c>
      <c r="K92" s="29">
        <v>194.074</v>
      </c>
      <c r="L92" s="30">
        <v>257.792</v>
      </c>
    </row>
    <row r="93" spans="1:12" ht="12.75">
      <c r="A93" s="24" t="s">
        <v>205</v>
      </c>
      <c r="B93" s="25" t="s">
        <v>206</v>
      </c>
      <c r="C93" s="26">
        <v>11.24</v>
      </c>
      <c r="D93" s="27">
        <v>19.224</v>
      </c>
      <c r="E93" s="26">
        <v>10.8</v>
      </c>
      <c r="F93" s="28">
        <v>28.612</v>
      </c>
      <c r="G93" s="26">
        <v>0</v>
      </c>
      <c r="H93" s="27">
        <v>0</v>
      </c>
      <c r="I93" s="26">
        <v>0</v>
      </c>
      <c r="J93" s="28">
        <v>0</v>
      </c>
      <c r="K93" s="29">
        <v>11.24</v>
      </c>
      <c r="L93" s="30">
        <v>19.224</v>
      </c>
    </row>
    <row r="94" spans="1:12" ht="12.75">
      <c r="A94" s="24" t="s">
        <v>207</v>
      </c>
      <c r="B94" s="25" t="s">
        <v>208</v>
      </c>
      <c r="C94" s="26">
        <v>33.865</v>
      </c>
      <c r="D94" s="27">
        <v>0</v>
      </c>
      <c r="E94" s="26">
        <v>20.01</v>
      </c>
      <c r="F94" s="28">
        <v>0</v>
      </c>
      <c r="G94" s="26">
        <v>0</v>
      </c>
      <c r="H94" s="27">
        <v>0</v>
      </c>
      <c r="I94" s="26">
        <v>0</v>
      </c>
      <c r="J94" s="28">
        <v>0</v>
      </c>
      <c r="K94" s="29">
        <v>33.865</v>
      </c>
      <c r="L94" s="30">
        <v>0</v>
      </c>
    </row>
    <row r="95" spans="1:12" ht="12.75">
      <c r="A95" s="24" t="s">
        <v>209</v>
      </c>
      <c r="B95" s="25" t="s">
        <v>210</v>
      </c>
      <c r="C95" s="26">
        <v>0.602</v>
      </c>
      <c r="D95" s="27">
        <v>3.363</v>
      </c>
      <c r="E95" s="26">
        <v>0.174</v>
      </c>
      <c r="F95" s="28">
        <v>4.325</v>
      </c>
      <c r="G95" s="26">
        <v>3601.677</v>
      </c>
      <c r="H95" s="27">
        <v>6088.282</v>
      </c>
      <c r="I95" s="26">
        <v>8714.686</v>
      </c>
      <c r="J95" s="28">
        <v>14076.72</v>
      </c>
      <c r="K95" s="29">
        <v>-3601.0750000000003</v>
      </c>
      <c r="L95" s="30">
        <v>-6084.919</v>
      </c>
    </row>
    <row r="96" spans="1:12" ht="12.75">
      <c r="A96" s="24" t="s">
        <v>211</v>
      </c>
      <c r="B96" s="25" t="s">
        <v>212</v>
      </c>
      <c r="C96" s="26">
        <v>0</v>
      </c>
      <c r="D96" s="27">
        <v>0</v>
      </c>
      <c r="E96" s="26">
        <v>0</v>
      </c>
      <c r="F96" s="28">
        <v>0</v>
      </c>
      <c r="G96" s="26">
        <v>1126.59</v>
      </c>
      <c r="H96" s="27">
        <v>38.286</v>
      </c>
      <c r="I96" s="26">
        <v>3555.085</v>
      </c>
      <c r="J96" s="28">
        <v>122.29</v>
      </c>
      <c r="K96" s="29">
        <v>-1126.59</v>
      </c>
      <c r="L96" s="30">
        <v>-38.286</v>
      </c>
    </row>
    <row r="97" spans="1:12" ht="12.75">
      <c r="A97" s="24" t="s">
        <v>213</v>
      </c>
      <c r="B97" s="25" t="s">
        <v>214</v>
      </c>
      <c r="C97" s="26">
        <v>480.873</v>
      </c>
      <c r="D97" s="27">
        <v>3528.9</v>
      </c>
      <c r="E97" s="26">
        <v>81.457</v>
      </c>
      <c r="F97" s="28">
        <v>649.008</v>
      </c>
      <c r="G97" s="26">
        <v>14.621</v>
      </c>
      <c r="H97" s="27">
        <v>333.539</v>
      </c>
      <c r="I97" s="26">
        <v>24.492</v>
      </c>
      <c r="J97" s="28">
        <v>1018.422</v>
      </c>
      <c r="K97" s="29">
        <v>466.252</v>
      </c>
      <c r="L97" s="30">
        <v>3195.361</v>
      </c>
    </row>
    <row r="98" spans="1:12" ht="12.75">
      <c r="A98" s="24" t="s">
        <v>215</v>
      </c>
      <c r="B98" s="25" t="s">
        <v>216</v>
      </c>
      <c r="C98" s="26">
        <v>233.48</v>
      </c>
      <c r="D98" s="27">
        <v>247.611</v>
      </c>
      <c r="E98" s="26">
        <v>94.154</v>
      </c>
      <c r="F98" s="28">
        <v>132.601</v>
      </c>
      <c r="G98" s="26">
        <v>3213.64</v>
      </c>
      <c r="H98" s="27">
        <v>4323.266</v>
      </c>
      <c r="I98" s="26">
        <v>7870.093</v>
      </c>
      <c r="J98" s="28">
        <v>11873.121</v>
      </c>
      <c r="K98" s="29">
        <v>-2980.16</v>
      </c>
      <c r="L98" s="30">
        <v>-4075.6549999999997</v>
      </c>
    </row>
    <row r="99" spans="1:12" ht="12.75">
      <c r="A99" s="24" t="s">
        <v>217</v>
      </c>
      <c r="B99" s="25" t="s">
        <v>218</v>
      </c>
      <c r="C99" s="26">
        <v>0</v>
      </c>
      <c r="D99" s="27">
        <v>21.655</v>
      </c>
      <c r="E99" s="26">
        <v>0</v>
      </c>
      <c r="F99" s="28">
        <v>30.001</v>
      </c>
      <c r="G99" s="26">
        <v>0</v>
      </c>
      <c r="H99" s="27">
        <v>15.2</v>
      </c>
      <c r="I99" s="26">
        <v>0</v>
      </c>
      <c r="J99" s="28">
        <v>20</v>
      </c>
      <c r="K99" s="29">
        <v>0</v>
      </c>
      <c r="L99" s="30">
        <v>6.455000000000002</v>
      </c>
    </row>
    <row r="100" spans="1:12" ht="12.75">
      <c r="A100" s="24" t="s">
        <v>219</v>
      </c>
      <c r="B100" s="25" t="s">
        <v>220</v>
      </c>
      <c r="C100" s="26">
        <v>912.121</v>
      </c>
      <c r="D100" s="27">
        <v>2317.989</v>
      </c>
      <c r="E100" s="26">
        <v>161.645</v>
      </c>
      <c r="F100" s="28">
        <v>413.074</v>
      </c>
      <c r="G100" s="26">
        <v>124.125</v>
      </c>
      <c r="H100" s="27">
        <v>2280.88</v>
      </c>
      <c r="I100" s="26">
        <v>61.5</v>
      </c>
      <c r="J100" s="28">
        <v>2214.243</v>
      </c>
      <c r="K100" s="29">
        <v>787.996</v>
      </c>
      <c r="L100" s="30">
        <v>37.108999999999924</v>
      </c>
    </row>
    <row r="101" spans="1:12" ht="12.75">
      <c r="A101" s="24" t="s">
        <v>221</v>
      </c>
      <c r="B101" s="25" t="s">
        <v>222</v>
      </c>
      <c r="C101" s="26">
        <v>0</v>
      </c>
      <c r="D101" s="27">
        <v>24.393</v>
      </c>
      <c r="E101" s="26">
        <v>0</v>
      </c>
      <c r="F101" s="28">
        <v>1.29</v>
      </c>
      <c r="G101" s="26">
        <v>0</v>
      </c>
      <c r="H101" s="27">
        <v>0</v>
      </c>
      <c r="I101" s="26">
        <v>0</v>
      </c>
      <c r="J101" s="28">
        <v>0</v>
      </c>
      <c r="K101" s="29">
        <v>0</v>
      </c>
      <c r="L101" s="30">
        <v>24.393</v>
      </c>
    </row>
    <row r="102" spans="1:12" ht="12.75">
      <c r="A102" s="24" t="s">
        <v>223</v>
      </c>
      <c r="B102" s="25" t="s">
        <v>224</v>
      </c>
      <c r="C102" s="26">
        <v>1882.666</v>
      </c>
      <c r="D102" s="27">
        <v>2175.705</v>
      </c>
      <c r="E102" s="26">
        <v>639.21</v>
      </c>
      <c r="F102" s="28">
        <v>881.497</v>
      </c>
      <c r="G102" s="26">
        <v>1069.64</v>
      </c>
      <c r="H102" s="27">
        <v>869.893</v>
      </c>
      <c r="I102" s="26">
        <v>617.045</v>
      </c>
      <c r="J102" s="28">
        <v>162.604</v>
      </c>
      <c r="K102" s="29">
        <v>813.0259999999998</v>
      </c>
      <c r="L102" s="30">
        <v>1305.812</v>
      </c>
    </row>
    <row r="103" spans="1:12" ht="12.75">
      <c r="A103" s="24" t="s">
        <v>225</v>
      </c>
      <c r="B103" s="25" t="s">
        <v>226</v>
      </c>
      <c r="C103" s="26">
        <v>64.052</v>
      </c>
      <c r="D103" s="27">
        <v>1.237</v>
      </c>
      <c r="E103" s="26">
        <v>154.396</v>
      </c>
      <c r="F103" s="28">
        <v>0.53</v>
      </c>
      <c r="G103" s="26">
        <v>0</v>
      </c>
      <c r="H103" s="27">
        <v>0</v>
      </c>
      <c r="I103" s="26">
        <v>0</v>
      </c>
      <c r="J103" s="28">
        <v>0</v>
      </c>
      <c r="K103" s="29">
        <v>64.052</v>
      </c>
      <c r="L103" s="30">
        <v>1.237</v>
      </c>
    </row>
    <row r="104" spans="1:12" ht="12.75">
      <c r="A104" s="24" t="s">
        <v>229</v>
      </c>
      <c r="B104" s="25" t="s">
        <v>230</v>
      </c>
      <c r="C104" s="26">
        <v>34.062</v>
      </c>
      <c r="D104" s="27">
        <v>26.552</v>
      </c>
      <c r="E104" s="26">
        <v>51.551</v>
      </c>
      <c r="F104" s="28">
        <v>43.599</v>
      </c>
      <c r="G104" s="26">
        <v>7.98</v>
      </c>
      <c r="H104" s="27">
        <v>397.53</v>
      </c>
      <c r="I104" s="26">
        <v>21</v>
      </c>
      <c r="J104" s="28">
        <v>982.805</v>
      </c>
      <c r="K104" s="29">
        <v>26.081999999999997</v>
      </c>
      <c r="L104" s="30">
        <v>-370.97799999999995</v>
      </c>
    </row>
    <row r="105" spans="1:12" ht="12.75">
      <c r="A105" s="24" t="s">
        <v>231</v>
      </c>
      <c r="B105" s="25" t="s">
        <v>232</v>
      </c>
      <c r="C105" s="26">
        <v>143.187</v>
      </c>
      <c r="D105" s="27">
        <v>232.462</v>
      </c>
      <c r="E105" s="26">
        <v>1.548</v>
      </c>
      <c r="F105" s="28">
        <v>9.903</v>
      </c>
      <c r="G105" s="26">
        <v>0</v>
      </c>
      <c r="H105" s="27">
        <v>0</v>
      </c>
      <c r="I105" s="26">
        <v>0</v>
      </c>
      <c r="J105" s="28">
        <v>0</v>
      </c>
      <c r="K105" s="29">
        <v>143.187</v>
      </c>
      <c r="L105" s="30">
        <v>232.462</v>
      </c>
    </row>
    <row r="106" spans="1:12" ht="12.75">
      <c r="A106" s="24" t="s">
        <v>233</v>
      </c>
      <c r="B106" s="25" t="s">
        <v>234</v>
      </c>
      <c r="C106" s="26">
        <v>2522.841</v>
      </c>
      <c r="D106" s="27">
        <v>1991.569</v>
      </c>
      <c r="E106" s="26">
        <v>232.65</v>
      </c>
      <c r="F106" s="28">
        <v>157.86</v>
      </c>
      <c r="G106" s="26">
        <v>9.876</v>
      </c>
      <c r="H106" s="27">
        <v>13.077</v>
      </c>
      <c r="I106" s="26">
        <v>0.06</v>
      </c>
      <c r="J106" s="28">
        <v>0.098</v>
      </c>
      <c r="K106" s="29">
        <v>2512.9649999999997</v>
      </c>
      <c r="L106" s="30">
        <v>1978.492</v>
      </c>
    </row>
    <row r="107" spans="1:12" ht="12.75">
      <c r="A107" s="24" t="s">
        <v>235</v>
      </c>
      <c r="B107" s="25" t="s">
        <v>236</v>
      </c>
      <c r="C107" s="26">
        <v>90.317</v>
      </c>
      <c r="D107" s="27">
        <v>45.721</v>
      </c>
      <c r="E107" s="26">
        <v>74.508</v>
      </c>
      <c r="F107" s="28">
        <v>49.961</v>
      </c>
      <c r="G107" s="26">
        <v>0</v>
      </c>
      <c r="H107" s="27">
        <v>0</v>
      </c>
      <c r="I107" s="26">
        <v>0</v>
      </c>
      <c r="J107" s="28">
        <v>0</v>
      </c>
      <c r="K107" s="29">
        <v>90.317</v>
      </c>
      <c r="L107" s="30">
        <v>45.721</v>
      </c>
    </row>
    <row r="108" spans="1:12" ht="12.75">
      <c r="A108" s="24" t="s">
        <v>237</v>
      </c>
      <c r="B108" s="25" t="s">
        <v>238</v>
      </c>
      <c r="C108" s="26">
        <v>8.667</v>
      </c>
      <c r="D108" s="27">
        <v>25.019</v>
      </c>
      <c r="E108" s="26">
        <v>1.302</v>
      </c>
      <c r="F108" s="28">
        <v>60.424</v>
      </c>
      <c r="G108" s="26">
        <v>8297.707</v>
      </c>
      <c r="H108" s="27">
        <v>8032.167</v>
      </c>
      <c r="I108" s="26">
        <v>114949.5</v>
      </c>
      <c r="J108" s="28">
        <v>109992.795</v>
      </c>
      <c r="K108" s="29">
        <v>-8289.04</v>
      </c>
      <c r="L108" s="30">
        <v>-8007.148</v>
      </c>
    </row>
    <row r="109" spans="1:12" ht="12.75">
      <c r="A109" s="24" t="s">
        <v>239</v>
      </c>
      <c r="B109" s="25" t="s">
        <v>240</v>
      </c>
      <c r="C109" s="26">
        <v>214.976</v>
      </c>
      <c r="D109" s="27">
        <v>0</v>
      </c>
      <c r="E109" s="26">
        <v>269.4</v>
      </c>
      <c r="F109" s="28">
        <v>0</v>
      </c>
      <c r="G109" s="26">
        <v>0</v>
      </c>
      <c r="H109" s="27">
        <v>0</v>
      </c>
      <c r="I109" s="26">
        <v>0</v>
      </c>
      <c r="J109" s="28">
        <v>0</v>
      </c>
      <c r="K109" s="29">
        <v>214.976</v>
      </c>
      <c r="L109" s="30">
        <v>0</v>
      </c>
    </row>
    <row r="110" spans="1:12" ht="12.75">
      <c r="A110" s="24" t="s">
        <v>241</v>
      </c>
      <c r="B110" s="25" t="s">
        <v>242</v>
      </c>
      <c r="C110" s="26">
        <v>2020.913</v>
      </c>
      <c r="D110" s="27">
        <v>2185.544</v>
      </c>
      <c r="E110" s="26">
        <v>2503.979</v>
      </c>
      <c r="F110" s="28">
        <v>3869.73</v>
      </c>
      <c r="G110" s="26">
        <v>0</v>
      </c>
      <c r="H110" s="27">
        <v>0</v>
      </c>
      <c r="I110" s="26">
        <v>0</v>
      </c>
      <c r="J110" s="28">
        <v>0</v>
      </c>
      <c r="K110" s="29">
        <v>2020.913</v>
      </c>
      <c r="L110" s="30">
        <v>2185.544</v>
      </c>
    </row>
    <row r="111" spans="1:12" ht="12.75">
      <c r="A111" s="24" t="s">
        <v>245</v>
      </c>
      <c r="B111" s="25" t="s">
        <v>246</v>
      </c>
      <c r="C111" s="26">
        <v>255.655</v>
      </c>
      <c r="D111" s="27">
        <v>1444.775</v>
      </c>
      <c r="E111" s="26">
        <v>10.938</v>
      </c>
      <c r="F111" s="28">
        <v>67.157</v>
      </c>
      <c r="G111" s="26">
        <v>0</v>
      </c>
      <c r="H111" s="27">
        <v>0</v>
      </c>
      <c r="I111" s="26">
        <v>0</v>
      </c>
      <c r="J111" s="28">
        <v>0</v>
      </c>
      <c r="K111" s="29">
        <v>255.655</v>
      </c>
      <c r="L111" s="30">
        <v>1444.775</v>
      </c>
    </row>
    <row r="112" spans="1:12" ht="12.75">
      <c r="A112" s="24" t="s">
        <v>247</v>
      </c>
      <c r="B112" s="25" t="s">
        <v>248</v>
      </c>
      <c r="C112" s="26">
        <v>19.228</v>
      </c>
      <c r="D112" s="27">
        <v>152.456</v>
      </c>
      <c r="E112" s="26">
        <v>1.852</v>
      </c>
      <c r="F112" s="28">
        <v>16.94</v>
      </c>
      <c r="G112" s="26">
        <v>0</v>
      </c>
      <c r="H112" s="27">
        <v>0</v>
      </c>
      <c r="I112" s="26">
        <v>0</v>
      </c>
      <c r="J112" s="28">
        <v>0</v>
      </c>
      <c r="K112" s="29">
        <v>19.228</v>
      </c>
      <c r="L112" s="30">
        <v>152.456</v>
      </c>
    </row>
    <row r="113" spans="1:12" ht="12.75">
      <c r="A113" s="24" t="s">
        <v>251</v>
      </c>
      <c r="B113" s="25" t="s">
        <v>252</v>
      </c>
      <c r="C113" s="26">
        <v>23.498</v>
      </c>
      <c r="D113" s="27">
        <v>34.062</v>
      </c>
      <c r="E113" s="26">
        <v>10.92</v>
      </c>
      <c r="F113" s="28">
        <v>14.823</v>
      </c>
      <c r="G113" s="26">
        <v>1497.325</v>
      </c>
      <c r="H113" s="27">
        <v>2803.393</v>
      </c>
      <c r="I113" s="26">
        <v>2393.21</v>
      </c>
      <c r="J113" s="28">
        <v>4421.7</v>
      </c>
      <c r="K113" s="29">
        <v>-1473.827</v>
      </c>
      <c r="L113" s="30">
        <v>-2769.331</v>
      </c>
    </row>
    <row r="114" spans="1:12" ht="12.75">
      <c r="A114" s="24" t="s">
        <v>255</v>
      </c>
      <c r="B114" s="25" t="s">
        <v>256</v>
      </c>
      <c r="C114" s="26">
        <v>1530.123</v>
      </c>
      <c r="D114" s="27">
        <v>1322.352</v>
      </c>
      <c r="E114" s="26">
        <v>520.265</v>
      </c>
      <c r="F114" s="28">
        <v>316.88</v>
      </c>
      <c r="G114" s="26">
        <v>0</v>
      </c>
      <c r="H114" s="27">
        <v>0</v>
      </c>
      <c r="I114" s="26">
        <v>0</v>
      </c>
      <c r="J114" s="28">
        <v>0</v>
      </c>
      <c r="K114" s="29">
        <v>1530.123</v>
      </c>
      <c r="L114" s="30">
        <v>1322.352</v>
      </c>
    </row>
    <row r="115" spans="1:12" ht="12.75">
      <c r="A115" s="24" t="s">
        <v>257</v>
      </c>
      <c r="B115" s="25" t="s">
        <v>258</v>
      </c>
      <c r="C115" s="26">
        <v>664.15</v>
      </c>
      <c r="D115" s="27">
        <v>571.056</v>
      </c>
      <c r="E115" s="26">
        <v>526.255</v>
      </c>
      <c r="F115" s="28">
        <v>277.466</v>
      </c>
      <c r="G115" s="26">
        <v>0</v>
      </c>
      <c r="H115" s="27">
        <v>0</v>
      </c>
      <c r="I115" s="26">
        <v>0</v>
      </c>
      <c r="J115" s="28">
        <v>0</v>
      </c>
      <c r="K115" s="29">
        <v>664.15</v>
      </c>
      <c r="L115" s="30">
        <v>571.056</v>
      </c>
    </row>
    <row r="116" spans="1:12" ht="12.75">
      <c r="A116" s="24" t="s">
        <v>261</v>
      </c>
      <c r="B116" s="25" t="s">
        <v>262</v>
      </c>
      <c r="C116" s="26">
        <v>1.312</v>
      </c>
      <c r="D116" s="27">
        <v>4.241</v>
      </c>
      <c r="E116" s="26">
        <v>0.224</v>
      </c>
      <c r="F116" s="28">
        <v>1.812</v>
      </c>
      <c r="G116" s="26">
        <v>898.59</v>
      </c>
      <c r="H116" s="27">
        <v>49.67</v>
      </c>
      <c r="I116" s="26">
        <v>1126.182</v>
      </c>
      <c r="J116" s="28">
        <v>73.12</v>
      </c>
      <c r="K116" s="29">
        <v>-897.278</v>
      </c>
      <c r="L116" s="30">
        <v>-45.429</v>
      </c>
    </row>
    <row r="117" spans="1:12" ht="12.75">
      <c r="A117" s="24" t="s">
        <v>263</v>
      </c>
      <c r="B117" s="25" t="s">
        <v>264</v>
      </c>
      <c r="C117" s="26">
        <v>46.587</v>
      </c>
      <c r="D117" s="27">
        <v>5.884</v>
      </c>
      <c r="E117" s="26">
        <v>16.987</v>
      </c>
      <c r="F117" s="28">
        <v>0.453</v>
      </c>
      <c r="G117" s="26">
        <v>0</v>
      </c>
      <c r="H117" s="27">
        <v>0</v>
      </c>
      <c r="I117" s="26">
        <v>0</v>
      </c>
      <c r="J117" s="28">
        <v>0</v>
      </c>
      <c r="K117" s="29">
        <v>46.587</v>
      </c>
      <c r="L117" s="30">
        <v>5.884</v>
      </c>
    </row>
    <row r="118" spans="1:12" ht="12.75">
      <c r="A118" s="24" t="s">
        <v>265</v>
      </c>
      <c r="B118" s="25" t="s">
        <v>266</v>
      </c>
      <c r="C118" s="26">
        <v>17.9</v>
      </c>
      <c r="D118" s="27">
        <v>20.087</v>
      </c>
      <c r="E118" s="26">
        <v>20.089</v>
      </c>
      <c r="F118" s="28">
        <v>20.964</v>
      </c>
      <c r="G118" s="26">
        <v>0</v>
      </c>
      <c r="H118" s="27">
        <v>0</v>
      </c>
      <c r="I118" s="26">
        <v>0</v>
      </c>
      <c r="J118" s="28">
        <v>0</v>
      </c>
      <c r="K118" s="29">
        <v>17.9</v>
      </c>
      <c r="L118" s="30">
        <v>20.087</v>
      </c>
    </row>
    <row r="119" spans="1:12" ht="12.75">
      <c r="A119" s="24" t="s">
        <v>267</v>
      </c>
      <c r="B119" s="25" t="s">
        <v>268</v>
      </c>
      <c r="C119" s="26">
        <v>232.203</v>
      </c>
      <c r="D119" s="27">
        <v>283.484</v>
      </c>
      <c r="E119" s="26">
        <v>54.05</v>
      </c>
      <c r="F119" s="28">
        <v>40.084</v>
      </c>
      <c r="G119" s="26">
        <v>56.049</v>
      </c>
      <c r="H119" s="27">
        <v>47.014</v>
      </c>
      <c r="I119" s="26">
        <v>3.184</v>
      </c>
      <c r="J119" s="28">
        <v>3.843</v>
      </c>
      <c r="K119" s="29">
        <v>176.154</v>
      </c>
      <c r="L119" s="30">
        <v>236.46999999999997</v>
      </c>
    </row>
    <row r="120" spans="1:12" ht="12.75">
      <c r="A120" s="24" t="s">
        <v>269</v>
      </c>
      <c r="B120" s="25" t="s">
        <v>270</v>
      </c>
      <c r="C120" s="26">
        <v>37.33</v>
      </c>
      <c r="D120" s="27">
        <v>181.59</v>
      </c>
      <c r="E120" s="26">
        <v>8.168</v>
      </c>
      <c r="F120" s="28">
        <v>45.053</v>
      </c>
      <c r="G120" s="26">
        <v>0</v>
      </c>
      <c r="H120" s="27">
        <v>0.093</v>
      </c>
      <c r="I120" s="26">
        <v>0</v>
      </c>
      <c r="J120" s="28">
        <v>0.014</v>
      </c>
      <c r="K120" s="29">
        <v>37.33</v>
      </c>
      <c r="L120" s="30">
        <v>181.497</v>
      </c>
    </row>
    <row r="121" spans="1:12" ht="12.75">
      <c r="A121" s="24" t="s">
        <v>271</v>
      </c>
      <c r="B121" s="25" t="s">
        <v>272</v>
      </c>
      <c r="C121" s="26">
        <v>381.147</v>
      </c>
      <c r="D121" s="27">
        <v>322.769</v>
      </c>
      <c r="E121" s="26">
        <v>357.528</v>
      </c>
      <c r="F121" s="28">
        <v>322.147</v>
      </c>
      <c r="G121" s="26">
        <v>0</v>
      </c>
      <c r="H121" s="27">
        <v>0.224</v>
      </c>
      <c r="I121" s="26">
        <v>0</v>
      </c>
      <c r="J121" s="28">
        <v>0.05</v>
      </c>
      <c r="K121" s="29">
        <v>381.147</v>
      </c>
      <c r="L121" s="30">
        <v>322.545</v>
      </c>
    </row>
    <row r="122" spans="1:12" ht="12.75">
      <c r="A122" s="24" t="s">
        <v>273</v>
      </c>
      <c r="B122" s="25" t="s">
        <v>274</v>
      </c>
      <c r="C122" s="26">
        <v>32.165</v>
      </c>
      <c r="D122" s="27">
        <v>42.822</v>
      </c>
      <c r="E122" s="26">
        <v>3.172</v>
      </c>
      <c r="F122" s="28">
        <v>4.311</v>
      </c>
      <c r="G122" s="26">
        <v>888.372</v>
      </c>
      <c r="H122" s="27">
        <v>1314.362</v>
      </c>
      <c r="I122" s="26">
        <v>1630.827</v>
      </c>
      <c r="J122" s="28">
        <v>2549.64</v>
      </c>
      <c r="K122" s="29">
        <v>-856.207</v>
      </c>
      <c r="L122" s="30">
        <v>-1271.54</v>
      </c>
    </row>
    <row r="123" spans="1:12" ht="12.75">
      <c r="A123" s="24" t="s">
        <v>275</v>
      </c>
      <c r="B123" s="25" t="s">
        <v>276</v>
      </c>
      <c r="C123" s="26">
        <v>74.936</v>
      </c>
      <c r="D123" s="27">
        <v>77.277</v>
      </c>
      <c r="E123" s="26">
        <v>249.4</v>
      </c>
      <c r="F123" s="28">
        <v>197.707</v>
      </c>
      <c r="G123" s="26">
        <v>0</v>
      </c>
      <c r="H123" s="27">
        <v>0</v>
      </c>
      <c r="I123" s="26">
        <v>0</v>
      </c>
      <c r="J123" s="28">
        <v>0</v>
      </c>
      <c r="K123" s="29">
        <v>74.936</v>
      </c>
      <c r="L123" s="30">
        <v>77.277</v>
      </c>
    </row>
    <row r="124" spans="1:12" ht="12.75">
      <c r="A124" s="24" t="s">
        <v>277</v>
      </c>
      <c r="B124" s="25" t="s">
        <v>278</v>
      </c>
      <c r="C124" s="26">
        <v>1.682</v>
      </c>
      <c r="D124" s="27">
        <v>7.925</v>
      </c>
      <c r="E124" s="26">
        <v>0.101</v>
      </c>
      <c r="F124" s="28">
        <v>0.65</v>
      </c>
      <c r="G124" s="26">
        <v>0</v>
      </c>
      <c r="H124" s="27">
        <v>0</v>
      </c>
      <c r="I124" s="26">
        <v>0</v>
      </c>
      <c r="J124" s="28">
        <v>0</v>
      </c>
      <c r="K124" s="29">
        <v>1.682</v>
      </c>
      <c r="L124" s="30">
        <v>7.925</v>
      </c>
    </row>
    <row r="125" spans="1:12" ht="12.75">
      <c r="A125" s="24" t="s">
        <v>281</v>
      </c>
      <c r="B125" s="25" t="s">
        <v>282</v>
      </c>
      <c r="C125" s="26">
        <v>2954.793</v>
      </c>
      <c r="D125" s="27">
        <v>0</v>
      </c>
      <c r="E125" s="26">
        <v>1332.745</v>
      </c>
      <c r="F125" s="28">
        <v>0</v>
      </c>
      <c r="G125" s="26">
        <v>0</v>
      </c>
      <c r="H125" s="27">
        <v>0</v>
      </c>
      <c r="I125" s="26">
        <v>0</v>
      </c>
      <c r="J125" s="28">
        <v>0</v>
      </c>
      <c r="K125" s="29">
        <v>2954.793</v>
      </c>
      <c r="L125" s="30">
        <v>0</v>
      </c>
    </row>
    <row r="126" spans="1:12" ht="12.75">
      <c r="A126" s="24" t="s">
        <v>283</v>
      </c>
      <c r="B126" s="25" t="s">
        <v>284</v>
      </c>
      <c r="C126" s="26">
        <v>4737.48</v>
      </c>
      <c r="D126" s="27">
        <v>1483.624</v>
      </c>
      <c r="E126" s="26">
        <v>1534.528</v>
      </c>
      <c r="F126" s="28">
        <v>266.129</v>
      </c>
      <c r="G126" s="26">
        <v>0</v>
      </c>
      <c r="H126" s="27">
        <v>0</v>
      </c>
      <c r="I126" s="26">
        <v>0</v>
      </c>
      <c r="J126" s="28">
        <v>0</v>
      </c>
      <c r="K126" s="29">
        <v>4737.48</v>
      </c>
      <c r="L126" s="30">
        <v>1483.624</v>
      </c>
    </row>
    <row r="127" spans="1:12" ht="12.75">
      <c r="A127" s="24" t="s">
        <v>287</v>
      </c>
      <c r="B127" s="25" t="s">
        <v>288</v>
      </c>
      <c r="C127" s="26">
        <v>1176.791</v>
      </c>
      <c r="D127" s="27">
        <v>847.151</v>
      </c>
      <c r="E127" s="26">
        <v>257.07</v>
      </c>
      <c r="F127" s="28">
        <v>294.841</v>
      </c>
      <c r="G127" s="26">
        <v>0</v>
      </c>
      <c r="H127" s="27">
        <v>3.783</v>
      </c>
      <c r="I127" s="26">
        <v>0</v>
      </c>
      <c r="J127" s="28">
        <v>2.028</v>
      </c>
      <c r="K127" s="29">
        <v>1176.791</v>
      </c>
      <c r="L127" s="30">
        <v>843.3679999999999</v>
      </c>
    </row>
    <row r="128" spans="1:12" ht="12.75">
      <c r="A128" s="24" t="s">
        <v>289</v>
      </c>
      <c r="B128" s="25" t="s">
        <v>290</v>
      </c>
      <c r="C128" s="26">
        <v>4.742</v>
      </c>
      <c r="D128" s="27">
        <v>4.534</v>
      </c>
      <c r="E128" s="26">
        <v>1.238</v>
      </c>
      <c r="F128" s="28">
        <v>1.055</v>
      </c>
      <c r="G128" s="26">
        <v>0</v>
      </c>
      <c r="H128" s="27">
        <v>0</v>
      </c>
      <c r="I128" s="26">
        <v>0</v>
      </c>
      <c r="J128" s="28">
        <v>0</v>
      </c>
      <c r="K128" s="29">
        <v>4.742</v>
      </c>
      <c r="L128" s="30">
        <v>4.534</v>
      </c>
    </row>
    <row r="129" spans="1:12" ht="12.75">
      <c r="A129" s="24" t="s">
        <v>291</v>
      </c>
      <c r="B129" s="25" t="s">
        <v>292</v>
      </c>
      <c r="C129" s="26">
        <v>7158.905</v>
      </c>
      <c r="D129" s="27">
        <v>9853.328</v>
      </c>
      <c r="E129" s="26">
        <v>20103.097</v>
      </c>
      <c r="F129" s="28">
        <v>25215.625</v>
      </c>
      <c r="G129" s="26">
        <v>0</v>
      </c>
      <c r="H129" s="27">
        <v>0</v>
      </c>
      <c r="I129" s="26">
        <v>0</v>
      </c>
      <c r="J129" s="28">
        <v>0</v>
      </c>
      <c r="K129" s="29">
        <v>7158.905</v>
      </c>
      <c r="L129" s="30">
        <v>9853.328</v>
      </c>
    </row>
    <row r="130" spans="1:12" ht="12.75">
      <c r="A130" s="24" t="s">
        <v>293</v>
      </c>
      <c r="B130" s="25" t="s">
        <v>294</v>
      </c>
      <c r="C130" s="26">
        <v>332.573</v>
      </c>
      <c r="D130" s="27">
        <v>224.994</v>
      </c>
      <c r="E130" s="26">
        <v>225.279</v>
      </c>
      <c r="F130" s="28">
        <v>186.883</v>
      </c>
      <c r="G130" s="26">
        <v>1.715</v>
      </c>
      <c r="H130" s="27">
        <v>0</v>
      </c>
      <c r="I130" s="26">
        <v>1.429</v>
      </c>
      <c r="J130" s="28">
        <v>0</v>
      </c>
      <c r="K130" s="29">
        <v>330.858</v>
      </c>
      <c r="L130" s="30">
        <v>224.994</v>
      </c>
    </row>
    <row r="131" spans="1:12" ht="12.75">
      <c r="A131" s="24" t="s">
        <v>295</v>
      </c>
      <c r="B131" s="25" t="s">
        <v>296</v>
      </c>
      <c r="C131" s="26">
        <v>0.013</v>
      </c>
      <c r="D131" s="27">
        <v>0</v>
      </c>
      <c r="E131" s="26">
        <v>0.015</v>
      </c>
      <c r="F131" s="28">
        <v>0</v>
      </c>
      <c r="G131" s="26">
        <v>0</v>
      </c>
      <c r="H131" s="27">
        <v>0</v>
      </c>
      <c r="I131" s="26">
        <v>0</v>
      </c>
      <c r="J131" s="28">
        <v>0</v>
      </c>
      <c r="K131" s="29">
        <v>0.013</v>
      </c>
      <c r="L131" s="30">
        <v>0</v>
      </c>
    </row>
    <row r="132" spans="1:12" ht="12.75">
      <c r="A132" s="24" t="s">
        <v>297</v>
      </c>
      <c r="B132" s="25" t="s">
        <v>298</v>
      </c>
      <c r="C132" s="26">
        <v>9202.955</v>
      </c>
      <c r="D132" s="27">
        <v>9021.251</v>
      </c>
      <c r="E132" s="26">
        <v>3288.768</v>
      </c>
      <c r="F132" s="28">
        <v>2946.893</v>
      </c>
      <c r="G132" s="26">
        <v>1091.362</v>
      </c>
      <c r="H132" s="27">
        <v>1778.323</v>
      </c>
      <c r="I132" s="26">
        <v>408.476</v>
      </c>
      <c r="J132" s="28">
        <v>551.136</v>
      </c>
      <c r="K132" s="29">
        <v>8111.593</v>
      </c>
      <c r="L132" s="30">
        <v>7242.928</v>
      </c>
    </row>
    <row r="133" spans="1:12" ht="12.75">
      <c r="A133" s="24" t="s">
        <v>301</v>
      </c>
      <c r="B133" s="25" t="s">
        <v>302</v>
      </c>
      <c r="C133" s="26">
        <v>1.024</v>
      </c>
      <c r="D133" s="27">
        <v>8.671</v>
      </c>
      <c r="E133" s="26">
        <v>1</v>
      </c>
      <c r="F133" s="28">
        <v>6</v>
      </c>
      <c r="G133" s="26">
        <v>0</v>
      </c>
      <c r="H133" s="27">
        <v>0</v>
      </c>
      <c r="I133" s="26">
        <v>0</v>
      </c>
      <c r="J133" s="28">
        <v>0</v>
      </c>
      <c r="K133" s="29">
        <v>1.024</v>
      </c>
      <c r="L133" s="30">
        <v>8.671</v>
      </c>
    </row>
    <row r="134" spans="1:12" ht="12.75">
      <c r="A134" s="24" t="s">
        <v>303</v>
      </c>
      <c r="B134" s="25" t="s">
        <v>304</v>
      </c>
      <c r="C134" s="26">
        <v>2575.836</v>
      </c>
      <c r="D134" s="27">
        <v>3611.366</v>
      </c>
      <c r="E134" s="26">
        <v>981.64</v>
      </c>
      <c r="F134" s="28">
        <v>1247.175</v>
      </c>
      <c r="G134" s="26">
        <v>0</v>
      </c>
      <c r="H134" s="27">
        <v>0</v>
      </c>
      <c r="I134" s="26">
        <v>0</v>
      </c>
      <c r="J134" s="28">
        <v>0</v>
      </c>
      <c r="K134" s="29">
        <v>2575.836</v>
      </c>
      <c r="L134" s="30">
        <v>3611.366</v>
      </c>
    </row>
    <row r="135" spans="1:12" ht="12.75">
      <c r="A135" s="24" t="s">
        <v>305</v>
      </c>
      <c r="B135" s="25" t="s">
        <v>306</v>
      </c>
      <c r="C135" s="26">
        <v>1797.064</v>
      </c>
      <c r="D135" s="27">
        <v>2459.853</v>
      </c>
      <c r="E135" s="26">
        <v>314.975</v>
      </c>
      <c r="F135" s="28">
        <v>462.78</v>
      </c>
      <c r="G135" s="26">
        <v>0</v>
      </c>
      <c r="H135" s="27">
        <v>0</v>
      </c>
      <c r="I135" s="26">
        <v>0</v>
      </c>
      <c r="J135" s="28">
        <v>0</v>
      </c>
      <c r="K135" s="29">
        <v>1797.064</v>
      </c>
      <c r="L135" s="30">
        <v>2459.853</v>
      </c>
    </row>
    <row r="136" spans="1:12" ht="12.75">
      <c r="A136" s="24" t="s">
        <v>307</v>
      </c>
      <c r="B136" s="25" t="s">
        <v>308</v>
      </c>
      <c r="C136" s="26">
        <v>1098.096</v>
      </c>
      <c r="D136" s="27">
        <v>998.878</v>
      </c>
      <c r="E136" s="26">
        <v>758.176</v>
      </c>
      <c r="F136" s="28">
        <v>495.671</v>
      </c>
      <c r="G136" s="26">
        <v>0</v>
      </c>
      <c r="H136" s="27">
        <v>0</v>
      </c>
      <c r="I136" s="26">
        <v>0</v>
      </c>
      <c r="J136" s="28">
        <v>0</v>
      </c>
      <c r="K136" s="29">
        <v>1098.096</v>
      </c>
      <c r="L136" s="30">
        <v>998.878</v>
      </c>
    </row>
    <row r="137" spans="1:12" ht="12.75">
      <c r="A137" s="24" t="s">
        <v>309</v>
      </c>
      <c r="B137" s="25" t="s">
        <v>310</v>
      </c>
      <c r="C137" s="26">
        <v>51540.662</v>
      </c>
      <c r="D137" s="27">
        <v>44776.465</v>
      </c>
      <c r="E137" s="26">
        <v>9783.105</v>
      </c>
      <c r="F137" s="28">
        <v>6700.982</v>
      </c>
      <c r="G137" s="26">
        <v>19.764</v>
      </c>
      <c r="H137" s="27">
        <v>1917.766</v>
      </c>
      <c r="I137" s="26">
        <v>7.128</v>
      </c>
      <c r="J137" s="28">
        <v>592.728</v>
      </c>
      <c r="K137" s="29">
        <v>51520.897999999994</v>
      </c>
      <c r="L137" s="30">
        <v>42858.69899999999</v>
      </c>
    </row>
    <row r="138" spans="1:12" ht="12.75">
      <c r="A138" s="24" t="s">
        <v>311</v>
      </c>
      <c r="B138" s="25" t="s">
        <v>312</v>
      </c>
      <c r="C138" s="26">
        <v>23904.884</v>
      </c>
      <c r="D138" s="27">
        <v>10641.184</v>
      </c>
      <c r="E138" s="26">
        <v>12195.178</v>
      </c>
      <c r="F138" s="28">
        <v>6619.975</v>
      </c>
      <c r="G138" s="26">
        <v>311.653</v>
      </c>
      <c r="H138" s="27">
        <v>256.934</v>
      </c>
      <c r="I138" s="26">
        <v>362.5</v>
      </c>
      <c r="J138" s="28">
        <v>404.636</v>
      </c>
      <c r="K138" s="29">
        <v>23593.231</v>
      </c>
      <c r="L138" s="30">
        <v>10384.25</v>
      </c>
    </row>
    <row r="139" spans="1:12" ht="12.75">
      <c r="A139" s="24" t="s">
        <v>313</v>
      </c>
      <c r="B139" s="25" t="s">
        <v>314</v>
      </c>
      <c r="C139" s="26">
        <v>877.555</v>
      </c>
      <c r="D139" s="27">
        <v>722.752</v>
      </c>
      <c r="E139" s="26">
        <v>819.56</v>
      </c>
      <c r="F139" s="28">
        <v>701.451</v>
      </c>
      <c r="G139" s="26">
        <v>0</v>
      </c>
      <c r="H139" s="27">
        <v>0</v>
      </c>
      <c r="I139" s="26">
        <v>0</v>
      </c>
      <c r="J139" s="28">
        <v>0</v>
      </c>
      <c r="K139" s="29">
        <v>877.555</v>
      </c>
      <c r="L139" s="30">
        <v>722.752</v>
      </c>
    </row>
    <row r="140" spans="1:12" ht="12.75">
      <c r="A140" s="24" t="s">
        <v>317</v>
      </c>
      <c r="B140" s="25" t="s">
        <v>318</v>
      </c>
      <c r="C140" s="26">
        <v>6967.032</v>
      </c>
      <c r="D140" s="27">
        <v>7234.494</v>
      </c>
      <c r="E140" s="26">
        <v>7466.904</v>
      </c>
      <c r="F140" s="28">
        <v>4801.125</v>
      </c>
      <c r="G140" s="26">
        <v>0</v>
      </c>
      <c r="H140" s="27">
        <v>42.9</v>
      </c>
      <c r="I140" s="26">
        <v>0</v>
      </c>
      <c r="J140" s="28">
        <v>66</v>
      </c>
      <c r="K140" s="29">
        <v>6967.032</v>
      </c>
      <c r="L140" s="30">
        <v>7191.594</v>
      </c>
    </row>
    <row r="141" spans="1:12" ht="12.75">
      <c r="A141" s="24" t="s">
        <v>319</v>
      </c>
      <c r="B141" s="25" t="s">
        <v>320</v>
      </c>
      <c r="C141" s="26">
        <v>55036.705</v>
      </c>
      <c r="D141" s="27">
        <v>41048.413</v>
      </c>
      <c r="E141" s="26">
        <v>23789.593</v>
      </c>
      <c r="F141" s="28">
        <v>17398.379</v>
      </c>
      <c r="G141" s="26">
        <v>507.575</v>
      </c>
      <c r="H141" s="27">
        <v>1.143</v>
      </c>
      <c r="I141" s="26">
        <v>276.038</v>
      </c>
      <c r="J141" s="28">
        <v>0.32</v>
      </c>
      <c r="K141" s="29">
        <v>54529.130000000005</v>
      </c>
      <c r="L141" s="30">
        <v>41047.270000000004</v>
      </c>
    </row>
    <row r="142" spans="1:12" ht="12.75">
      <c r="A142" s="24" t="s">
        <v>321</v>
      </c>
      <c r="B142" s="25" t="s">
        <v>322</v>
      </c>
      <c r="C142" s="26">
        <v>3894.278</v>
      </c>
      <c r="D142" s="27">
        <v>2926.125</v>
      </c>
      <c r="E142" s="26">
        <v>4698.329</v>
      </c>
      <c r="F142" s="28">
        <v>3346.393</v>
      </c>
      <c r="G142" s="26">
        <v>0</v>
      </c>
      <c r="H142" s="27">
        <v>0</v>
      </c>
      <c r="I142" s="26">
        <v>0</v>
      </c>
      <c r="J142" s="28">
        <v>0</v>
      </c>
      <c r="K142" s="29">
        <v>3894.278</v>
      </c>
      <c r="L142" s="30">
        <v>2926.125</v>
      </c>
    </row>
    <row r="143" spans="1:12" ht="12.75">
      <c r="A143" s="24" t="s">
        <v>323</v>
      </c>
      <c r="B143" s="25" t="s">
        <v>324</v>
      </c>
      <c r="C143" s="26">
        <v>2018.706</v>
      </c>
      <c r="D143" s="27">
        <v>1516.096</v>
      </c>
      <c r="E143" s="26">
        <v>1891.386</v>
      </c>
      <c r="F143" s="28">
        <v>1420.666</v>
      </c>
      <c r="G143" s="26">
        <v>0</v>
      </c>
      <c r="H143" s="27">
        <v>0</v>
      </c>
      <c r="I143" s="26">
        <v>0</v>
      </c>
      <c r="J143" s="28">
        <v>0</v>
      </c>
      <c r="K143" s="29">
        <v>2018.706</v>
      </c>
      <c r="L143" s="30">
        <v>1516.096</v>
      </c>
    </row>
    <row r="144" spans="1:12" ht="12.75">
      <c r="A144" s="24" t="s">
        <v>325</v>
      </c>
      <c r="B144" s="25" t="s">
        <v>326</v>
      </c>
      <c r="C144" s="26">
        <v>216.945</v>
      </c>
      <c r="D144" s="27">
        <v>195.317</v>
      </c>
      <c r="E144" s="26">
        <v>183.34</v>
      </c>
      <c r="F144" s="28">
        <v>90.41</v>
      </c>
      <c r="G144" s="26">
        <v>0</v>
      </c>
      <c r="H144" s="27">
        <v>3.033</v>
      </c>
      <c r="I144" s="26">
        <v>0</v>
      </c>
      <c r="J144" s="28">
        <v>1.463</v>
      </c>
      <c r="K144" s="29">
        <v>216.945</v>
      </c>
      <c r="L144" s="30">
        <v>192.28400000000002</v>
      </c>
    </row>
    <row r="145" spans="1:12" ht="12.75">
      <c r="A145" s="24" t="s">
        <v>327</v>
      </c>
      <c r="B145" s="25" t="s">
        <v>328</v>
      </c>
      <c r="C145" s="26">
        <v>43989.97</v>
      </c>
      <c r="D145" s="27">
        <v>36924.341</v>
      </c>
      <c r="E145" s="26">
        <v>77725.649</v>
      </c>
      <c r="F145" s="28">
        <v>58860.686</v>
      </c>
      <c r="G145" s="26">
        <v>0</v>
      </c>
      <c r="H145" s="27">
        <v>0</v>
      </c>
      <c r="I145" s="26">
        <v>0</v>
      </c>
      <c r="J145" s="28">
        <v>0</v>
      </c>
      <c r="K145" s="29">
        <v>43989.97</v>
      </c>
      <c r="L145" s="30">
        <v>36924.341</v>
      </c>
    </row>
    <row r="146" spans="1:12" ht="12.75">
      <c r="A146" s="24" t="s">
        <v>329</v>
      </c>
      <c r="B146" s="25" t="s">
        <v>330</v>
      </c>
      <c r="C146" s="26">
        <v>21456.047</v>
      </c>
      <c r="D146" s="27">
        <v>17735.994</v>
      </c>
      <c r="E146" s="26">
        <v>16487.687</v>
      </c>
      <c r="F146" s="28">
        <v>15219.064</v>
      </c>
      <c r="G146" s="26">
        <v>0</v>
      </c>
      <c r="H146" s="27">
        <v>0</v>
      </c>
      <c r="I146" s="26">
        <v>0</v>
      </c>
      <c r="J146" s="28">
        <v>0</v>
      </c>
      <c r="K146" s="29">
        <v>21456.047</v>
      </c>
      <c r="L146" s="30">
        <v>17735.994</v>
      </c>
    </row>
    <row r="147" spans="1:12" ht="12.75">
      <c r="A147" s="24" t="s">
        <v>331</v>
      </c>
      <c r="B147" s="25" t="s">
        <v>332</v>
      </c>
      <c r="C147" s="26">
        <v>505.154</v>
      </c>
      <c r="D147" s="27">
        <v>388.167</v>
      </c>
      <c r="E147" s="26">
        <v>218.2</v>
      </c>
      <c r="F147" s="28">
        <v>147.899</v>
      </c>
      <c r="G147" s="26">
        <v>0</v>
      </c>
      <c r="H147" s="27">
        <v>0</v>
      </c>
      <c r="I147" s="26">
        <v>0</v>
      </c>
      <c r="J147" s="28">
        <v>0</v>
      </c>
      <c r="K147" s="29">
        <v>505.154</v>
      </c>
      <c r="L147" s="30">
        <v>388.167</v>
      </c>
    </row>
    <row r="148" spans="1:12" ht="12.75">
      <c r="A148" s="24" t="s">
        <v>333</v>
      </c>
      <c r="B148" s="25" t="s">
        <v>334</v>
      </c>
      <c r="C148" s="26">
        <v>5009.643</v>
      </c>
      <c r="D148" s="27">
        <v>5163.59</v>
      </c>
      <c r="E148" s="26">
        <v>2478.54</v>
      </c>
      <c r="F148" s="28">
        <v>2247.009</v>
      </c>
      <c r="G148" s="26">
        <v>0</v>
      </c>
      <c r="H148" s="27">
        <v>0</v>
      </c>
      <c r="I148" s="26">
        <v>0</v>
      </c>
      <c r="J148" s="28">
        <v>0</v>
      </c>
      <c r="K148" s="29">
        <v>5009.643</v>
      </c>
      <c r="L148" s="30">
        <v>5163.59</v>
      </c>
    </row>
    <row r="149" spans="1:12" ht="12.75">
      <c r="A149" s="24" t="s">
        <v>335</v>
      </c>
      <c r="B149" s="25" t="s">
        <v>336</v>
      </c>
      <c r="C149" s="26">
        <v>12735.585</v>
      </c>
      <c r="D149" s="27">
        <v>10201.567</v>
      </c>
      <c r="E149" s="26">
        <v>7788.274</v>
      </c>
      <c r="F149" s="28">
        <v>6727.853</v>
      </c>
      <c r="G149" s="26">
        <v>0</v>
      </c>
      <c r="H149" s="27">
        <v>455.725</v>
      </c>
      <c r="I149" s="26">
        <v>0</v>
      </c>
      <c r="J149" s="28">
        <v>211.354</v>
      </c>
      <c r="K149" s="29">
        <v>12735.585</v>
      </c>
      <c r="L149" s="30">
        <v>9745.841999999999</v>
      </c>
    </row>
    <row r="150" spans="1:12" ht="12.75">
      <c r="A150" s="24" t="s">
        <v>337</v>
      </c>
      <c r="B150" s="25" t="s">
        <v>338</v>
      </c>
      <c r="C150" s="26">
        <v>30129.14</v>
      </c>
      <c r="D150" s="27">
        <v>26819.333</v>
      </c>
      <c r="E150" s="26">
        <v>18196.2</v>
      </c>
      <c r="F150" s="28">
        <v>20101.744</v>
      </c>
      <c r="G150" s="26">
        <v>60.861</v>
      </c>
      <c r="H150" s="27">
        <v>42.821</v>
      </c>
      <c r="I150" s="26">
        <v>93.672</v>
      </c>
      <c r="J150" s="28">
        <v>79.31</v>
      </c>
      <c r="K150" s="29">
        <v>30068.279</v>
      </c>
      <c r="L150" s="30">
        <v>26776.512</v>
      </c>
    </row>
    <row r="151" spans="1:12" ht="12.75">
      <c r="A151" s="24" t="s">
        <v>339</v>
      </c>
      <c r="B151" s="25" t="s">
        <v>340</v>
      </c>
      <c r="C151" s="26">
        <v>8976.432</v>
      </c>
      <c r="D151" s="27">
        <v>12441.884</v>
      </c>
      <c r="E151" s="26">
        <v>2274.968</v>
      </c>
      <c r="F151" s="28">
        <v>2480.207</v>
      </c>
      <c r="G151" s="26">
        <v>77.122</v>
      </c>
      <c r="H151" s="27">
        <v>74.394</v>
      </c>
      <c r="I151" s="26">
        <v>2.83</v>
      </c>
      <c r="J151" s="28">
        <v>2.624</v>
      </c>
      <c r="K151" s="29">
        <v>8899.310000000001</v>
      </c>
      <c r="L151" s="30">
        <v>12367.49</v>
      </c>
    </row>
    <row r="152" spans="1:12" ht="12.75">
      <c r="A152" s="24" t="s">
        <v>341</v>
      </c>
      <c r="B152" s="25" t="s">
        <v>342</v>
      </c>
      <c r="C152" s="26">
        <v>742.99</v>
      </c>
      <c r="D152" s="27">
        <v>606.448</v>
      </c>
      <c r="E152" s="26">
        <v>504.558</v>
      </c>
      <c r="F152" s="28">
        <v>407.452</v>
      </c>
      <c r="G152" s="26">
        <v>2282.943</v>
      </c>
      <c r="H152" s="27">
        <v>2203.354</v>
      </c>
      <c r="I152" s="26">
        <v>8766.35</v>
      </c>
      <c r="J152" s="28">
        <v>8493.112</v>
      </c>
      <c r="K152" s="29">
        <v>-1539.9530000000002</v>
      </c>
      <c r="L152" s="30">
        <v>-1596.906</v>
      </c>
    </row>
    <row r="153" spans="1:12" ht="12.75">
      <c r="A153" s="24" t="s">
        <v>343</v>
      </c>
      <c r="B153" s="25" t="s">
        <v>344</v>
      </c>
      <c r="C153" s="26">
        <v>16795.445</v>
      </c>
      <c r="D153" s="27">
        <v>10550.92</v>
      </c>
      <c r="E153" s="26">
        <v>5541.536</v>
      </c>
      <c r="F153" s="28">
        <v>3911.431</v>
      </c>
      <c r="G153" s="26">
        <v>45.335</v>
      </c>
      <c r="H153" s="27">
        <v>14.592</v>
      </c>
      <c r="I153" s="26">
        <v>36.907</v>
      </c>
      <c r="J153" s="28">
        <v>16.293</v>
      </c>
      <c r="K153" s="29">
        <v>16750.11</v>
      </c>
      <c r="L153" s="30">
        <v>10536.328</v>
      </c>
    </row>
    <row r="154" spans="1:12" ht="12.75">
      <c r="A154" s="24" t="s">
        <v>345</v>
      </c>
      <c r="B154" s="25" t="s">
        <v>346</v>
      </c>
      <c r="C154" s="26">
        <v>4302.758</v>
      </c>
      <c r="D154" s="27">
        <v>3678.598</v>
      </c>
      <c r="E154" s="26">
        <v>1690.631</v>
      </c>
      <c r="F154" s="28">
        <v>1441.578</v>
      </c>
      <c r="G154" s="26">
        <v>0</v>
      </c>
      <c r="H154" s="27">
        <v>0</v>
      </c>
      <c r="I154" s="26">
        <v>0</v>
      </c>
      <c r="J154" s="28">
        <v>0</v>
      </c>
      <c r="K154" s="29">
        <v>4302.758</v>
      </c>
      <c r="L154" s="30">
        <v>3678.598</v>
      </c>
    </row>
    <row r="155" spans="1:12" ht="12.75">
      <c r="A155" s="24" t="s">
        <v>347</v>
      </c>
      <c r="B155" s="25" t="s">
        <v>348</v>
      </c>
      <c r="C155" s="26">
        <v>2170.562</v>
      </c>
      <c r="D155" s="27">
        <v>358.075</v>
      </c>
      <c r="E155" s="26">
        <v>695.778</v>
      </c>
      <c r="F155" s="28">
        <v>226.104</v>
      </c>
      <c r="G155" s="26">
        <v>0</v>
      </c>
      <c r="H155" s="27">
        <v>0</v>
      </c>
      <c r="I155" s="26">
        <v>0</v>
      </c>
      <c r="J155" s="28">
        <v>0</v>
      </c>
      <c r="K155" s="29">
        <v>2170.562</v>
      </c>
      <c r="L155" s="30">
        <v>358.075</v>
      </c>
    </row>
    <row r="156" spans="1:12" ht="12.75">
      <c r="A156" s="24" t="s">
        <v>349</v>
      </c>
      <c r="B156" s="25" t="s">
        <v>350</v>
      </c>
      <c r="C156" s="26">
        <v>45187.533</v>
      </c>
      <c r="D156" s="27">
        <v>23385.952</v>
      </c>
      <c r="E156" s="26">
        <v>13567.67</v>
      </c>
      <c r="F156" s="28">
        <v>5717.931</v>
      </c>
      <c r="G156" s="26">
        <v>237.446</v>
      </c>
      <c r="H156" s="27">
        <v>280.902</v>
      </c>
      <c r="I156" s="26">
        <v>48.578</v>
      </c>
      <c r="J156" s="28">
        <v>47.134</v>
      </c>
      <c r="K156" s="29">
        <v>44950.087</v>
      </c>
      <c r="L156" s="30">
        <v>23105.050000000003</v>
      </c>
    </row>
    <row r="157" spans="1:12" ht="12.75">
      <c r="A157" s="24" t="s">
        <v>351</v>
      </c>
      <c r="B157" s="25" t="s">
        <v>352</v>
      </c>
      <c r="C157" s="26">
        <v>631.654</v>
      </c>
      <c r="D157" s="27">
        <v>844.925</v>
      </c>
      <c r="E157" s="26">
        <v>1094.626</v>
      </c>
      <c r="F157" s="28">
        <v>1596.024</v>
      </c>
      <c r="G157" s="26">
        <v>15.462</v>
      </c>
      <c r="H157" s="27">
        <v>0</v>
      </c>
      <c r="I157" s="26">
        <v>38.008</v>
      </c>
      <c r="J157" s="28">
        <v>0</v>
      </c>
      <c r="K157" s="29">
        <v>616.192</v>
      </c>
      <c r="L157" s="30">
        <v>844.925</v>
      </c>
    </row>
    <row r="158" spans="1:12" ht="12.75">
      <c r="A158" s="24" t="s">
        <v>353</v>
      </c>
      <c r="B158" s="25" t="s">
        <v>354</v>
      </c>
      <c r="C158" s="26">
        <v>3165.912</v>
      </c>
      <c r="D158" s="27">
        <v>2764.278</v>
      </c>
      <c r="E158" s="26">
        <v>5574.987</v>
      </c>
      <c r="F158" s="28">
        <v>4148.373</v>
      </c>
      <c r="G158" s="26">
        <v>168.3</v>
      </c>
      <c r="H158" s="27">
        <v>183.243</v>
      </c>
      <c r="I158" s="26">
        <v>367.618</v>
      </c>
      <c r="J158" s="28">
        <v>406.123</v>
      </c>
      <c r="K158" s="29">
        <v>2997.6119999999996</v>
      </c>
      <c r="L158" s="30">
        <v>2581.035</v>
      </c>
    </row>
    <row r="159" spans="1:12" ht="12.75">
      <c r="A159" s="24" t="s">
        <v>355</v>
      </c>
      <c r="B159" s="25" t="s">
        <v>356</v>
      </c>
      <c r="C159" s="26">
        <v>1010.59</v>
      </c>
      <c r="D159" s="27">
        <v>984.11</v>
      </c>
      <c r="E159" s="26">
        <v>1136.414</v>
      </c>
      <c r="F159" s="28">
        <v>1103.225</v>
      </c>
      <c r="G159" s="26">
        <v>565.078</v>
      </c>
      <c r="H159" s="27">
        <v>587.312</v>
      </c>
      <c r="I159" s="26">
        <v>882.022</v>
      </c>
      <c r="J159" s="28">
        <v>935.921</v>
      </c>
      <c r="K159" s="29">
        <v>445.51200000000006</v>
      </c>
      <c r="L159" s="30">
        <v>396.798</v>
      </c>
    </row>
    <row r="160" spans="1:12" ht="12.75">
      <c r="A160" s="24" t="s">
        <v>357</v>
      </c>
      <c r="B160" s="25" t="s">
        <v>358</v>
      </c>
      <c r="C160" s="26">
        <v>178.362</v>
      </c>
      <c r="D160" s="27">
        <v>109.495</v>
      </c>
      <c r="E160" s="26">
        <v>4.576</v>
      </c>
      <c r="F160" s="28">
        <v>54.438</v>
      </c>
      <c r="G160" s="26">
        <v>12.029</v>
      </c>
      <c r="H160" s="27">
        <v>0</v>
      </c>
      <c r="I160" s="26">
        <v>6.75</v>
      </c>
      <c r="J160" s="28">
        <v>0</v>
      </c>
      <c r="K160" s="29">
        <v>166.333</v>
      </c>
      <c r="L160" s="30">
        <v>109.495</v>
      </c>
    </row>
    <row r="161" spans="1:12" ht="12.75">
      <c r="A161" s="24" t="s">
        <v>359</v>
      </c>
      <c r="B161" s="25" t="s">
        <v>360</v>
      </c>
      <c r="C161" s="26">
        <v>530.468</v>
      </c>
      <c r="D161" s="27">
        <v>180.252</v>
      </c>
      <c r="E161" s="26">
        <v>380.921</v>
      </c>
      <c r="F161" s="28">
        <v>135.67</v>
      </c>
      <c r="G161" s="26">
        <v>0</v>
      </c>
      <c r="H161" s="27">
        <v>0</v>
      </c>
      <c r="I161" s="26">
        <v>0</v>
      </c>
      <c r="J161" s="28">
        <v>0</v>
      </c>
      <c r="K161" s="29">
        <v>530.468</v>
      </c>
      <c r="L161" s="30">
        <v>180.252</v>
      </c>
    </row>
    <row r="162" spans="1:12" ht="12.75">
      <c r="A162" s="24" t="s">
        <v>361</v>
      </c>
      <c r="B162" s="25" t="s">
        <v>362</v>
      </c>
      <c r="C162" s="26">
        <v>1102.675</v>
      </c>
      <c r="D162" s="27">
        <v>772.63</v>
      </c>
      <c r="E162" s="26">
        <v>963.338</v>
      </c>
      <c r="F162" s="28">
        <v>689.277</v>
      </c>
      <c r="G162" s="26">
        <v>1.437</v>
      </c>
      <c r="H162" s="27">
        <v>0.838</v>
      </c>
      <c r="I162" s="26">
        <v>1.88</v>
      </c>
      <c r="J162" s="28">
        <v>1.128</v>
      </c>
      <c r="K162" s="29">
        <v>1101.238</v>
      </c>
      <c r="L162" s="30">
        <v>771.792</v>
      </c>
    </row>
    <row r="163" spans="1:12" ht="12.75">
      <c r="A163" s="24" t="s">
        <v>363</v>
      </c>
      <c r="B163" s="25" t="s">
        <v>364</v>
      </c>
      <c r="C163" s="26">
        <v>0.369</v>
      </c>
      <c r="D163" s="27">
        <v>0</v>
      </c>
      <c r="E163" s="26">
        <v>0.114</v>
      </c>
      <c r="F163" s="28">
        <v>0</v>
      </c>
      <c r="G163" s="26">
        <v>0.003</v>
      </c>
      <c r="H163" s="27">
        <v>0.009</v>
      </c>
      <c r="I163" s="26">
        <v>0.006</v>
      </c>
      <c r="J163" s="28">
        <v>0.008</v>
      </c>
      <c r="K163" s="29">
        <v>0.366</v>
      </c>
      <c r="L163" s="30">
        <v>-0.009</v>
      </c>
    </row>
    <row r="164" spans="1:12" ht="12.75">
      <c r="A164" s="24" t="s">
        <v>365</v>
      </c>
      <c r="B164" s="25" t="s">
        <v>366</v>
      </c>
      <c r="C164" s="26">
        <v>735.89</v>
      </c>
      <c r="D164" s="27">
        <v>1113.021</v>
      </c>
      <c r="E164" s="26">
        <v>285.33</v>
      </c>
      <c r="F164" s="28">
        <v>251.186</v>
      </c>
      <c r="G164" s="26">
        <v>1174.054</v>
      </c>
      <c r="H164" s="27">
        <v>777.429</v>
      </c>
      <c r="I164" s="26">
        <v>418.305</v>
      </c>
      <c r="J164" s="28">
        <v>238.286</v>
      </c>
      <c r="K164" s="29">
        <v>-438.1640000000001</v>
      </c>
      <c r="L164" s="30">
        <v>335.592</v>
      </c>
    </row>
    <row r="165" spans="1:12" ht="12.75">
      <c r="A165" s="24" t="s">
        <v>367</v>
      </c>
      <c r="B165" s="25" t="s">
        <v>368</v>
      </c>
      <c r="C165" s="26">
        <v>314.324</v>
      </c>
      <c r="D165" s="27">
        <v>73.805</v>
      </c>
      <c r="E165" s="26">
        <v>626.465</v>
      </c>
      <c r="F165" s="28">
        <v>54.664</v>
      </c>
      <c r="G165" s="26">
        <v>0</v>
      </c>
      <c r="H165" s="27">
        <v>0</v>
      </c>
      <c r="I165" s="26">
        <v>0</v>
      </c>
      <c r="J165" s="28">
        <v>0</v>
      </c>
      <c r="K165" s="29">
        <v>314.324</v>
      </c>
      <c r="L165" s="30">
        <v>73.805</v>
      </c>
    </row>
    <row r="166" spans="1:12" ht="12.75">
      <c r="A166" s="24" t="s">
        <v>369</v>
      </c>
      <c r="B166" s="25" t="s">
        <v>370</v>
      </c>
      <c r="C166" s="26">
        <v>7435.884</v>
      </c>
      <c r="D166" s="27">
        <v>9107.712</v>
      </c>
      <c r="E166" s="26">
        <v>11182.106</v>
      </c>
      <c r="F166" s="28">
        <v>12863.451</v>
      </c>
      <c r="G166" s="26">
        <v>0</v>
      </c>
      <c r="H166" s="27">
        <v>0</v>
      </c>
      <c r="I166" s="26">
        <v>0</v>
      </c>
      <c r="J166" s="28">
        <v>0</v>
      </c>
      <c r="K166" s="29">
        <v>7435.884</v>
      </c>
      <c r="L166" s="30">
        <v>9107.712</v>
      </c>
    </row>
    <row r="167" spans="1:12" ht="12.75">
      <c r="A167" s="24" t="s">
        <v>371</v>
      </c>
      <c r="B167" s="25" t="s">
        <v>372</v>
      </c>
      <c r="C167" s="26">
        <v>3051.358</v>
      </c>
      <c r="D167" s="27">
        <v>3212.81</v>
      </c>
      <c r="E167" s="26">
        <v>2489.348</v>
      </c>
      <c r="F167" s="28">
        <v>2602.999</v>
      </c>
      <c r="G167" s="26">
        <v>0</v>
      </c>
      <c r="H167" s="27">
        <v>88.835</v>
      </c>
      <c r="I167" s="26">
        <v>0</v>
      </c>
      <c r="J167" s="28">
        <v>153.234</v>
      </c>
      <c r="K167" s="29">
        <v>3051.358</v>
      </c>
      <c r="L167" s="30">
        <v>3123.975</v>
      </c>
    </row>
    <row r="168" spans="1:12" ht="12.75">
      <c r="A168" s="24" t="s">
        <v>373</v>
      </c>
      <c r="B168" s="25" t="s">
        <v>374</v>
      </c>
      <c r="C168" s="26">
        <v>0</v>
      </c>
      <c r="D168" s="27">
        <v>25.725</v>
      </c>
      <c r="E168" s="26">
        <v>0</v>
      </c>
      <c r="F168" s="28">
        <v>21</v>
      </c>
      <c r="G168" s="26">
        <v>1172.079</v>
      </c>
      <c r="H168" s="27">
        <v>256.079</v>
      </c>
      <c r="I168" s="26">
        <v>7667.667</v>
      </c>
      <c r="J168" s="28">
        <v>1733.764</v>
      </c>
      <c r="K168" s="29">
        <v>-1172.079</v>
      </c>
      <c r="L168" s="30">
        <v>-230.354</v>
      </c>
    </row>
    <row r="169" spans="1:12" ht="12.75">
      <c r="A169" s="24" t="s">
        <v>375</v>
      </c>
      <c r="B169" s="25" t="s">
        <v>376</v>
      </c>
      <c r="C169" s="26">
        <v>267.763</v>
      </c>
      <c r="D169" s="27">
        <v>526.066</v>
      </c>
      <c r="E169" s="26">
        <v>270</v>
      </c>
      <c r="F169" s="28">
        <v>509.75</v>
      </c>
      <c r="G169" s="26">
        <v>72797.626</v>
      </c>
      <c r="H169" s="27">
        <v>66661.826</v>
      </c>
      <c r="I169" s="26">
        <v>178053.054</v>
      </c>
      <c r="J169" s="28">
        <v>168313.512</v>
      </c>
      <c r="K169" s="29">
        <v>-72529.863</v>
      </c>
      <c r="L169" s="30">
        <v>-66135.76</v>
      </c>
    </row>
    <row r="170" spans="1:12" ht="12.75">
      <c r="A170" s="24" t="s">
        <v>377</v>
      </c>
      <c r="B170" s="25" t="s">
        <v>378</v>
      </c>
      <c r="C170" s="26">
        <v>0</v>
      </c>
      <c r="D170" s="27">
        <v>0</v>
      </c>
      <c r="E170" s="26">
        <v>0</v>
      </c>
      <c r="F170" s="28">
        <v>0</v>
      </c>
      <c r="G170" s="26">
        <v>93.105</v>
      </c>
      <c r="H170" s="27">
        <v>36.95</v>
      </c>
      <c r="I170" s="26">
        <v>447.437</v>
      </c>
      <c r="J170" s="28">
        <v>559.284</v>
      </c>
      <c r="K170" s="29">
        <v>-93.105</v>
      </c>
      <c r="L170" s="30">
        <v>-36.95</v>
      </c>
    </row>
    <row r="171" spans="1:12" ht="12.75">
      <c r="A171" s="24" t="s">
        <v>379</v>
      </c>
      <c r="B171" s="25" t="s">
        <v>380</v>
      </c>
      <c r="C171" s="26">
        <v>1.196</v>
      </c>
      <c r="D171" s="27">
        <v>0</v>
      </c>
      <c r="E171" s="26">
        <v>0.207</v>
      </c>
      <c r="F171" s="28">
        <v>0</v>
      </c>
      <c r="G171" s="26">
        <v>0</v>
      </c>
      <c r="H171" s="27">
        <v>0</v>
      </c>
      <c r="I171" s="26">
        <v>0</v>
      </c>
      <c r="J171" s="28">
        <v>0</v>
      </c>
      <c r="K171" s="29">
        <v>1.196</v>
      </c>
      <c r="L171" s="30">
        <v>0</v>
      </c>
    </row>
    <row r="172" spans="1:12" ht="12.75">
      <c r="A172" s="24" t="s">
        <v>381</v>
      </c>
      <c r="B172" s="25" t="s">
        <v>382</v>
      </c>
      <c r="C172" s="26">
        <v>10906.682</v>
      </c>
      <c r="D172" s="27">
        <v>7698.057</v>
      </c>
      <c r="E172" s="26">
        <v>8314.393</v>
      </c>
      <c r="F172" s="28">
        <v>5127.754</v>
      </c>
      <c r="G172" s="26">
        <v>21.548</v>
      </c>
      <c r="H172" s="27">
        <v>107.487</v>
      </c>
      <c r="I172" s="26">
        <v>69.337</v>
      </c>
      <c r="J172" s="28">
        <v>312.185</v>
      </c>
      <c r="K172" s="29">
        <v>10885.134</v>
      </c>
      <c r="L172" s="30">
        <v>7590.57</v>
      </c>
    </row>
    <row r="173" spans="1:12" ht="12.75">
      <c r="A173" s="24" t="s">
        <v>383</v>
      </c>
      <c r="B173" s="25" t="s">
        <v>384</v>
      </c>
      <c r="C173" s="26">
        <v>11280.464</v>
      </c>
      <c r="D173" s="27">
        <v>4553.321</v>
      </c>
      <c r="E173" s="26">
        <v>3096.784</v>
      </c>
      <c r="F173" s="28">
        <v>1129.742</v>
      </c>
      <c r="G173" s="26">
        <v>0</v>
      </c>
      <c r="H173" s="27">
        <v>0</v>
      </c>
      <c r="I173" s="26">
        <v>0</v>
      </c>
      <c r="J173" s="28">
        <v>0</v>
      </c>
      <c r="K173" s="29">
        <v>11280.464</v>
      </c>
      <c r="L173" s="30">
        <v>4553.321</v>
      </c>
    </row>
    <row r="174" spans="1:12" ht="12.75">
      <c r="A174" s="24" t="s">
        <v>385</v>
      </c>
      <c r="B174" s="25" t="s">
        <v>441</v>
      </c>
      <c r="C174" s="26">
        <v>0.069</v>
      </c>
      <c r="D174" s="27">
        <v>0.037</v>
      </c>
      <c r="E174" s="26">
        <v>0.006</v>
      </c>
      <c r="F174" s="28">
        <v>0</v>
      </c>
      <c r="G174" s="26">
        <v>3.108</v>
      </c>
      <c r="H174" s="27">
        <v>2.781</v>
      </c>
      <c r="I174" s="26">
        <v>0.127</v>
      </c>
      <c r="J174" s="28">
        <v>0.114</v>
      </c>
      <c r="K174" s="29">
        <v>-3.039</v>
      </c>
      <c r="L174" s="30">
        <v>-2.744</v>
      </c>
    </row>
    <row r="175" spans="1:12" ht="13.5" thickBot="1">
      <c r="A175" s="31" t="s">
        <v>386</v>
      </c>
      <c r="B175" s="32" t="s">
        <v>387</v>
      </c>
      <c r="C175" s="33">
        <v>349.572</v>
      </c>
      <c r="D175" s="34">
        <v>923.588</v>
      </c>
      <c r="E175" s="33">
        <v>82.08</v>
      </c>
      <c r="F175" s="35">
        <v>203.606</v>
      </c>
      <c r="G175" s="33">
        <v>35.139</v>
      </c>
      <c r="H175" s="34">
        <v>25.449</v>
      </c>
      <c r="I175" s="33">
        <v>11.34</v>
      </c>
      <c r="J175" s="35">
        <v>8.82</v>
      </c>
      <c r="K175" s="36">
        <v>314.433</v>
      </c>
      <c r="L175" s="37">
        <v>898.139</v>
      </c>
    </row>
  </sheetData>
  <sheetProtection/>
  <printOptions horizontalCentered="1"/>
  <pageMargins left="0.1968503937007874" right="0.1968503937007874" top="0.6692913385826772" bottom="0.4330708661417323" header="0.1968503937007874" footer="0.2362204724409449"/>
  <pageSetup horizontalDpi="600" verticalDpi="600" orientation="landscape" paperSize="9" scale="75" r:id="rId1"/>
  <headerFooter alignWithMargins="0">
    <oddHeader>&amp;L&amp;"Times New Roman CE,Pogrubiona kursywa"&amp;12Departament Rynków Rolnych&amp;C
&amp;8
&amp;"Times New Roman CE,Standardowy"&amp;14Polski handel zagraniczny towarami rolno-spożywczymi z ROSJĄ w 2015r.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"/>
  <dimension ref="A1:Q183"/>
  <sheetViews>
    <sheetView zoomScale="90" zoomScaleNormal="90" zoomScalePageLayoutView="0" workbookViewId="0" topLeftCell="A4">
      <selection activeCell="C19" sqref="C19"/>
    </sheetView>
  </sheetViews>
  <sheetFormatPr defaultColWidth="9.00390625" defaultRowHeight="12.75"/>
  <cols>
    <col min="1" max="1" width="16.875" style="56" customWidth="1"/>
    <col min="2" max="2" width="11.25390625" style="56" customWidth="1"/>
    <col min="3" max="3" width="10.625" style="56" bestFit="1" customWidth="1"/>
    <col min="4" max="4" width="1.37890625" style="56" customWidth="1"/>
    <col min="5" max="5" width="17.25390625" style="56" customWidth="1"/>
    <col min="6" max="6" width="12.125" style="56" customWidth="1"/>
    <col min="7" max="7" width="11.125" style="56" customWidth="1"/>
    <col min="8" max="8" width="0.6171875" style="56" customWidth="1"/>
    <col min="9" max="9" width="3.125" style="56" customWidth="1"/>
    <col min="10" max="10" width="3.25390625" style="56" customWidth="1"/>
    <col min="11" max="11" width="17.75390625" style="56" customWidth="1"/>
    <col min="12" max="12" width="11.25390625" style="57" bestFit="1" customWidth="1"/>
    <col min="13" max="13" width="10.625" style="57" bestFit="1" customWidth="1"/>
    <col min="14" max="14" width="0.875" style="57" customWidth="1"/>
    <col min="15" max="15" width="17.00390625" style="57" bestFit="1" customWidth="1"/>
    <col min="16" max="16" width="11.25390625" style="57" bestFit="1" customWidth="1"/>
    <col min="17" max="17" width="11.625" style="57" customWidth="1"/>
    <col min="18" max="16384" width="9.125" style="57" customWidth="1"/>
  </cols>
  <sheetData>
    <row r="1" ht="20.25">
      <c r="A1" s="55" t="s">
        <v>451</v>
      </c>
    </row>
    <row r="2" spans="1:17" ht="20.25">
      <c r="A2" s="55" t="s">
        <v>452</v>
      </c>
      <c r="K2" s="55" t="s">
        <v>453</v>
      </c>
      <c r="L2" s="56"/>
      <c r="M2" s="56"/>
      <c r="N2" s="56"/>
      <c r="O2" s="56"/>
      <c r="P2" s="56"/>
      <c r="Q2" s="56"/>
    </row>
    <row r="3" spans="1:17" ht="16.5" thickBot="1">
      <c r="A3" s="58" t="s">
        <v>454</v>
      </c>
      <c r="K3" s="58" t="s">
        <v>454</v>
      </c>
      <c r="L3" s="56"/>
      <c r="M3" s="56"/>
      <c r="N3" s="56"/>
      <c r="O3" s="56"/>
      <c r="P3" s="56"/>
      <c r="Q3" s="56"/>
    </row>
    <row r="4" spans="1:17" s="64" customFormat="1" ht="23.25" thickBot="1">
      <c r="A4" s="59" t="s">
        <v>455</v>
      </c>
      <c r="B4" s="60"/>
      <c r="C4" s="60"/>
      <c r="D4" s="60"/>
      <c r="E4" s="61"/>
      <c r="F4" s="60"/>
      <c r="G4" s="62"/>
      <c r="H4" s="56"/>
      <c r="I4" s="56"/>
      <c r="J4" s="63"/>
      <c r="K4" s="59" t="s">
        <v>455</v>
      </c>
      <c r="L4" s="60"/>
      <c r="M4" s="60"/>
      <c r="N4" s="60"/>
      <c r="O4" s="61"/>
      <c r="P4" s="60"/>
      <c r="Q4" s="62"/>
    </row>
    <row r="5" spans="1:17" ht="21" thickBot="1">
      <c r="A5" s="65" t="s">
        <v>627</v>
      </c>
      <c r="B5" s="66"/>
      <c r="C5" s="67"/>
      <c r="D5" s="68"/>
      <c r="E5" s="65" t="s">
        <v>631</v>
      </c>
      <c r="F5" s="66"/>
      <c r="G5" s="67"/>
      <c r="H5" s="69"/>
      <c r="I5" s="63"/>
      <c r="K5" s="65" t="s">
        <v>627</v>
      </c>
      <c r="L5" s="66"/>
      <c r="M5" s="67"/>
      <c r="N5" s="68"/>
      <c r="O5" s="65" t="s">
        <v>631</v>
      </c>
      <c r="P5" s="66"/>
      <c r="Q5" s="67"/>
    </row>
    <row r="6" spans="1:17" ht="31.5">
      <c r="A6" s="70" t="s">
        <v>456</v>
      </c>
      <c r="B6" s="71" t="s">
        <v>447</v>
      </c>
      <c r="C6" s="72" t="s">
        <v>568</v>
      </c>
      <c r="D6" s="73"/>
      <c r="E6" s="70" t="s">
        <v>456</v>
      </c>
      <c r="F6" s="71" t="s">
        <v>447</v>
      </c>
      <c r="G6" s="72" t="s">
        <v>568</v>
      </c>
      <c r="H6" s="73"/>
      <c r="I6" s="74"/>
      <c r="K6" s="70" t="s">
        <v>456</v>
      </c>
      <c r="L6" s="71" t="s">
        <v>447</v>
      </c>
      <c r="M6" s="72" t="s">
        <v>568</v>
      </c>
      <c r="N6" s="73"/>
      <c r="O6" s="70" t="s">
        <v>456</v>
      </c>
      <c r="P6" s="71" t="s">
        <v>447</v>
      </c>
      <c r="Q6" s="72" t="s">
        <v>568</v>
      </c>
    </row>
    <row r="7" spans="1:17" ht="15.75">
      <c r="A7" s="75" t="s">
        <v>457</v>
      </c>
      <c r="B7" s="484">
        <v>1370.4266189999998</v>
      </c>
      <c r="C7" s="485">
        <v>714.262463</v>
      </c>
      <c r="D7" s="76"/>
      <c r="E7" s="77" t="s">
        <v>457</v>
      </c>
      <c r="F7" s="484">
        <v>1655.070154</v>
      </c>
      <c r="G7" s="485">
        <v>849.5667020000001</v>
      </c>
      <c r="H7" s="78"/>
      <c r="I7" s="74"/>
      <c r="K7" s="75" t="s">
        <v>457</v>
      </c>
      <c r="L7" s="484">
        <v>704.460148</v>
      </c>
      <c r="M7" s="485">
        <v>383.362017</v>
      </c>
      <c r="N7" s="79"/>
      <c r="O7" s="80" t="s">
        <v>457</v>
      </c>
      <c r="P7" s="484">
        <v>703.154264</v>
      </c>
      <c r="Q7" s="485">
        <v>407.883056</v>
      </c>
    </row>
    <row r="8" spans="1:17" ht="15.75">
      <c r="A8" s="81" t="s">
        <v>458</v>
      </c>
      <c r="B8" s="486">
        <v>343.717535</v>
      </c>
      <c r="C8" s="487">
        <v>124.184633</v>
      </c>
      <c r="D8" s="82"/>
      <c r="E8" s="83" t="s">
        <v>458</v>
      </c>
      <c r="F8" s="486">
        <v>393.65952000000004</v>
      </c>
      <c r="G8" s="487">
        <v>142.445712</v>
      </c>
      <c r="H8" s="73"/>
      <c r="I8" s="74"/>
      <c r="K8" s="81" t="s">
        <v>464</v>
      </c>
      <c r="L8" s="486">
        <v>87.81667900000001</v>
      </c>
      <c r="M8" s="487">
        <v>52.288754</v>
      </c>
      <c r="N8" s="84"/>
      <c r="O8" s="85" t="s">
        <v>464</v>
      </c>
      <c r="P8" s="486">
        <v>94.723215</v>
      </c>
      <c r="Q8" s="487">
        <v>62.073106</v>
      </c>
    </row>
    <row r="9" spans="1:17" ht="15.75">
      <c r="A9" s="81" t="s">
        <v>460</v>
      </c>
      <c r="B9" s="486">
        <v>182.73150099999998</v>
      </c>
      <c r="C9" s="487">
        <v>60.318868</v>
      </c>
      <c r="D9" s="82"/>
      <c r="E9" s="83" t="s">
        <v>460</v>
      </c>
      <c r="F9" s="486">
        <v>228.84296</v>
      </c>
      <c r="G9" s="487">
        <v>76.24840300000001</v>
      </c>
      <c r="H9" s="73"/>
      <c r="I9" s="74"/>
      <c r="K9" s="81" t="s">
        <v>467</v>
      </c>
      <c r="L9" s="486">
        <v>82.965099</v>
      </c>
      <c r="M9" s="487">
        <v>39.043987</v>
      </c>
      <c r="N9" s="84"/>
      <c r="O9" s="85" t="s">
        <v>461</v>
      </c>
      <c r="P9" s="486">
        <v>78.239221</v>
      </c>
      <c r="Q9" s="487">
        <v>31.575717</v>
      </c>
    </row>
    <row r="10" spans="1:17" ht="15.75">
      <c r="A10" s="81" t="s">
        <v>461</v>
      </c>
      <c r="B10" s="486">
        <v>112.657646</v>
      </c>
      <c r="C10" s="487">
        <v>63.780055999999995</v>
      </c>
      <c r="D10" s="82"/>
      <c r="E10" s="83" t="s">
        <v>462</v>
      </c>
      <c r="F10" s="486">
        <v>137.181503</v>
      </c>
      <c r="G10" s="487">
        <v>58.618472000000004</v>
      </c>
      <c r="H10" s="73"/>
      <c r="I10" s="74"/>
      <c r="K10" s="81" t="s">
        <v>461</v>
      </c>
      <c r="L10" s="486">
        <v>73.14219800000001</v>
      </c>
      <c r="M10" s="487">
        <v>25.162188999999998</v>
      </c>
      <c r="N10" s="84"/>
      <c r="O10" s="85" t="s">
        <v>467</v>
      </c>
      <c r="P10" s="486">
        <v>72.26462699999999</v>
      </c>
      <c r="Q10" s="487">
        <v>38.309006000000004</v>
      </c>
    </row>
    <row r="11" spans="1:17" ht="15.75">
      <c r="A11" s="81" t="s">
        <v>462</v>
      </c>
      <c r="B11" s="486">
        <v>108.68351799999999</v>
      </c>
      <c r="C11" s="487">
        <v>43.575974</v>
      </c>
      <c r="D11" s="82"/>
      <c r="E11" s="83" t="s">
        <v>461</v>
      </c>
      <c r="F11" s="486">
        <v>122.913608</v>
      </c>
      <c r="G11" s="487">
        <v>68.13908599999999</v>
      </c>
      <c r="H11" s="73"/>
      <c r="I11" s="74"/>
      <c r="K11" s="81" t="s">
        <v>458</v>
      </c>
      <c r="L11" s="486">
        <v>54.813284</v>
      </c>
      <c r="M11" s="487">
        <v>44.032188000000005</v>
      </c>
      <c r="N11" s="84"/>
      <c r="O11" s="85" t="s">
        <v>541</v>
      </c>
      <c r="P11" s="486">
        <v>64.165583</v>
      </c>
      <c r="Q11" s="487">
        <v>24.161114</v>
      </c>
    </row>
    <row r="12" spans="1:17" ht="15.75">
      <c r="A12" s="81" t="s">
        <v>465</v>
      </c>
      <c r="B12" s="486">
        <v>101.03426700000001</v>
      </c>
      <c r="C12" s="487">
        <v>52.571083</v>
      </c>
      <c r="D12" s="82"/>
      <c r="E12" s="83" t="s">
        <v>465</v>
      </c>
      <c r="F12" s="486">
        <v>107.78963499999999</v>
      </c>
      <c r="G12" s="487">
        <v>56.001233</v>
      </c>
      <c r="H12" s="73"/>
      <c r="I12" s="74"/>
      <c r="K12" s="81" t="s">
        <v>541</v>
      </c>
      <c r="L12" s="486">
        <v>53.81728699999999</v>
      </c>
      <c r="M12" s="487">
        <v>18.880537</v>
      </c>
      <c r="N12" s="84"/>
      <c r="O12" s="85" t="s">
        <v>458</v>
      </c>
      <c r="P12" s="486">
        <v>49.854099000000005</v>
      </c>
      <c r="Q12" s="487">
        <v>47.630900000000004</v>
      </c>
    </row>
    <row r="13" spans="1:17" ht="15.75">
      <c r="A13" s="81" t="s">
        <v>467</v>
      </c>
      <c r="B13" s="486">
        <v>49.289910000000006</v>
      </c>
      <c r="C13" s="487">
        <v>33.395333</v>
      </c>
      <c r="D13" s="82"/>
      <c r="E13" s="83" t="s">
        <v>467</v>
      </c>
      <c r="F13" s="486">
        <v>65.272734</v>
      </c>
      <c r="G13" s="487">
        <v>39.501588000000005</v>
      </c>
      <c r="H13" s="73"/>
      <c r="I13" s="74"/>
      <c r="K13" s="81" t="s">
        <v>569</v>
      </c>
      <c r="L13" s="486">
        <v>43.757386</v>
      </c>
      <c r="M13" s="487">
        <v>42.202156</v>
      </c>
      <c r="N13" s="84"/>
      <c r="O13" s="85" t="s">
        <v>460</v>
      </c>
      <c r="P13" s="486">
        <v>35.984623</v>
      </c>
      <c r="Q13" s="487">
        <v>14.443913</v>
      </c>
    </row>
    <row r="14" spans="1:17" ht="15.75">
      <c r="A14" s="81" t="s">
        <v>470</v>
      </c>
      <c r="B14" s="486">
        <v>38.171451</v>
      </c>
      <c r="C14" s="487">
        <v>38.965127</v>
      </c>
      <c r="D14" s="82"/>
      <c r="E14" s="83" t="s">
        <v>468</v>
      </c>
      <c r="F14" s="486">
        <v>62.474302</v>
      </c>
      <c r="G14" s="487">
        <v>20.396117999999998</v>
      </c>
      <c r="H14" s="73"/>
      <c r="I14" s="74"/>
      <c r="K14" s="81" t="s">
        <v>463</v>
      </c>
      <c r="L14" s="486">
        <v>35.782546</v>
      </c>
      <c r="M14" s="487">
        <v>18.819404</v>
      </c>
      <c r="N14" s="84"/>
      <c r="O14" s="85" t="s">
        <v>472</v>
      </c>
      <c r="P14" s="486">
        <v>32.755517</v>
      </c>
      <c r="Q14" s="487">
        <v>20.280522</v>
      </c>
    </row>
    <row r="15" spans="1:17" ht="15.75">
      <c r="A15" s="81" t="s">
        <v>473</v>
      </c>
      <c r="B15" s="486">
        <v>37.961504</v>
      </c>
      <c r="C15" s="487">
        <v>13.641131</v>
      </c>
      <c r="D15" s="82"/>
      <c r="E15" s="83" t="s">
        <v>473</v>
      </c>
      <c r="F15" s="486">
        <v>47.711569000000004</v>
      </c>
      <c r="G15" s="487">
        <v>19.051493999999998</v>
      </c>
      <c r="H15" s="73"/>
      <c r="I15" s="74"/>
      <c r="K15" s="81" t="s">
        <v>472</v>
      </c>
      <c r="L15" s="486">
        <v>34.931331</v>
      </c>
      <c r="M15" s="487">
        <v>18.958422</v>
      </c>
      <c r="N15" s="84"/>
      <c r="O15" s="85" t="s">
        <v>521</v>
      </c>
      <c r="P15" s="486">
        <v>32.709996</v>
      </c>
      <c r="Q15" s="487">
        <v>16.677551</v>
      </c>
    </row>
    <row r="16" spans="1:17" ht="15.75">
      <c r="A16" s="81" t="s">
        <v>570</v>
      </c>
      <c r="B16" s="486">
        <v>37.950165999999996</v>
      </c>
      <c r="C16" s="487">
        <v>30.707165</v>
      </c>
      <c r="D16" s="82"/>
      <c r="E16" s="83" t="s">
        <v>472</v>
      </c>
      <c r="F16" s="486">
        <v>41.75032</v>
      </c>
      <c r="G16" s="487">
        <v>32.95129</v>
      </c>
      <c r="H16" s="73"/>
      <c r="I16" s="74"/>
      <c r="K16" s="81" t="s">
        <v>465</v>
      </c>
      <c r="L16" s="486">
        <v>26.188025000000003</v>
      </c>
      <c r="M16" s="487">
        <v>10.420217000000001</v>
      </c>
      <c r="N16" s="84"/>
      <c r="O16" s="85" t="s">
        <v>463</v>
      </c>
      <c r="P16" s="486">
        <v>30.818325</v>
      </c>
      <c r="Q16" s="487">
        <v>17.938845</v>
      </c>
    </row>
    <row r="17" spans="1:17" ht="16.5" thickBot="1">
      <c r="A17" s="86" t="s">
        <v>569</v>
      </c>
      <c r="B17" s="488">
        <v>32.476438</v>
      </c>
      <c r="C17" s="489">
        <v>28.722026999999997</v>
      </c>
      <c r="D17" s="87"/>
      <c r="E17" s="88" t="s">
        <v>470</v>
      </c>
      <c r="F17" s="488">
        <v>41.424142999999994</v>
      </c>
      <c r="G17" s="489">
        <v>44.259547</v>
      </c>
      <c r="H17" s="73"/>
      <c r="I17" s="74"/>
      <c r="K17" s="86" t="s">
        <v>521</v>
      </c>
      <c r="L17" s="488">
        <v>24.963618999999998</v>
      </c>
      <c r="M17" s="489">
        <v>12.077485000000001</v>
      </c>
      <c r="N17" s="89"/>
      <c r="O17" s="90" t="s">
        <v>468</v>
      </c>
      <c r="P17" s="488">
        <v>24.60911</v>
      </c>
      <c r="Q17" s="489">
        <v>13.323401</v>
      </c>
    </row>
    <row r="18" spans="1:9" ht="15.75">
      <c r="A18" s="416"/>
      <c r="B18" s="91"/>
      <c r="C18" s="91"/>
      <c r="D18" s="91"/>
      <c r="E18" s="91"/>
      <c r="F18" s="91"/>
      <c r="G18" s="91"/>
      <c r="H18" s="91"/>
      <c r="I18" s="74"/>
    </row>
    <row r="19" spans="1:9" ht="15">
      <c r="A19" s="91"/>
      <c r="B19" s="91"/>
      <c r="C19" s="91"/>
      <c r="D19" s="91"/>
      <c r="E19" s="91"/>
      <c r="F19" s="91"/>
      <c r="H19" s="91"/>
      <c r="I19" s="91"/>
    </row>
    <row r="20" spans="1:16" ht="21.75" customHeight="1">
      <c r="A20" s="55" t="s">
        <v>474</v>
      </c>
      <c r="H20" s="91"/>
      <c r="I20" s="91"/>
      <c r="J20" s="92"/>
      <c r="K20" s="55" t="s">
        <v>475</v>
      </c>
      <c r="L20" s="56"/>
      <c r="M20" s="56"/>
      <c r="N20" s="56"/>
      <c r="O20" s="56"/>
      <c r="P20" s="56"/>
    </row>
    <row r="21" spans="1:17" ht="16.5" thickBot="1">
      <c r="A21" s="58" t="s">
        <v>454</v>
      </c>
      <c r="H21" s="92"/>
      <c r="I21" s="92"/>
      <c r="J21" s="92"/>
      <c r="K21" s="58" t="s">
        <v>454</v>
      </c>
      <c r="L21" s="56"/>
      <c r="M21" s="56"/>
      <c r="N21" s="56"/>
      <c r="O21" s="56"/>
      <c r="P21" s="56"/>
      <c r="Q21" s="56"/>
    </row>
    <row r="22" spans="1:17" ht="23.25" thickBot="1">
      <c r="A22" s="59" t="s">
        <v>455</v>
      </c>
      <c r="B22" s="60"/>
      <c r="C22" s="60"/>
      <c r="D22" s="60"/>
      <c r="E22" s="61"/>
      <c r="F22" s="60"/>
      <c r="G22" s="62"/>
      <c r="H22" s="92"/>
      <c r="I22" s="92"/>
      <c r="J22" s="92"/>
      <c r="K22" s="59" t="s">
        <v>455</v>
      </c>
      <c r="L22" s="60"/>
      <c r="M22" s="60"/>
      <c r="N22" s="60"/>
      <c r="O22" s="61"/>
      <c r="P22" s="60"/>
      <c r="Q22" s="62"/>
    </row>
    <row r="23" spans="1:17" ht="21" thickBot="1">
      <c r="A23" s="65" t="s">
        <v>627</v>
      </c>
      <c r="B23" s="66"/>
      <c r="C23" s="67"/>
      <c r="D23" s="68"/>
      <c r="E23" s="65" t="s">
        <v>631</v>
      </c>
      <c r="F23" s="66"/>
      <c r="G23" s="67"/>
      <c r="H23" s="92"/>
      <c r="I23" s="92"/>
      <c r="J23" s="92"/>
      <c r="K23" s="65" t="s">
        <v>627</v>
      </c>
      <c r="L23" s="66"/>
      <c r="M23" s="67"/>
      <c r="N23" s="68"/>
      <c r="O23" s="65" t="s">
        <v>631</v>
      </c>
      <c r="P23" s="66"/>
      <c r="Q23" s="67"/>
    </row>
    <row r="24" spans="1:17" ht="31.5">
      <c r="A24" s="70" t="s">
        <v>456</v>
      </c>
      <c r="B24" s="71" t="s">
        <v>447</v>
      </c>
      <c r="C24" s="72" t="s">
        <v>568</v>
      </c>
      <c r="D24" s="73"/>
      <c r="E24" s="70" t="s">
        <v>456</v>
      </c>
      <c r="F24" s="71" t="s">
        <v>447</v>
      </c>
      <c r="G24" s="72" t="s">
        <v>568</v>
      </c>
      <c r="H24" s="92"/>
      <c r="I24" s="92"/>
      <c r="J24" s="92"/>
      <c r="K24" s="70" t="s">
        <v>456</v>
      </c>
      <c r="L24" s="71" t="s">
        <v>447</v>
      </c>
      <c r="M24" s="72" t="s">
        <v>568</v>
      </c>
      <c r="N24" s="73"/>
      <c r="O24" s="70" t="s">
        <v>456</v>
      </c>
      <c r="P24" s="71" t="s">
        <v>447</v>
      </c>
      <c r="Q24" s="72" t="s">
        <v>568</v>
      </c>
    </row>
    <row r="25" spans="1:17" ht="15.75">
      <c r="A25" s="75" t="s">
        <v>457</v>
      </c>
      <c r="B25" s="484">
        <v>955.916019</v>
      </c>
      <c r="C25" s="485">
        <v>308.848439</v>
      </c>
      <c r="D25" s="79"/>
      <c r="E25" s="80" t="s">
        <v>457</v>
      </c>
      <c r="F25" s="484">
        <v>1211.547544</v>
      </c>
      <c r="G25" s="485">
        <v>369.967587</v>
      </c>
      <c r="H25" s="92"/>
      <c r="I25" s="92"/>
      <c r="J25" s="92"/>
      <c r="K25" s="75" t="s">
        <v>457</v>
      </c>
      <c r="L25" s="484">
        <v>1818.184013</v>
      </c>
      <c r="M25" s="485">
        <v>1153.116284</v>
      </c>
      <c r="N25" s="79"/>
      <c r="O25" s="80" t="s">
        <v>457</v>
      </c>
      <c r="P25" s="484">
        <v>1548.3524790000001</v>
      </c>
      <c r="Q25" s="485">
        <v>1272.8223770000002</v>
      </c>
    </row>
    <row r="26" spans="1:17" ht="15.75">
      <c r="A26" s="81" t="s">
        <v>464</v>
      </c>
      <c r="B26" s="486">
        <v>260.19813899999997</v>
      </c>
      <c r="C26" s="487">
        <v>75.48129700000001</v>
      </c>
      <c r="D26" s="84"/>
      <c r="E26" s="85" t="s">
        <v>464</v>
      </c>
      <c r="F26" s="486">
        <v>289.163266</v>
      </c>
      <c r="G26" s="487">
        <v>80.868705</v>
      </c>
      <c r="H26" s="92"/>
      <c r="I26" s="92"/>
      <c r="J26" s="92"/>
      <c r="K26" s="81" t="s">
        <v>458</v>
      </c>
      <c r="L26" s="486">
        <v>323.510085</v>
      </c>
      <c r="M26" s="487">
        <v>376.01829100000003</v>
      </c>
      <c r="N26" s="84"/>
      <c r="O26" s="85" t="s">
        <v>458</v>
      </c>
      <c r="P26" s="486">
        <v>294.623777</v>
      </c>
      <c r="Q26" s="487">
        <v>445.257767</v>
      </c>
    </row>
    <row r="27" spans="1:17" ht="15.75">
      <c r="A27" s="81" t="s">
        <v>458</v>
      </c>
      <c r="B27" s="486">
        <v>125.221179</v>
      </c>
      <c r="C27" s="487">
        <v>47.668803999999994</v>
      </c>
      <c r="D27" s="84"/>
      <c r="E27" s="85" t="s">
        <v>458</v>
      </c>
      <c r="F27" s="486">
        <v>171.368606</v>
      </c>
      <c r="G27" s="487">
        <v>61.335822</v>
      </c>
      <c r="H27" s="92"/>
      <c r="I27" s="92"/>
      <c r="J27" s="57"/>
      <c r="K27" s="81" t="s">
        <v>573</v>
      </c>
      <c r="L27" s="486">
        <v>138.130928</v>
      </c>
      <c r="M27" s="487">
        <v>43.577118</v>
      </c>
      <c r="N27" s="84"/>
      <c r="O27" s="85" t="s">
        <v>461</v>
      </c>
      <c r="P27" s="486">
        <v>115.14456200000001</v>
      </c>
      <c r="Q27" s="487">
        <v>61.241176</v>
      </c>
    </row>
    <row r="28" spans="1:17" ht="15.75">
      <c r="A28" s="81" t="s">
        <v>465</v>
      </c>
      <c r="B28" s="486">
        <v>89.746723</v>
      </c>
      <c r="C28" s="487">
        <v>35.544922</v>
      </c>
      <c r="D28" s="84"/>
      <c r="E28" s="85" t="s">
        <v>465</v>
      </c>
      <c r="F28" s="486">
        <v>122.962661</v>
      </c>
      <c r="G28" s="487">
        <v>46.399349</v>
      </c>
      <c r="H28" s="92"/>
      <c r="I28" s="92"/>
      <c r="J28" s="92"/>
      <c r="K28" s="81" t="s">
        <v>461</v>
      </c>
      <c r="L28" s="486">
        <v>130.074288</v>
      </c>
      <c r="M28" s="487">
        <v>57.386843</v>
      </c>
      <c r="N28" s="84"/>
      <c r="O28" s="85" t="s">
        <v>465</v>
      </c>
      <c r="P28" s="486">
        <v>95.93175</v>
      </c>
      <c r="Q28" s="487">
        <v>68.73662900000001</v>
      </c>
    </row>
    <row r="29" spans="1:17" ht="15.75">
      <c r="A29" s="81" t="s">
        <v>468</v>
      </c>
      <c r="B29" s="486">
        <v>74.72785400000001</v>
      </c>
      <c r="C29" s="487">
        <v>22.875236</v>
      </c>
      <c r="D29" s="84"/>
      <c r="E29" s="85" t="s">
        <v>468</v>
      </c>
      <c r="F29" s="486">
        <v>80.139912</v>
      </c>
      <c r="G29" s="487">
        <v>22.260868</v>
      </c>
      <c r="H29" s="92"/>
      <c r="I29" s="92"/>
      <c r="J29" s="92"/>
      <c r="K29" s="81" t="s">
        <v>464</v>
      </c>
      <c r="L29" s="486">
        <v>115.659671</v>
      </c>
      <c r="M29" s="487">
        <v>55.650596</v>
      </c>
      <c r="N29" s="84"/>
      <c r="O29" s="85" t="s">
        <v>464</v>
      </c>
      <c r="P29" s="486">
        <v>85.00505</v>
      </c>
      <c r="Q29" s="487">
        <v>42.43454</v>
      </c>
    </row>
    <row r="30" spans="1:17" ht="15.75">
      <c r="A30" s="81" t="s">
        <v>462</v>
      </c>
      <c r="B30" s="486">
        <v>57.6054</v>
      </c>
      <c r="C30" s="487">
        <v>16.513146</v>
      </c>
      <c r="D30" s="84"/>
      <c r="E30" s="85" t="s">
        <v>462</v>
      </c>
      <c r="F30" s="486">
        <v>75.171452</v>
      </c>
      <c r="G30" s="487">
        <v>21.70429</v>
      </c>
      <c r="H30" s="92"/>
      <c r="I30" s="92"/>
      <c r="J30" s="92"/>
      <c r="K30" s="81" t="s">
        <v>465</v>
      </c>
      <c r="L30" s="486">
        <v>105.81351</v>
      </c>
      <c r="M30" s="487">
        <v>75.630511</v>
      </c>
      <c r="N30" s="84"/>
      <c r="O30" s="85" t="s">
        <v>460</v>
      </c>
      <c r="P30" s="486">
        <v>79.983582</v>
      </c>
      <c r="Q30" s="487">
        <v>50.319918</v>
      </c>
    </row>
    <row r="31" spans="1:17" ht="15.75">
      <c r="A31" s="81" t="s">
        <v>460</v>
      </c>
      <c r="B31" s="486">
        <v>39.458040000000004</v>
      </c>
      <c r="C31" s="487">
        <v>9.06218</v>
      </c>
      <c r="D31" s="84"/>
      <c r="E31" s="85" t="s">
        <v>460</v>
      </c>
      <c r="F31" s="486">
        <v>70.446045</v>
      </c>
      <c r="G31" s="487">
        <v>14.657956</v>
      </c>
      <c r="H31" s="92"/>
      <c r="I31" s="92"/>
      <c r="J31" s="92"/>
      <c r="K31" s="81" t="s">
        <v>469</v>
      </c>
      <c r="L31" s="486">
        <v>88.88711199999999</v>
      </c>
      <c r="M31" s="487">
        <v>28.315226</v>
      </c>
      <c r="N31" s="84"/>
      <c r="O31" s="85" t="s">
        <v>467</v>
      </c>
      <c r="P31" s="486">
        <v>64.268974</v>
      </c>
      <c r="Q31" s="487">
        <v>28.193738</v>
      </c>
    </row>
    <row r="32" spans="1:17" ht="15.75">
      <c r="A32" s="81" t="s">
        <v>518</v>
      </c>
      <c r="B32" s="486">
        <v>29.635788</v>
      </c>
      <c r="C32" s="487">
        <v>10.023950000000001</v>
      </c>
      <c r="D32" s="84"/>
      <c r="E32" s="85" t="s">
        <v>476</v>
      </c>
      <c r="F32" s="486">
        <v>40.053944</v>
      </c>
      <c r="G32" s="487">
        <v>10.075861999999999</v>
      </c>
      <c r="H32" s="92"/>
      <c r="I32" s="92"/>
      <c r="J32" s="92"/>
      <c r="K32" s="81" t="s">
        <v>460</v>
      </c>
      <c r="L32" s="486">
        <v>70.158712</v>
      </c>
      <c r="M32" s="487">
        <v>36.726057999999995</v>
      </c>
      <c r="N32" s="84"/>
      <c r="O32" s="85" t="s">
        <v>478</v>
      </c>
      <c r="P32" s="486">
        <v>54.413555</v>
      </c>
      <c r="Q32" s="487">
        <v>45.634509</v>
      </c>
    </row>
    <row r="33" spans="1:17" ht="15.75">
      <c r="A33" s="81" t="s">
        <v>461</v>
      </c>
      <c r="B33" s="486">
        <v>26.997442</v>
      </c>
      <c r="C33" s="487">
        <v>7.741662</v>
      </c>
      <c r="D33" s="84"/>
      <c r="E33" s="85" t="s">
        <v>518</v>
      </c>
      <c r="F33" s="486">
        <v>35.467721</v>
      </c>
      <c r="G33" s="487">
        <v>11.255481</v>
      </c>
      <c r="H33" s="92"/>
      <c r="I33" s="92"/>
      <c r="J33" s="92"/>
      <c r="K33" s="81" t="s">
        <v>467</v>
      </c>
      <c r="L33" s="486">
        <v>65.924062</v>
      </c>
      <c r="M33" s="487">
        <v>30.314220000000002</v>
      </c>
      <c r="N33" s="84"/>
      <c r="O33" s="85" t="s">
        <v>463</v>
      </c>
      <c r="P33" s="486">
        <v>51.954176</v>
      </c>
      <c r="Q33" s="487">
        <v>34.667545</v>
      </c>
    </row>
    <row r="34" spans="1:17" ht="15.75">
      <c r="A34" s="81" t="s">
        <v>476</v>
      </c>
      <c r="B34" s="486">
        <v>26.63822</v>
      </c>
      <c r="C34" s="487">
        <v>6.968375</v>
      </c>
      <c r="D34" s="84"/>
      <c r="E34" s="85" t="s">
        <v>477</v>
      </c>
      <c r="F34" s="486">
        <v>32.686637</v>
      </c>
      <c r="G34" s="487">
        <v>8.697543</v>
      </c>
      <c r="H34" s="92"/>
      <c r="I34" s="92"/>
      <c r="J34" s="92"/>
      <c r="K34" s="81" t="s">
        <v>463</v>
      </c>
      <c r="L34" s="486">
        <v>55.064567000000004</v>
      </c>
      <c r="M34" s="487">
        <v>39.165172</v>
      </c>
      <c r="N34" s="84"/>
      <c r="O34" s="85" t="s">
        <v>573</v>
      </c>
      <c r="P34" s="486">
        <v>51.859739999999995</v>
      </c>
      <c r="Q34" s="487">
        <v>25.669447</v>
      </c>
    </row>
    <row r="35" spans="1:17" ht="16.5" thickBot="1">
      <c r="A35" s="86" t="s">
        <v>477</v>
      </c>
      <c r="B35" s="488">
        <v>24.985584</v>
      </c>
      <c r="C35" s="489">
        <v>7.232312</v>
      </c>
      <c r="D35" s="84"/>
      <c r="E35" s="90" t="s">
        <v>461</v>
      </c>
      <c r="F35" s="488">
        <v>30.304036</v>
      </c>
      <c r="G35" s="489">
        <v>8.511843</v>
      </c>
      <c r="H35" s="92"/>
      <c r="I35" s="92"/>
      <c r="J35" s="92"/>
      <c r="K35" s="86" t="s">
        <v>572</v>
      </c>
      <c r="L35" s="488">
        <v>46.33587</v>
      </c>
      <c r="M35" s="489">
        <v>33.116242</v>
      </c>
      <c r="N35" s="84"/>
      <c r="O35" s="86" t="s">
        <v>572</v>
      </c>
      <c r="P35" s="488">
        <v>41.708324999999995</v>
      </c>
      <c r="Q35" s="489">
        <v>47.656497</v>
      </c>
    </row>
    <row r="36" spans="1:12" ht="15.75">
      <c r="A36" s="416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 ht="18" customHeight="1">
      <c r="B37" s="92"/>
      <c r="C37" s="92"/>
      <c r="D37" s="92"/>
      <c r="E37" s="92"/>
      <c r="G37" s="92"/>
      <c r="H37" s="92"/>
      <c r="I37" s="92"/>
      <c r="J37" s="92"/>
      <c r="K37" s="92"/>
      <c r="L37" s="92"/>
    </row>
    <row r="38" spans="1:17" ht="20.25">
      <c r="A38" s="55" t="s">
        <v>577</v>
      </c>
      <c r="H38"/>
      <c r="I38"/>
      <c r="J38"/>
      <c r="K38" s="55" t="s">
        <v>578</v>
      </c>
      <c r="L38" s="56"/>
      <c r="M38" s="56"/>
      <c r="N38" s="56"/>
      <c r="O38" s="56"/>
      <c r="P38" s="56"/>
      <c r="Q38" s="56"/>
    </row>
    <row r="39" spans="1:17" ht="16.5" thickBot="1">
      <c r="A39" s="58" t="s">
        <v>454</v>
      </c>
      <c r="H39"/>
      <c r="I39"/>
      <c r="J39"/>
      <c r="K39" s="58" t="s">
        <v>454</v>
      </c>
      <c r="L39" s="56"/>
      <c r="M39" s="56"/>
      <c r="N39" s="56"/>
      <c r="O39" s="56"/>
      <c r="P39" s="56"/>
      <c r="Q39" s="56"/>
    </row>
    <row r="40" spans="1:17" ht="23.25" thickBot="1">
      <c r="A40" s="59" t="s">
        <v>455</v>
      </c>
      <c r="B40" s="60"/>
      <c r="C40" s="60"/>
      <c r="D40" s="60"/>
      <c r="E40" s="61"/>
      <c r="F40" s="60"/>
      <c r="G40" s="62"/>
      <c r="H40"/>
      <c r="I40"/>
      <c r="J40"/>
      <c r="K40" s="59" t="s">
        <v>455</v>
      </c>
      <c r="L40" s="60"/>
      <c r="M40" s="60"/>
      <c r="N40" s="60"/>
      <c r="O40" s="61"/>
      <c r="P40" s="60"/>
      <c r="Q40" s="62"/>
    </row>
    <row r="41" spans="1:17" ht="21" thickBot="1">
      <c r="A41" s="65" t="s">
        <v>627</v>
      </c>
      <c r="B41" s="66"/>
      <c r="C41" s="67"/>
      <c r="D41" s="68"/>
      <c r="E41" s="65" t="s">
        <v>631</v>
      </c>
      <c r="F41" s="66"/>
      <c r="G41" s="67"/>
      <c r="H41"/>
      <c r="I41"/>
      <c r="J41"/>
      <c r="K41" s="65" t="s">
        <v>627</v>
      </c>
      <c r="L41" s="66"/>
      <c r="M41" s="67"/>
      <c r="N41" s="68"/>
      <c r="O41" s="65" t="s">
        <v>631</v>
      </c>
      <c r="P41" s="66"/>
      <c r="Q41" s="67"/>
    </row>
    <row r="42" spans="1:17" ht="31.5">
      <c r="A42" s="70" t="s">
        <v>456</v>
      </c>
      <c r="B42" s="71" t="s">
        <v>447</v>
      </c>
      <c r="C42" s="72" t="s">
        <v>568</v>
      </c>
      <c r="D42" s="73"/>
      <c r="E42" s="70" t="s">
        <v>456</v>
      </c>
      <c r="F42" s="71" t="s">
        <v>447</v>
      </c>
      <c r="G42" s="72" t="s">
        <v>568</v>
      </c>
      <c r="H42"/>
      <c r="I42"/>
      <c r="J42"/>
      <c r="K42" s="70" t="s">
        <v>456</v>
      </c>
      <c r="L42" s="71" t="s">
        <v>447</v>
      </c>
      <c r="M42" s="72" t="s">
        <v>568</v>
      </c>
      <c r="N42" s="73"/>
      <c r="O42" s="70" t="s">
        <v>456</v>
      </c>
      <c r="P42" s="71" t="s">
        <v>447</v>
      </c>
      <c r="Q42" s="72" t="s">
        <v>568</v>
      </c>
    </row>
    <row r="43" spans="1:17" ht="15.75">
      <c r="A43" s="75" t="s">
        <v>457</v>
      </c>
      <c r="B43" s="484">
        <v>351.59186800000003</v>
      </c>
      <c r="C43" s="485">
        <v>1096.054814</v>
      </c>
      <c r="D43" s="79"/>
      <c r="E43" s="80" t="s">
        <v>457</v>
      </c>
      <c r="F43" s="484">
        <v>299.494597</v>
      </c>
      <c r="G43" s="485">
        <v>945.8732809999999</v>
      </c>
      <c r="H43"/>
      <c r="I43"/>
      <c r="J43"/>
      <c r="K43" s="75" t="s">
        <v>457</v>
      </c>
      <c r="L43" s="484">
        <v>615.110788</v>
      </c>
      <c r="M43" s="485">
        <v>3219.131907</v>
      </c>
      <c r="N43" s="79"/>
      <c r="O43" s="80" t="s">
        <v>457</v>
      </c>
      <c r="P43" s="484">
        <v>773.182263</v>
      </c>
      <c r="Q43" s="485">
        <v>3959.288346</v>
      </c>
    </row>
    <row r="44" spans="1:17" ht="15.75">
      <c r="A44" s="81" t="s">
        <v>469</v>
      </c>
      <c r="B44" s="486">
        <v>142.51555</v>
      </c>
      <c r="C44" s="487">
        <v>400.780269</v>
      </c>
      <c r="D44" s="84"/>
      <c r="E44" s="85" t="s">
        <v>459</v>
      </c>
      <c r="F44" s="486">
        <v>65.41112799999999</v>
      </c>
      <c r="G44" s="487">
        <v>256.373848</v>
      </c>
      <c r="H44"/>
      <c r="I44"/>
      <c r="J44"/>
      <c r="K44" s="81" t="s">
        <v>579</v>
      </c>
      <c r="L44" s="486">
        <v>167.189911</v>
      </c>
      <c r="M44" s="487">
        <v>882.336312</v>
      </c>
      <c r="N44" s="84"/>
      <c r="O44" s="85" t="s">
        <v>458</v>
      </c>
      <c r="P44" s="486">
        <v>183.56608</v>
      </c>
      <c r="Q44" s="487">
        <v>989.820123</v>
      </c>
    </row>
    <row r="45" spans="1:17" ht="15.75">
      <c r="A45" s="81" t="s">
        <v>459</v>
      </c>
      <c r="B45" s="486">
        <v>74.238813</v>
      </c>
      <c r="C45" s="487">
        <v>260.634007</v>
      </c>
      <c r="D45" s="84"/>
      <c r="E45" s="85" t="s">
        <v>521</v>
      </c>
      <c r="F45" s="486">
        <v>32.052416</v>
      </c>
      <c r="G45" s="487">
        <v>81.91249099999999</v>
      </c>
      <c r="H45"/>
      <c r="I45"/>
      <c r="J45"/>
      <c r="K45" s="81" t="s">
        <v>458</v>
      </c>
      <c r="L45" s="486">
        <v>162.610941</v>
      </c>
      <c r="M45" s="487">
        <v>868.185503</v>
      </c>
      <c r="N45" s="84"/>
      <c r="O45" s="85" t="s">
        <v>580</v>
      </c>
      <c r="P45" s="486">
        <v>129.006624</v>
      </c>
      <c r="Q45" s="487">
        <v>651.8992780000001</v>
      </c>
    </row>
    <row r="46" spans="1:17" ht="15.75">
      <c r="A46" s="81" t="s">
        <v>458</v>
      </c>
      <c r="B46" s="486">
        <v>23.029035</v>
      </c>
      <c r="C46" s="487">
        <v>91.62108900000001</v>
      </c>
      <c r="D46" s="84"/>
      <c r="E46" s="85" t="s">
        <v>472</v>
      </c>
      <c r="F46" s="486">
        <v>30.693724999999997</v>
      </c>
      <c r="G46" s="487">
        <v>79.929375</v>
      </c>
      <c r="H46"/>
      <c r="I46"/>
      <c r="J46"/>
      <c r="K46" s="81" t="s">
        <v>582</v>
      </c>
      <c r="L46" s="486">
        <v>76.554616</v>
      </c>
      <c r="M46" s="487">
        <v>408.05607000000003</v>
      </c>
      <c r="N46" s="84"/>
      <c r="O46" s="85" t="s">
        <v>579</v>
      </c>
      <c r="P46" s="486">
        <v>110.01025299999999</v>
      </c>
      <c r="Q46" s="487">
        <v>557.582527</v>
      </c>
    </row>
    <row r="47" spans="1:17" ht="15.75">
      <c r="A47" s="81" t="s">
        <v>528</v>
      </c>
      <c r="B47" s="486">
        <v>17.692609</v>
      </c>
      <c r="C47" s="487">
        <v>60.700783</v>
      </c>
      <c r="D47" s="84"/>
      <c r="E47" s="85" t="s">
        <v>461</v>
      </c>
      <c r="F47" s="486">
        <v>24.809167000000002</v>
      </c>
      <c r="G47" s="487">
        <v>67.301087</v>
      </c>
      <c r="H47"/>
      <c r="I47"/>
      <c r="J47"/>
      <c r="K47" s="81" t="s">
        <v>573</v>
      </c>
      <c r="L47" s="486">
        <v>42.568833</v>
      </c>
      <c r="M47" s="487">
        <v>242.631614</v>
      </c>
      <c r="N47" s="84"/>
      <c r="O47" s="85" t="s">
        <v>573</v>
      </c>
      <c r="P47" s="486">
        <v>60.644133000000004</v>
      </c>
      <c r="Q47" s="487">
        <v>321.329449</v>
      </c>
    </row>
    <row r="48" spans="1:17" ht="15.75">
      <c r="A48" s="81" t="s">
        <v>466</v>
      </c>
      <c r="B48" s="486">
        <v>12.732318</v>
      </c>
      <c r="C48" s="487">
        <v>40.539164</v>
      </c>
      <c r="D48" s="84"/>
      <c r="E48" s="85" t="s">
        <v>528</v>
      </c>
      <c r="F48" s="486">
        <v>18.896158</v>
      </c>
      <c r="G48" s="487">
        <v>54.41703699999999</v>
      </c>
      <c r="H48"/>
      <c r="I48"/>
      <c r="J48"/>
      <c r="K48" s="81" t="s">
        <v>468</v>
      </c>
      <c r="L48" s="486">
        <v>38.727453999999994</v>
      </c>
      <c r="M48" s="487">
        <v>183.16725200000002</v>
      </c>
      <c r="N48" s="84"/>
      <c r="O48" s="85" t="s">
        <v>582</v>
      </c>
      <c r="P48" s="486">
        <v>57.93936</v>
      </c>
      <c r="Q48" s="487">
        <v>289.52492700000005</v>
      </c>
    </row>
    <row r="49" spans="1:17" ht="15.75">
      <c r="A49" s="81" t="s">
        <v>478</v>
      </c>
      <c r="B49" s="486">
        <v>12.448193999999999</v>
      </c>
      <c r="C49" s="487">
        <v>44.095397</v>
      </c>
      <c r="D49" s="84"/>
      <c r="E49" s="85" t="s">
        <v>478</v>
      </c>
      <c r="F49" s="486">
        <v>17.690576</v>
      </c>
      <c r="G49" s="487">
        <v>51.370966</v>
      </c>
      <c r="H49"/>
      <c r="I49"/>
      <c r="J49"/>
      <c r="K49" s="81" t="s">
        <v>580</v>
      </c>
      <c r="L49" s="486">
        <v>17.961206999999998</v>
      </c>
      <c r="M49" s="487">
        <v>87.29996000000001</v>
      </c>
      <c r="N49" s="84"/>
      <c r="O49" s="85" t="s">
        <v>585</v>
      </c>
      <c r="P49" s="486">
        <v>41.267464</v>
      </c>
      <c r="Q49" s="487">
        <v>201.263873</v>
      </c>
    </row>
    <row r="50" spans="1:17" ht="15.75">
      <c r="A50" s="81" t="s">
        <v>472</v>
      </c>
      <c r="B50" s="486">
        <v>8.790113999999999</v>
      </c>
      <c r="C50" s="487">
        <v>26.668552</v>
      </c>
      <c r="D50" s="84"/>
      <c r="E50" s="85" t="s">
        <v>458</v>
      </c>
      <c r="F50" s="486">
        <v>16.885241999999998</v>
      </c>
      <c r="G50" s="487">
        <v>92.13008900000001</v>
      </c>
      <c r="H50"/>
      <c r="I50"/>
      <c r="J50"/>
      <c r="K50" s="81" t="s">
        <v>629</v>
      </c>
      <c r="L50" s="486">
        <v>16.951293</v>
      </c>
      <c r="M50" s="487">
        <v>91.667059</v>
      </c>
      <c r="N50" s="84"/>
      <c r="O50" s="85" t="s">
        <v>584</v>
      </c>
      <c r="P50" s="486">
        <v>24.880774000000002</v>
      </c>
      <c r="Q50" s="487">
        <v>119.99003</v>
      </c>
    </row>
    <row r="51" spans="1:17" ht="15.75">
      <c r="A51" s="81" t="s">
        <v>461</v>
      </c>
      <c r="B51" s="486">
        <v>8.095347</v>
      </c>
      <c r="C51" s="487">
        <v>22.287622</v>
      </c>
      <c r="D51" s="84"/>
      <c r="E51" s="85" t="s">
        <v>466</v>
      </c>
      <c r="F51" s="486">
        <v>16.630844</v>
      </c>
      <c r="G51" s="487">
        <v>55.708273999999996</v>
      </c>
      <c r="H51"/>
      <c r="I51"/>
      <c r="J51"/>
      <c r="K51" s="81" t="s">
        <v>583</v>
      </c>
      <c r="L51" s="486">
        <v>12.849647000000001</v>
      </c>
      <c r="M51" s="487">
        <v>60.000040999999996</v>
      </c>
      <c r="N51" s="84"/>
      <c r="O51" s="85" t="s">
        <v>628</v>
      </c>
      <c r="P51" s="486">
        <v>24.377367999999997</v>
      </c>
      <c r="Q51" s="487">
        <v>125.39908</v>
      </c>
    </row>
    <row r="52" spans="1:17" ht="15.75">
      <c r="A52" s="81" t="s">
        <v>460</v>
      </c>
      <c r="B52" s="486">
        <v>5.890716</v>
      </c>
      <c r="C52" s="487">
        <v>10.837964</v>
      </c>
      <c r="D52" s="84"/>
      <c r="E52" s="85" t="s">
        <v>515</v>
      </c>
      <c r="F52" s="486">
        <v>14.676639</v>
      </c>
      <c r="G52" s="487">
        <v>38.145298000000004</v>
      </c>
      <c r="H52"/>
      <c r="I52"/>
      <c r="J52"/>
      <c r="K52" s="81" t="s">
        <v>585</v>
      </c>
      <c r="L52" s="486">
        <v>12.705415</v>
      </c>
      <c r="M52" s="487">
        <v>70.79997</v>
      </c>
      <c r="N52" s="84"/>
      <c r="O52" s="85" t="s">
        <v>609</v>
      </c>
      <c r="P52" s="486">
        <v>15.7842</v>
      </c>
      <c r="Q52" s="487">
        <v>85.24336199999999</v>
      </c>
    </row>
    <row r="53" spans="1:17" ht="16.5" thickBot="1">
      <c r="A53" s="86" t="s">
        <v>521</v>
      </c>
      <c r="B53" s="488">
        <v>5.869305000000001</v>
      </c>
      <c r="C53" s="489">
        <v>17.980185000000002</v>
      </c>
      <c r="D53" s="89"/>
      <c r="E53" s="90" t="s">
        <v>580</v>
      </c>
      <c r="F53" s="488">
        <v>4.877151</v>
      </c>
      <c r="G53" s="489">
        <v>13.47134</v>
      </c>
      <c r="H53"/>
      <c r="I53"/>
      <c r="J53"/>
      <c r="K53" s="86" t="s">
        <v>460</v>
      </c>
      <c r="L53" s="488">
        <v>11.486827</v>
      </c>
      <c r="M53" s="489">
        <v>55.018933</v>
      </c>
      <c r="N53" s="89"/>
      <c r="O53" s="90" t="s">
        <v>581</v>
      </c>
      <c r="P53" s="488">
        <v>14.4476</v>
      </c>
      <c r="Q53" s="489">
        <v>65.999911</v>
      </c>
    </row>
    <row r="54" spans="1:17" ht="15.75">
      <c r="A54" s="416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15.75">
      <c r="B55"/>
      <c r="C55" s="93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5.75">
      <c r="A56"/>
      <c r="B56"/>
      <c r="C56"/>
      <c r="D56"/>
      <c r="E56"/>
      <c r="F56"/>
      <c r="G56" s="93"/>
      <c r="H56"/>
      <c r="I56"/>
      <c r="J56"/>
      <c r="K56"/>
      <c r="L56"/>
      <c r="M56" s="93"/>
      <c r="N56"/>
      <c r="O56"/>
      <c r="P56"/>
      <c r="Q5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</sheetData>
  <sheetProtection/>
  <printOptions/>
  <pageMargins left="0.1968503937007874" right="0.1968503937007874" top="0.7086614173228347" bottom="0.3937007874015748" header="0.2362204724409449" footer="0.15748031496062992"/>
  <pageSetup horizontalDpi="600" verticalDpi="600" orientation="landscape" paperSize="9" scale="80" r:id="rId1"/>
  <headerFooter alignWithMargins="0">
    <oddHeader>&amp;L&amp;"Times New Roman CE,Pogrubiona kursywa"&amp;12Departament Rynków Rolnych&amp;C&amp;"Times New Roman,Pogrubiona"&amp;14
Eksport wybranych produktów i grup towarowych według kraju przeznaczenia w 2015 r.</oddHeader>
    <oddFooter>&amp;L&amp;"Times New Roman CE,Pogrubiona kursywa"&amp;12Źródło: Min. Finansów&amp;R&amp;"Times New Roman CE,Pogrubiona kursywa"&amp;12Przygotował: Adam Pachnicki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"/>
  <dimension ref="A1:Y339"/>
  <sheetViews>
    <sheetView zoomScale="90" zoomScaleNormal="90" zoomScalePageLayoutView="0" workbookViewId="0" topLeftCell="A13">
      <selection activeCell="C27" sqref="C27"/>
    </sheetView>
  </sheetViews>
  <sheetFormatPr defaultColWidth="9.00390625" defaultRowHeight="12.75"/>
  <cols>
    <col min="1" max="1" width="6.375" style="56" customWidth="1"/>
    <col min="2" max="2" width="59.75390625" style="56" customWidth="1"/>
    <col min="3" max="6" width="11.25390625" style="56" customWidth="1"/>
    <col min="7" max="7" width="6.25390625" style="56" customWidth="1"/>
    <col min="8" max="8" width="11.125" style="56" customWidth="1"/>
    <col min="9" max="9" width="11.75390625" style="92" customWidth="1"/>
    <col min="10" max="10" width="11.00390625" style="92" customWidth="1"/>
    <col min="11" max="11" width="11.375" style="92" customWidth="1"/>
    <col min="12" max="12" width="11.25390625" style="92" bestFit="1" customWidth="1"/>
    <col min="13" max="13" width="10.625" style="92" bestFit="1" customWidth="1"/>
    <col min="14" max="14" width="0.875" style="92" customWidth="1"/>
    <col min="15" max="15" width="17.00390625" style="92" bestFit="1" customWidth="1"/>
    <col min="16" max="16" width="11.25390625" style="92" bestFit="1" customWidth="1"/>
    <col min="17" max="17" width="10.625" style="92" bestFit="1" customWidth="1"/>
    <col min="18" max="25" width="9.125" style="92" customWidth="1"/>
    <col min="26" max="16384" width="9.125" style="57" customWidth="1"/>
  </cols>
  <sheetData>
    <row r="1" spans="1:7" ht="24" customHeight="1">
      <c r="A1" s="94" t="s">
        <v>479</v>
      </c>
      <c r="G1" s="92"/>
    </row>
    <row r="2" spans="1:7" ht="20.25" customHeight="1" thickBot="1">
      <c r="A2" s="58" t="s">
        <v>480</v>
      </c>
      <c r="G2" s="92"/>
    </row>
    <row r="3" spans="1:25" s="64" customFormat="1" ht="20.25">
      <c r="A3" s="95"/>
      <c r="B3" s="96"/>
      <c r="C3" s="97" t="s">
        <v>0</v>
      </c>
      <c r="D3" s="98"/>
      <c r="E3" s="98"/>
      <c r="F3" s="99"/>
      <c r="G3" s="92"/>
      <c r="H3" s="56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8" ht="20.25">
      <c r="A4" s="100" t="s">
        <v>3</v>
      </c>
      <c r="B4" s="101" t="s">
        <v>4</v>
      </c>
      <c r="C4" s="102" t="s">
        <v>447</v>
      </c>
      <c r="D4" s="102"/>
      <c r="E4" s="102" t="s">
        <v>568</v>
      </c>
      <c r="F4" s="103"/>
      <c r="G4" s="92"/>
      <c r="H4" s="69"/>
    </row>
    <row r="5" spans="1:8" ht="16.5" thickBot="1">
      <c r="A5" s="104"/>
      <c r="B5" s="105"/>
      <c r="C5" s="106" t="s">
        <v>627</v>
      </c>
      <c r="D5" s="107" t="s">
        <v>631</v>
      </c>
      <c r="E5" s="106" t="s">
        <v>627</v>
      </c>
      <c r="F5" s="108" t="s">
        <v>631</v>
      </c>
      <c r="G5" s="92"/>
      <c r="H5" s="73"/>
    </row>
    <row r="6" spans="1:8" ht="15.75">
      <c r="A6" s="18" t="s">
        <v>481</v>
      </c>
      <c r="B6" s="19"/>
      <c r="C6" s="439">
        <v>4956.680155000001</v>
      </c>
      <c r="D6" s="440">
        <v>5374.052402000003</v>
      </c>
      <c r="E6" s="441" t="s">
        <v>532</v>
      </c>
      <c r="F6" s="442" t="s">
        <v>532</v>
      </c>
      <c r="G6" s="92"/>
      <c r="H6" s="78"/>
    </row>
    <row r="7" spans="1:8" ht="15.75">
      <c r="A7" s="152" t="s">
        <v>47</v>
      </c>
      <c r="B7" s="110" t="s">
        <v>48</v>
      </c>
      <c r="C7" s="443">
        <v>490.818843</v>
      </c>
      <c r="D7" s="444">
        <v>486.874299</v>
      </c>
      <c r="E7" s="443">
        <v>38.809597000000004</v>
      </c>
      <c r="F7" s="445">
        <v>40.902235</v>
      </c>
      <c r="G7" s="92"/>
      <c r="H7" s="73"/>
    </row>
    <row r="8" spans="1:8" ht="15.75">
      <c r="A8" s="152" t="s">
        <v>31</v>
      </c>
      <c r="B8" s="110" t="s">
        <v>32</v>
      </c>
      <c r="C8" s="443">
        <v>343.717535</v>
      </c>
      <c r="D8" s="444">
        <v>393.65952000000004</v>
      </c>
      <c r="E8" s="443">
        <v>124.184633</v>
      </c>
      <c r="F8" s="445">
        <v>142.445712</v>
      </c>
      <c r="G8" s="92"/>
      <c r="H8" s="73"/>
    </row>
    <row r="9" spans="1:8" ht="15.75">
      <c r="A9" s="152" t="s">
        <v>319</v>
      </c>
      <c r="B9" s="110" t="s">
        <v>320</v>
      </c>
      <c r="C9" s="443">
        <v>223.41164</v>
      </c>
      <c r="D9" s="444">
        <v>282.4325</v>
      </c>
      <c r="E9" s="443">
        <v>91.17278900000001</v>
      </c>
      <c r="F9" s="445">
        <v>105.063924</v>
      </c>
      <c r="G9" s="92"/>
      <c r="H9" s="73"/>
    </row>
    <row r="10" spans="1:8" ht="15.75">
      <c r="A10" s="152" t="s">
        <v>211</v>
      </c>
      <c r="B10" s="110" t="s">
        <v>212</v>
      </c>
      <c r="C10" s="443">
        <v>211.50999</v>
      </c>
      <c r="D10" s="444">
        <v>272.33553</v>
      </c>
      <c r="E10" s="443">
        <v>599.872511</v>
      </c>
      <c r="F10" s="445">
        <v>721.0418020000001</v>
      </c>
      <c r="G10" s="92"/>
      <c r="H10" s="73"/>
    </row>
    <row r="11" spans="1:7" ht="15.75">
      <c r="A11" s="152" t="s">
        <v>309</v>
      </c>
      <c r="B11" s="110" t="s">
        <v>310</v>
      </c>
      <c r="C11" s="443">
        <v>211.711298</v>
      </c>
      <c r="D11" s="444">
        <v>256.95239300000003</v>
      </c>
      <c r="E11" s="443">
        <v>35.253938000000005</v>
      </c>
      <c r="F11" s="445">
        <v>41.395568</v>
      </c>
      <c r="G11" s="92"/>
    </row>
    <row r="12" spans="1:8" ht="15.75">
      <c r="A12" s="152" t="s">
        <v>287</v>
      </c>
      <c r="B12" s="110" t="s">
        <v>288</v>
      </c>
      <c r="C12" s="443">
        <v>205.70610200000002</v>
      </c>
      <c r="D12" s="444">
        <v>219.056432</v>
      </c>
      <c r="E12" s="443">
        <v>64.783099</v>
      </c>
      <c r="F12" s="445">
        <v>68.231049</v>
      </c>
      <c r="G12" s="92"/>
      <c r="H12" s="73"/>
    </row>
    <row r="13" spans="1:8" ht="15.75">
      <c r="A13" s="152" t="s">
        <v>171</v>
      </c>
      <c r="B13" s="110" t="s">
        <v>172</v>
      </c>
      <c r="C13" s="443">
        <v>162.610941</v>
      </c>
      <c r="D13" s="444">
        <v>183.56608</v>
      </c>
      <c r="E13" s="443">
        <v>868.185503</v>
      </c>
      <c r="F13" s="445">
        <v>989.820123</v>
      </c>
      <c r="G13" s="92"/>
      <c r="H13" s="73"/>
    </row>
    <row r="14" spans="1:8" ht="15.75">
      <c r="A14" s="152" t="s">
        <v>337</v>
      </c>
      <c r="B14" s="110" t="s">
        <v>338</v>
      </c>
      <c r="C14" s="443">
        <v>195.165644</v>
      </c>
      <c r="D14" s="444">
        <v>183.057402</v>
      </c>
      <c r="E14" s="443">
        <v>189.883296</v>
      </c>
      <c r="F14" s="445">
        <v>184.70230600000002</v>
      </c>
      <c r="G14" s="92"/>
      <c r="H14" s="73"/>
    </row>
    <row r="15" spans="1:8" ht="15.75">
      <c r="A15" s="152" t="s">
        <v>143</v>
      </c>
      <c r="B15" s="110" t="s">
        <v>144</v>
      </c>
      <c r="C15" s="443">
        <v>130.266583</v>
      </c>
      <c r="D15" s="444">
        <v>156.464079</v>
      </c>
      <c r="E15" s="443">
        <v>106.168713</v>
      </c>
      <c r="F15" s="445">
        <v>135.129474</v>
      </c>
      <c r="G15" s="92"/>
      <c r="H15" s="73"/>
    </row>
    <row r="16" spans="1:8" ht="15.75">
      <c r="A16" s="152" t="s">
        <v>53</v>
      </c>
      <c r="B16" s="110" t="s">
        <v>54</v>
      </c>
      <c r="C16" s="443">
        <v>162.926094</v>
      </c>
      <c r="D16" s="444">
        <v>150.737642</v>
      </c>
      <c r="E16" s="443">
        <v>233.28456500000001</v>
      </c>
      <c r="F16" s="445">
        <v>314.62870000000004</v>
      </c>
      <c r="G16" s="92"/>
      <c r="H16" s="73"/>
    </row>
    <row r="17" spans="1:8" ht="15.75">
      <c r="A17" s="152" t="s">
        <v>19</v>
      </c>
      <c r="B17" s="110" t="s">
        <v>20</v>
      </c>
      <c r="C17" s="443">
        <v>101.59287699999999</v>
      </c>
      <c r="D17" s="444">
        <v>147.552842</v>
      </c>
      <c r="E17" s="443">
        <v>39.224853</v>
      </c>
      <c r="F17" s="445">
        <v>53.528533</v>
      </c>
      <c r="G17" s="92"/>
      <c r="H17" s="91"/>
    </row>
    <row r="18" spans="1:8" ht="15.75">
      <c r="A18" s="152" t="s">
        <v>385</v>
      </c>
      <c r="B18" s="110" t="s">
        <v>441</v>
      </c>
      <c r="C18" s="443">
        <v>201.332104</v>
      </c>
      <c r="D18" s="444">
        <v>145.299605</v>
      </c>
      <c r="E18" s="443">
        <v>21.630205999999998</v>
      </c>
      <c r="F18" s="445">
        <v>17.182706999999997</v>
      </c>
      <c r="G18" s="92"/>
      <c r="H18" s="91"/>
    </row>
    <row r="19" spans="1:8" ht="18" customHeight="1" thickBot="1">
      <c r="A19" s="159" t="s">
        <v>45</v>
      </c>
      <c r="B19" s="112" t="s">
        <v>46</v>
      </c>
      <c r="C19" s="446">
        <v>107.16150999999999</v>
      </c>
      <c r="D19" s="447">
        <v>128.58129399999999</v>
      </c>
      <c r="E19" s="446">
        <v>19.577088</v>
      </c>
      <c r="F19" s="448">
        <v>20.232983</v>
      </c>
      <c r="G19" s="92"/>
      <c r="H19" s="92"/>
    </row>
    <row r="20" spans="1:8" ht="12.75">
      <c r="A20" s="54"/>
      <c r="B20" s="92"/>
      <c r="C20" s="92"/>
      <c r="D20" s="92"/>
      <c r="E20" s="92"/>
      <c r="F20" s="92"/>
      <c r="G20" s="92"/>
      <c r="H20" s="92"/>
    </row>
    <row r="21" spans="1:8" ht="12.75">
      <c r="A21" s="302"/>
      <c r="B21" s="92"/>
      <c r="C21" s="92"/>
      <c r="D21" s="92"/>
      <c r="E21" s="92"/>
      <c r="F21" s="92"/>
      <c r="G21" s="92"/>
      <c r="H21" s="92"/>
    </row>
    <row r="22" spans="1:7" ht="25.5">
      <c r="A22" s="334" t="s">
        <v>482</v>
      </c>
      <c r="B22" s="333"/>
      <c r="G22" s="92"/>
    </row>
    <row r="23" spans="1:8" ht="21.75" customHeight="1" thickBot="1">
      <c r="A23" s="58" t="s">
        <v>480</v>
      </c>
      <c r="G23" s="92"/>
      <c r="H23" s="92"/>
    </row>
    <row r="24" spans="1:8" ht="18.75">
      <c r="A24" s="95"/>
      <c r="B24" s="96"/>
      <c r="C24" s="97" t="s">
        <v>0</v>
      </c>
      <c r="D24" s="98"/>
      <c r="E24" s="98"/>
      <c r="F24" s="99"/>
      <c r="G24" s="92"/>
      <c r="H24" s="92"/>
    </row>
    <row r="25" spans="1:8" ht="15.75">
      <c r="A25" s="100" t="s">
        <v>3</v>
      </c>
      <c r="B25" s="101" t="s">
        <v>4</v>
      </c>
      <c r="C25" s="102" t="s">
        <v>447</v>
      </c>
      <c r="D25" s="102"/>
      <c r="E25" s="102" t="s">
        <v>568</v>
      </c>
      <c r="F25" s="103"/>
      <c r="G25" s="92"/>
      <c r="H25" s="92"/>
    </row>
    <row r="26" spans="1:8" ht="16.5" thickBot="1">
      <c r="A26" s="104"/>
      <c r="B26" s="105"/>
      <c r="C26" s="106" t="s">
        <v>627</v>
      </c>
      <c r="D26" s="107" t="s">
        <v>631</v>
      </c>
      <c r="E26" s="106" t="s">
        <v>627</v>
      </c>
      <c r="F26" s="108" t="s">
        <v>631</v>
      </c>
      <c r="G26" s="92"/>
      <c r="H26" s="92"/>
    </row>
    <row r="27" spans="1:7" ht="15.75">
      <c r="A27" s="18" t="s">
        <v>481</v>
      </c>
      <c r="B27" s="19"/>
      <c r="C27" s="449">
        <v>1692.4506999999996</v>
      </c>
      <c r="D27" s="450">
        <v>2035.032576999999</v>
      </c>
      <c r="E27" s="451" t="s">
        <v>532</v>
      </c>
      <c r="F27" s="452" t="s">
        <v>532</v>
      </c>
      <c r="G27" s="92"/>
    </row>
    <row r="28" spans="1:8" ht="15.75">
      <c r="A28" s="113" t="s">
        <v>309</v>
      </c>
      <c r="B28" s="114" t="s">
        <v>310</v>
      </c>
      <c r="C28" s="453">
        <v>239.86256899999998</v>
      </c>
      <c r="D28" s="454">
        <v>301.062821</v>
      </c>
      <c r="E28" s="453">
        <v>66.72747</v>
      </c>
      <c r="F28" s="455">
        <v>79.715034</v>
      </c>
      <c r="G28" s="92"/>
      <c r="H28" s="92"/>
    </row>
    <row r="29" spans="1:8" ht="15.75">
      <c r="A29" s="113" t="s">
        <v>31</v>
      </c>
      <c r="B29" s="114" t="s">
        <v>32</v>
      </c>
      <c r="C29" s="453">
        <v>182.73150099999998</v>
      </c>
      <c r="D29" s="454">
        <v>228.84296</v>
      </c>
      <c r="E29" s="453">
        <v>60.318868</v>
      </c>
      <c r="F29" s="455">
        <v>76.24840300000001</v>
      </c>
      <c r="G29" s="92"/>
      <c r="H29" s="92"/>
    </row>
    <row r="30" spans="1:8" ht="15.75">
      <c r="A30" s="113" t="s">
        <v>283</v>
      </c>
      <c r="B30" s="114" t="s">
        <v>284</v>
      </c>
      <c r="C30" s="453">
        <v>107.717254</v>
      </c>
      <c r="D30" s="454">
        <v>140.494413</v>
      </c>
      <c r="E30" s="453">
        <v>33.740747999999996</v>
      </c>
      <c r="F30" s="455">
        <v>45.560911999999995</v>
      </c>
      <c r="G30" s="92"/>
      <c r="H30" s="92"/>
    </row>
    <row r="31" spans="1:8" ht="15.75">
      <c r="A31" s="113" t="s">
        <v>319</v>
      </c>
      <c r="B31" s="114" t="s">
        <v>320</v>
      </c>
      <c r="C31" s="453">
        <v>89.079972</v>
      </c>
      <c r="D31" s="454">
        <v>116.126626</v>
      </c>
      <c r="E31" s="453">
        <v>30.228251</v>
      </c>
      <c r="F31" s="455">
        <v>37.463675</v>
      </c>
      <c r="G31" s="92"/>
      <c r="H31" s="92"/>
    </row>
    <row r="32" spans="1:8" ht="15.75">
      <c r="A32" s="113" t="s">
        <v>37</v>
      </c>
      <c r="B32" s="114" t="s">
        <v>38</v>
      </c>
      <c r="C32" s="453">
        <v>107.28444400000001</v>
      </c>
      <c r="D32" s="454">
        <v>103.003453</v>
      </c>
      <c r="E32" s="453">
        <v>32.895664</v>
      </c>
      <c r="F32" s="455">
        <v>31.290556000000002</v>
      </c>
      <c r="G32" s="92"/>
      <c r="H32" s="92"/>
    </row>
    <row r="33" spans="1:8" ht="15.75">
      <c r="A33" s="113" t="s">
        <v>385</v>
      </c>
      <c r="B33" s="114" t="s">
        <v>441</v>
      </c>
      <c r="C33" s="453">
        <v>42.359957</v>
      </c>
      <c r="D33" s="454">
        <v>82.61505700000001</v>
      </c>
      <c r="E33" s="453">
        <v>3.002747</v>
      </c>
      <c r="F33" s="455">
        <v>8.140915</v>
      </c>
      <c r="G33" s="92"/>
      <c r="H33" s="92"/>
    </row>
    <row r="34" spans="1:8" ht="15.75">
      <c r="A34" s="113" t="s">
        <v>281</v>
      </c>
      <c r="B34" s="114" t="s">
        <v>282</v>
      </c>
      <c r="C34" s="453">
        <v>63.880254</v>
      </c>
      <c r="D34" s="454">
        <v>77.063265</v>
      </c>
      <c r="E34" s="453">
        <v>20.250925</v>
      </c>
      <c r="F34" s="455">
        <v>23.986801</v>
      </c>
      <c r="G34" s="92"/>
      <c r="H34" s="92"/>
    </row>
    <row r="35" spans="1:8" ht="15.75">
      <c r="A35" s="113" t="s">
        <v>19</v>
      </c>
      <c r="B35" s="114" t="s">
        <v>20</v>
      </c>
      <c r="C35" s="453">
        <v>34.483097</v>
      </c>
      <c r="D35" s="454">
        <v>63.938561</v>
      </c>
      <c r="E35" s="453">
        <v>7.54376</v>
      </c>
      <c r="F35" s="455">
        <v>12.880762</v>
      </c>
      <c r="G35" s="92"/>
      <c r="H35" s="92"/>
    </row>
    <row r="36" spans="1:8" ht="16.5" thickBot="1">
      <c r="A36" s="115" t="s">
        <v>111</v>
      </c>
      <c r="B36" s="116" t="s">
        <v>112</v>
      </c>
      <c r="C36" s="456">
        <v>53.817912</v>
      </c>
      <c r="D36" s="457">
        <v>60.198896</v>
      </c>
      <c r="E36" s="456">
        <v>31.304504</v>
      </c>
      <c r="F36" s="458">
        <v>34.005729</v>
      </c>
      <c r="G36" s="92"/>
      <c r="H36" s="92"/>
    </row>
    <row r="37" spans="1:8" ht="12.75">
      <c r="A37" s="54"/>
      <c r="B37" s="92"/>
      <c r="C37" s="92"/>
      <c r="D37" s="92"/>
      <c r="E37" s="92"/>
      <c r="F37" s="92"/>
      <c r="G37" s="92"/>
      <c r="H37" s="92"/>
    </row>
    <row r="38" spans="1:8" ht="25.5">
      <c r="A38" s="334" t="s">
        <v>483</v>
      </c>
      <c r="G38" s="92"/>
      <c r="H38" s="92"/>
    </row>
    <row r="39" spans="1:8" ht="16.5" thickBot="1">
      <c r="A39" s="58" t="s">
        <v>480</v>
      </c>
      <c r="G39" s="92"/>
      <c r="H39" s="92"/>
    </row>
    <row r="40" spans="1:7" ht="22.5" customHeight="1">
      <c r="A40" s="95"/>
      <c r="B40" s="96"/>
      <c r="C40" s="97" t="s">
        <v>0</v>
      </c>
      <c r="D40" s="98"/>
      <c r="E40" s="98"/>
      <c r="F40" s="99"/>
      <c r="G40" s="92"/>
    </row>
    <row r="41" spans="1:8" ht="15.75">
      <c r="A41" s="100" t="s">
        <v>3</v>
      </c>
      <c r="B41" s="101" t="s">
        <v>4</v>
      </c>
      <c r="C41" s="102" t="s">
        <v>447</v>
      </c>
      <c r="D41" s="102"/>
      <c r="E41" s="102" t="s">
        <v>568</v>
      </c>
      <c r="F41" s="103"/>
      <c r="G41" s="92"/>
      <c r="H41" s="92"/>
    </row>
    <row r="42" spans="1:8" ht="16.5" thickBot="1">
      <c r="A42" s="104"/>
      <c r="B42" s="105"/>
      <c r="C42" s="106" t="s">
        <v>627</v>
      </c>
      <c r="D42" s="107" t="s">
        <v>631</v>
      </c>
      <c r="E42" s="106" t="s">
        <v>627</v>
      </c>
      <c r="F42" s="108" t="s">
        <v>631</v>
      </c>
      <c r="G42" s="92"/>
      <c r="H42" s="92"/>
    </row>
    <row r="43" spans="1:8" ht="15.75">
      <c r="A43" s="117" t="s">
        <v>481</v>
      </c>
      <c r="B43" s="118"/>
      <c r="C43" s="439">
        <v>1362.3215860000003</v>
      </c>
      <c r="D43" s="440">
        <v>1643.8040899999999</v>
      </c>
      <c r="E43" s="459" t="s">
        <v>532</v>
      </c>
      <c r="F43" s="460" t="s">
        <v>532</v>
      </c>
      <c r="G43" s="92"/>
      <c r="H43" s="92"/>
    </row>
    <row r="44" spans="1:8" ht="15.75">
      <c r="A44" s="119" t="s">
        <v>151</v>
      </c>
      <c r="B44" s="120" t="s">
        <v>152</v>
      </c>
      <c r="C44" s="443">
        <v>116.255251</v>
      </c>
      <c r="D44" s="444">
        <v>199.209152</v>
      </c>
      <c r="E44" s="443">
        <v>23.234784</v>
      </c>
      <c r="F44" s="445">
        <v>33.685285</v>
      </c>
      <c r="G44" s="92"/>
      <c r="H44" s="92"/>
    </row>
    <row r="45" spans="1:8" ht="15.75">
      <c r="A45" s="119" t="s">
        <v>265</v>
      </c>
      <c r="B45" s="120" t="s">
        <v>266</v>
      </c>
      <c r="C45" s="443">
        <v>155.50188599999998</v>
      </c>
      <c r="D45" s="444">
        <v>194.987258</v>
      </c>
      <c r="E45" s="443">
        <v>212.353042</v>
      </c>
      <c r="F45" s="445">
        <v>268.714522</v>
      </c>
      <c r="G45" s="92"/>
      <c r="H45" s="92"/>
    </row>
    <row r="46" spans="1:8" ht="15" customHeight="1">
      <c r="A46" s="119" t="s">
        <v>31</v>
      </c>
      <c r="B46" s="120" t="s">
        <v>32</v>
      </c>
      <c r="C46" s="443">
        <v>112.657646</v>
      </c>
      <c r="D46" s="444">
        <v>122.913608</v>
      </c>
      <c r="E46" s="443">
        <v>63.780055999999995</v>
      </c>
      <c r="F46" s="445">
        <v>68.13908599999999</v>
      </c>
      <c r="G46" s="92"/>
      <c r="H46" s="92"/>
    </row>
    <row r="47" spans="1:8" ht="15" customHeight="1">
      <c r="A47" s="119" t="s">
        <v>309</v>
      </c>
      <c r="B47" s="120" t="s">
        <v>310</v>
      </c>
      <c r="C47" s="443">
        <v>52.576026</v>
      </c>
      <c r="D47" s="444">
        <v>92.05792699999999</v>
      </c>
      <c r="E47" s="443">
        <v>16.136111</v>
      </c>
      <c r="F47" s="445">
        <v>21.049685</v>
      </c>
      <c r="G47" s="92"/>
      <c r="H47" s="92"/>
    </row>
    <row r="48" spans="1:8" ht="15" customHeight="1">
      <c r="A48" s="119" t="s">
        <v>385</v>
      </c>
      <c r="B48" s="120" t="s">
        <v>441</v>
      </c>
      <c r="C48" s="443">
        <v>43.060466</v>
      </c>
      <c r="D48" s="444">
        <v>87.29225</v>
      </c>
      <c r="E48" s="443">
        <v>4.4743379999999995</v>
      </c>
      <c r="F48" s="445">
        <v>8.683464</v>
      </c>
      <c r="G48" s="92"/>
      <c r="H48" s="92"/>
    </row>
    <row r="49" spans="1:8" ht="15" customHeight="1">
      <c r="A49" s="119" t="s">
        <v>319</v>
      </c>
      <c r="B49" s="120" t="s">
        <v>320</v>
      </c>
      <c r="C49" s="443">
        <v>77.246912</v>
      </c>
      <c r="D49" s="444">
        <v>86.973292</v>
      </c>
      <c r="E49" s="443">
        <v>44.826389000000006</v>
      </c>
      <c r="F49" s="445">
        <v>47.616523</v>
      </c>
      <c r="G49" s="92"/>
      <c r="H49" s="92"/>
    </row>
    <row r="50" spans="1:8" ht="15" customHeight="1">
      <c r="A50" s="119" t="s">
        <v>23</v>
      </c>
      <c r="B50" s="120" t="s">
        <v>24</v>
      </c>
      <c r="C50" s="443">
        <v>73.14219800000001</v>
      </c>
      <c r="D50" s="444">
        <v>78.239221</v>
      </c>
      <c r="E50" s="443">
        <v>25.162188999999998</v>
      </c>
      <c r="F50" s="445">
        <v>31.575717</v>
      </c>
      <c r="G50" s="92"/>
      <c r="H50" s="92"/>
    </row>
    <row r="51" spans="1:8" ht="15" customHeight="1">
      <c r="A51" s="119" t="s">
        <v>63</v>
      </c>
      <c r="B51" s="120" t="s">
        <v>64</v>
      </c>
      <c r="C51" s="443">
        <v>81.80061900000001</v>
      </c>
      <c r="D51" s="444">
        <v>71.053914</v>
      </c>
      <c r="E51" s="443">
        <v>26.341151</v>
      </c>
      <c r="F51" s="445">
        <v>25.95182</v>
      </c>
      <c r="G51" s="92"/>
      <c r="H51" s="92"/>
    </row>
    <row r="52" spans="1:8" ht="15" customHeight="1">
      <c r="A52" s="119" t="s">
        <v>353</v>
      </c>
      <c r="B52" s="120" t="s">
        <v>354</v>
      </c>
      <c r="C52" s="443">
        <v>44.989995</v>
      </c>
      <c r="D52" s="444">
        <v>53.264877999999996</v>
      </c>
      <c r="E52" s="443">
        <v>92.69597900000001</v>
      </c>
      <c r="F52" s="445">
        <v>104.567729</v>
      </c>
      <c r="G52" s="92"/>
      <c r="H52" s="92"/>
    </row>
    <row r="53" spans="1:8" ht="15" customHeight="1">
      <c r="A53" s="119" t="s">
        <v>349</v>
      </c>
      <c r="B53" s="120" t="s">
        <v>350</v>
      </c>
      <c r="C53" s="443">
        <v>38.951457999999995</v>
      </c>
      <c r="D53" s="444">
        <v>38.204891</v>
      </c>
      <c r="E53" s="443">
        <v>13.194128000000001</v>
      </c>
      <c r="F53" s="445">
        <v>10.412698</v>
      </c>
      <c r="G53" s="92"/>
      <c r="H53" s="92"/>
    </row>
    <row r="54" spans="1:8" ht="15" customHeight="1" thickBot="1">
      <c r="A54" s="121" t="s">
        <v>19</v>
      </c>
      <c r="B54" s="122" t="s">
        <v>20</v>
      </c>
      <c r="C54" s="446">
        <v>24.55893</v>
      </c>
      <c r="D54" s="447">
        <v>27.994631000000002</v>
      </c>
      <c r="E54" s="446">
        <v>6.192389</v>
      </c>
      <c r="F54" s="448">
        <v>7.007535</v>
      </c>
      <c r="G54" s="92"/>
      <c r="H54" s="92"/>
    </row>
    <row r="55" spans="1:8" ht="15" customHeight="1">
      <c r="A55" s="54"/>
      <c r="B55"/>
      <c r="C55"/>
      <c r="D55"/>
      <c r="E55"/>
      <c r="F55"/>
      <c r="G55" s="92"/>
      <c r="H55" s="92"/>
    </row>
    <row r="56" spans="1:8" ht="15" customHeight="1">
      <c r="A56" s="302"/>
      <c r="B56" s="92"/>
      <c r="C56" s="92"/>
      <c r="D56" s="92"/>
      <c r="E56" s="92"/>
      <c r="F56" s="92"/>
      <c r="G56" s="92"/>
      <c r="H56" s="92"/>
    </row>
    <row r="57" spans="7:8" ht="12.75">
      <c r="G57" s="92"/>
      <c r="H57" s="92"/>
    </row>
    <row r="58" spans="1:7" ht="25.5">
      <c r="A58" s="334" t="s">
        <v>484</v>
      </c>
      <c r="B58" s="333"/>
      <c r="G58" s="123"/>
    </row>
    <row r="59" spans="1:8" ht="16.5" thickBot="1">
      <c r="A59" s="58" t="s">
        <v>480</v>
      </c>
      <c r="G59" s="92"/>
      <c r="H59" s="92"/>
    </row>
    <row r="60" spans="1:8" ht="15.75">
      <c r="A60" s="95"/>
      <c r="B60" s="96"/>
      <c r="C60" s="98" t="s">
        <v>0</v>
      </c>
      <c r="D60" s="98"/>
      <c r="E60" s="98"/>
      <c r="F60" s="99"/>
      <c r="G60" s="92"/>
      <c r="H60" s="92"/>
    </row>
    <row r="61" spans="1:8" ht="15.75">
      <c r="A61" s="100" t="s">
        <v>3</v>
      </c>
      <c r="B61" s="101" t="s">
        <v>4</v>
      </c>
      <c r="C61" s="102" t="s">
        <v>447</v>
      </c>
      <c r="D61" s="102"/>
      <c r="E61" s="102" t="s">
        <v>568</v>
      </c>
      <c r="F61" s="103"/>
      <c r="G61" s="92"/>
      <c r="H61" s="92"/>
    </row>
    <row r="62" spans="1:8" ht="16.5" thickBot="1">
      <c r="A62" s="104"/>
      <c r="B62" s="105"/>
      <c r="C62" s="106" t="s">
        <v>627</v>
      </c>
      <c r="D62" s="107" t="s">
        <v>631</v>
      </c>
      <c r="E62" s="106" t="s">
        <v>627</v>
      </c>
      <c r="F62" s="108" t="s">
        <v>631</v>
      </c>
      <c r="G62" s="92"/>
      <c r="H62" s="92"/>
    </row>
    <row r="63" spans="1:8" ht="15.75">
      <c r="A63" s="18" t="s">
        <v>481</v>
      </c>
      <c r="B63" s="19"/>
      <c r="C63" s="449">
        <v>1494.9927020000002</v>
      </c>
      <c r="D63" s="450">
        <v>1498.507924</v>
      </c>
      <c r="E63" s="451" t="s">
        <v>532</v>
      </c>
      <c r="F63" s="452" t="s">
        <v>532</v>
      </c>
      <c r="G63" s="92"/>
      <c r="H63" s="92"/>
    </row>
    <row r="64" spans="1:7" ht="15.75">
      <c r="A64" s="113" t="s">
        <v>385</v>
      </c>
      <c r="B64" s="114" t="s">
        <v>441</v>
      </c>
      <c r="C64" s="453">
        <v>501.761226</v>
      </c>
      <c r="D64" s="454">
        <v>365.680966</v>
      </c>
      <c r="E64" s="453">
        <v>18.936277999999998</v>
      </c>
      <c r="F64" s="455">
        <v>15.280683999999999</v>
      </c>
      <c r="G64" s="92"/>
    </row>
    <row r="65" spans="1:8" ht="15.75">
      <c r="A65" s="113" t="s">
        <v>31</v>
      </c>
      <c r="B65" s="114" t="s">
        <v>32</v>
      </c>
      <c r="C65" s="453">
        <v>108.68351799999999</v>
      </c>
      <c r="D65" s="454">
        <v>137.181503</v>
      </c>
      <c r="E65" s="453">
        <v>43.575974</v>
      </c>
      <c r="F65" s="455">
        <v>58.618472000000004</v>
      </c>
      <c r="G65" s="92"/>
      <c r="H65" s="92"/>
    </row>
    <row r="66" spans="1:8" ht="14.25" customHeight="1">
      <c r="A66" s="113" t="s">
        <v>365</v>
      </c>
      <c r="B66" s="114" t="s">
        <v>366</v>
      </c>
      <c r="C66" s="453">
        <v>78.067313</v>
      </c>
      <c r="D66" s="454">
        <v>76.56688</v>
      </c>
      <c r="E66" s="453">
        <v>13.655721</v>
      </c>
      <c r="F66" s="455">
        <v>14.066181</v>
      </c>
      <c r="G66" s="92"/>
      <c r="H66" s="92"/>
    </row>
    <row r="67" spans="1:8" ht="14.25" customHeight="1">
      <c r="A67" s="113" t="s">
        <v>349</v>
      </c>
      <c r="B67" s="114" t="s">
        <v>350</v>
      </c>
      <c r="C67" s="453">
        <v>74.57982000000001</v>
      </c>
      <c r="D67" s="454">
        <v>75.77736900000001</v>
      </c>
      <c r="E67" s="453">
        <v>10.283659</v>
      </c>
      <c r="F67" s="455">
        <v>12.579257</v>
      </c>
      <c r="G67" s="92"/>
      <c r="H67" s="92"/>
    </row>
    <row r="68" spans="1:8" ht="14.25" customHeight="1">
      <c r="A68" s="113" t="s">
        <v>319</v>
      </c>
      <c r="B68" s="114" t="s">
        <v>320</v>
      </c>
      <c r="C68" s="453">
        <v>58.744886</v>
      </c>
      <c r="D68" s="454">
        <v>72.208469</v>
      </c>
      <c r="E68" s="453">
        <v>20.133376000000002</v>
      </c>
      <c r="F68" s="455">
        <v>23.515942</v>
      </c>
      <c r="G68" s="92"/>
      <c r="H68" s="92"/>
    </row>
    <row r="69" spans="1:8" ht="14.25" customHeight="1">
      <c r="A69" s="113" t="s">
        <v>45</v>
      </c>
      <c r="B69" s="114" t="s">
        <v>46</v>
      </c>
      <c r="C69" s="453">
        <v>62.397915</v>
      </c>
      <c r="D69" s="454">
        <v>60.305407</v>
      </c>
      <c r="E69" s="453">
        <v>11.680565</v>
      </c>
      <c r="F69" s="455">
        <v>11.781934999999999</v>
      </c>
      <c r="G69" s="92"/>
      <c r="H69" s="92"/>
    </row>
    <row r="70" spans="1:8" ht="14.25" customHeight="1">
      <c r="A70" s="113" t="s">
        <v>47</v>
      </c>
      <c r="B70" s="114" t="s">
        <v>48</v>
      </c>
      <c r="C70" s="453">
        <v>49.92986</v>
      </c>
      <c r="D70" s="454">
        <v>51.306762</v>
      </c>
      <c r="E70" s="453">
        <v>4.254046000000001</v>
      </c>
      <c r="F70" s="455">
        <v>4.556129</v>
      </c>
      <c r="G70" s="92"/>
      <c r="H70" s="92"/>
    </row>
    <row r="71" spans="1:8" ht="14.25" customHeight="1">
      <c r="A71" s="113" t="s">
        <v>309</v>
      </c>
      <c r="B71" s="114" t="s">
        <v>310</v>
      </c>
      <c r="C71" s="453">
        <v>28.572255000000002</v>
      </c>
      <c r="D71" s="454">
        <v>45.450755</v>
      </c>
      <c r="E71" s="453">
        <v>5.429346</v>
      </c>
      <c r="F71" s="455">
        <v>7.787857</v>
      </c>
      <c r="G71" s="92"/>
      <c r="H71" s="92"/>
    </row>
    <row r="72" spans="1:8" ht="14.25" customHeight="1">
      <c r="A72" s="113" t="s">
        <v>21</v>
      </c>
      <c r="B72" s="114" t="s">
        <v>22</v>
      </c>
      <c r="C72" s="453">
        <v>34.118362999999995</v>
      </c>
      <c r="D72" s="454">
        <v>41.959986</v>
      </c>
      <c r="E72" s="453">
        <v>11.214856</v>
      </c>
      <c r="F72" s="455">
        <v>14.052781000000001</v>
      </c>
      <c r="G72" s="92"/>
      <c r="H72" s="92"/>
    </row>
    <row r="73" spans="1:8" ht="14.25" customHeight="1">
      <c r="A73" s="113" t="s">
        <v>143</v>
      </c>
      <c r="B73" s="114" t="s">
        <v>144</v>
      </c>
      <c r="C73" s="453">
        <v>38.527822</v>
      </c>
      <c r="D73" s="454">
        <v>41.19454</v>
      </c>
      <c r="E73" s="453">
        <v>26.779447</v>
      </c>
      <c r="F73" s="455">
        <v>28.772854</v>
      </c>
      <c r="G73" s="92"/>
      <c r="H73" s="92"/>
    </row>
    <row r="74" spans="1:8" ht="14.25" customHeight="1" thickBot="1">
      <c r="A74" s="115" t="s">
        <v>283</v>
      </c>
      <c r="B74" s="116" t="s">
        <v>284</v>
      </c>
      <c r="C74" s="456">
        <v>29.247302</v>
      </c>
      <c r="D74" s="457">
        <v>38.18868</v>
      </c>
      <c r="E74" s="456">
        <v>10.142243</v>
      </c>
      <c r="F74" s="458">
        <v>12.929868</v>
      </c>
      <c r="G74" s="92"/>
      <c r="H74" s="92"/>
    </row>
    <row r="75" spans="1:8" ht="14.25" customHeight="1">
      <c r="A75" s="396"/>
      <c r="G75" s="92"/>
      <c r="H75" s="92"/>
    </row>
    <row r="76" spans="1:8" ht="8.25" customHeight="1">
      <c r="A76" s="302"/>
      <c r="B76"/>
      <c r="C76"/>
      <c r="D76"/>
      <c r="E76"/>
      <c r="F76"/>
      <c r="G76" s="92"/>
      <c r="H76" s="92"/>
    </row>
    <row r="77" spans="1:8" ht="25.5">
      <c r="A77" s="94" t="s">
        <v>486</v>
      </c>
      <c r="C77"/>
      <c r="D77"/>
      <c r="E77"/>
      <c r="F77"/>
      <c r="G77"/>
      <c r="H77" s="92"/>
    </row>
    <row r="78" spans="1:7" ht="16.5" thickBot="1">
      <c r="A78" s="58" t="s">
        <v>480</v>
      </c>
      <c r="G78"/>
    </row>
    <row r="79" spans="1:8" ht="18.75">
      <c r="A79" s="95"/>
      <c r="B79" s="96"/>
      <c r="C79" s="97" t="s">
        <v>0</v>
      </c>
      <c r="D79" s="98"/>
      <c r="E79" s="98"/>
      <c r="F79" s="99"/>
      <c r="G79"/>
      <c r="H79" s="92"/>
    </row>
    <row r="80" spans="1:8" ht="15.75">
      <c r="A80" s="100" t="s">
        <v>3</v>
      </c>
      <c r="B80" s="124" t="s">
        <v>4</v>
      </c>
      <c r="C80" s="102" t="s">
        <v>447</v>
      </c>
      <c r="D80" s="102"/>
      <c r="E80" s="102" t="s">
        <v>568</v>
      </c>
      <c r="F80" s="103"/>
      <c r="G80" s="92"/>
      <c r="H80" s="92"/>
    </row>
    <row r="81" spans="1:8" ht="16.5" thickBot="1">
      <c r="A81" s="104"/>
      <c r="B81" s="105"/>
      <c r="C81" s="106" t="s">
        <v>627</v>
      </c>
      <c r="D81" s="107" t="s">
        <v>631</v>
      </c>
      <c r="E81" s="106" t="s">
        <v>627</v>
      </c>
      <c r="F81" s="108" t="s">
        <v>631</v>
      </c>
      <c r="G81" s="92"/>
      <c r="H81" s="92"/>
    </row>
    <row r="82" spans="1:7" ht="15.75">
      <c r="A82" s="18" t="s">
        <v>481</v>
      </c>
      <c r="B82" s="19"/>
      <c r="C82" s="439">
        <v>1221.0297840000014</v>
      </c>
      <c r="D82" s="440">
        <v>1414.9776879999995</v>
      </c>
      <c r="E82" s="451" t="s">
        <v>532</v>
      </c>
      <c r="F82" s="452" t="s">
        <v>532</v>
      </c>
      <c r="G82" s="92"/>
    </row>
    <row r="83" spans="1:8" ht="15.75">
      <c r="A83" s="109" t="s">
        <v>385</v>
      </c>
      <c r="B83" s="110" t="s">
        <v>441</v>
      </c>
      <c r="C83" s="443">
        <v>212.425365</v>
      </c>
      <c r="D83" s="444">
        <v>343.138064</v>
      </c>
      <c r="E83" s="443">
        <v>9.165666</v>
      </c>
      <c r="F83" s="445">
        <v>14.140646</v>
      </c>
      <c r="G83" s="92"/>
      <c r="H83" s="92"/>
    </row>
    <row r="84" spans="1:8" ht="15.75">
      <c r="A84" s="109" t="s">
        <v>19</v>
      </c>
      <c r="B84" s="110" t="s">
        <v>20</v>
      </c>
      <c r="C84" s="443">
        <v>250.88925</v>
      </c>
      <c r="D84" s="444">
        <v>275.17979499999996</v>
      </c>
      <c r="E84" s="443">
        <v>72.51277099999999</v>
      </c>
      <c r="F84" s="445">
        <v>76.349281</v>
      </c>
      <c r="G84" s="92"/>
      <c r="H84" s="92"/>
    </row>
    <row r="85" spans="1:8" ht="15.75">
      <c r="A85" s="109" t="s">
        <v>23</v>
      </c>
      <c r="B85" s="110" t="s">
        <v>24</v>
      </c>
      <c r="C85" s="443">
        <v>87.81667900000001</v>
      </c>
      <c r="D85" s="444">
        <v>94.723215</v>
      </c>
      <c r="E85" s="443">
        <v>52.288754</v>
      </c>
      <c r="F85" s="445">
        <v>62.073106</v>
      </c>
      <c r="G85" s="92"/>
      <c r="H85" s="92"/>
    </row>
    <row r="86" spans="1:8" ht="15.75">
      <c r="A86" s="109" t="s">
        <v>319</v>
      </c>
      <c r="B86" s="110" t="s">
        <v>320</v>
      </c>
      <c r="C86" s="443">
        <v>42.120919</v>
      </c>
      <c r="D86" s="444">
        <v>57.821553</v>
      </c>
      <c r="E86" s="443">
        <v>10.484824</v>
      </c>
      <c r="F86" s="445">
        <v>13.156696</v>
      </c>
      <c r="G86" s="92"/>
      <c r="H86" s="92"/>
    </row>
    <row r="87" spans="1:8" ht="15.75">
      <c r="A87" s="109" t="s">
        <v>47</v>
      </c>
      <c r="B87" s="110" t="s">
        <v>48</v>
      </c>
      <c r="C87" s="443">
        <v>55.077599</v>
      </c>
      <c r="D87" s="444">
        <v>55.383838000000004</v>
      </c>
      <c r="E87" s="443">
        <v>4.170832000000001</v>
      </c>
      <c r="F87" s="445">
        <v>4.085668</v>
      </c>
      <c r="G87" s="92"/>
      <c r="H87" s="92"/>
    </row>
    <row r="88" spans="1:8" ht="15.75">
      <c r="A88" s="109" t="s">
        <v>63</v>
      </c>
      <c r="B88" s="110" t="s">
        <v>64</v>
      </c>
      <c r="C88" s="443">
        <v>62.885142</v>
      </c>
      <c r="D88" s="444">
        <v>52.019777999999995</v>
      </c>
      <c r="E88" s="443">
        <v>17.986926</v>
      </c>
      <c r="F88" s="445">
        <v>16.743675</v>
      </c>
      <c r="G88" s="92"/>
      <c r="H88" s="92"/>
    </row>
    <row r="89" spans="1:9" ht="15.75">
      <c r="A89" s="109" t="s">
        <v>309</v>
      </c>
      <c r="B89" s="110" t="s">
        <v>310</v>
      </c>
      <c r="C89" s="443">
        <v>39.481075</v>
      </c>
      <c r="D89" s="444">
        <v>46.980485</v>
      </c>
      <c r="E89" s="443">
        <v>7.758676</v>
      </c>
      <c r="F89" s="445">
        <v>8.505016</v>
      </c>
      <c r="G89" s="92"/>
      <c r="H89" s="92"/>
      <c r="I89" s="57"/>
    </row>
    <row r="90" spans="1:8" ht="15.75">
      <c r="A90" s="109" t="s">
        <v>65</v>
      </c>
      <c r="B90" s="110" t="s">
        <v>66</v>
      </c>
      <c r="C90" s="443">
        <v>38.765986</v>
      </c>
      <c r="D90" s="444">
        <v>33.916998</v>
      </c>
      <c r="E90" s="443">
        <v>43.472072</v>
      </c>
      <c r="F90" s="445">
        <v>35.760866</v>
      </c>
      <c r="G90" s="92"/>
      <c r="H90" s="92"/>
    </row>
    <row r="91" spans="1:8" ht="15.75">
      <c r="A91" s="109" t="s">
        <v>27</v>
      </c>
      <c r="B91" s="110" t="s">
        <v>28</v>
      </c>
      <c r="C91" s="443">
        <v>30.522826000000002</v>
      </c>
      <c r="D91" s="444">
        <v>32.585758999999996</v>
      </c>
      <c r="E91" s="443">
        <v>10.160647999999998</v>
      </c>
      <c r="F91" s="445">
        <v>10.518516</v>
      </c>
      <c r="G91" s="92"/>
      <c r="H91" s="92"/>
    </row>
    <row r="92" spans="1:8" ht="15.75">
      <c r="A92" s="109" t="s">
        <v>283</v>
      </c>
      <c r="B92" s="110" t="s">
        <v>284</v>
      </c>
      <c r="C92" s="443">
        <v>22.176312999999997</v>
      </c>
      <c r="D92" s="444">
        <v>31.500718</v>
      </c>
      <c r="E92" s="443">
        <v>6.36792</v>
      </c>
      <c r="F92" s="445">
        <v>11.567692999999998</v>
      </c>
      <c r="G92" s="92"/>
      <c r="H92" s="92"/>
    </row>
    <row r="93" spans="1:8" ht="16.5" thickBot="1">
      <c r="A93" s="111" t="s">
        <v>343</v>
      </c>
      <c r="B93" s="112" t="s">
        <v>344</v>
      </c>
      <c r="C93" s="446">
        <v>19.254277</v>
      </c>
      <c r="D93" s="447">
        <v>23.870776999999997</v>
      </c>
      <c r="E93" s="446">
        <v>9.866762000000001</v>
      </c>
      <c r="F93" s="448">
        <v>13.113198</v>
      </c>
      <c r="G93" s="92"/>
      <c r="H93" s="92"/>
    </row>
    <row r="94" spans="1:8" ht="12.75">
      <c r="A94" s="302"/>
      <c r="B94"/>
      <c r="C94"/>
      <c r="D94"/>
      <c r="E94"/>
      <c r="F94"/>
      <c r="G94" s="92"/>
      <c r="H94" s="92"/>
    </row>
    <row r="95" spans="1:8" ht="12.75">
      <c r="A95" s="302"/>
      <c r="B95"/>
      <c r="C95"/>
      <c r="D95"/>
      <c r="E95"/>
      <c r="F95"/>
      <c r="G95" s="92"/>
      <c r="H95" s="92"/>
    </row>
    <row r="96" spans="1:8" ht="25.5">
      <c r="A96" s="94" t="s">
        <v>485</v>
      </c>
      <c r="C96"/>
      <c r="D96"/>
      <c r="E96"/>
      <c r="F96"/>
      <c r="G96" s="92"/>
      <c r="H96" s="92"/>
    </row>
    <row r="97" spans="1:8" ht="16.5" thickBot="1">
      <c r="A97" s="58" t="s">
        <v>480</v>
      </c>
      <c r="G97" s="92"/>
      <c r="H97" s="92"/>
    </row>
    <row r="98" spans="1:7" ht="18.75">
      <c r="A98" s="95"/>
      <c r="B98" s="96"/>
      <c r="C98" s="97" t="s">
        <v>0</v>
      </c>
      <c r="D98" s="98"/>
      <c r="E98" s="98"/>
      <c r="F98" s="99"/>
      <c r="G98" s="92"/>
    </row>
    <row r="99" spans="1:8" ht="15.75">
      <c r="A99" s="100" t="s">
        <v>3</v>
      </c>
      <c r="B99" s="124" t="s">
        <v>4</v>
      </c>
      <c r="C99" s="102" t="s">
        <v>447</v>
      </c>
      <c r="D99" s="102"/>
      <c r="E99" s="102" t="s">
        <v>568</v>
      </c>
      <c r="F99" s="103"/>
      <c r="G99" s="92"/>
      <c r="H99" s="92"/>
    </row>
    <row r="100" spans="1:9" ht="16.5" thickBot="1">
      <c r="A100" s="104"/>
      <c r="B100" s="105"/>
      <c r="C100" s="106" t="s">
        <v>627</v>
      </c>
      <c r="D100" s="107" t="s">
        <v>631</v>
      </c>
      <c r="E100" s="106" t="s">
        <v>627</v>
      </c>
      <c r="F100" s="108" t="s">
        <v>631</v>
      </c>
      <c r="G100" s="92"/>
      <c r="H100" s="92"/>
      <c r="I100" s="57"/>
    </row>
    <row r="101" spans="1:7" ht="15.75">
      <c r="A101" s="117" t="s">
        <v>481</v>
      </c>
      <c r="B101" s="118"/>
      <c r="C101" s="439">
        <v>1092.8274490000003</v>
      </c>
      <c r="D101" s="440">
        <v>1339.7326719999999</v>
      </c>
      <c r="E101" s="451" t="s">
        <v>532</v>
      </c>
      <c r="F101" s="452" t="s">
        <v>532</v>
      </c>
      <c r="G101" s="92"/>
    </row>
    <row r="102" spans="1:8" ht="15.75">
      <c r="A102" s="119" t="s">
        <v>385</v>
      </c>
      <c r="B102" s="120" t="s">
        <v>441</v>
      </c>
      <c r="C102" s="443">
        <v>122.937434</v>
      </c>
      <c r="D102" s="444">
        <v>211.465469</v>
      </c>
      <c r="E102" s="443">
        <v>10.984594</v>
      </c>
      <c r="F102" s="445">
        <v>21.741001</v>
      </c>
      <c r="G102" s="92"/>
      <c r="H102" s="92"/>
    </row>
    <row r="103" spans="1:8" ht="15.75">
      <c r="A103" s="119" t="s">
        <v>19</v>
      </c>
      <c r="B103" s="120" t="s">
        <v>20</v>
      </c>
      <c r="C103" s="443">
        <v>79.526794</v>
      </c>
      <c r="D103" s="444">
        <v>112.78519899999999</v>
      </c>
      <c r="E103" s="443">
        <v>31.370145</v>
      </c>
      <c r="F103" s="445">
        <v>41.37584</v>
      </c>
      <c r="G103" s="92"/>
      <c r="H103" s="92"/>
    </row>
    <row r="104" spans="1:8" ht="15.75">
      <c r="A104" s="119" t="s">
        <v>31</v>
      </c>
      <c r="B104" s="120" t="s">
        <v>32</v>
      </c>
      <c r="C104" s="443">
        <v>101.03426700000001</v>
      </c>
      <c r="D104" s="444">
        <v>107.78963499999999</v>
      </c>
      <c r="E104" s="443">
        <v>52.571083</v>
      </c>
      <c r="F104" s="445">
        <v>56.001233</v>
      </c>
      <c r="G104" s="92"/>
      <c r="H104" s="92"/>
    </row>
    <row r="105" spans="1:8" ht="15.75">
      <c r="A105" s="119" t="s">
        <v>309</v>
      </c>
      <c r="B105" s="120" t="s">
        <v>310</v>
      </c>
      <c r="C105" s="443">
        <v>37.970239</v>
      </c>
      <c r="D105" s="444">
        <v>80.76443499999999</v>
      </c>
      <c r="E105" s="443">
        <v>10.50222</v>
      </c>
      <c r="F105" s="445">
        <v>23.582387999999998</v>
      </c>
      <c r="G105" s="92"/>
      <c r="H105" s="92"/>
    </row>
    <row r="106" spans="1:8" ht="15.75">
      <c r="A106" s="119" t="s">
        <v>337</v>
      </c>
      <c r="B106" s="120" t="s">
        <v>338</v>
      </c>
      <c r="C106" s="443">
        <v>66.314799</v>
      </c>
      <c r="D106" s="444">
        <v>62.929977</v>
      </c>
      <c r="E106" s="443">
        <v>49.121013</v>
      </c>
      <c r="F106" s="445">
        <v>43.414546</v>
      </c>
      <c r="G106" s="92"/>
      <c r="H106" s="92"/>
    </row>
    <row r="107" spans="1:8" ht="15.75">
      <c r="A107" s="119" t="s">
        <v>65</v>
      </c>
      <c r="B107" s="120" t="s">
        <v>66</v>
      </c>
      <c r="C107" s="443">
        <v>49.8185</v>
      </c>
      <c r="D107" s="444">
        <v>50.046152</v>
      </c>
      <c r="E107" s="443">
        <v>54.159304</v>
      </c>
      <c r="F107" s="445">
        <v>48.176188</v>
      </c>
      <c r="G107" s="92"/>
      <c r="H107" s="92"/>
    </row>
    <row r="108" spans="1:8" ht="15.75">
      <c r="A108" s="119" t="s">
        <v>355</v>
      </c>
      <c r="B108" s="120" t="s">
        <v>356</v>
      </c>
      <c r="C108" s="443">
        <v>32.481783</v>
      </c>
      <c r="D108" s="444">
        <v>42.178247000000006</v>
      </c>
      <c r="E108" s="443">
        <v>37.484576999999994</v>
      </c>
      <c r="F108" s="445">
        <v>49.387858</v>
      </c>
      <c r="G108"/>
      <c r="H108" s="92"/>
    </row>
    <row r="109" spans="1:8" ht="15.75">
      <c r="A109" s="119" t="s">
        <v>345</v>
      </c>
      <c r="B109" s="120" t="s">
        <v>346</v>
      </c>
      <c r="C109" s="443">
        <v>32.219059</v>
      </c>
      <c r="D109" s="444">
        <v>35.918521</v>
      </c>
      <c r="E109" s="443">
        <v>21.489819999999998</v>
      </c>
      <c r="F109" s="445">
        <v>24.62971</v>
      </c>
      <c r="G109"/>
      <c r="H109" s="92"/>
    </row>
    <row r="110" spans="1:8" ht="15.75">
      <c r="A110" s="119" t="s">
        <v>143</v>
      </c>
      <c r="B110" s="120" t="s">
        <v>144</v>
      </c>
      <c r="C110" s="443">
        <v>31.110955999999998</v>
      </c>
      <c r="D110" s="444">
        <v>32.247678</v>
      </c>
      <c r="E110" s="443">
        <v>24.348004</v>
      </c>
      <c r="F110" s="445">
        <v>25.069213</v>
      </c>
      <c r="G110"/>
      <c r="H110" s="92"/>
    </row>
    <row r="111" spans="1:8" ht="15.75">
      <c r="A111" s="119" t="s">
        <v>381</v>
      </c>
      <c r="B111" s="120" t="s">
        <v>382</v>
      </c>
      <c r="C111" s="461">
        <v>29.241288</v>
      </c>
      <c r="D111" s="444">
        <v>31.402901999999997</v>
      </c>
      <c r="E111" s="461">
        <v>25.787025</v>
      </c>
      <c r="F111" s="445">
        <v>26.674739000000002</v>
      </c>
      <c r="G111"/>
      <c r="H111" s="92"/>
    </row>
    <row r="112" spans="1:8" ht="16.5" thickBot="1">
      <c r="A112" s="121" t="s">
        <v>319</v>
      </c>
      <c r="B112" s="122" t="s">
        <v>320</v>
      </c>
      <c r="C112" s="446">
        <v>19.147264</v>
      </c>
      <c r="D112" s="447">
        <v>28.293027</v>
      </c>
      <c r="E112" s="446">
        <v>9.604234</v>
      </c>
      <c r="F112" s="448">
        <v>14.070077</v>
      </c>
      <c r="G112"/>
      <c r="H112" s="92"/>
    </row>
    <row r="113" spans="1:8" ht="15.75">
      <c r="A113" s="396" t="s">
        <v>450</v>
      </c>
      <c r="B113" s="125"/>
      <c r="C113" s="126"/>
      <c r="D113" s="126"/>
      <c r="E113" s="126"/>
      <c r="F113" s="126"/>
      <c r="G113"/>
      <c r="H113" s="92"/>
    </row>
    <row r="114" spans="1:8" ht="12.75">
      <c r="A114"/>
      <c r="B114"/>
      <c r="C114"/>
      <c r="D114"/>
      <c r="E114"/>
      <c r="F114"/>
      <c r="G114"/>
      <c r="H114" s="92"/>
    </row>
    <row r="115" spans="1:8" ht="25.5">
      <c r="A115" s="94" t="s">
        <v>553</v>
      </c>
      <c r="B115" s="333"/>
      <c r="G115"/>
      <c r="H115" s="92"/>
    </row>
    <row r="116" spans="1:8" ht="16.5" thickBot="1">
      <c r="A116" s="58" t="s">
        <v>480</v>
      </c>
      <c r="G116"/>
      <c r="H116" s="92"/>
    </row>
    <row r="117" spans="1:7" ht="15.75">
      <c r="A117" s="95"/>
      <c r="B117" s="96"/>
      <c r="C117" s="98" t="s">
        <v>0</v>
      </c>
      <c r="D117" s="98"/>
      <c r="E117" s="98"/>
      <c r="F117" s="99"/>
      <c r="G117"/>
    </row>
    <row r="118" spans="1:8" ht="15.75">
      <c r="A118" s="100" t="s">
        <v>3</v>
      </c>
      <c r="B118" s="101" t="s">
        <v>4</v>
      </c>
      <c r="C118" s="102" t="s">
        <v>447</v>
      </c>
      <c r="D118" s="102"/>
      <c r="E118" s="102" t="s">
        <v>568</v>
      </c>
      <c r="F118" s="103"/>
      <c r="G118"/>
      <c r="H118" s="92"/>
    </row>
    <row r="119" spans="1:8" ht="16.5" thickBot="1">
      <c r="A119" s="104"/>
      <c r="B119" s="105"/>
      <c r="C119" s="106" t="s">
        <v>627</v>
      </c>
      <c r="D119" s="107" t="s">
        <v>631</v>
      </c>
      <c r="E119" s="106" t="s">
        <v>627</v>
      </c>
      <c r="F119" s="108" t="s">
        <v>631</v>
      </c>
      <c r="G119"/>
      <c r="H119" s="92"/>
    </row>
    <row r="120" spans="1:7" ht="15.75">
      <c r="A120" s="18" t="s">
        <v>481</v>
      </c>
      <c r="B120" s="19"/>
      <c r="C120" s="449">
        <v>699.8216630000002</v>
      </c>
      <c r="D120" s="450">
        <v>747.3182599999999</v>
      </c>
      <c r="E120" s="463" t="s">
        <v>532</v>
      </c>
      <c r="F120" s="462" t="s">
        <v>532</v>
      </c>
      <c r="G120"/>
    </row>
    <row r="121" spans="1:8" ht="15.75">
      <c r="A121" s="113" t="s">
        <v>265</v>
      </c>
      <c r="B121" s="114" t="s">
        <v>266</v>
      </c>
      <c r="C121" s="453">
        <v>78.280295</v>
      </c>
      <c r="D121" s="454">
        <v>81.722814</v>
      </c>
      <c r="E121" s="453">
        <v>108.4328</v>
      </c>
      <c r="F121" s="455">
        <v>113.497923</v>
      </c>
      <c r="G121"/>
      <c r="H121" s="92"/>
    </row>
    <row r="122" spans="1:8" ht="15.75">
      <c r="A122" s="113" t="s">
        <v>23</v>
      </c>
      <c r="B122" s="114" t="s">
        <v>24</v>
      </c>
      <c r="C122" s="453">
        <v>82.965099</v>
      </c>
      <c r="D122" s="454">
        <v>72.26462699999999</v>
      </c>
      <c r="E122" s="453">
        <v>39.043987</v>
      </c>
      <c r="F122" s="455">
        <v>38.309006000000004</v>
      </c>
      <c r="G122"/>
      <c r="H122" s="92"/>
    </row>
    <row r="123" spans="1:8" ht="15.75">
      <c r="A123" s="113" t="s">
        <v>31</v>
      </c>
      <c r="B123" s="114" t="s">
        <v>32</v>
      </c>
      <c r="C123" s="453">
        <v>49.289910000000006</v>
      </c>
      <c r="D123" s="454">
        <v>65.272734</v>
      </c>
      <c r="E123" s="453">
        <v>33.395333</v>
      </c>
      <c r="F123" s="455">
        <v>39.501588000000005</v>
      </c>
      <c r="G123"/>
      <c r="H123" s="92"/>
    </row>
    <row r="124" spans="1:8" ht="15.75">
      <c r="A124" s="113" t="s">
        <v>309</v>
      </c>
      <c r="B124" s="114" t="s">
        <v>310</v>
      </c>
      <c r="C124" s="453">
        <v>26.295281</v>
      </c>
      <c r="D124" s="454">
        <v>45.927908</v>
      </c>
      <c r="E124" s="453">
        <v>8.754413000000001</v>
      </c>
      <c r="F124" s="455">
        <v>13.996731</v>
      </c>
      <c r="G124"/>
      <c r="H124" s="92"/>
    </row>
    <row r="125" spans="1:8" ht="15.75">
      <c r="A125" s="113" t="s">
        <v>151</v>
      </c>
      <c r="B125" s="114" t="s">
        <v>152</v>
      </c>
      <c r="C125" s="453">
        <v>27.348781</v>
      </c>
      <c r="D125" s="454">
        <v>42.008644999999994</v>
      </c>
      <c r="E125" s="453">
        <v>6.251728</v>
      </c>
      <c r="F125" s="455">
        <v>7.0988050000000005</v>
      </c>
      <c r="G125"/>
      <c r="H125" s="92"/>
    </row>
    <row r="126" spans="1:8" ht="15.75">
      <c r="A126" s="113" t="s">
        <v>385</v>
      </c>
      <c r="B126" s="114" t="s">
        <v>441</v>
      </c>
      <c r="C126" s="453">
        <v>36.579543</v>
      </c>
      <c r="D126" s="454">
        <v>39.355979</v>
      </c>
      <c r="E126" s="453">
        <v>3.67065</v>
      </c>
      <c r="F126" s="455">
        <v>3.739527</v>
      </c>
      <c r="G126"/>
      <c r="H126" s="92"/>
    </row>
    <row r="127" spans="1:8" ht="15.75">
      <c r="A127" s="113" t="s">
        <v>63</v>
      </c>
      <c r="B127" s="114" t="s">
        <v>64</v>
      </c>
      <c r="C127" s="453">
        <v>40.418123</v>
      </c>
      <c r="D127" s="454">
        <v>38.17626</v>
      </c>
      <c r="E127" s="453">
        <v>13.120059</v>
      </c>
      <c r="F127" s="455">
        <v>14.302543</v>
      </c>
      <c r="G127"/>
      <c r="H127" s="92"/>
    </row>
    <row r="128" spans="1:8" ht="15.75">
      <c r="A128" s="113" t="s">
        <v>349</v>
      </c>
      <c r="B128" s="114" t="s">
        <v>350</v>
      </c>
      <c r="C128" s="453">
        <v>30.338815</v>
      </c>
      <c r="D128" s="454">
        <v>32.469764</v>
      </c>
      <c r="E128" s="453">
        <v>9.76094</v>
      </c>
      <c r="F128" s="455">
        <v>11.982142</v>
      </c>
      <c r="G128"/>
      <c r="H128" s="92"/>
    </row>
    <row r="129" spans="1:8" ht="15.75">
      <c r="A129" s="113" t="s">
        <v>319</v>
      </c>
      <c r="B129" s="114" t="s">
        <v>320</v>
      </c>
      <c r="C129" s="453">
        <v>27.978832999999998</v>
      </c>
      <c r="D129" s="454">
        <v>30.707301</v>
      </c>
      <c r="E129" s="453">
        <v>16.698291</v>
      </c>
      <c r="F129" s="455">
        <v>18.640266</v>
      </c>
      <c r="G129"/>
      <c r="H129" s="92"/>
    </row>
    <row r="130" spans="1:8" ht="15.75">
      <c r="A130" s="113" t="s">
        <v>353</v>
      </c>
      <c r="B130" s="114" t="s">
        <v>354</v>
      </c>
      <c r="C130" s="453">
        <v>23.446683</v>
      </c>
      <c r="D130" s="454">
        <v>25.639071</v>
      </c>
      <c r="E130" s="453">
        <v>69.92626399999999</v>
      </c>
      <c r="F130" s="455">
        <v>76.67408400000001</v>
      </c>
      <c r="G130"/>
      <c r="H130" s="92"/>
    </row>
    <row r="131" spans="1:8" ht="16.5" thickBot="1">
      <c r="A131" s="115" t="s">
        <v>283</v>
      </c>
      <c r="B131" s="116" t="s">
        <v>284</v>
      </c>
      <c r="C131" s="456">
        <v>24.122992</v>
      </c>
      <c r="D131" s="457">
        <v>23.814857</v>
      </c>
      <c r="E131" s="456">
        <v>10.799707</v>
      </c>
      <c r="F131" s="458">
        <v>10.787802</v>
      </c>
      <c r="G131"/>
      <c r="H131" s="92"/>
    </row>
    <row r="132" spans="1:8" ht="12.75">
      <c r="A132" s="54"/>
      <c r="G132"/>
      <c r="H132" s="92"/>
    </row>
    <row r="133" spans="1:8" ht="12.75">
      <c r="A133" s="302"/>
      <c r="G133"/>
      <c r="H133" s="92"/>
    </row>
    <row r="134" spans="1:8" ht="25.5">
      <c r="A134" s="94" t="s">
        <v>622</v>
      </c>
      <c r="C134"/>
      <c r="D134"/>
      <c r="E134"/>
      <c r="F134"/>
      <c r="G134"/>
      <c r="H134" s="92"/>
    </row>
    <row r="135" spans="1:8" ht="16.5" thickBot="1">
      <c r="A135" s="58" t="s">
        <v>480</v>
      </c>
      <c r="G135"/>
      <c r="H135" s="92"/>
    </row>
    <row r="136" spans="1:7" ht="18.75">
      <c r="A136" s="95"/>
      <c r="B136" s="96"/>
      <c r="C136" s="97" t="s">
        <v>0</v>
      </c>
      <c r="D136" s="98"/>
      <c r="E136" s="98"/>
      <c r="F136" s="99"/>
      <c r="G136"/>
    </row>
    <row r="137" spans="1:7" ht="15.75">
      <c r="A137" s="100" t="s">
        <v>3</v>
      </c>
      <c r="B137" s="124" t="s">
        <v>4</v>
      </c>
      <c r="C137" s="102" t="s">
        <v>447</v>
      </c>
      <c r="D137" s="102"/>
      <c r="E137" s="102" t="s">
        <v>568</v>
      </c>
      <c r="F137" s="103"/>
      <c r="G137"/>
    </row>
    <row r="138" spans="1:8" ht="16.5" thickBot="1">
      <c r="A138" s="104"/>
      <c r="B138" s="105"/>
      <c r="C138" s="106" t="s">
        <v>627</v>
      </c>
      <c r="D138" s="107" t="s">
        <v>631</v>
      </c>
      <c r="E138" s="106" t="s">
        <v>627</v>
      </c>
      <c r="F138" s="108" t="s">
        <v>631</v>
      </c>
      <c r="G138"/>
      <c r="H138" s="92"/>
    </row>
    <row r="139" spans="1:8" ht="15.75">
      <c r="A139" s="18" t="s">
        <v>481</v>
      </c>
      <c r="B139" s="19"/>
      <c r="C139" s="439">
        <v>576.1087110000001</v>
      </c>
      <c r="D139" s="440">
        <v>589.2978029999998</v>
      </c>
      <c r="E139" s="451" t="s">
        <v>532</v>
      </c>
      <c r="F139" s="462" t="s">
        <v>532</v>
      </c>
      <c r="G139"/>
      <c r="H139" s="92"/>
    </row>
    <row r="140" spans="1:7" ht="15.75">
      <c r="A140" s="109" t="s">
        <v>385</v>
      </c>
      <c r="B140" s="110" t="s">
        <v>441</v>
      </c>
      <c r="C140" s="443">
        <v>57.875271</v>
      </c>
      <c r="D140" s="444">
        <v>65.54622599999999</v>
      </c>
      <c r="E140" s="443">
        <v>5.278317</v>
      </c>
      <c r="F140" s="445">
        <v>5.731021</v>
      </c>
      <c r="G140"/>
    </row>
    <row r="141" spans="1:7" ht="15.75">
      <c r="A141" s="109" t="s">
        <v>319</v>
      </c>
      <c r="B141" s="110" t="s">
        <v>320</v>
      </c>
      <c r="C141" s="443">
        <v>33.34441</v>
      </c>
      <c r="D141" s="444">
        <v>35.246849000000005</v>
      </c>
      <c r="E141" s="443">
        <v>16.533182</v>
      </c>
      <c r="F141" s="445">
        <v>17.800760999999998</v>
      </c>
      <c r="G141"/>
    </row>
    <row r="142" spans="1:7" ht="15.75">
      <c r="A142" s="109" t="s">
        <v>309</v>
      </c>
      <c r="B142" s="110" t="s">
        <v>310</v>
      </c>
      <c r="C142" s="443">
        <v>30.812227</v>
      </c>
      <c r="D142" s="444">
        <v>34.63239</v>
      </c>
      <c r="E142" s="443">
        <v>8.538248</v>
      </c>
      <c r="F142" s="445">
        <v>10.529625</v>
      </c>
      <c r="G142"/>
    </row>
    <row r="143" spans="1:7" ht="15.75">
      <c r="A143" s="109" t="s">
        <v>23</v>
      </c>
      <c r="B143" s="110" t="s">
        <v>24</v>
      </c>
      <c r="C143" s="443">
        <v>35.782546</v>
      </c>
      <c r="D143" s="444">
        <v>30.818325</v>
      </c>
      <c r="E143" s="443">
        <v>18.819404</v>
      </c>
      <c r="F143" s="445">
        <v>17.938845</v>
      </c>
      <c r="G143"/>
    </row>
    <row r="144" spans="1:7" ht="15.75">
      <c r="A144" s="109" t="s">
        <v>349</v>
      </c>
      <c r="B144" s="110" t="s">
        <v>350</v>
      </c>
      <c r="C144" s="443">
        <v>24.594669999999997</v>
      </c>
      <c r="D144" s="444">
        <v>29.072675999999998</v>
      </c>
      <c r="E144" s="443">
        <v>7.630941</v>
      </c>
      <c r="F144" s="445">
        <v>8.86207</v>
      </c>
      <c r="G144"/>
    </row>
    <row r="145" spans="1:7" ht="15.75">
      <c r="A145" s="109" t="s">
        <v>31</v>
      </c>
      <c r="B145" s="110" t="s">
        <v>32</v>
      </c>
      <c r="C145" s="443">
        <v>31.710568</v>
      </c>
      <c r="D145" s="444">
        <v>28.269882000000003</v>
      </c>
      <c r="E145" s="443">
        <v>17.350656999999998</v>
      </c>
      <c r="F145" s="445">
        <v>16.738486</v>
      </c>
      <c r="G145"/>
    </row>
    <row r="146" spans="1:7" ht="15.75">
      <c r="A146" s="109" t="s">
        <v>63</v>
      </c>
      <c r="B146" s="110" t="s">
        <v>64</v>
      </c>
      <c r="C146" s="443">
        <v>26.097531</v>
      </c>
      <c r="D146" s="444">
        <v>27.908678</v>
      </c>
      <c r="E146" s="443">
        <v>9.3169</v>
      </c>
      <c r="F146" s="445">
        <v>11.795725000000001</v>
      </c>
      <c r="G146"/>
    </row>
    <row r="147" spans="1:7" ht="15.75">
      <c r="A147" s="109" t="s">
        <v>353</v>
      </c>
      <c r="B147" s="110" t="s">
        <v>354</v>
      </c>
      <c r="C147" s="443">
        <v>11.733787</v>
      </c>
      <c r="D147" s="444">
        <v>19.615794</v>
      </c>
      <c r="E147" s="443">
        <v>26.602059</v>
      </c>
      <c r="F147" s="445">
        <v>51.024868000000005</v>
      </c>
      <c r="G147"/>
    </row>
    <row r="148" spans="1:7" ht="15.75">
      <c r="A148" s="109" t="s">
        <v>283</v>
      </c>
      <c r="B148" s="110" t="s">
        <v>284</v>
      </c>
      <c r="C148" s="443">
        <v>18.280257000000002</v>
      </c>
      <c r="D148" s="444">
        <v>17.993964</v>
      </c>
      <c r="E148" s="443">
        <v>11.302359000000001</v>
      </c>
      <c r="F148" s="445">
        <v>10.58138</v>
      </c>
      <c r="G148"/>
    </row>
    <row r="149" spans="1:7" ht="15.75">
      <c r="A149" s="109" t="s">
        <v>339</v>
      </c>
      <c r="B149" s="110" t="s">
        <v>340</v>
      </c>
      <c r="C149" s="443">
        <v>19.363973</v>
      </c>
      <c r="D149" s="444">
        <v>17.466737000000002</v>
      </c>
      <c r="E149" s="443">
        <v>5.697888</v>
      </c>
      <c r="F149" s="445">
        <v>5.045886</v>
      </c>
      <c r="G149"/>
    </row>
    <row r="150" spans="1:7" ht="16.5" thickBot="1">
      <c r="A150" s="111" t="s">
        <v>271</v>
      </c>
      <c r="B150" s="112" t="s">
        <v>272</v>
      </c>
      <c r="C150" s="446">
        <v>15.32814</v>
      </c>
      <c r="D150" s="447">
        <v>15.897373</v>
      </c>
      <c r="E150" s="446">
        <v>19.250723</v>
      </c>
      <c r="F150" s="448">
        <v>19.005596</v>
      </c>
      <c r="G150"/>
    </row>
    <row r="151" spans="1:7" ht="15.75">
      <c r="A151" s="396"/>
      <c r="B151"/>
      <c r="C151"/>
      <c r="D151"/>
      <c r="E151"/>
      <c r="F151"/>
      <c r="G151"/>
    </row>
    <row r="152" spans="2:7" ht="12.75"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</sheetData>
  <sheetProtection/>
  <printOptions horizontalCentered="1"/>
  <pageMargins left="0.1968503937007874" right="0.1968503937007874" top="0.7874015748031497" bottom="0.4724409448818898" header="0.1968503937007874" footer="0.2362204724409449"/>
  <pageSetup horizontalDpi="600" verticalDpi="600" orientation="portrait" paperSize="9" scale="80" r:id="rId1"/>
  <headerFooter alignWithMargins="0">
    <oddHeader>&amp;L&amp;"Times New Roman CE,Pogrubiona kursywa"&amp;12Departament Rynków Rolnych&amp;C&amp;"Cambria,Pogrubiony"&amp;14
Polski handel zagraniczny towarami rolno-spożywczymi w 2015r.</oddHeader>
    <oddFooter>&amp;L&amp;"Times New Roman CE,Pogrubiona kursywa"&amp;12Źródło: Min. Finansów&amp;R&amp;"Times New Roman CE,Pogrubiona kursywa"&amp;12Przygotował: Adam Pachnicki</oddFooter>
  </headerFooter>
  <rowBreaks count="2" manualBreakCount="2">
    <brk id="57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Pachnicki Adam</cp:lastModifiedBy>
  <cp:lastPrinted>2016-08-09T10:22:32Z</cp:lastPrinted>
  <dcterms:created xsi:type="dcterms:W3CDTF">2005-11-14T09:48:12Z</dcterms:created>
  <dcterms:modified xsi:type="dcterms:W3CDTF">2016-09-21T07:21:50Z</dcterms:modified>
  <cp:category/>
  <cp:version/>
  <cp:contentType/>
  <cp:contentStatus/>
</cp:coreProperties>
</file>