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2026\EA.261_kat.B10_zamówienia publiczne\EA.261.7.2026_ARGENTA_podloza_sypkie\Internet\"/>
    </mc:Choice>
  </mc:AlternateContent>
  <xr:revisionPtr revIDLastSave="0" documentId="13_ncr:1_{4E4034AF-76EB-4AA3-9003-78C96AFB0630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odłoża sypkie z dodatkami" sheetId="6" r:id="rId1"/>
  </sheets>
  <definedNames>
    <definedName name="_xlnm._FilterDatabase" localSheetId="0" hidden="1">'podłoża sypkie z dodatkami'!$A$12:$I$35</definedName>
    <definedName name="_xlnm.Print_Titles" localSheetId="0">'podłoża sypkie z dodatkami'!$10:$10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6" l="1"/>
  <c r="I36" i="6" s="1"/>
  <c r="J36" i="6" s="1"/>
  <c r="G37" i="6"/>
  <c r="I37" i="6" s="1"/>
  <c r="J37" i="6" s="1"/>
  <c r="G38" i="6"/>
  <c r="I38" i="6" s="1"/>
  <c r="J38" i="6" s="1"/>
  <c r="G39" i="6"/>
  <c r="I39" i="6" s="1"/>
  <c r="J39" i="6" s="1"/>
  <c r="G12" i="6"/>
  <c r="I12" i="6" s="1"/>
  <c r="G13" i="6"/>
  <c r="I13" i="6" s="1"/>
  <c r="G14" i="6"/>
  <c r="G15" i="6"/>
  <c r="I15" i="6"/>
  <c r="G16" i="6"/>
  <c r="I16" i="6"/>
  <c r="G17" i="6"/>
  <c r="I17" i="6" s="1"/>
  <c r="G18" i="6"/>
  <c r="I18" i="6" s="1"/>
  <c r="G19" i="6"/>
  <c r="I19" i="6" s="1"/>
  <c r="G20" i="6"/>
  <c r="I20" i="6" s="1"/>
  <c r="G21" i="6"/>
  <c r="I21" i="6" s="1"/>
  <c r="G22" i="6"/>
  <c r="I22" i="6" s="1"/>
  <c r="G23" i="6"/>
  <c r="I23" i="6"/>
  <c r="G24" i="6"/>
  <c r="I24" i="6"/>
  <c r="G25" i="6"/>
  <c r="I25" i="6"/>
  <c r="G26" i="6"/>
  <c r="I26" i="6"/>
  <c r="G27" i="6"/>
  <c r="I27" i="6"/>
  <c r="G28" i="6"/>
  <c r="I28" i="6" s="1"/>
  <c r="G29" i="6"/>
  <c r="I29" i="6" s="1"/>
  <c r="G30" i="6"/>
  <c r="I30" i="6" s="1"/>
  <c r="G31" i="6"/>
  <c r="I31" i="6" s="1"/>
  <c r="G32" i="6"/>
  <c r="I32" i="6" s="1"/>
  <c r="G33" i="6"/>
  <c r="I33" i="6"/>
  <c r="G34" i="6"/>
  <c r="I34" i="6"/>
  <c r="G35" i="6"/>
  <c r="I35" i="6" s="1"/>
  <c r="G40" i="6" l="1"/>
  <c r="I14" i="6"/>
  <c r="I40" i="6" s="1"/>
  <c r="J40" i="6" s="1"/>
  <c r="J23" i="6" l="1"/>
  <c r="J24" i="6"/>
  <c r="J26" i="6"/>
  <c r="J14" i="6"/>
  <c r="J15" i="6"/>
  <c r="J16" i="6"/>
  <c r="J25" i="6"/>
  <c r="J27" i="6"/>
  <c r="J28" i="6"/>
  <c r="J29" i="6"/>
  <c r="J30" i="6"/>
  <c r="J13" i="6" l="1"/>
  <c r="J12" i="6"/>
  <c r="J21" i="6"/>
  <c r="J34" i="6"/>
  <c r="J19" i="6"/>
  <c r="J17" i="6"/>
  <c r="J31" i="6"/>
  <c r="J35" i="6"/>
  <c r="J33" i="6"/>
  <c r="J22" i="6"/>
  <c r="J18" i="6"/>
  <c r="J32" i="6"/>
  <c r="J20" i="6" l="1"/>
</calcChain>
</file>

<file path=xl/sharedStrings.xml><?xml version="1.0" encoding="utf-8"?>
<sst xmlns="http://schemas.openxmlformats.org/spreadsheetml/2006/main" count="141" uniqueCount="92">
  <si>
    <t>Lp.</t>
  </si>
  <si>
    <t>Nazwa przedmiotu zamówienia</t>
  </si>
  <si>
    <t>JM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</si>
  <si>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</si>
  <si>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</si>
  <si>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</si>
  <si>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</si>
  <si>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</si>
  <si>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</si>
  <si>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</si>
  <si>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</si>
  <si>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</si>
  <si>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</si>
  <si>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</si>
  <si>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</si>
  <si>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</si>
  <si>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Data:</t>
  </si>
  <si>
    <t>..........................................................................................................................</t>
  </si>
  <si>
    <t>Nazwa wykonawcy:</t>
  </si>
  <si>
    <t>Siedziba wykonawcy:</t>
  </si>
  <si>
    <t>Przedstawia zestawienie cenowe dla oferowanego przedmiotu zamówienia:</t>
  </si>
  <si>
    <t>Cena jednostkowa netto</t>
  </si>
  <si>
    <t>___________________________________________________</t>
  </si>
  <si>
    <t xml:space="preserve">Imiona i nazwiska osób uprawnionych do reprezentowania wykonawcy </t>
  </si>
  <si>
    <t>Czytelne podpisy osób uprawnionych do reprezentowania wykonawcy</t>
  </si>
  <si>
    <t>FORMULARZ CENOWY</t>
  </si>
  <si>
    <t>Stawka podatku VAT(w %)</t>
  </si>
  <si>
    <t>Wartość podatku VAT( poz 7x8)</t>
  </si>
  <si>
    <t>Wartość całkowita netto dla każdej pozycji(poz. 5x6)</t>
  </si>
  <si>
    <t>Wartość ogółem brutto( poz. 7+9)</t>
  </si>
  <si>
    <t>Dodatkowe wymagania dostarczane razem z przedmiotem zamówienia</t>
  </si>
  <si>
    <t>13.</t>
  </si>
  <si>
    <t>14.</t>
  </si>
  <si>
    <t>15.</t>
  </si>
  <si>
    <t>Sukcesywne dostawy na koszt i ryzyko Wykonawcy związane z nieprzewidzianymi zdarzeniami podłoży mikrobiologicznych suchych sypkich z dodatkami oraz testów do diagnostyki laboratoryjnej</t>
  </si>
  <si>
    <t>16.</t>
  </si>
  <si>
    <t>Wymagany termin ważności minimum</t>
  </si>
  <si>
    <r>
      <t>Przy realizacji wymagany jest certyfikat kontroli jakości(zawierający: nazwę producenta podłoża, nazwę podłoża, nr serii, termin ważności, ph, kolor  pożywki po przygotowaniu, wykaz szczepów kontrolnych z opisem morfologii kolonii wyrosłych na pożywce/oznaczeniem żyzności i selektywności) ,etykieta w języku polskim i karta charakterystyki jeżeli jest wymagana, podłoże bazowe i suplement/dodatek do podłoża mają pochodzić od jednego producenta, przepis przygotowania podłoża w języku polskim, temperatura przechowywania podłoża bazowego ma się mieścić w zakresie +15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 ÷ +30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 xml:space="preserve">C. Nie jest wymagane załączanie certyfikatów kontroli jakości do każdej dostawy pod warunkiem udostępnienia w łatwy sposób na stronie www. Producent nie musi dostarczać wymaganej dokumentacji kart charakterystyki do każdej dostawy, jeśli wymagana dokumentacja dla całego przedmiotu umowy zostanie dostarczona wraz z pierwszą dostawą. Jeżeli zostaną wprowadzone jakiekolwiek zmiany w kartach charakterystyk w czasie trwania umowy, producent ma obowiązek dostarczyć do Zamawiającego nowe karty. Podłoże bazowe i suplement mają pochodzić od jednego producenta.
</t>
    </r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</si>
  <si>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</si>
  <si>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</si>
  <si>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</si>
  <si>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</si>
  <si>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</si>
  <si>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</si>
  <si>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</si>
  <si>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</si>
  <si>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</si>
  <si>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Agar Sabouraud'a z dekstrozą o składzie (g/l): -papainowy wyciąg z tkanek zwierzęcych 5,0; - pankreatynowy wyciąg z kazeiny 5,0 ; - dekstroza 40,0 ; - agar 15,0.</t>
  </si>
  <si>
    <t>Agar z cetrymidem ( Cetrimide agar medium) wg normy PN-EN ISO 22717:2016-01 o składzie (g/l): -pepton żelatynowy-20,0; chlorek magnezu - 1,4; siarczan potasu - 10,0; cetrymid - 0,3; agar - 13,6.</t>
  </si>
  <si>
    <t>Agar z mocznikiem (Christensena) o składzie (g/l): Pepton-1,0; Glukoza-1,0; Chlorek sodu-5,0; Diwodorofosforan (V) potasu-2,0; Czerwień fenolowa-0,012g; Agar-od 9,0 do 18,0g</t>
  </si>
  <si>
    <t>Bulion LT100  (Eugon LT100 liguid broth)o składzie (g/l):  trypton (enzymatyczny wyciag kazeiny) -15,0; peton sojowy - 5,0; L- cystyna - 0,7; chlorek sodu - 4,0; siarczyn sodu - 0,2; glukoza - 5,5; lecytyna - 1,0; Polysorbate 80- 15,0; lauryloeterosiarczan sodu - 1,56.</t>
  </si>
  <si>
    <t xml:space="preserve">Suplement Eugon ; op. = 6 x 100 ml </t>
  </si>
  <si>
    <t>Listeria Enrichment Broth Base (Bulion pół Fraser)do wstępnego namnażania Listeria monocytogenes (bez chlorku litu) o składzie(g/l): pepton mięsny-5,0; trypton (enzymatyczny hydrolizat kazeiny) -5,0; ekstrakt wołowy-5,0; ekstrakt drożdżowy-5,0; chlorek sodu-20,0; 2-hydrat wodoroortofosforanu disodu-12,0; wodoroortofosforan dipotasu-1,35; eskulina-1,0 wg normy PN-EN ISO 11290-2:2017-07.</t>
  </si>
  <si>
    <t>Bulion wzbogacający z kwaśnym seleninem sodu wg Leifsona o składzie (g/l): trypton 5,0; laktoza 4,0; selenin sodowy 4,0; fosforan sodowy 10,0.</t>
  </si>
  <si>
    <t>Dodatek do podłoża MYP do oznaczania liczby przypuszczalnych Bacillus cereus (Bacillus cereus Selective Supplement) 
(Polymyxin B)
Skład 1 fiolki (1 fiolka na 500ml podłoża):
Siarczan polimyksyny B 50 000 IU
wg normy:     PN-EN ISO 7932:2005</t>
  </si>
  <si>
    <t>Dodatek do podłoża podstawowego Listeria Selective Supplement (Oxford) wg normy PN-EN ISO 11290-1:2017-07 o składzie: cykloheksymid - 200mg; siarczan kolistyny - 10mg; chlorowodorek acryflawine - 2,5mg; cefotetan - 1,0mg; fosfomycyna - 5mg.</t>
  </si>
  <si>
    <t>Fraser Selective Supplement wg normy PN-EN ISO 11290-1:2017-07 o składzie: cytrynian amonu  żelaza-250,0mg; kwas nalisdiksylowy-10,0mg; akryflawina-12,5mg.</t>
  </si>
  <si>
    <t>Hektoen Enteric Agar (HE) wg PN-EN ISO 6579-1:2017-04 o składzie (g/l):pepton proteose - 12,0; ekstrakt drożdżowy-3,0; laktoza-12,0; sacharoza-12,0; salicyna-2,0; sole żółci Nr 3-9,0; chlorek sodu-5,0; tiosiarczan sodu-5,0; cytrynian amonowo-żelazowy-1,5; fuksyna kwaśna-0,1; błękit bromotymolowy-0,065; agar-14,0</t>
  </si>
  <si>
    <t>Podłoże Wilson Blair (Bismuth Sulphite Agar) o składzie (g/l): pepton 5,0; mieszanina peptonów Lab-Lemco powder 5,0; glukoza 5,0; fosforan II zasadowy 4,0; siarczan żelaza 0,3; zieleń brylantowa 0,016; agar 12,7; siarczyn bizmutu wskaźnik 8,0.</t>
  </si>
  <si>
    <t xml:space="preserve">Pożywka do oznaczania ogólnej liczby drobnoustrojów Plate Count Agar ( PCA) wg normy PN-EN ISO 4833-2:2013-12 o składzie (g/l): enzymatyczny hydrolizat kazeiny - 5,0; ekstrakt drożdżowy - 2,5;  glukoza bezwodna - 1,0; agar - od 9 do 18g. </t>
  </si>
  <si>
    <t>Bulion sojowo-kazeinowy o składzie (g/l): pankreatynowy hydrolizat kazeiny-17,0; enzymatyczny hydrolizat mąki soi-3,0; chlorek sodu-5,0; wodorofosfan dipotasu-2,5; glokoza-2,5,</t>
  </si>
  <si>
    <t>Olejek immersyjny do mikroskopu</t>
  </si>
  <si>
    <t>2 lata</t>
  </si>
  <si>
    <t>12 miesięcy</t>
  </si>
  <si>
    <t>8 miesięcy</t>
  </si>
  <si>
    <t>500g</t>
  </si>
  <si>
    <t>10 fiolek</t>
  </si>
  <si>
    <t>500 g</t>
  </si>
  <si>
    <t>10ml</t>
  </si>
  <si>
    <t>26.</t>
  </si>
  <si>
    <t>27.</t>
  </si>
  <si>
    <t>Half Fraser Selective Supplement wg. normy: PN-EN ISO 11290-1:2017-07 skład cytrynian amonu żelaza (III) - 112,50mg; sól sodowa kwasu nali8diksowego - 2,25mg; chlorowodorek akryflawiny - 2,8125mg</t>
  </si>
  <si>
    <t>Odczynnik Nesslera o składzie (g/100ml): chlorek rtęci - 10,0; jodek potasu - 7,0; wodorotlenek sodu - 16,0</t>
  </si>
  <si>
    <t>Olej mineralny</t>
  </si>
  <si>
    <t>Pożywka agarowa MYP dla Bacillus cereus o składzie (g/l): ekstrakt mięsny - 1,0; enzymatyczny hydroliozat kazeiny - 10,0; D-mannitol 10,0; chlorek sodu - 10,0; czerwień fenolowa 0,025; agar - 12,0 do 18,0</t>
  </si>
  <si>
    <t>100ml</t>
  </si>
  <si>
    <t>Agar Sabouraud'a z dekstrozą i chloramfenikolem o składzie (g/l): papainowy wyciąg z tkanek zwierzęcych 5,0; pankreatynowy wyciąg z kazeiny 5,0; dekstroza 40,0; chloramfenikol 0,05; agar 15,0.</t>
  </si>
  <si>
    <t>Płyn Ringera skład (g/l): chlorek sodu - 9,0; chlorek potasu - 0,42; chlorek wapnia - 0,48; kwaśny węglan sodu - 0,20</t>
  </si>
  <si>
    <t>Podłoże King B o składzie (g/l): pepton - 20,0; wodorofosforan dwupotasu - 1,5; siarczan magnezu siedmiowodny - 1,5; agar - 15,0</t>
  </si>
  <si>
    <r>
      <t>Podłoże Levine'a wg normy PN-EN ISO 21150:2016-01 o składzie (g/l): pepton żelatynowy -10,0; wodorofosforan dipotasu K2HPO</t>
    </r>
    <r>
      <rPr>
        <sz val="7"/>
        <rFont val="Arial"/>
        <family val="2"/>
        <charset val="238"/>
      </rPr>
      <t>4</t>
    </r>
    <r>
      <rPr>
        <sz val="11"/>
        <rFont val="Arial"/>
        <family val="2"/>
        <charset val="238"/>
      </rPr>
      <t>) - 2,0; laktoza -10,0; eozyna y - 0,4; błękit metylenowy -0,065; agar -15,0.</t>
    </r>
  </si>
  <si>
    <t>28.</t>
  </si>
  <si>
    <t>29.</t>
  </si>
  <si>
    <t>Pseudomonas agar podstawowy/agar CN o składzie (g/l): pepton żelatynowy - 16,0; hydrolizat kazeiny 10,0; siarczan potasu (bezwodny) (K2SO4) - 10,0; chlorek magnezu (bezwodny) (MgCl2) - 1,4; agar - 11,0 do 18,0</t>
  </si>
  <si>
    <t>Pseudomonas CN suplement o składzie: bromek cetylotrimetyloamoniowy(cetrymide)-0,1g; kwas nalidyksowy -0,0015 g</t>
  </si>
  <si>
    <t>Rozcieńczalnik - Tryptone sodium chloride solution Skład(g/l): trypton (pankreatynowy wyciag z kazeiny) - 1,0; chlorek sodu- 8,5.</t>
  </si>
  <si>
    <r>
      <t>Zbuforowana woda peptonowa (ZWP) wg PN-EN ISO 6579-1:2017-04 o składzie(g/l): enzymatyczny hydrolizat tkanek zwierzęcych-10,0; chlorek sodu-5,0; 12x hydrat wodoroorotofosforanu disodu (Na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HPO</t>
    </r>
    <r>
      <rPr>
        <sz val="7"/>
        <rFont val="Arial"/>
        <family val="2"/>
        <charset val="238"/>
      </rPr>
      <t xml:space="preserve">4 </t>
    </r>
    <r>
      <rPr>
        <sz val="11"/>
        <rFont val="Arial"/>
        <family val="2"/>
        <charset val="238"/>
      </rPr>
      <t>x 12H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O)-9,0, wodoroortofosforan dipotasu(KH</t>
    </r>
    <r>
      <rPr>
        <sz val="7"/>
        <rFont val="Arial"/>
        <family val="2"/>
        <charset val="238"/>
      </rPr>
      <t>2</t>
    </r>
    <r>
      <rPr>
        <sz val="11"/>
        <rFont val="Arial"/>
        <family val="2"/>
        <charset val="238"/>
      </rPr>
      <t>PO</t>
    </r>
    <r>
      <rPr>
        <sz val="7"/>
        <rFont val="Arial"/>
        <family val="2"/>
        <charset val="238"/>
      </rPr>
      <t>4</t>
    </r>
    <r>
      <rPr>
        <sz val="11"/>
        <rFont val="Arial"/>
        <family val="2"/>
        <charset val="238"/>
      </rPr>
      <t>)-1,5.</t>
    </r>
  </si>
  <si>
    <r>
      <t>Załącznik nr 2 do sprawy nr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EA.261.7.2026</t>
    </r>
  </si>
  <si>
    <t>Agar kukurydziany z 1 % polysorbate 80 wg normy PN-EN ISO 18416:2016-01 o składzie (g/l): ekstrakt mąki kukurydzianej - 50,0; agar - 15,0.</t>
  </si>
  <si>
    <t>1op. (4 x 50 ml)</t>
  </si>
  <si>
    <t>1op. (10 fiolek)</t>
  </si>
  <si>
    <t>op. ( 6 x 100 ml )</t>
  </si>
  <si>
    <t xml:space="preserve">Wyliczoną wartość zamówienia z poz. 29 SUMA OGÓŁEM należy przenieść do formularza ofertowego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</si>
</sst>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2"/>
      <name val="Times New Roman"/>
      <family val="1"/>
      <charset val="238"/>
    </font>
    <font>
      <sz val="11"/>
      <color indexed="12"/>
      <name val="Arial CE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vertAlign val="superscript"/>
      <sz val="10"/>
      <name val="Arial CE"/>
      <charset val="238"/>
    </font>
    <font>
      <sz val="11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sz val="7"/>
      <name val="Arial"/>
      <family val="2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1">
      <alignment wrapText="1"/>
    </xf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44" fontId="0" fillId="0" borderId="1" xfId="2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 indent="4"/>
      <protection locked="0"/>
    </xf>
    <xf numFmtId="9" fontId="0" fillId="0" borderId="1" xfId="0" applyNumberForma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top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44" fontId="1" fillId="0" borderId="1" xfId="2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11" fillId="3" borderId="1" xfId="1" applyFont="1" applyFill="1">
      <alignment wrapText="1"/>
    </xf>
    <xf numFmtId="0" fontId="11" fillId="0" borderId="1" xfId="0" applyFont="1" applyBorder="1" applyAlignment="1">
      <alignment wrapText="1"/>
    </xf>
    <xf numFmtId="44" fontId="2" fillId="0" borderId="5" xfId="2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44" fontId="2" fillId="0" borderId="5" xfId="2" applyFont="1" applyBorder="1" applyAlignment="1">
      <alignment horizontal="center" vertical="center" wrapText="1"/>
    </xf>
    <xf numFmtId="0" fontId="11" fillId="0" borderId="1" xfId="0" applyFont="1" applyBorder="1"/>
    <xf numFmtId="0" fontId="13" fillId="3" borderId="1" xfId="0" applyFont="1" applyFill="1" applyBorder="1" applyAlignment="1">
      <alignment wrapText="1"/>
    </xf>
    <xf numFmtId="44" fontId="14" fillId="3" borderId="1" xfId="2" applyFont="1" applyFill="1" applyBorder="1" applyProtection="1">
      <protection locked="0"/>
    </xf>
    <xf numFmtId="9" fontId="14" fillId="3" borderId="1" xfId="0" applyNumberFormat="1" applyFont="1" applyFill="1" applyBorder="1" applyProtection="1">
      <protection locked="0"/>
    </xf>
    <xf numFmtId="44" fontId="14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</cellXfs>
  <cellStyles count="3">
    <cellStyle name="Kratka" xfId="1" xr:uid="{00000000-0005-0000-0000-000000000000}"/>
    <cellStyle name="Normalny" xfId="0" builtinId="0"/>
    <cellStyle name="Walutowy" xfId="2" builtinId="4"/>
  </cellStyles>
  <dxfs count="0"/>
  <tableStyles count="1" defaultTableStyle="TableStyleMedium9" defaultPivotStyle="PivotStyleLight16">
    <tableStyle name="Invisible" pivot="0" table="0" count="0" xr9:uid="{54306998-D8F7-4B79-8A2A-365EBBC6CE1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Layout" topLeftCell="A36" zoomScaleNormal="100" workbookViewId="0">
      <selection activeCell="B32" sqref="B32"/>
    </sheetView>
  </sheetViews>
  <sheetFormatPr defaultColWidth="9.1328125" defaultRowHeight="12.75" x14ac:dyDescent="0.35"/>
  <cols>
    <col min="1" max="1" width="4.265625" customWidth="1"/>
    <col min="2" max="2" width="91.86328125" style="1" customWidth="1"/>
    <col min="3" max="3" width="12.265625" customWidth="1"/>
    <col min="4" max="4" width="8" customWidth="1"/>
    <col min="6" max="6" width="14" customWidth="1"/>
    <col min="7" max="7" width="16" customWidth="1"/>
    <col min="9" max="9" width="14.73046875" customWidth="1"/>
    <col min="10" max="10" width="15.73046875" customWidth="1"/>
  </cols>
  <sheetData>
    <row r="1" spans="1:10" ht="36" customHeight="1" x14ac:dyDescent="0.35">
      <c r="A1" s="7"/>
      <c r="B1" s="8"/>
      <c r="C1" s="8"/>
      <c r="D1" s="8"/>
      <c r="E1" s="8"/>
      <c r="F1" s="22" t="s">
        <v>86</v>
      </c>
      <c r="G1" s="8"/>
      <c r="H1" s="8"/>
      <c r="I1" s="8"/>
    </row>
    <row r="2" spans="1:10" ht="13.5" x14ac:dyDescent="0.35">
      <c r="A2" s="7" t="s">
        <v>34</v>
      </c>
      <c r="B2" s="8"/>
      <c r="C2" s="8"/>
      <c r="D2" s="8"/>
      <c r="E2" s="8"/>
      <c r="F2" s="9"/>
      <c r="G2" s="8"/>
      <c r="H2" s="8"/>
      <c r="I2" s="8"/>
    </row>
    <row r="3" spans="1:10" ht="13.9" x14ac:dyDescent="0.4">
      <c r="A3" s="37" t="s">
        <v>25</v>
      </c>
      <c r="B3" s="37"/>
      <c r="C3" s="37"/>
      <c r="D3" s="37"/>
      <c r="E3" s="37"/>
      <c r="F3" s="37"/>
      <c r="G3" s="37"/>
      <c r="H3" s="37"/>
      <c r="I3" s="8"/>
    </row>
    <row r="4" spans="1:10" ht="19.5" customHeight="1" x14ac:dyDescent="0.35">
      <c r="A4" s="8"/>
      <c r="B4" s="10" t="s">
        <v>16</v>
      </c>
      <c r="C4" s="41" t="s">
        <v>17</v>
      </c>
      <c r="D4" s="41"/>
      <c r="E4" s="41"/>
      <c r="F4" s="41"/>
      <c r="G4" s="41"/>
      <c r="H4" s="41"/>
      <c r="I4" s="41"/>
      <c r="J4" s="41"/>
    </row>
    <row r="5" spans="1:10" ht="19.5" customHeight="1" x14ac:dyDescent="0.35">
      <c r="A5" s="8"/>
      <c r="B5" s="10" t="s">
        <v>18</v>
      </c>
      <c r="C5" s="41" t="s">
        <v>17</v>
      </c>
      <c r="D5" s="41"/>
      <c r="E5" s="41"/>
      <c r="F5" s="41"/>
      <c r="G5" s="41"/>
      <c r="H5" s="41"/>
      <c r="I5" s="41"/>
      <c r="J5" s="41"/>
    </row>
    <row r="6" spans="1:10" ht="19.5" customHeight="1" x14ac:dyDescent="0.35">
      <c r="A6" s="8"/>
      <c r="B6" s="8"/>
      <c r="C6" s="41" t="s">
        <v>17</v>
      </c>
      <c r="D6" s="41"/>
      <c r="E6" s="41"/>
      <c r="F6" s="41"/>
      <c r="G6" s="41"/>
      <c r="H6" s="41"/>
      <c r="I6" s="41"/>
      <c r="J6" s="41"/>
    </row>
    <row r="7" spans="1:10" ht="19.5" customHeight="1" x14ac:dyDescent="0.35">
      <c r="A7" s="8"/>
      <c r="B7" s="10" t="s">
        <v>19</v>
      </c>
      <c r="C7" s="41" t="s">
        <v>17</v>
      </c>
      <c r="D7" s="41"/>
      <c r="E7" s="41"/>
      <c r="F7" s="41"/>
      <c r="G7" s="41"/>
      <c r="H7" s="41"/>
      <c r="I7" s="41"/>
      <c r="J7" s="41"/>
    </row>
    <row r="8" spans="1:10" ht="19.5" customHeight="1" x14ac:dyDescent="0.35">
      <c r="A8" s="8"/>
      <c r="B8" s="10"/>
      <c r="C8" s="41" t="s">
        <v>17</v>
      </c>
      <c r="D8" s="41"/>
      <c r="E8" s="41"/>
      <c r="F8" s="41"/>
      <c r="G8" s="41"/>
      <c r="H8" s="41"/>
      <c r="I8" s="41"/>
      <c r="J8" s="41"/>
    </row>
    <row r="9" spans="1:10" ht="12.75" customHeight="1" x14ac:dyDescent="0.35">
      <c r="A9" s="7" t="s">
        <v>20</v>
      </c>
      <c r="B9" s="8"/>
      <c r="C9" s="8"/>
      <c r="D9" s="8"/>
      <c r="E9" s="8"/>
      <c r="F9" s="9"/>
      <c r="G9" s="8"/>
      <c r="H9" s="8"/>
      <c r="I9" s="8"/>
    </row>
    <row r="10" spans="1:10" ht="51" x14ac:dyDescent="0.35">
      <c r="A10" s="19" t="s">
        <v>0</v>
      </c>
      <c r="B10" s="19" t="s">
        <v>1</v>
      </c>
      <c r="C10" s="21" t="s">
        <v>36</v>
      </c>
      <c r="D10" s="19" t="s">
        <v>2</v>
      </c>
      <c r="E10" s="19" t="s">
        <v>3</v>
      </c>
      <c r="F10" s="20" t="s">
        <v>21</v>
      </c>
      <c r="G10" s="19" t="s">
        <v>28</v>
      </c>
      <c r="H10" s="19" t="s">
        <v>26</v>
      </c>
      <c r="I10" s="19" t="s">
        <v>27</v>
      </c>
      <c r="J10" s="19" t="s">
        <v>29</v>
      </c>
    </row>
    <row r="11" spans="1:10" ht="16.350000000000001" customHeight="1" x14ac:dyDescent="0.3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</row>
    <row r="12" spans="1:10" ht="27" x14ac:dyDescent="0.35">
      <c r="A12" s="2" t="s">
        <v>4</v>
      </c>
      <c r="B12" s="27" t="s">
        <v>87</v>
      </c>
      <c r="C12" s="25" t="s">
        <v>62</v>
      </c>
      <c r="D12" s="24" t="s">
        <v>65</v>
      </c>
      <c r="E12" s="31">
        <v>1</v>
      </c>
      <c r="F12" s="18"/>
      <c r="G12" s="6">
        <f>ROUND(E12*F12,2)</f>
        <v>0</v>
      </c>
      <c r="H12" s="11"/>
      <c r="I12" s="6">
        <f t="shared" ref="I12:I34" si="0">ROUND(G12*H12,2)</f>
        <v>0</v>
      </c>
      <c r="J12" s="23">
        <f t="shared" ref="J12:J34" si="1">G12+I12</f>
        <v>0</v>
      </c>
    </row>
    <row r="13" spans="1:10" ht="27" x14ac:dyDescent="0.35">
      <c r="A13" s="2" t="s">
        <v>5</v>
      </c>
      <c r="B13" s="24" t="s">
        <v>76</v>
      </c>
      <c r="C13" s="25" t="s">
        <v>62</v>
      </c>
      <c r="D13" s="24" t="s">
        <v>65</v>
      </c>
      <c r="E13" s="25">
        <v>2</v>
      </c>
      <c r="F13" s="32"/>
      <c r="G13" s="33">
        <f t="shared" ref="G13:G34" si="2">ROUND(E13*F13,2)</f>
        <v>0</v>
      </c>
      <c r="H13" s="34"/>
      <c r="I13" s="33">
        <f t="shared" si="0"/>
        <v>0</v>
      </c>
      <c r="J13" s="35">
        <f t="shared" si="1"/>
        <v>0</v>
      </c>
    </row>
    <row r="14" spans="1:10" ht="27" x14ac:dyDescent="0.35">
      <c r="A14" s="2" t="s">
        <v>6</v>
      </c>
      <c r="B14" s="27" t="s">
        <v>47</v>
      </c>
      <c r="C14" s="25" t="s">
        <v>62</v>
      </c>
      <c r="D14" s="24" t="s">
        <v>65</v>
      </c>
      <c r="E14" s="25">
        <v>2</v>
      </c>
      <c r="F14" s="18"/>
      <c r="G14" s="6">
        <f t="shared" si="2"/>
        <v>0</v>
      </c>
      <c r="H14" s="11"/>
      <c r="I14" s="6">
        <f t="shared" si="0"/>
        <v>0</v>
      </c>
      <c r="J14" s="23">
        <f t="shared" si="1"/>
        <v>0</v>
      </c>
    </row>
    <row r="15" spans="1:10" ht="27" x14ac:dyDescent="0.35">
      <c r="A15" s="2" t="s">
        <v>7</v>
      </c>
      <c r="B15" s="27" t="s">
        <v>48</v>
      </c>
      <c r="C15" s="25" t="s">
        <v>62</v>
      </c>
      <c r="D15" s="24" t="s">
        <v>65</v>
      </c>
      <c r="E15" s="25">
        <v>2</v>
      </c>
      <c r="F15" s="18"/>
      <c r="G15" s="6">
        <f t="shared" si="2"/>
        <v>0</v>
      </c>
      <c r="H15" s="11"/>
      <c r="I15" s="6">
        <f t="shared" si="0"/>
        <v>0</v>
      </c>
      <c r="J15" s="23">
        <f t="shared" si="1"/>
        <v>0</v>
      </c>
    </row>
    <row r="16" spans="1:10" ht="27" x14ac:dyDescent="0.35">
      <c r="A16" s="2" t="s">
        <v>8</v>
      </c>
      <c r="B16" s="27" t="s">
        <v>49</v>
      </c>
      <c r="C16" s="25" t="s">
        <v>62</v>
      </c>
      <c r="D16" s="24" t="s">
        <v>65</v>
      </c>
      <c r="E16" s="25">
        <v>1</v>
      </c>
      <c r="F16" s="18"/>
      <c r="G16" s="6">
        <f t="shared" si="2"/>
        <v>0</v>
      </c>
      <c r="H16" s="11"/>
      <c r="I16" s="6">
        <f t="shared" si="0"/>
        <v>0</v>
      </c>
      <c r="J16" s="23">
        <f t="shared" si="1"/>
        <v>0</v>
      </c>
    </row>
    <row r="17" spans="1:10" ht="40.5" x14ac:dyDescent="0.35">
      <c r="A17" s="2" t="s">
        <v>9</v>
      </c>
      <c r="B17" s="27" t="s">
        <v>50</v>
      </c>
      <c r="C17" s="25" t="s">
        <v>62</v>
      </c>
      <c r="D17" s="24" t="s">
        <v>65</v>
      </c>
      <c r="E17" s="25">
        <v>1</v>
      </c>
      <c r="F17" s="18"/>
      <c r="G17" s="6">
        <f t="shared" si="2"/>
        <v>0</v>
      </c>
      <c r="H17" s="11"/>
      <c r="I17" s="6">
        <f t="shared" si="0"/>
        <v>0</v>
      </c>
      <c r="J17" s="23">
        <f t="shared" si="1"/>
        <v>0</v>
      </c>
    </row>
    <row r="18" spans="1:10" ht="27" x14ac:dyDescent="0.35">
      <c r="A18" s="2" t="s">
        <v>10</v>
      </c>
      <c r="B18" s="27" t="s">
        <v>51</v>
      </c>
      <c r="C18" s="25" t="s">
        <v>63</v>
      </c>
      <c r="D18" s="24" t="s">
        <v>90</v>
      </c>
      <c r="E18" s="25">
        <v>1</v>
      </c>
      <c r="F18" s="18"/>
      <c r="G18" s="6">
        <f t="shared" si="2"/>
        <v>0</v>
      </c>
      <c r="H18" s="11"/>
      <c r="I18" s="6">
        <f t="shared" si="0"/>
        <v>0</v>
      </c>
      <c r="J18" s="23">
        <f t="shared" si="1"/>
        <v>0</v>
      </c>
    </row>
    <row r="19" spans="1:10" ht="27" x14ac:dyDescent="0.35">
      <c r="A19" s="2" t="s">
        <v>11</v>
      </c>
      <c r="B19" s="27" t="s">
        <v>60</v>
      </c>
      <c r="C19" s="25" t="s">
        <v>62</v>
      </c>
      <c r="D19" s="24" t="s">
        <v>65</v>
      </c>
      <c r="E19" s="25">
        <v>1</v>
      </c>
      <c r="F19" s="18"/>
      <c r="G19" s="6">
        <f t="shared" si="2"/>
        <v>0</v>
      </c>
      <c r="H19" s="11"/>
      <c r="I19" s="6">
        <f t="shared" si="0"/>
        <v>0</v>
      </c>
      <c r="J19" s="23">
        <f t="shared" si="1"/>
        <v>0</v>
      </c>
    </row>
    <row r="20" spans="1:10" ht="27" x14ac:dyDescent="0.35">
      <c r="A20" s="2" t="s">
        <v>12</v>
      </c>
      <c r="B20" s="27" t="s">
        <v>53</v>
      </c>
      <c r="C20" s="25" t="s">
        <v>62</v>
      </c>
      <c r="D20" s="24" t="s">
        <v>65</v>
      </c>
      <c r="E20" s="25">
        <v>3</v>
      </c>
      <c r="F20" s="18"/>
      <c r="G20" s="6">
        <f t="shared" si="2"/>
        <v>0</v>
      </c>
      <c r="H20" s="11"/>
      <c r="I20" s="6">
        <f t="shared" si="0"/>
        <v>0</v>
      </c>
      <c r="J20" s="23">
        <f t="shared" si="1"/>
        <v>0</v>
      </c>
    </row>
    <row r="21" spans="1:10" ht="81" x14ac:dyDescent="0.35">
      <c r="A21" s="2" t="s">
        <v>13</v>
      </c>
      <c r="B21" s="27" t="s">
        <v>54</v>
      </c>
      <c r="C21" s="25" t="s">
        <v>63</v>
      </c>
      <c r="D21" s="24" t="s">
        <v>89</v>
      </c>
      <c r="E21" s="25">
        <v>5</v>
      </c>
      <c r="F21" s="18"/>
      <c r="G21" s="6">
        <f t="shared" si="2"/>
        <v>0</v>
      </c>
      <c r="H21" s="11"/>
      <c r="I21" s="6">
        <f t="shared" si="0"/>
        <v>0</v>
      </c>
      <c r="J21" s="23">
        <f t="shared" si="1"/>
        <v>0</v>
      </c>
    </row>
    <row r="22" spans="1:10" ht="27.75" customHeight="1" x14ac:dyDescent="0.35">
      <c r="A22" s="2" t="s">
        <v>14</v>
      </c>
      <c r="B22" s="27" t="s">
        <v>55</v>
      </c>
      <c r="C22" s="25" t="s">
        <v>64</v>
      </c>
      <c r="D22" s="24" t="s">
        <v>89</v>
      </c>
      <c r="E22" s="25">
        <v>2</v>
      </c>
      <c r="F22" s="18"/>
      <c r="G22" s="6">
        <f t="shared" si="2"/>
        <v>0</v>
      </c>
      <c r="H22" s="11"/>
      <c r="I22" s="6">
        <f t="shared" si="0"/>
        <v>0</v>
      </c>
      <c r="J22" s="23">
        <f t="shared" si="1"/>
        <v>0</v>
      </c>
    </row>
    <row r="23" spans="1:10" ht="27" x14ac:dyDescent="0.35">
      <c r="A23" s="2" t="s">
        <v>15</v>
      </c>
      <c r="B23" s="24" t="s">
        <v>56</v>
      </c>
      <c r="C23" s="25" t="s">
        <v>63</v>
      </c>
      <c r="D23" s="24" t="s">
        <v>89</v>
      </c>
      <c r="E23" s="25">
        <v>1</v>
      </c>
      <c r="F23" s="18"/>
      <c r="G23" s="6">
        <f t="shared" si="2"/>
        <v>0</v>
      </c>
      <c r="H23" s="11"/>
      <c r="I23" s="6">
        <f t="shared" si="0"/>
        <v>0</v>
      </c>
      <c r="J23" s="23">
        <f t="shared" si="1"/>
        <v>0</v>
      </c>
    </row>
    <row r="24" spans="1:10" ht="42.75" customHeight="1" x14ac:dyDescent="0.35">
      <c r="A24" s="2" t="s">
        <v>31</v>
      </c>
      <c r="B24" s="24" t="s">
        <v>71</v>
      </c>
      <c r="C24" s="26"/>
      <c r="D24" s="25" t="s">
        <v>66</v>
      </c>
      <c r="E24" s="25">
        <v>2</v>
      </c>
      <c r="F24" s="18"/>
      <c r="G24" s="6">
        <f t="shared" si="2"/>
        <v>0</v>
      </c>
      <c r="H24" s="11"/>
      <c r="I24" s="6">
        <f t="shared" si="0"/>
        <v>0</v>
      </c>
      <c r="J24" s="23">
        <f t="shared" si="1"/>
        <v>0</v>
      </c>
    </row>
    <row r="25" spans="1:10" ht="54" x14ac:dyDescent="0.35">
      <c r="A25" s="2" t="s">
        <v>32</v>
      </c>
      <c r="B25" s="27" t="s">
        <v>57</v>
      </c>
      <c r="C25" s="25" t="s">
        <v>62</v>
      </c>
      <c r="D25" s="24" t="s">
        <v>65</v>
      </c>
      <c r="E25" s="25">
        <v>5</v>
      </c>
      <c r="F25" s="18"/>
      <c r="G25" s="6">
        <f t="shared" si="2"/>
        <v>0</v>
      </c>
      <c r="H25" s="11"/>
      <c r="I25" s="6">
        <f t="shared" si="0"/>
        <v>0</v>
      </c>
      <c r="J25" s="23">
        <f t="shared" si="1"/>
        <v>0</v>
      </c>
    </row>
    <row r="26" spans="1:10" ht="54" x14ac:dyDescent="0.35">
      <c r="A26" s="2" t="s">
        <v>33</v>
      </c>
      <c r="B26" s="27" t="s">
        <v>52</v>
      </c>
      <c r="C26" s="25" t="s">
        <v>62</v>
      </c>
      <c r="D26" s="24" t="s">
        <v>65</v>
      </c>
      <c r="E26" s="25">
        <v>5</v>
      </c>
      <c r="F26" s="18"/>
      <c r="G26" s="6">
        <f t="shared" si="2"/>
        <v>0</v>
      </c>
      <c r="H26" s="11"/>
      <c r="I26" s="6">
        <f t="shared" si="0"/>
        <v>0</v>
      </c>
      <c r="J26" s="23">
        <f t="shared" si="1"/>
        <v>0</v>
      </c>
    </row>
    <row r="27" spans="1:10" ht="27" x14ac:dyDescent="0.35">
      <c r="A27" s="2" t="s">
        <v>35</v>
      </c>
      <c r="B27" s="27" t="s">
        <v>72</v>
      </c>
      <c r="C27" s="26" t="s">
        <v>63</v>
      </c>
      <c r="D27" s="24" t="s">
        <v>75</v>
      </c>
      <c r="E27" s="25">
        <v>1</v>
      </c>
      <c r="F27" s="18"/>
      <c r="G27" s="6">
        <f t="shared" si="2"/>
        <v>0</v>
      </c>
      <c r="H27" s="11"/>
      <c r="I27" s="6">
        <f t="shared" si="0"/>
        <v>0</v>
      </c>
      <c r="J27" s="23">
        <f t="shared" si="1"/>
        <v>0</v>
      </c>
    </row>
    <row r="28" spans="1:10" ht="27" x14ac:dyDescent="0.35">
      <c r="A28" s="2" t="s">
        <v>38</v>
      </c>
      <c r="B28" s="27" t="s">
        <v>73</v>
      </c>
      <c r="C28" s="26" t="s">
        <v>62</v>
      </c>
      <c r="D28" s="24" t="s">
        <v>88</v>
      </c>
      <c r="E28" s="25">
        <v>1</v>
      </c>
      <c r="F28" s="18"/>
      <c r="G28" s="6">
        <f t="shared" si="2"/>
        <v>0</v>
      </c>
      <c r="H28" s="11"/>
      <c r="I28" s="6">
        <f t="shared" si="0"/>
        <v>0</v>
      </c>
      <c r="J28" s="23">
        <f t="shared" si="1"/>
        <v>0</v>
      </c>
    </row>
    <row r="29" spans="1:10" ht="13.5" x14ac:dyDescent="0.35">
      <c r="A29" s="2" t="s">
        <v>39</v>
      </c>
      <c r="B29" s="24" t="s">
        <v>61</v>
      </c>
      <c r="C29" s="25" t="s">
        <v>62</v>
      </c>
      <c r="D29" s="24" t="s">
        <v>68</v>
      </c>
      <c r="E29" s="25">
        <v>1</v>
      </c>
      <c r="F29" s="18"/>
      <c r="G29" s="6">
        <f t="shared" si="2"/>
        <v>0</v>
      </c>
      <c r="H29" s="11"/>
      <c r="I29" s="6">
        <f t="shared" si="0"/>
        <v>0</v>
      </c>
      <c r="J29" s="23">
        <f t="shared" si="1"/>
        <v>0</v>
      </c>
    </row>
    <row r="30" spans="1:10" ht="27" x14ac:dyDescent="0.35">
      <c r="A30" s="2" t="s">
        <v>40</v>
      </c>
      <c r="B30" s="27" t="s">
        <v>77</v>
      </c>
      <c r="C30" s="25" t="s">
        <v>62</v>
      </c>
      <c r="D30" s="24" t="s">
        <v>65</v>
      </c>
      <c r="E30" s="25">
        <v>1</v>
      </c>
      <c r="F30" s="18"/>
      <c r="G30" s="6">
        <f t="shared" si="2"/>
        <v>0</v>
      </c>
      <c r="H30" s="11"/>
      <c r="I30" s="6">
        <f t="shared" si="0"/>
        <v>0</v>
      </c>
      <c r="J30" s="23">
        <f t="shared" si="1"/>
        <v>0</v>
      </c>
    </row>
    <row r="31" spans="1:10" ht="27" x14ac:dyDescent="0.35">
      <c r="A31" s="2" t="s">
        <v>41</v>
      </c>
      <c r="B31" s="27" t="s">
        <v>78</v>
      </c>
      <c r="C31" s="25" t="s">
        <v>62</v>
      </c>
      <c r="D31" s="24" t="s">
        <v>65</v>
      </c>
      <c r="E31" s="25">
        <v>1</v>
      </c>
      <c r="F31" s="18"/>
      <c r="G31" s="6">
        <f t="shared" si="2"/>
        <v>0</v>
      </c>
      <c r="H31" s="11"/>
      <c r="I31" s="6">
        <f t="shared" si="0"/>
        <v>0</v>
      </c>
      <c r="J31" s="23">
        <f t="shared" si="1"/>
        <v>0</v>
      </c>
    </row>
    <row r="32" spans="1:10" ht="40.5" x14ac:dyDescent="0.35">
      <c r="A32" s="2" t="s">
        <v>42</v>
      </c>
      <c r="B32" s="27" t="s">
        <v>79</v>
      </c>
      <c r="C32" s="25" t="s">
        <v>62</v>
      </c>
      <c r="D32" s="24" t="s">
        <v>65</v>
      </c>
      <c r="E32" s="25">
        <v>2</v>
      </c>
      <c r="F32" s="18"/>
      <c r="G32" s="6">
        <f t="shared" si="2"/>
        <v>0</v>
      </c>
      <c r="H32" s="11"/>
      <c r="I32" s="6">
        <f t="shared" si="0"/>
        <v>0</v>
      </c>
      <c r="J32" s="23">
        <f t="shared" si="1"/>
        <v>0</v>
      </c>
    </row>
    <row r="33" spans="1:10" ht="40.5" x14ac:dyDescent="0.35">
      <c r="A33" s="2" t="s">
        <v>43</v>
      </c>
      <c r="B33" s="27" t="s">
        <v>58</v>
      </c>
      <c r="C33" s="25" t="s">
        <v>64</v>
      </c>
      <c r="D33" s="24" t="s">
        <v>65</v>
      </c>
      <c r="E33" s="31">
        <v>3</v>
      </c>
      <c r="F33" s="18"/>
      <c r="G33" s="6">
        <f t="shared" si="2"/>
        <v>0</v>
      </c>
      <c r="H33" s="11"/>
      <c r="I33" s="6">
        <f t="shared" si="0"/>
        <v>0</v>
      </c>
      <c r="J33" s="23">
        <f t="shared" si="1"/>
        <v>0</v>
      </c>
    </row>
    <row r="34" spans="1:10" ht="40.5" x14ac:dyDescent="0.35">
      <c r="A34" s="2" t="s">
        <v>44</v>
      </c>
      <c r="B34" s="27" t="s">
        <v>74</v>
      </c>
      <c r="C34" s="25" t="s">
        <v>62</v>
      </c>
      <c r="D34" s="25" t="s">
        <v>67</v>
      </c>
      <c r="E34" s="25">
        <v>1</v>
      </c>
      <c r="F34" s="18"/>
      <c r="G34" s="6">
        <f t="shared" si="2"/>
        <v>0</v>
      </c>
      <c r="H34" s="11"/>
      <c r="I34" s="6">
        <f t="shared" si="0"/>
        <v>0</v>
      </c>
      <c r="J34" s="23">
        <f t="shared" si="1"/>
        <v>0</v>
      </c>
    </row>
    <row r="35" spans="1:10" ht="40.5" x14ac:dyDescent="0.35">
      <c r="A35" s="2" t="s">
        <v>45</v>
      </c>
      <c r="B35" s="27" t="s">
        <v>59</v>
      </c>
      <c r="C35" s="25" t="s">
        <v>62</v>
      </c>
      <c r="D35" s="24" t="s">
        <v>65</v>
      </c>
      <c r="E35" s="25">
        <v>1</v>
      </c>
      <c r="F35" s="18"/>
      <c r="G35" s="6">
        <f>ROUND(E35*F35,2)</f>
        <v>0</v>
      </c>
      <c r="H35" s="11"/>
      <c r="I35" s="6">
        <f>ROUND(G35*H35,2)</f>
        <v>0</v>
      </c>
      <c r="J35" s="23">
        <f>G35+I35</f>
        <v>0</v>
      </c>
    </row>
    <row r="36" spans="1:10" ht="40.5" x14ac:dyDescent="0.35">
      <c r="A36" s="2" t="s">
        <v>46</v>
      </c>
      <c r="B36" s="27" t="s">
        <v>82</v>
      </c>
      <c r="C36" s="25" t="s">
        <v>62</v>
      </c>
      <c r="D36" s="24" t="s">
        <v>65</v>
      </c>
      <c r="E36" s="25">
        <v>1</v>
      </c>
      <c r="F36" s="18"/>
      <c r="G36" s="6">
        <f t="shared" ref="G36:G39" si="3">ROUND(E36*F36,2)</f>
        <v>0</v>
      </c>
      <c r="H36" s="11"/>
      <c r="I36" s="6">
        <f t="shared" ref="I36:I39" si="4">ROUND(G36*H36,2)</f>
        <v>0</v>
      </c>
      <c r="J36" s="23">
        <f t="shared" ref="J36:J39" si="5">G36+I36</f>
        <v>0</v>
      </c>
    </row>
    <row r="37" spans="1:10" ht="27" x14ac:dyDescent="0.35">
      <c r="A37" s="2" t="s">
        <v>69</v>
      </c>
      <c r="B37" s="27" t="s">
        <v>83</v>
      </c>
      <c r="C37" s="25" t="s">
        <v>63</v>
      </c>
      <c r="D37" s="24" t="s">
        <v>89</v>
      </c>
      <c r="E37" s="25">
        <v>2</v>
      </c>
      <c r="F37" s="18"/>
      <c r="G37" s="6">
        <f t="shared" si="3"/>
        <v>0</v>
      </c>
      <c r="H37" s="11"/>
      <c r="I37" s="6">
        <f t="shared" si="4"/>
        <v>0</v>
      </c>
      <c r="J37" s="23">
        <f t="shared" si="5"/>
        <v>0</v>
      </c>
    </row>
    <row r="38" spans="1:10" ht="27" x14ac:dyDescent="0.35">
      <c r="A38" s="2" t="s">
        <v>70</v>
      </c>
      <c r="B38" s="27" t="s">
        <v>84</v>
      </c>
      <c r="C38" s="25" t="s">
        <v>62</v>
      </c>
      <c r="D38" s="24" t="s">
        <v>65</v>
      </c>
      <c r="E38" s="25">
        <v>2</v>
      </c>
      <c r="F38" s="18"/>
      <c r="G38" s="6">
        <f t="shared" si="3"/>
        <v>0</v>
      </c>
      <c r="H38" s="11"/>
      <c r="I38" s="6">
        <f t="shared" si="4"/>
        <v>0</v>
      </c>
      <c r="J38" s="23">
        <f t="shared" si="5"/>
        <v>0</v>
      </c>
    </row>
    <row r="39" spans="1:10" ht="40.5" x14ac:dyDescent="0.35">
      <c r="A39" s="2" t="s">
        <v>80</v>
      </c>
      <c r="B39" s="27" t="s">
        <v>85</v>
      </c>
      <c r="C39" s="26" t="s">
        <v>62</v>
      </c>
      <c r="D39" s="25" t="s">
        <v>65</v>
      </c>
      <c r="E39" s="25">
        <v>4</v>
      </c>
      <c r="F39" s="2"/>
      <c r="G39" s="6">
        <f t="shared" si="3"/>
        <v>0</v>
      </c>
      <c r="H39" s="2"/>
      <c r="I39" s="6">
        <f t="shared" si="4"/>
        <v>0</v>
      </c>
      <c r="J39" s="23">
        <f t="shared" si="5"/>
        <v>0</v>
      </c>
    </row>
    <row r="40" spans="1:10" ht="21" customHeight="1" x14ac:dyDescent="0.4">
      <c r="A40" s="2" t="s">
        <v>81</v>
      </c>
      <c r="B40" s="38"/>
      <c r="C40" s="39"/>
      <c r="D40" s="39"/>
      <c r="E40" s="39"/>
      <c r="F40" s="40"/>
      <c r="G40" s="28">
        <f>SUM(G12:G39)</f>
        <v>0</v>
      </c>
      <c r="H40" s="29"/>
      <c r="I40" s="28">
        <f>SUM(I12:I39)</f>
        <v>0</v>
      </c>
      <c r="J40" s="30">
        <f>G40+I40</f>
        <v>0</v>
      </c>
    </row>
    <row r="41" spans="1:10" ht="26.25" customHeight="1" x14ac:dyDescent="0.35">
      <c r="B41" s="3" t="s">
        <v>91</v>
      </c>
      <c r="C41" s="3"/>
      <c r="D41" s="4"/>
    </row>
    <row r="42" spans="1:10" ht="193.35" customHeight="1" x14ac:dyDescent="0.35">
      <c r="B42" s="13" t="s">
        <v>30</v>
      </c>
      <c r="C42" s="36" t="s">
        <v>37</v>
      </c>
      <c r="D42" s="36"/>
      <c r="E42" s="36"/>
      <c r="F42" s="36"/>
      <c r="G42" s="36"/>
      <c r="H42" s="36"/>
      <c r="I42" s="36"/>
    </row>
    <row r="43" spans="1:10" ht="13.9" x14ac:dyDescent="0.35">
      <c r="B43" s="17"/>
      <c r="C43" s="14"/>
      <c r="D43" s="15"/>
      <c r="E43" s="16"/>
      <c r="F43" s="16"/>
      <c r="G43" s="16"/>
      <c r="H43" s="16"/>
    </row>
    <row r="46" spans="1:10" ht="13.5" x14ac:dyDescent="0.35">
      <c r="B46" s="12" t="s">
        <v>22</v>
      </c>
      <c r="C46" s="5" t="s">
        <v>22</v>
      </c>
    </row>
    <row r="47" spans="1:10" ht="13.5" x14ac:dyDescent="0.35">
      <c r="B47" s="5" t="s">
        <v>23</v>
      </c>
      <c r="C47" s="3" t="s">
        <v>24</v>
      </c>
      <c r="D47" s="4"/>
    </row>
  </sheetData>
  <mergeCells count="8">
    <mergeCell ref="C42:I42"/>
    <mergeCell ref="A3:H3"/>
    <mergeCell ref="B40:F40"/>
    <mergeCell ref="C4:J4"/>
    <mergeCell ref="C5:J5"/>
    <mergeCell ref="C6:J6"/>
    <mergeCell ref="C7:J7"/>
    <mergeCell ref="C8:J8"/>
  </mergeCells>
  <phoneticPr fontId="0" type="noConversion"/>
  <pageMargins left="0.78740157480314965" right="0.78740157480314965" top="0.39370078740157483" bottom="0.39370078740157483" header="0.11811023622047245" footer="0.11811023622047245"/>
  <pageSetup paperSize="9"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podłoża sypkie z dodatkami</vt:lpstr>
      <vt:lpstr>'podłoża sypkie z dodatkami'!Tytuły_wydruku</vt:lpstr>
    </vt:vector>
  </TitlesOfParts>
  <Company>Sanitarno-Epidemiologiczna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Powiatowa Stacja</dc:creator>
  <cp:lastModifiedBy>PSSE Włocławek - Sławomir Lewandowski</cp:lastModifiedBy>
  <cp:lastPrinted>2026-04-23T06:45:25Z</cp:lastPrinted>
  <dcterms:created xsi:type="dcterms:W3CDTF">2004-11-04T08:06:13Z</dcterms:created>
  <dcterms:modified xsi:type="dcterms:W3CDTF">2026-04-23T09:44:48Z</dcterms:modified>
</cp:coreProperties>
</file>