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zukowska\Desktop\"/>
    </mc:Choice>
  </mc:AlternateContent>
  <xr:revisionPtr revIDLastSave="0" documentId="8_{C3AF9F1E-B635-4810-94C6-95EA9E47D7C5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 iterateDelta="0"/>
</workbook>
</file>

<file path=xl/calcChain.xml><?xml version="1.0" encoding="utf-8"?>
<calcChain xmlns="http://schemas.openxmlformats.org/spreadsheetml/2006/main">
  <c r="E14" i="1" l="1"/>
  <c r="E27" i="1"/>
  <c r="F14" i="1"/>
  <c r="F27" i="1"/>
</calcChain>
</file>

<file path=xl/sharedStrings.xml><?xml version="1.0" encoding="utf-8"?>
<sst xmlns="http://schemas.openxmlformats.org/spreadsheetml/2006/main" count="65" uniqueCount="46">
  <si>
    <t xml:space="preserve">Jednostka samorządu terytorialnego </t>
  </si>
  <si>
    <t xml:space="preserve">Rodzaj placówki </t>
  </si>
  <si>
    <t xml:space="preserve">Kwota wnioskowanej dotacji </t>
  </si>
  <si>
    <t xml:space="preserve">Uwagi </t>
  </si>
  <si>
    <t>L.p.</t>
  </si>
  <si>
    <t>Liczba miejsc w placówce</t>
  </si>
  <si>
    <t>Moduł II - Zapewnienie funkcjonowania Dziennego Domu "Senior+"/Klubu "Senior+"</t>
  </si>
  <si>
    <t xml:space="preserve">Nr oferty </t>
  </si>
  <si>
    <t>Klub</t>
  </si>
  <si>
    <t xml:space="preserve">Oferta odrzucona ze względu na brak złożenia korekty oferty </t>
  </si>
  <si>
    <t>Moduł I - Utworzenie i/lub wyposażenie Dziennego Domu "Senior+"/Klubu "Senior+"</t>
  </si>
  <si>
    <t>Zestawienie ofert odrzuconych - Program "Senior+" Edycja 2025</t>
  </si>
  <si>
    <t>Gmina Błędów</t>
  </si>
  <si>
    <t>Gmina Klwów</t>
  </si>
  <si>
    <t>Gmina Pionki</t>
  </si>
  <si>
    <t>Miasto i Gmina Solec nad Wisłą</t>
  </si>
  <si>
    <t>340-2/2025/Senior+</t>
  </si>
  <si>
    <t>Dzienny Dom</t>
  </si>
  <si>
    <t>1156-2/2025/Senior+</t>
  </si>
  <si>
    <t>519-2/2025/Senior+</t>
  </si>
  <si>
    <t>941-2/2025/Senior+</t>
  </si>
  <si>
    <t>Gmina Konstancin-Jeziorna</t>
  </si>
  <si>
    <t>Miasto i Gmina Odrzywół</t>
  </si>
  <si>
    <t>1022/2025/Senior+</t>
  </si>
  <si>
    <t>147-2/2025/Senior+</t>
  </si>
  <si>
    <t>Oferta odrzucona ze względu na złożenie korekty oferty w wersji roboczej</t>
  </si>
  <si>
    <t>Oferta odrzucona ze względu na złożenie korekty oferty po terminie</t>
  </si>
  <si>
    <t>Oferta odrzucona ze względu na złożenie korekty w wersji roboczej</t>
  </si>
  <si>
    <t>Oferta odrzucona ze względu na brak korekty obligatoryjnego załącznika</t>
  </si>
  <si>
    <t xml:space="preserve">Gmina Załuski </t>
  </si>
  <si>
    <t>1120/2025/Senior+</t>
  </si>
  <si>
    <t>Oferta została odrzucona, ponieważ jednostka samorządu terytorialnego złożyła ją po terminie</t>
  </si>
  <si>
    <t xml:space="preserve">Gmina Staroźreby </t>
  </si>
  <si>
    <t xml:space="preserve">Oferta została odrzucona ze względu na brak złożenia korekty oferty </t>
  </si>
  <si>
    <t>586/2025/Senior+</t>
  </si>
  <si>
    <t xml:space="preserve">Gmina Ostrów Mazowiecka </t>
  </si>
  <si>
    <t>276-2/2025/Senior+</t>
  </si>
  <si>
    <t>Oferta została odrzucona ze względu na niezachowanie minimalnego standardu warunków lokalowych określonych w Programie</t>
  </si>
  <si>
    <t xml:space="preserve">Gmina Zatory </t>
  </si>
  <si>
    <t>814-2/2025/Senior+</t>
  </si>
  <si>
    <t>Gmina Izabelin</t>
  </si>
  <si>
    <t>222/2025/Senior+</t>
  </si>
  <si>
    <t xml:space="preserve">Oferta została odrzucona, ponieważ Oferent przesłał do Mazowieckiego Urzędu Wojewódzkiego ofertę w wersji roboczej, natomiast w systemie GOD oferta posiada status „niezłożony”
</t>
  </si>
  <si>
    <t>Gmina Mińsk Mazowiecki</t>
  </si>
  <si>
    <t>Oferent złożył korektę oferty w GOD, ale nie przesłał jej do Mazowieckiego Urzędu Wojewódzkiego</t>
  </si>
  <si>
    <t>980-2/2025/Senior+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</si>
</sst>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25">
    <xf numFmtId="0" fontId="0" fillId="0" borderId="0" xfId="0"/>
    <xf numFmtId="0" fontId="1" fillId="0" borderId="0" xfId="0" applyFont="1"/>
    <xf numFmtId="0" fontId="3" fillId="4" borderId="1" xfId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8" fontId="4" fillId="4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8" fontId="4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8" fontId="10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8" fontId="10" fillId="4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Komórka zaznaczona" xfId="1" builtinId="23"/>
    <cellStyle name="Normalny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6:G14" totalsRowCount="1" headerRowDxfId="33" dataDxfId="32" totalsRowDxfId="31" headerRowCellStyle="Komórka zaznaczona">
  <autoFilter ref="A6:G13" xr:uid="{00000000-0009-0000-0100-000002000000}"/>
  <tableColumns count="7">
    <tableColumn id="1" xr3:uid="{00000000-0010-0000-0000-000001000000}" name="L.p." dataDxfId="30" totalsRowDxfId="29"/>
    <tableColumn id="3" xr3:uid="{00000000-0010-0000-0000-000003000000}" name="Jednostka samorządu terytorialnego " dataDxfId="28" totalsRowDxfId="27"/>
    <tableColumn id="2" xr3:uid="{00000000-0010-0000-0000-000002000000}" name="Nr oferty " dataDxfId="26" totalsRowDxfId="25"/>
    <tableColumn id="4" xr3:uid="{00000000-0010-0000-0000-000004000000}" name="Rodzaj placówki " dataDxfId="24" totalsRowDxfId="23"/>
    <tableColumn id="5" xr3:uid="{00000000-0010-0000-0000-000005000000}" name="Liczba miejsc w placówce" totalsRowFunction="sum" dataDxfId="22" totalsRowDxfId="21"/>
    <tableColumn id="6" xr3:uid="{00000000-0010-0000-0000-000006000000}" name="Kwota wnioskowanej dotacji " totalsRowFunction="sum" dataDxfId="20" totalsRowDxfId="19"/>
    <tableColumn id="8" xr3:uid="{00000000-0010-0000-0000-000008000000}" name="Uwagi " dataDxfId="18" totalsRowDxfId="1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21:G27" totalsRowCount="1" headerRowDxfId="16" dataDxfId="15" totalsRowDxfId="14" headerRowCellStyle="Komórka zaznaczona">
  <autoFilter ref="A21:G26" xr:uid="{00000000-0009-0000-0100-000003000000}"/>
  <tableColumns count="7">
    <tableColumn id="1" xr3:uid="{00000000-0010-0000-0100-000001000000}" name="L.p." dataDxfId="13" totalsRowDxfId="12"/>
    <tableColumn id="3" xr3:uid="{00000000-0010-0000-0100-000003000000}" name="Jednostka samorządu terytorialnego " dataDxfId="11" totalsRowDxfId="10"/>
    <tableColumn id="2" xr3:uid="{00000000-0010-0000-0100-000002000000}" name="Nr oferty " dataDxfId="9" totalsRowDxfId="8"/>
    <tableColumn id="4" xr3:uid="{00000000-0010-0000-0100-000004000000}" name="Rodzaj placówki " dataDxfId="7" totalsRowDxfId="6"/>
    <tableColumn id="5" xr3:uid="{00000000-0010-0000-0100-000005000000}" name="Liczba miejsc w placówce" totalsRowFunction="custom" dataDxfId="5" totalsRowDxfId="4">
      <totalsRowFormula>SUM(E22:E26)</totalsRowFormula>
    </tableColumn>
    <tableColumn id="6" xr3:uid="{00000000-0010-0000-0100-000006000000}" name="Kwota wnioskowanej dotacji " totalsRowFunction="custom" dataDxfId="3" totalsRowDxfId="2">
      <totalsRowFormula>SUM(F22:F26)</totalsRowFormula>
    </tableColumn>
    <tableColumn id="7" xr3:uid="{00000000-0010-0000-0100-000007000000}" name="Uwagi 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Normal="100" workbookViewId="0">
      <selection activeCell="J10" sqref="J10"/>
    </sheetView>
  </sheetViews>
  <sheetFormatPr defaultRowHeight="14.25"/>
  <cols>
    <col min="1" max="1" width="5.875" customWidth="1"/>
    <col min="2" max="2" width="17.875" customWidth="1"/>
    <col min="3" max="3" width="18.375" customWidth="1"/>
    <col min="4" max="4" width="13.25" customWidth="1"/>
    <col min="5" max="5" width="12.625" customWidth="1"/>
    <col min="6" max="6" width="13.375" customWidth="1"/>
    <col min="7" max="7" width="41.25" customWidth="1"/>
    <col min="8" max="8" width="18.375" customWidth="1"/>
  </cols>
  <sheetData>
    <row r="2" spans="1:8" ht="33.75">
      <c r="A2" s="24" t="s">
        <v>11</v>
      </c>
      <c r="B2" s="24"/>
      <c r="C2" s="24"/>
      <c r="D2" s="24"/>
      <c r="E2" s="24"/>
      <c r="F2" s="24"/>
      <c r="G2" s="24"/>
      <c r="H2" s="15"/>
    </row>
    <row r="3" spans="1:8" ht="15">
      <c r="A3" s="1"/>
      <c r="B3" s="1"/>
      <c r="C3" s="1"/>
      <c r="D3" s="1"/>
      <c r="E3" s="1"/>
      <c r="F3" s="1"/>
      <c r="G3" s="1"/>
      <c r="H3" s="1"/>
    </row>
    <row r="4" spans="1:8" ht="24.95" customHeight="1">
      <c r="A4" s="23" t="s">
        <v>10</v>
      </c>
      <c r="B4" s="23"/>
      <c r="C4" s="23"/>
      <c r="D4" s="23"/>
      <c r="E4" s="23"/>
      <c r="F4" s="23"/>
      <c r="G4" s="23"/>
      <c r="H4" s="13"/>
    </row>
    <row r="5" spans="1:8" ht="20.100000000000001" customHeight="1" thickBot="1"/>
    <row r="6" spans="1:8" ht="63" customHeight="1" thickTop="1" thickBot="1">
      <c r="A6" s="2" t="s">
        <v>4</v>
      </c>
      <c r="B6" s="2" t="s">
        <v>0</v>
      </c>
      <c r="C6" s="2" t="s">
        <v>7</v>
      </c>
      <c r="D6" s="2" t="s">
        <v>1</v>
      </c>
      <c r="E6" s="2" t="s">
        <v>5</v>
      </c>
      <c r="F6" s="2" t="s">
        <v>2</v>
      </c>
      <c r="G6" s="2" t="s">
        <v>3</v>
      </c>
    </row>
    <row r="7" spans="1:8" ht="81" customHeight="1" thickTop="1">
      <c r="A7" s="3">
        <v>1</v>
      </c>
      <c r="B7" s="3" t="s">
        <v>12</v>
      </c>
      <c r="C7" s="3" t="s">
        <v>16</v>
      </c>
      <c r="D7" s="3" t="s">
        <v>8</v>
      </c>
      <c r="E7" s="3">
        <v>30</v>
      </c>
      <c r="F7" s="4">
        <v>192581.7</v>
      </c>
      <c r="G7" s="10" t="s">
        <v>26</v>
      </c>
    </row>
    <row r="8" spans="1:8" ht="52.5" customHeight="1">
      <c r="A8" s="5">
        <v>2</v>
      </c>
      <c r="B8" s="6" t="s">
        <v>13</v>
      </c>
      <c r="C8" s="6" t="s">
        <v>18</v>
      </c>
      <c r="D8" s="5" t="s">
        <v>8</v>
      </c>
      <c r="E8" s="6">
        <v>15</v>
      </c>
      <c r="F8" s="7">
        <v>200000</v>
      </c>
      <c r="G8" s="6" t="s">
        <v>26</v>
      </c>
    </row>
    <row r="9" spans="1:8" ht="57" customHeight="1">
      <c r="A9" s="5">
        <v>3</v>
      </c>
      <c r="B9" s="6" t="s">
        <v>14</v>
      </c>
      <c r="C9" s="6" t="s">
        <v>19</v>
      </c>
      <c r="D9" s="5" t="s">
        <v>8</v>
      </c>
      <c r="E9" s="5">
        <v>12</v>
      </c>
      <c r="F9" s="16">
        <v>162011.51999999999</v>
      </c>
      <c r="G9" s="12" t="s">
        <v>27</v>
      </c>
    </row>
    <row r="10" spans="1:8" ht="87" customHeight="1">
      <c r="A10" s="5">
        <v>4</v>
      </c>
      <c r="B10" s="6" t="s">
        <v>15</v>
      </c>
      <c r="C10" s="6" t="s">
        <v>20</v>
      </c>
      <c r="D10" s="5" t="s">
        <v>17</v>
      </c>
      <c r="E10" s="5">
        <v>15</v>
      </c>
      <c r="F10" s="7">
        <v>400000</v>
      </c>
      <c r="G10" s="10" t="s">
        <v>28</v>
      </c>
    </row>
    <row r="11" spans="1:8" ht="55.5" customHeight="1">
      <c r="A11" s="20">
        <v>5</v>
      </c>
      <c r="B11" s="21" t="s">
        <v>32</v>
      </c>
      <c r="C11" s="21" t="s">
        <v>34</v>
      </c>
      <c r="D11" s="20" t="s">
        <v>17</v>
      </c>
      <c r="E11" s="20">
        <v>53</v>
      </c>
      <c r="F11" s="22">
        <v>400000</v>
      </c>
      <c r="G11" s="17" t="s">
        <v>33</v>
      </c>
    </row>
    <row r="12" spans="1:8" ht="65.25" customHeight="1">
      <c r="A12" s="20">
        <v>6</v>
      </c>
      <c r="B12" s="21" t="s">
        <v>35</v>
      </c>
      <c r="C12" s="21" t="s">
        <v>36</v>
      </c>
      <c r="D12" s="20" t="s">
        <v>8</v>
      </c>
      <c r="E12" s="20">
        <v>9</v>
      </c>
      <c r="F12" s="22">
        <v>136000</v>
      </c>
      <c r="G12" s="17" t="s">
        <v>37</v>
      </c>
    </row>
    <row r="13" spans="1:8" ht="60.75" customHeight="1">
      <c r="A13" s="20">
        <v>7</v>
      </c>
      <c r="B13" s="21" t="s">
        <v>38</v>
      </c>
      <c r="C13" s="21" t="s">
        <v>39</v>
      </c>
      <c r="D13" s="20" t="s">
        <v>8</v>
      </c>
      <c r="E13" s="20">
        <v>25</v>
      </c>
      <c r="F13" s="22">
        <v>200000</v>
      </c>
      <c r="G13" s="17" t="s">
        <v>37</v>
      </c>
      <c r="H13" s="8"/>
    </row>
    <row r="14" spans="1:8" ht="29.25" customHeight="1">
      <c r="A14" s="5"/>
      <c r="B14" s="5"/>
      <c r="C14" s="5"/>
      <c r="D14" s="5"/>
      <c r="E14" s="5">
        <f>SUBTOTAL(109,Tabela2[Liczba miejsc w placówce])</f>
        <v>159</v>
      </c>
      <c r="F14" s="7">
        <f>SUBTOTAL(109,Tabela2[[Kwota wnioskowanej dotacji ]])</f>
        <v>1690593.22</v>
      </c>
      <c r="G14" s="6"/>
      <c r="H14" s="8"/>
    </row>
    <row r="15" spans="1:8" ht="15" customHeight="1">
      <c r="A15" s="8"/>
      <c r="B15" s="8"/>
      <c r="C15" s="8"/>
      <c r="D15" s="8"/>
      <c r="E15" s="8"/>
      <c r="F15" s="8"/>
      <c r="G15" s="8"/>
      <c r="H15" s="9"/>
    </row>
    <row r="16" spans="1:8" ht="24.95" customHeight="1">
      <c r="A16" s="8"/>
      <c r="B16" s="8"/>
      <c r="C16" s="8"/>
      <c r="D16" s="8"/>
      <c r="E16" s="8"/>
      <c r="F16" s="8"/>
      <c r="G16" s="8"/>
      <c r="H16" s="8"/>
    </row>
    <row r="17" spans="1:8" ht="24.95" customHeight="1">
      <c r="A17" s="8"/>
      <c r="B17" s="8"/>
      <c r="C17" s="8"/>
      <c r="D17" s="8"/>
      <c r="E17" s="8"/>
      <c r="F17" s="8"/>
      <c r="G17" s="8"/>
      <c r="H17" s="14"/>
    </row>
    <row r="18" spans="1:8" ht="54" customHeight="1">
      <c r="A18" s="8"/>
      <c r="B18" s="8"/>
      <c r="C18" s="8"/>
      <c r="D18" s="8"/>
      <c r="E18" s="8"/>
      <c r="F18" s="8"/>
      <c r="G18" s="8"/>
      <c r="H18" s="8"/>
    </row>
    <row r="19" spans="1:8" ht="59.25" customHeight="1">
      <c r="A19" s="23" t="s">
        <v>6</v>
      </c>
      <c r="B19" s="23"/>
      <c r="C19" s="23"/>
      <c r="D19" s="23"/>
      <c r="E19" s="23"/>
      <c r="F19" s="23"/>
      <c r="G19" s="23"/>
    </row>
    <row r="20" spans="1:8" ht="57.75" customHeight="1" thickBot="1">
      <c r="A20" s="8"/>
      <c r="B20" s="8"/>
      <c r="C20" s="8"/>
      <c r="D20" s="8"/>
      <c r="E20" s="8"/>
      <c r="F20" s="8"/>
      <c r="G20" s="8"/>
    </row>
    <row r="21" spans="1:8" ht="67.5" customHeight="1" thickTop="1" thickBot="1">
      <c r="A21" s="2" t="s">
        <v>4</v>
      </c>
      <c r="B21" s="2" t="s">
        <v>0</v>
      </c>
      <c r="C21" s="2" t="s">
        <v>7</v>
      </c>
      <c r="D21" s="2" t="s">
        <v>1</v>
      </c>
      <c r="E21" s="2" t="s">
        <v>5</v>
      </c>
      <c r="F21" s="2" t="s">
        <v>2</v>
      </c>
      <c r="G21" s="2" t="s">
        <v>3</v>
      </c>
    </row>
    <row r="22" spans="1:8" ht="39.950000000000003" customHeight="1" thickTop="1">
      <c r="A22" s="10">
        <v>1</v>
      </c>
      <c r="B22" s="10" t="s">
        <v>21</v>
      </c>
      <c r="C22" s="10" t="s">
        <v>23</v>
      </c>
      <c r="D22" s="10" t="s">
        <v>8</v>
      </c>
      <c r="E22" s="10">
        <v>30</v>
      </c>
      <c r="F22" s="11">
        <v>71750</v>
      </c>
      <c r="G22" s="10" t="s">
        <v>9</v>
      </c>
    </row>
    <row r="23" spans="1:8" ht="66.75" customHeight="1">
      <c r="A23" s="10">
        <v>2</v>
      </c>
      <c r="B23" s="10" t="s">
        <v>22</v>
      </c>
      <c r="C23" s="10" t="s">
        <v>24</v>
      </c>
      <c r="D23" s="10" t="s">
        <v>17</v>
      </c>
      <c r="E23" s="10">
        <v>30</v>
      </c>
      <c r="F23" s="11">
        <v>144000</v>
      </c>
      <c r="G23" s="10" t="s">
        <v>25</v>
      </c>
    </row>
    <row r="24" spans="1:8" ht="87" customHeight="1">
      <c r="A24" s="17">
        <v>3</v>
      </c>
      <c r="B24" s="17" t="s">
        <v>29</v>
      </c>
      <c r="C24" s="17" t="s">
        <v>30</v>
      </c>
      <c r="D24" s="17" t="s">
        <v>8</v>
      </c>
      <c r="E24" s="17">
        <v>10</v>
      </c>
      <c r="F24" s="18">
        <v>24000</v>
      </c>
      <c r="G24" s="19" t="s">
        <v>31</v>
      </c>
    </row>
    <row r="25" spans="1:8" ht="87" customHeight="1">
      <c r="A25" s="10">
        <v>4</v>
      </c>
      <c r="B25" s="17" t="s">
        <v>40</v>
      </c>
      <c r="C25" s="17" t="s">
        <v>41</v>
      </c>
      <c r="D25" s="10" t="s">
        <v>17</v>
      </c>
      <c r="E25" s="17">
        <v>25</v>
      </c>
      <c r="F25" s="18">
        <v>120000</v>
      </c>
      <c r="G25" s="19" t="s">
        <v>42</v>
      </c>
    </row>
    <row r="26" spans="1:8" ht="87" customHeight="1">
      <c r="A26" s="17">
        <v>5</v>
      </c>
      <c r="B26" s="17" t="s">
        <v>43</v>
      </c>
      <c r="C26" s="17" t="s">
        <v>45</v>
      </c>
      <c r="D26" s="17" t="s">
        <v>8</v>
      </c>
      <c r="E26" s="17">
        <v>20</v>
      </c>
      <c r="F26" s="18">
        <v>48000</v>
      </c>
      <c r="G26" s="19" t="s">
        <v>44</v>
      </c>
    </row>
    <row r="27" spans="1:8" ht="39.950000000000003" customHeight="1">
      <c r="A27" s="21"/>
      <c r="B27" s="21"/>
      <c r="C27" s="21"/>
      <c r="D27" s="21"/>
      <c r="E27" s="17">
        <f>SUM(E22:E26)</f>
        <v>115</v>
      </c>
      <c r="F27" s="18">
        <f>SUM(F22:F26)</f>
        <v>407750</v>
      </c>
      <c r="G27" s="21"/>
    </row>
    <row r="28" spans="1:8" ht="39.950000000000003" customHeight="1"/>
    <row r="29" spans="1:8" ht="39.950000000000003" customHeight="1"/>
    <row r="30" spans="1:8" ht="45" customHeight="1"/>
    <row r="31" spans="1:8" ht="20.100000000000001" customHeight="1"/>
  </sheetData>
  <mergeCells count="3">
    <mergeCell ref="A4:G4"/>
    <mergeCell ref="A2:G2"/>
    <mergeCell ref="A19:G19"/>
  </mergeCells>
  <pageMargins left="0.25" right="0.25" top="0.75" bottom="0.75" header="0.3" footer="0.3"/>
  <pageSetup paperSize="9" orientation="landscape" horizontalDpi="4294967294" verticalDpi="4294967294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Anna Żukowska</cp:lastModifiedBy>
  <cp:lastPrinted>2022-02-18T09:10:06Z</cp:lastPrinted>
  <dcterms:created xsi:type="dcterms:W3CDTF">2020-01-27T23:32:15Z</dcterms:created>
  <dcterms:modified xsi:type="dcterms:W3CDTF">2025-03-03T14:22:27Z</dcterms:modified>
</cp:coreProperties>
</file>