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lasy.gov.pl\Z1477\Profile\Leszek.Pietron\Moje dokumenty\4 POSTĘPOWANIA 2023\ZTA 270 1 3 2023 USŁUGA TRANSPORT KLENICA\ZTA 270 1 3 2023 dok do postępowania\"/>
    </mc:Choice>
  </mc:AlternateContent>
  <xr:revisionPtr revIDLastSave="0" documentId="13_ncr:1_{D2567C33-F427-4709-B0A8-3814EC559C8E}" xr6:coauthVersionLast="47" xr6:coauthVersionMax="47" xr10:uidLastSave="{00000000-0000-0000-0000-000000000000}"/>
  <bookViews>
    <workbookView xWindow="10770" yWindow="105" windowWidth="17790" windowHeight="14520" xr2:uid="{00000000-000D-0000-FFFF-FFFF00000000}"/>
  </bookViews>
  <sheets>
    <sheet name="Kalkulacja ceny" sheetId="2" r:id="rId1"/>
  </sheets>
  <definedNames>
    <definedName name="_xlnm._FilterDatabase" localSheetId="0" hidden="1">'Kalkulacja ceny'!$B$4:$H$68</definedName>
    <definedName name="_xlnm.Print_Area" localSheetId="0">'Kalkulacja ceny'!$B$2:$L$67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5" i="2"/>
  <c r="J65" i="2"/>
  <c r="K65" i="2" s="1"/>
  <c r="J66" i="2"/>
  <c r="K66" i="2" s="1"/>
  <c r="L66" i="2" l="1"/>
  <c r="L65" i="2"/>
  <c r="J15" i="2" l="1"/>
  <c r="K15" i="2" s="1"/>
  <c r="J16" i="2"/>
  <c r="K16" i="2" s="1"/>
  <c r="J17" i="2"/>
  <c r="J18" i="2"/>
  <c r="J19" i="2"/>
  <c r="J20" i="2"/>
  <c r="K20" i="2" s="1"/>
  <c r="J21" i="2"/>
  <c r="K21" i="2" s="1"/>
  <c r="J22" i="2"/>
  <c r="K22" i="2" s="1"/>
  <c r="J23" i="2"/>
  <c r="J24" i="2"/>
  <c r="L24" i="2" s="1"/>
  <c r="J25" i="2"/>
  <c r="J26" i="2"/>
  <c r="K26" i="2" s="1"/>
  <c r="J27" i="2"/>
  <c r="K27" i="2" s="1"/>
  <c r="J28" i="2"/>
  <c r="K28" i="2" s="1"/>
  <c r="J29" i="2"/>
  <c r="J30" i="2"/>
  <c r="L30" i="2" s="1"/>
  <c r="J31" i="2"/>
  <c r="K31" i="2" s="1"/>
  <c r="J32" i="2"/>
  <c r="J33" i="2"/>
  <c r="K33" i="2" s="1"/>
  <c r="J34" i="2"/>
  <c r="K34" i="2" s="1"/>
  <c r="J35" i="2"/>
  <c r="J36" i="2"/>
  <c r="L36" i="2" s="1"/>
  <c r="J37" i="2"/>
  <c r="J38" i="2"/>
  <c r="K38" i="2" s="1"/>
  <c r="J39" i="2"/>
  <c r="K39" i="2" s="1"/>
  <c r="J40" i="2"/>
  <c r="K40" i="2" s="1"/>
  <c r="J41" i="2"/>
  <c r="J42" i="2"/>
  <c r="L42" i="2" s="1"/>
  <c r="J43" i="2"/>
  <c r="L43" i="2" s="1"/>
  <c r="J44" i="2"/>
  <c r="J45" i="2"/>
  <c r="K45" i="2" s="1"/>
  <c r="J46" i="2"/>
  <c r="K46" i="2" s="1"/>
  <c r="J47" i="2"/>
  <c r="J48" i="2"/>
  <c r="L48" i="2" s="1"/>
  <c r="J5" i="2"/>
  <c r="K5" i="2" s="1"/>
  <c r="L47" i="2" l="1"/>
  <c r="L37" i="2"/>
  <c r="L25" i="2"/>
  <c r="L41" i="2"/>
  <c r="L35" i="2"/>
  <c r="L29" i="2"/>
  <c r="L23" i="2"/>
  <c r="L17" i="2"/>
  <c r="L19" i="2"/>
  <c r="L18" i="2"/>
  <c r="L44" i="2"/>
  <c r="L32" i="2"/>
  <c r="K48" i="2"/>
  <c r="K42" i="2"/>
  <c r="K36" i="2"/>
  <c r="K30" i="2"/>
  <c r="K24" i="2"/>
  <c r="L38" i="2"/>
  <c r="K18" i="2"/>
  <c r="L31" i="2"/>
  <c r="L26" i="2"/>
  <c r="K44" i="2"/>
  <c r="K32" i="2"/>
  <c r="K43" i="2"/>
  <c r="K37" i="2"/>
  <c r="K25" i="2"/>
  <c r="K19" i="2"/>
  <c r="L20" i="2"/>
  <c r="K47" i="2"/>
  <c r="K41" i="2"/>
  <c r="K35" i="2"/>
  <c r="K29" i="2"/>
  <c r="K23" i="2"/>
  <c r="K17" i="2"/>
  <c r="L40" i="2"/>
  <c r="L21" i="2"/>
  <c r="L22" i="2"/>
  <c r="L15" i="2"/>
  <c r="L28" i="2"/>
  <c r="L39" i="2"/>
  <c r="L33" i="2"/>
  <c r="L46" i="2"/>
  <c r="L34" i="2"/>
  <c r="L16" i="2"/>
  <c r="L45" i="2"/>
  <c r="L27" i="2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49" i="2"/>
  <c r="K49" i="2" s="1"/>
  <c r="J50" i="2"/>
  <c r="K50" i="2" s="1"/>
  <c r="J51" i="2"/>
  <c r="K51" i="2" s="1"/>
  <c r="J52" i="2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L52" i="2" l="1"/>
  <c r="K52" i="2"/>
  <c r="L61" i="2"/>
  <c r="L6" i="2"/>
  <c r="L7" i="2"/>
  <c r="L8" i="2"/>
  <c r="L49" i="2"/>
  <c r="L50" i="2"/>
  <c r="L51" i="2"/>
  <c r="L60" i="2"/>
  <c r="L62" i="2"/>
  <c r="L63" i="2"/>
  <c r="L64" i="2"/>
  <c r="L59" i="2" l="1"/>
  <c r="L58" i="2"/>
  <c r="L57" i="2"/>
  <c r="L56" i="2"/>
  <c r="L55" i="2"/>
  <c r="L54" i="2"/>
  <c r="L53" i="2"/>
  <c r="L14" i="2"/>
  <c r="L13" i="2"/>
  <c r="L12" i="2"/>
  <c r="L11" i="2"/>
  <c r="L10" i="2"/>
  <c r="L9" i="2"/>
  <c r="L5" i="2" l="1"/>
  <c r="L67" i="2" s="1"/>
</calcChain>
</file>

<file path=xl/sharedStrings.xml><?xml version="1.0" encoding="utf-8"?>
<sst xmlns="http://schemas.openxmlformats.org/spreadsheetml/2006/main" count="140" uniqueCount="45">
  <si>
    <t>Sortyment</t>
  </si>
  <si>
    <t>W0 Ak</t>
  </si>
  <si>
    <t>cena za 1 m3 przewiezionego surowca na odległości z kolumny 4 = 8/5</t>
  </si>
  <si>
    <t>Nazwa Nadleśnictwa</t>
  </si>
  <si>
    <t>Lp</t>
  </si>
  <si>
    <t>do przewozu (m3)</t>
  </si>
  <si>
    <t>odległość     (km)</t>
  </si>
  <si>
    <t>minimalna ilość frachtu (m3)</t>
  </si>
  <si>
    <t>wartość oferty           = ( 4*6*8)          (zł)</t>
  </si>
  <si>
    <t>cena oferty za 1 km minimalnego frachtu                     =  7/ 4               (zł)</t>
  </si>
  <si>
    <t>ilość frachtów              = 3/5            (szt.)</t>
  </si>
  <si>
    <t xml:space="preserve"> - pozycje do wypełnienia zaznaczone kolorem</t>
  </si>
  <si>
    <t>Załacznik nr 9 - Tabela kalkulacji ceny</t>
  </si>
  <si>
    <t>_____________________________</t>
  </si>
  <si>
    <t>podpis</t>
  </si>
  <si>
    <t>Babimost</t>
  </si>
  <si>
    <t>S2B Ak</t>
  </si>
  <si>
    <t>W0 So</t>
  </si>
  <si>
    <t>Bytnica</t>
  </si>
  <si>
    <t>Cybinka</t>
  </si>
  <si>
    <t>W0 Db</t>
  </si>
  <si>
    <t>W0 Bk</t>
  </si>
  <si>
    <t>Gubin</t>
  </si>
  <si>
    <t>W0 Brz</t>
  </si>
  <si>
    <t>Krosno</t>
  </si>
  <si>
    <t>S2A Ak</t>
  </si>
  <si>
    <t>Nowa Sól</t>
  </si>
  <si>
    <t>S2A Db</t>
  </si>
  <si>
    <t>W0 Db cz</t>
  </si>
  <si>
    <t>Przytok</t>
  </si>
  <si>
    <t>Sława</t>
  </si>
  <si>
    <t>Sulechów</t>
  </si>
  <si>
    <t>Świebodzin</t>
  </si>
  <si>
    <t>Szprotawa</t>
  </si>
  <si>
    <t>Torzym</t>
  </si>
  <si>
    <t>S2B Db</t>
  </si>
  <si>
    <t>Wolsztyn</t>
  </si>
  <si>
    <t>Zielona Góra</t>
  </si>
  <si>
    <t>Brzózka</t>
  </si>
  <si>
    <t>Krzystkowice</t>
  </si>
  <si>
    <t>Lipinki</t>
  </si>
  <si>
    <t>Lubsko</t>
  </si>
  <si>
    <t>Wymiarki</t>
  </si>
  <si>
    <t>kwota oferty za fracht       (zł netto)</t>
  </si>
  <si>
    <t>Razem netto: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</si>
</sst>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4" fontId="0" fillId="2" borderId="0" xfId="0" applyNumberFormat="1" applyFill="1" applyProtection="1">
      <protection locked="0"/>
    </xf>
    <xf numFmtId="4" fontId="1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4" fontId="0" fillId="2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" fontId="1" fillId="2" borderId="0" xfId="0" applyNumberFormat="1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wrapText="1"/>
      <protection locked="0"/>
    </xf>
    <xf numFmtId="4" fontId="2" fillId="2" borderId="0" xfId="0" applyNumberFormat="1" applyFont="1" applyFill="1" applyAlignment="1" applyProtection="1">
      <alignment horizontal="center"/>
      <protection locked="0"/>
    </xf>
    <xf numFmtId="4" fontId="2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wrapText="1"/>
      <protection locked="0"/>
    </xf>
    <xf numFmtId="8" fontId="3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 applyProtection="1">
      <alignment horizontal="center" wrapText="1"/>
      <protection locked="0"/>
    </xf>
    <xf numFmtId="4" fontId="2" fillId="2" borderId="3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4" fontId="1" fillId="2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0" fontId="0" fillId="2" borderId="6" xfId="0" applyFill="1" applyBorder="1" applyAlignment="1" applyProtection="1">
      <alignment horizontal="center"/>
      <protection locked="0"/>
    </xf>
    <xf numFmtId="4" fontId="1" fillId="2" borderId="7" xfId="0" applyNumberFormat="1" applyFont="1" applyFill="1" applyBorder="1" applyAlignment="1">
      <alignment horizontal="center" wrapText="1"/>
    </xf>
    <xf numFmtId="4" fontId="5" fillId="2" borderId="7" xfId="0" applyNumberFormat="1" applyFont="1" applyFill="1" applyBorder="1" applyAlignment="1">
      <alignment horizont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wrapText="1"/>
    </xf>
    <xf numFmtId="4" fontId="1" fillId="3" borderId="5" xfId="0" applyNumberFormat="1" applyFont="1" applyFill="1" applyBorder="1" applyAlignment="1">
      <alignment horizontal="center" wrapText="1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4" fontId="5" fillId="4" borderId="9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2" borderId="2" xfId="0" applyNumberForma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0F3B-8BFF-4BA4-8EC6-190793C0AB10}">
  <sheetPr>
    <pageSetUpPr fitToPage="1"/>
  </sheetPr>
  <dimension ref="A2:AF71"/>
  <sheetViews>
    <sheetView tabSelected="1" zoomScaleNormal="100" workbookViewId="0">
      <selection activeCell="M65" sqref="M65"/>
    </sheetView>
  </sheetViews>
  <sheetFormatPr defaultColWidth="9.140625" defaultRowHeight="15" x14ac:dyDescent="0.25"/>
  <cols>
    <col min="1" max="1" width="4" style="4" customWidth="1"/>
    <col min="2" max="2" width="4.42578125" style="4" customWidth="1"/>
    <col min="3" max="3" width="13.7109375" style="4" customWidth="1"/>
    <col min="4" max="4" width="11.140625" style="4" customWidth="1"/>
    <col min="5" max="5" width="10.28515625" style="8" bestFit="1" customWidth="1"/>
    <col min="6" max="6" width="10.140625" style="8" bestFit="1" customWidth="1"/>
    <col min="7" max="7" width="11.28515625" style="13" bestFit="1" customWidth="1"/>
    <col min="8" max="8" width="9.85546875" style="13" bestFit="1" customWidth="1"/>
    <col min="9" max="9" width="14.42578125" style="4" customWidth="1"/>
    <col min="10" max="10" width="16.5703125" style="13" bestFit="1" customWidth="1"/>
    <col min="11" max="11" width="16.28515625" style="4" bestFit="1" customWidth="1"/>
    <col min="12" max="12" width="15.42578125" style="4" bestFit="1" customWidth="1"/>
    <col min="13" max="13" width="17.28515625" style="4" customWidth="1"/>
    <col min="14" max="14" width="9.140625" style="4"/>
    <col min="15" max="15" width="12.7109375" style="6" bestFit="1" customWidth="1"/>
    <col min="16" max="16" width="9.140625" style="6"/>
    <col min="17" max="17" width="17.42578125" style="6" customWidth="1"/>
    <col min="18" max="20" width="9.140625" style="6"/>
    <col min="21" max="32" width="9.140625" style="4"/>
    <col min="33" max="16384" width="9.140625" style="11"/>
  </cols>
  <sheetData>
    <row r="2" spans="1:32" s="4" customFormat="1" ht="19.5" thickBot="1" x14ac:dyDescent="0.35">
      <c r="C2" s="20" t="s">
        <v>12</v>
      </c>
      <c r="D2" s="21"/>
      <c r="E2" s="22"/>
      <c r="F2" s="22"/>
      <c r="G2" s="21"/>
      <c r="H2" s="21"/>
      <c r="I2" s="21"/>
      <c r="J2" s="21"/>
      <c r="K2" s="21"/>
      <c r="L2" s="21"/>
      <c r="M2" s="5"/>
      <c r="O2" s="6"/>
      <c r="P2" s="6"/>
      <c r="Q2" s="6"/>
      <c r="R2" s="6"/>
      <c r="S2" s="6"/>
      <c r="T2" s="6"/>
    </row>
    <row r="3" spans="1:32" s="10" customFormat="1" ht="94.5" x14ac:dyDescent="0.25">
      <c r="A3" s="8"/>
      <c r="B3" s="36" t="s">
        <v>4</v>
      </c>
      <c r="C3" s="37" t="s">
        <v>3</v>
      </c>
      <c r="D3" s="38" t="s">
        <v>0</v>
      </c>
      <c r="E3" s="37" t="s">
        <v>5</v>
      </c>
      <c r="F3" s="37" t="s">
        <v>6</v>
      </c>
      <c r="G3" s="37" t="s">
        <v>7</v>
      </c>
      <c r="H3" s="37" t="s">
        <v>10</v>
      </c>
      <c r="I3" s="37" t="s">
        <v>43</v>
      </c>
      <c r="J3" s="37" t="s">
        <v>9</v>
      </c>
      <c r="K3" s="39" t="s">
        <v>2</v>
      </c>
      <c r="L3" s="40" t="s">
        <v>8</v>
      </c>
      <c r="M3" s="7"/>
      <c r="N3" s="8"/>
      <c r="O3" s="9"/>
      <c r="P3" s="9"/>
      <c r="Q3" s="9"/>
      <c r="R3" s="9"/>
      <c r="S3" s="9"/>
      <c r="T3" s="9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s="10" customFormat="1" ht="13.5" customHeight="1" thickBot="1" x14ac:dyDescent="0.3">
      <c r="A4" s="8"/>
      <c r="B4" s="42"/>
      <c r="C4" s="43">
        <v>1</v>
      </c>
      <c r="D4" s="44">
        <v>2</v>
      </c>
      <c r="E4" s="45">
        <v>3</v>
      </c>
      <c r="F4" s="44">
        <v>4</v>
      </c>
      <c r="G4" s="45">
        <v>5</v>
      </c>
      <c r="H4" s="63">
        <v>6</v>
      </c>
      <c r="I4" s="63">
        <v>7</v>
      </c>
      <c r="J4" s="45">
        <v>8</v>
      </c>
      <c r="K4" s="46">
        <v>9</v>
      </c>
      <c r="L4" s="47">
        <v>10</v>
      </c>
      <c r="M4" s="24"/>
      <c r="N4" s="8"/>
      <c r="O4" s="9"/>
      <c r="P4" s="9"/>
      <c r="Q4" s="9"/>
      <c r="R4" s="9"/>
      <c r="S4" s="9"/>
      <c r="T4" s="9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15" customHeight="1" x14ac:dyDescent="0.25">
      <c r="B5" s="30">
        <v>1</v>
      </c>
      <c r="C5" s="52" t="s">
        <v>15</v>
      </c>
      <c r="D5" s="52" t="s">
        <v>1</v>
      </c>
      <c r="E5" s="52">
        <v>40</v>
      </c>
      <c r="F5" s="53">
        <v>23</v>
      </c>
      <c r="G5" s="31">
        <v>23</v>
      </c>
      <c r="H5" s="62">
        <f>E5/G5</f>
        <v>1.7391304347826086</v>
      </c>
      <c r="I5" s="64"/>
      <c r="J5" s="32">
        <f>I5/F5</f>
        <v>0</v>
      </c>
      <c r="K5" s="54">
        <f>J5/G5</f>
        <v>0</v>
      </c>
      <c r="L5" s="33">
        <f>F5*H5*J5</f>
        <v>0</v>
      </c>
      <c r="M5" s="7"/>
    </row>
    <row r="6" spans="1:32" ht="15" customHeight="1" x14ac:dyDescent="0.25">
      <c r="B6" s="55">
        <v>2</v>
      </c>
      <c r="C6" s="50" t="s">
        <v>15</v>
      </c>
      <c r="D6" s="50" t="s">
        <v>16</v>
      </c>
      <c r="E6" s="50">
        <v>15</v>
      </c>
      <c r="F6" s="51">
        <v>23</v>
      </c>
      <c r="G6" s="28">
        <v>24</v>
      </c>
      <c r="H6" s="60">
        <f t="shared" ref="H6:H66" si="0">E6/G6</f>
        <v>0.625</v>
      </c>
      <c r="I6" s="29"/>
      <c r="J6" s="23">
        <f t="shared" ref="J6:J64" si="1">I6/F6</f>
        <v>0</v>
      </c>
      <c r="K6" s="41">
        <f t="shared" ref="K6:K64" si="2">J6/G6</f>
        <v>0</v>
      </c>
      <c r="L6" s="26">
        <f t="shared" ref="L6:L64" si="3">F6*H6*J6</f>
        <v>0</v>
      </c>
      <c r="M6" s="12"/>
    </row>
    <row r="7" spans="1:32" ht="15.75" x14ac:dyDescent="0.25">
      <c r="B7" s="55">
        <v>3</v>
      </c>
      <c r="C7" s="50" t="s">
        <v>15</v>
      </c>
      <c r="D7" s="50" t="s">
        <v>17</v>
      </c>
      <c r="E7" s="50">
        <v>500</v>
      </c>
      <c r="F7" s="51">
        <v>23</v>
      </c>
      <c r="G7" s="28">
        <v>27</v>
      </c>
      <c r="H7" s="60">
        <f t="shared" si="0"/>
        <v>18.518518518518519</v>
      </c>
      <c r="I7" s="29"/>
      <c r="J7" s="23">
        <f t="shared" si="1"/>
        <v>0</v>
      </c>
      <c r="K7" s="41">
        <f t="shared" si="2"/>
        <v>0</v>
      </c>
      <c r="L7" s="26">
        <f t="shared" si="3"/>
        <v>0</v>
      </c>
      <c r="M7" s="12"/>
    </row>
    <row r="8" spans="1:32" ht="15.75" x14ac:dyDescent="0.25">
      <c r="B8" s="55">
        <v>4</v>
      </c>
      <c r="C8" s="50" t="s">
        <v>18</v>
      </c>
      <c r="D8" s="50" t="s">
        <v>1</v>
      </c>
      <c r="E8" s="50">
        <v>59</v>
      </c>
      <c r="F8" s="51">
        <v>55</v>
      </c>
      <c r="G8" s="28">
        <v>23</v>
      </c>
      <c r="H8" s="60">
        <f t="shared" si="0"/>
        <v>2.5652173913043477</v>
      </c>
      <c r="I8" s="29"/>
      <c r="J8" s="23">
        <f t="shared" si="1"/>
        <v>0</v>
      </c>
      <c r="K8" s="41">
        <f t="shared" si="2"/>
        <v>0</v>
      </c>
      <c r="L8" s="26">
        <f t="shared" si="3"/>
        <v>0</v>
      </c>
      <c r="M8" s="12"/>
    </row>
    <row r="9" spans="1:32" ht="15.75" x14ac:dyDescent="0.25">
      <c r="B9" s="55">
        <v>5</v>
      </c>
      <c r="C9" s="50" t="s">
        <v>19</v>
      </c>
      <c r="D9" s="50" t="s">
        <v>1</v>
      </c>
      <c r="E9" s="50">
        <v>328</v>
      </c>
      <c r="F9" s="51">
        <v>87</v>
      </c>
      <c r="G9" s="28">
        <v>23</v>
      </c>
      <c r="H9" s="60">
        <f t="shared" si="0"/>
        <v>14.260869565217391</v>
      </c>
      <c r="I9" s="29"/>
      <c r="J9" s="23">
        <f t="shared" si="1"/>
        <v>0</v>
      </c>
      <c r="K9" s="41">
        <f t="shared" si="2"/>
        <v>0</v>
      </c>
      <c r="L9" s="26">
        <f t="shared" si="3"/>
        <v>0</v>
      </c>
      <c r="M9" s="12"/>
    </row>
    <row r="10" spans="1:32" ht="15.75" x14ac:dyDescent="0.25">
      <c r="B10" s="55">
        <v>6</v>
      </c>
      <c r="C10" s="50" t="s">
        <v>19</v>
      </c>
      <c r="D10" s="50" t="s">
        <v>20</v>
      </c>
      <c r="E10" s="50">
        <v>152</v>
      </c>
      <c r="F10" s="51">
        <v>87</v>
      </c>
      <c r="G10" s="28">
        <v>21</v>
      </c>
      <c r="H10" s="60">
        <f t="shared" si="0"/>
        <v>7.2380952380952381</v>
      </c>
      <c r="I10" s="29"/>
      <c r="J10" s="23">
        <f t="shared" si="1"/>
        <v>0</v>
      </c>
      <c r="K10" s="41">
        <f t="shared" si="2"/>
        <v>0</v>
      </c>
      <c r="L10" s="26">
        <f t="shared" si="3"/>
        <v>0</v>
      </c>
      <c r="M10" s="12"/>
    </row>
    <row r="11" spans="1:32" ht="15.75" x14ac:dyDescent="0.25">
      <c r="B11" s="55">
        <v>7</v>
      </c>
      <c r="C11" s="50" t="s">
        <v>19</v>
      </c>
      <c r="D11" s="50" t="s">
        <v>21</v>
      </c>
      <c r="E11" s="50">
        <v>16</v>
      </c>
      <c r="F11" s="51">
        <v>87</v>
      </c>
      <c r="G11" s="28">
        <v>21</v>
      </c>
      <c r="H11" s="60">
        <f t="shared" si="0"/>
        <v>0.76190476190476186</v>
      </c>
      <c r="I11" s="29"/>
      <c r="J11" s="23">
        <f t="shared" si="1"/>
        <v>0</v>
      </c>
      <c r="K11" s="41">
        <f t="shared" si="2"/>
        <v>0</v>
      </c>
      <c r="L11" s="26">
        <f t="shared" si="3"/>
        <v>0</v>
      </c>
      <c r="M11" s="12"/>
    </row>
    <row r="12" spans="1:32" ht="15.75" x14ac:dyDescent="0.25">
      <c r="B12" s="55">
        <v>8</v>
      </c>
      <c r="C12" s="50" t="s">
        <v>22</v>
      </c>
      <c r="D12" s="50" t="s">
        <v>1</v>
      </c>
      <c r="E12" s="50">
        <v>38</v>
      </c>
      <c r="F12" s="51">
        <v>87</v>
      </c>
      <c r="G12" s="28">
        <v>23</v>
      </c>
      <c r="H12" s="60">
        <f t="shared" si="0"/>
        <v>1.6521739130434783</v>
      </c>
      <c r="I12" s="29"/>
      <c r="J12" s="23">
        <f t="shared" si="1"/>
        <v>0</v>
      </c>
      <c r="K12" s="41">
        <f t="shared" si="2"/>
        <v>0</v>
      </c>
      <c r="L12" s="26">
        <f t="shared" si="3"/>
        <v>0</v>
      </c>
      <c r="M12" s="12"/>
    </row>
    <row r="13" spans="1:32" ht="15.75" x14ac:dyDescent="0.25">
      <c r="B13" s="55">
        <v>9</v>
      </c>
      <c r="C13" s="50" t="s">
        <v>22</v>
      </c>
      <c r="D13" s="50" t="s">
        <v>20</v>
      </c>
      <c r="E13" s="50">
        <v>45</v>
      </c>
      <c r="F13" s="51">
        <v>87</v>
      </c>
      <c r="G13" s="28">
        <v>21</v>
      </c>
      <c r="H13" s="60">
        <f t="shared" si="0"/>
        <v>2.1428571428571428</v>
      </c>
      <c r="I13" s="29"/>
      <c r="J13" s="23">
        <f t="shared" si="1"/>
        <v>0</v>
      </c>
      <c r="K13" s="41">
        <f t="shared" si="2"/>
        <v>0</v>
      </c>
      <c r="L13" s="26">
        <f t="shared" si="3"/>
        <v>0</v>
      </c>
      <c r="M13" s="12"/>
    </row>
    <row r="14" spans="1:32" ht="15.75" x14ac:dyDescent="0.25">
      <c r="B14" s="55">
        <v>10</v>
      </c>
      <c r="C14" s="50" t="s">
        <v>22</v>
      </c>
      <c r="D14" s="50" t="s">
        <v>23</v>
      </c>
      <c r="E14" s="50">
        <v>63</v>
      </c>
      <c r="F14" s="51">
        <v>87</v>
      </c>
      <c r="G14" s="28">
        <v>22</v>
      </c>
      <c r="H14" s="60">
        <f t="shared" si="0"/>
        <v>2.8636363636363638</v>
      </c>
      <c r="I14" s="29"/>
      <c r="J14" s="23">
        <f t="shared" si="1"/>
        <v>0</v>
      </c>
      <c r="K14" s="41">
        <f t="shared" si="2"/>
        <v>0</v>
      </c>
      <c r="L14" s="26">
        <f t="shared" si="3"/>
        <v>0</v>
      </c>
      <c r="M14" s="12"/>
    </row>
    <row r="15" spans="1:32" ht="15.75" x14ac:dyDescent="0.25">
      <c r="B15" s="55">
        <v>11</v>
      </c>
      <c r="C15" s="50" t="s">
        <v>24</v>
      </c>
      <c r="D15" s="50" t="s">
        <v>1</v>
      </c>
      <c r="E15" s="50">
        <v>11</v>
      </c>
      <c r="F15" s="51">
        <v>59</v>
      </c>
      <c r="G15" s="28">
        <v>23</v>
      </c>
      <c r="H15" s="60">
        <f t="shared" si="0"/>
        <v>0.47826086956521741</v>
      </c>
      <c r="I15" s="29"/>
      <c r="J15" s="23">
        <f t="shared" si="1"/>
        <v>0</v>
      </c>
      <c r="K15" s="41">
        <f t="shared" si="2"/>
        <v>0</v>
      </c>
      <c r="L15" s="26">
        <f t="shared" si="3"/>
        <v>0</v>
      </c>
      <c r="M15" s="12"/>
    </row>
    <row r="16" spans="1:32" ht="15.75" x14ac:dyDescent="0.25">
      <c r="B16" s="55">
        <v>12</v>
      </c>
      <c r="C16" s="50" t="s">
        <v>24</v>
      </c>
      <c r="D16" s="50" t="s">
        <v>25</v>
      </c>
      <c r="E16" s="50">
        <v>29</v>
      </c>
      <c r="F16" s="51">
        <v>59</v>
      </c>
      <c r="G16" s="28">
        <v>24</v>
      </c>
      <c r="H16" s="60">
        <f t="shared" si="0"/>
        <v>1.2083333333333333</v>
      </c>
      <c r="I16" s="29"/>
      <c r="J16" s="23">
        <f t="shared" si="1"/>
        <v>0</v>
      </c>
      <c r="K16" s="41">
        <f t="shared" si="2"/>
        <v>0</v>
      </c>
      <c r="L16" s="26">
        <f t="shared" si="3"/>
        <v>0</v>
      </c>
      <c r="M16" s="12"/>
    </row>
    <row r="17" spans="2:13" ht="15.75" x14ac:dyDescent="0.25">
      <c r="B17" s="55">
        <v>13</v>
      </c>
      <c r="C17" s="50" t="s">
        <v>26</v>
      </c>
      <c r="D17" s="50" t="s">
        <v>1</v>
      </c>
      <c r="E17" s="50">
        <v>85</v>
      </c>
      <c r="F17" s="51">
        <v>64</v>
      </c>
      <c r="G17" s="28">
        <v>23</v>
      </c>
      <c r="H17" s="60">
        <f t="shared" si="0"/>
        <v>3.6956521739130435</v>
      </c>
      <c r="I17" s="29"/>
      <c r="J17" s="23">
        <f t="shared" si="1"/>
        <v>0</v>
      </c>
      <c r="K17" s="41">
        <f t="shared" si="2"/>
        <v>0</v>
      </c>
      <c r="L17" s="26">
        <f t="shared" si="3"/>
        <v>0</v>
      </c>
      <c r="M17" s="12"/>
    </row>
    <row r="18" spans="2:13" ht="15.75" x14ac:dyDescent="0.25">
      <c r="B18" s="55">
        <v>14</v>
      </c>
      <c r="C18" s="50" t="s">
        <v>26</v>
      </c>
      <c r="D18" s="50" t="s">
        <v>25</v>
      </c>
      <c r="E18" s="50">
        <v>120</v>
      </c>
      <c r="F18" s="51">
        <v>64</v>
      </c>
      <c r="G18" s="28">
        <v>24</v>
      </c>
      <c r="H18" s="60">
        <f t="shared" si="0"/>
        <v>5</v>
      </c>
      <c r="I18" s="29"/>
      <c r="J18" s="23">
        <f t="shared" si="1"/>
        <v>0</v>
      </c>
      <c r="K18" s="41">
        <f t="shared" si="2"/>
        <v>0</v>
      </c>
      <c r="L18" s="26">
        <f t="shared" si="3"/>
        <v>0</v>
      </c>
      <c r="M18" s="12"/>
    </row>
    <row r="19" spans="2:13" ht="15.75" x14ac:dyDescent="0.25">
      <c r="B19" s="55">
        <v>15</v>
      </c>
      <c r="C19" s="50" t="s">
        <v>26</v>
      </c>
      <c r="D19" s="50" t="s">
        <v>20</v>
      </c>
      <c r="E19" s="50">
        <v>400</v>
      </c>
      <c r="F19" s="51">
        <v>64</v>
      </c>
      <c r="G19" s="28">
        <v>21</v>
      </c>
      <c r="H19" s="60">
        <f t="shared" si="0"/>
        <v>19.047619047619047</v>
      </c>
      <c r="I19" s="29"/>
      <c r="J19" s="23">
        <f t="shared" si="1"/>
        <v>0</v>
      </c>
      <c r="K19" s="41">
        <f t="shared" si="2"/>
        <v>0</v>
      </c>
      <c r="L19" s="26">
        <f t="shared" si="3"/>
        <v>0</v>
      </c>
      <c r="M19" s="12"/>
    </row>
    <row r="20" spans="2:13" ht="15.75" x14ac:dyDescent="0.25">
      <c r="B20" s="55">
        <v>16</v>
      </c>
      <c r="C20" s="50" t="s">
        <v>26</v>
      </c>
      <c r="D20" s="50" t="s">
        <v>27</v>
      </c>
      <c r="E20" s="50">
        <v>200</v>
      </c>
      <c r="F20" s="51">
        <v>64</v>
      </c>
      <c r="G20" s="28">
        <v>22</v>
      </c>
      <c r="H20" s="60">
        <f t="shared" si="0"/>
        <v>9.0909090909090917</v>
      </c>
      <c r="I20" s="29"/>
      <c r="J20" s="23">
        <f t="shared" si="1"/>
        <v>0</v>
      </c>
      <c r="K20" s="41">
        <f t="shared" si="2"/>
        <v>0</v>
      </c>
      <c r="L20" s="26">
        <f t="shared" si="3"/>
        <v>0</v>
      </c>
      <c r="M20" s="12"/>
    </row>
    <row r="21" spans="2:13" ht="15.75" x14ac:dyDescent="0.25">
      <c r="B21" s="55">
        <v>17</v>
      </c>
      <c r="C21" s="50" t="s">
        <v>26</v>
      </c>
      <c r="D21" s="50" t="s">
        <v>28</v>
      </c>
      <c r="E21" s="50">
        <v>65</v>
      </c>
      <c r="F21" s="51">
        <v>64</v>
      </c>
      <c r="G21" s="28">
        <v>21</v>
      </c>
      <c r="H21" s="60">
        <f t="shared" si="0"/>
        <v>3.0952380952380953</v>
      </c>
      <c r="I21" s="29"/>
      <c r="J21" s="23">
        <f t="shared" si="1"/>
        <v>0</v>
      </c>
      <c r="K21" s="41">
        <f t="shared" si="2"/>
        <v>0</v>
      </c>
      <c r="L21" s="26">
        <f t="shared" si="3"/>
        <v>0</v>
      </c>
      <c r="M21" s="12"/>
    </row>
    <row r="22" spans="2:13" ht="15.75" x14ac:dyDescent="0.25">
      <c r="B22" s="55">
        <v>18</v>
      </c>
      <c r="C22" s="50" t="s">
        <v>26</v>
      </c>
      <c r="D22" s="50" t="s">
        <v>23</v>
      </c>
      <c r="E22" s="50">
        <v>30</v>
      </c>
      <c r="F22" s="51">
        <v>64</v>
      </c>
      <c r="G22" s="28">
        <v>22</v>
      </c>
      <c r="H22" s="60">
        <f t="shared" si="0"/>
        <v>1.3636363636363635</v>
      </c>
      <c r="I22" s="29"/>
      <c r="J22" s="23">
        <f t="shared" si="1"/>
        <v>0</v>
      </c>
      <c r="K22" s="41">
        <f t="shared" si="2"/>
        <v>0</v>
      </c>
      <c r="L22" s="26">
        <f t="shared" si="3"/>
        <v>0</v>
      </c>
      <c r="M22" s="12"/>
    </row>
    <row r="23" spans="2:13" ht="15.75" x14ac:dyDescent="0.25">
      <c r="B23" s="55">
        <v>19</v>
      </c>
      <c r="C23" s="50" t="s">
        <v>26</v>
      </c>
      <c r="D23" s="50" t="s">
        <v>17</v>
      </c>
      <c r="E23" s="50">
        <v>1700</v>
      </c>
      <c r="F23" s="51">
        <v>64</v>
      </c>
      <c r="G23" s="28">
        <v>27</v>
      </c>
      <c r="H23" s="60">
        <f t="shared" si="0"/>
        <v>62.962962962962962</v>
      </c>
      <c r="I23" s="29"/>
      <c r="J23" s="23">
        <f t="shared" si="1"/>
        <v>0</v>
      </c>
      <c r="K23" s="41">
        <f t="shared" si="2"/>
        <v>0</v>
      </c>
      <c r="L23" s="26">
        <f t="shared" si="3"/>
        <v>0</v>
      </c>
      <c r="M23" s="12"/>
    </row>
    <row r="24" spans="2:13" ht="15.75" x14ac:dyDescent="0.25">
      <c r="B24" s="55">
        <v>20</v>
      </c>
      <c r="C24" s="50" t="s">
        <v>29</v>
      </c>
      <c r="D24" s="50" t="s">
        <v>1</v>
      </c>
      <c r="E24" s="50">
        <v>100</v>
      </c>
      <c r="F24" s="51">
        <v>30</v>
      </c>
      <c r="G24" s="28">
        <v>23</v>
      </c>
      <c r="H24" s="60">
        <f t="shared" si="0"/>
        <v>4.3478260869565215</v>
      </c>
      <c r="I24" s="29"/>
      <c r="J24" s="23">
        <f t="shared" si="1"/>
        <v>0</v>
      </c>
      <c r="K24" s="41">
        <f t="shared" si="2"/>
        <v>0</v>
      </c>
      <c r="L24" s="26">
        <f t="shared" si="3"/>
        <v>0</v>
      </c>
      <c r="M24" s="12"/>
    </row>
    <row r="25" spans="2:13" ht="15.75" x14ac:dyDescent="0.25">
      <c r="B25" s="55">
        <v>21</v>
      </c>
      <c r="C25" s="50" t="s">
        <v>29</v>
      </c>
      <c r="D25" s="50" t="s">
        <v>25</v>
      </c>
      <c r="E25" s="50">
        <v>50</v>
      </c>
      <c r="F25" s="51">
        <v>30</v>
      </c>
      <c r="G25" s="28">
        <v>24</v>
      </c>
      <c r="H25" s="60">
        <f t="shared" si="0"/>
        <v>2.0833333333333335</v>
      </c>
      <c r="I25" s="29"/>
      <c r="J25" s="23">
        <f t="shared" si="1"/>
        <v>0</v>
      </c>
      <c r="K25" s="41">
        <f t="shared" si="2"/>
        <v>0</v>
      </c>
      <c r="L25" s="26">
        <f t="shared" si="3"/>
        <v>0</v>
      </c>
      <c r="M25" s="12"/>
    </row>
    <row r="26" spans="2:13" ht="15.75" x14ac:dyDescent="0.25">
      <c r="B26" s="55">
        <v>22</v>
      </c>
      <c r="C26" s="50" t="s">
        <v>29</v>
      </c>
      <c r="D26" s="50" t="s">
        <v>20</v>
      </c>
      <c r="E26" s="50">
        <v>400</v>
      </c>
      <c r="F26" s="51">
        <v>30</v>
      </c>
      <c r="G26" s="28">
        <v>21</v>
      </c>
      <c r="H26" s="60">
        <f t="shared" si="0"/>
        <v>19.047619047619047</v>
      </c>
      <c r="I26" s="29"/>
      <c r="J26" s="23">
        <f t="shared" si="1"/>
        <v>0</v>
      </c>
      <c r="K26" s="41">
        <f t="shared" si="2"/>
        <v>0</v>
      </c>
      <c r="L26" s="26">
        <f t="shared" si="3"/>
        <v>0</v>
      </c>
      <c r="M26" s="12"/>
    </row>
    <row r="27" spans="2:13" ht="15.75" x14ac:dyDescent="0.25">
      <c r="B27" s="55">
        <v>23</v>
      </c>
      <c r="C27" s="50" t="s">
        <v>30</v>
      </c>
      <c r="D27" s="50" t="s">
        <v>1</v>
      </c>
      <c r="E27" s="50">
        <v>20</v>
      </c>
      <c r="F27" s="51">
        <v>42</v>
      </c>
      <c r="G27" s="28">
        <v>23</v>
      </c>
      <c r="H27" s="60">
        <f t="shared" si="0"/>
        <v>0.86956521739130432</v>
      </c>
      <c r="I27" s="29"/>
      <c r="J27" s="23">
        <f t="shared" si="1"/>
        <v>0</v>
      </c>
      <c r="K27" s="41">
        <f t="shared" si="2"/>
        <v>0</v>
      </c>
      <c r="L27" s="26">
        <f t="shared" si="3"/>
        <v>0</v>
      </c>
      <c r="M27" s="12"/>
    </row>
    <row r="28" spans="2:13" ht="15.75" x14ac:dyDescent="0.25">
      <c r="B28" s="55">
        <v>24</v>
      </c>
      <c r="C28" s="50" t="s">
        <v>30</v>
      </c>
      <c r="D28" s="50" t="s">
        <v>20</v>
      </c>
      <c r="E28" s="50">
        <v>21</v>
      </c>
      <c r="F28" s="51">
        <v>42</v>
      </c>
      <c r="G28" s="28">
        <v>21</v>
      </c>
      <c r="H28" s="60">
        <f t="shared" si="0"/>
        <v>1</v>
      </c>
      <c r="I28" s="29"/>
      <c r="J28" s="23">
        <f t="shared" si="1"/>
        <v>0</v>
      </c>
      <c r="K28" s="41">
        <f t="shared" si="2"/>
        <v>0</v>
      </c>
      <c r="L28" s="26">
        <f t="shared" si="3"/>
        <v>0</v>
      </c>
      <c r="M28" s="12"/>
    </row>
    <row r="29" spans="2:13" ht="15.75" x14ac:dyDescent="0.25">
      <c r="B29" s="55">
        <v>25</v>
      </c>
      <c r="C29" s="50" t="s">
        <v>30</v>
      </c>
      <c r="D29" s="50" t="s">
        <v>23</v>
      </c>
      <c r="E29" s="50">
        <v>40</v>
      </c>
      <c r="F29" s="51">
        <v>42</v>
      </c>
      <c r="G29" s="28">
        <v>22</v>
      </c>
      <c r="H29" s="60">
        <f t="shared" si="0"/>
        <v>1.8181818181818181</v>
      </c>
      <c r="I29" s="29"/>
      <c r="J29" s="23">
        <f t="shared" si="1"/>
        <v>0</v>
      </c>
      <c r="K29" s="41">
        <f t="shared" si="2"/>
        <v>0</v>
      </c>
      <c r="L29" s="26">
        <f t="shared" si="3"/>
        <v>0</v>
      </c>
      <c r="M29" s="12"/>
    </row>
    <row r="30" spans="2:13" ht="15.75" x14ac:dyDescent="0.25">
      <c r="B30" s="55">
        <v>26</v>
      </c>
      <c r="C30" s="50" t="s">
        <v>30</v>
      </c>
      <c r="D30" s="50" t="s">
        <v>17</v>
      </c>
      <c r="E30" s="50">
        <v>200</v>
      </c>
      <c r="F30" s="51">
        <v>42</v>
      </c>
      <c r="G30" s="28">
        <v>27</v>
      </c>
      <c r="H30" s="60">
        <f t="shared" si="0"/>
        <v>7.4074074074074074</v>
      </c>
      <c r="I30" s="29"/>
      <c r="J30" s="23">
        <f t="shared" si="1"/>
        <v>0</v>
      </c>
      <c r="K30" s="41">
        <f t="shared" si="2"/>
        <v>0</v>
      </c>
      <c r="L30" s="26">
        <f t="shared" si="3"/>
        <v>0</v>
      </c>
      <c r="M30" s="12"/>
    </row>
    <row r="31" spans="2:13" ht="15.75" x14ac:dyDescent="0.25">
      <c r="B31" s="55">
        <v>27</v>
      </c>
      <c r="C31" s="50" t="s">
        <v>31</v>
      </c>
      <c r="D31" s="50" t="s">
        <v>1</v>
      </c>
      <c r="E31" s="50">
        <v>100</v>
      </c>
      <c r="F31" s="51">
        <v>17</v>
      </c>
      <c r="G31" s="28">
        <v>23</v>
      </c>
      <c r="H31" s="60">
        <f t="shared" si="0"/>
        <v>4.3478260869565215</v>
      </c>
      <c r="I31" s="29"/>
      <c r="J31" s="23">
        <f t="shared" si="1"/>
        <v>0</v>
      </c>
      <c r="K31" s="41">
        <f t="shared" si="2"/>
        <v>0</v>
      </c>
      <c r="L31" s="26">
        <f t="shared" si="3"/>
        <v>0</v>
      </c>
      <c r="M31" s="12"/>
    </row>
    <row r="32" spans="2:13" ht="15.75" x14ac:dyDescent="0.25">
      <c r="B32" s="55">
        <v>28</v>
      </c>
      <c r="C32" s="50" t="s">
        <v>31</v>
      </c>
      <c r="D32" s="50" t="s">
        <v>25</v>
      </c>
      <c r="E32" s="50">
        <v>130</v>
      </c>
      <c r="F32" s="51">
        <v>17</v>
      </c>
      <c r="G32" s="28">
        <v>24</v>
      </c>
      <c r="H32" s="60">
        <f t="shared" si="0"/>
        <v>5.416666666666667</v>
      </c>
      <c r="I32" s="29"/>
      <c r="J32" s="23">
        <f t="shared" si="1"/>
        <v>0</v>
      </c>
      <c r="K32" s="41">
        <f t="shared" si="2"/>
        <v>0</v>
      </c>
      <c r="L32" s="26">
        <f t="shared" si="3"/>
        <v>0</v>
      </c>
      <c r="M32" s="12"/>
    </row>
    <row r="33" spans="2:13" ht="15.75" x14ac:dyDescent="0.25">
      <c r="B33" s="55">
        <v>29</v>
      </c>
      <c r="C33" s="50" t="s">
        <v>31</v>
      </c>
      <c r="D33" s="50" t="s">
        <v>20</v>
      </c>
      <c r="E33" s="50">
        <v>287</v>
      </c>
      <c r="F33" s="51">
        <v>17</v>
      </c>
      <c r="G33" s="28">
        <v>21</v>
      </c>
      <c r="H33" s="60">
        <f t="shared" si="0"/>
        <v>13.666666666666666</v>
      </c>
      <c r="I33" s="29"/>
      <c r="J33" s="23">
        <f t="shared" si="1"/>
        <v>0</v>
      </c>
      <c r="K33" s="41">
        <f t="shared" si="2"/>
        <v>0</v>
      </c>
      <c r="L33" s="26">
        <f t="shared" si="3"/>
        <v>0</v>
      </c>
      <c r="M33" s="12"/>
    </row>
    <row r="34" spans="2:13" ht="15.75" x14ac:dyDescent="0.25">
      <c r="B34" s="55">
        <v>30</v>
      </c>
      <c r="C34" s="50" t="s">
        <v>31</v>
      </c>
      <c r="D34" s="50" t="s">
        <v>17</v>
      </c>
      <c r="E34" s="50">
        <v>700</v>
      </c>
      <c r="F34" s="51">
        <v>17</v>
      </c>
      <c r="G34" s="28">
        <v>27</v>
      </c>
      <c r="H34" s="60">
        <f t="shared" si="0"/>
        <v>25.925925925925927</v>
      </c>
      <c r="I34" s="29"/>
      <c r="J34" s="23">
        <f t="shared" si="1"/>
        <v>0</v>
      </c>
      <c r="K34" s="41">
        <f t="shared" si="2"/>
        <v>0</v>
      </c>
      <c r="L34" s="26">
        <f t="shared" si="3"/>
        <v>0</v>
      </c>
      <c r="M34" s="12"/>
    </row>
    <row r="35" spans="2:13" ht="15.75" x14ac:dyDescent="0.25">
      <c r="B35" s="55">
        <v>31</v>
      </c>
      <c r="C35" s="50" t="s">
        <v>32</v>
      </c>
      <c r="D35" s="50" t="s">
        <v>1</v>
      </c>
      <c r="E35" s="50">
        <v>53</v>
      </c>
      <c r="F35" s="51">
        <v>40</v>
      </c>
      <c r="G35" s="28">
        <v>23</v>
      </c>
      <c r="H35" s="60">
        <f t="shared" si="0"/>
        <v>2.3043478260869565</v>
      </c>
      <c r="I35" s="29"/>
      <c r="J35" s="23">
        <f t="shared" si="1"/>
        <v>0</v>
      </c>
      <c r="K35" s="41">
        <f t="shared" si="2"/>
        <v>0</v>
      </c>
      <c r="L35" s="26">
        <f t="shared" si="3"/>
        <v>0</v>
      </c>
      <c r="M35" s="12"/>
    </row>
    <row r="36" spans="2:13" ht="15.75" x14ac:dyDescent="0.25">
      <c r="B36" s="55">
        <v>32</v>
      </c>
      <c r="C36" s="50" t="s">
        <v>32</v>
      </c>
      <c r="D36" s="50" t="s">
        <v>20</v>
      </c>
      <c r="E36" s="50">
        <v>220</v>
      </c>
      <c r="F36" s="51">
        <v>40</v>
      </c>
      <c r="G36" s="28">
        <v>21</v>
      </c>
      <c r="H36" s="60">
        <f t="shared" si="0"/>
        <v>10.476190476190476</v>
      </c>
      <c r="I36" s="29"/>
      <c r="J36" s="23">
        <f t="shared" si="1"/>
        <v>0</v>
      </c>
      <c r="K36" s="41">
        <f t="shared" si="2"/>
        <v>0</v>
      </c>
      <c r="L36" s="26">
        <f t="shared" si="3"/>
        <v>0</v>
      </c>
      <c r="M36" s="12"/>
    </row>
    <row r="37" spans="2:13" ht="15.75" x14ac:dyDescent="0.25">
      <c r="B37" s="55">
        <v>33</v>
      </c>
      <c r="C37" s="50" t="s">
        <v>32</v>
      </c>
      <c r="D37" s="50" t="s">
        <v>27</v>
      </c>
      <c r="E37" s="50">
        <v>100</v>
      </c>
      <c r="F37" s="51">
        <v>40</v>
      </c>
      <c r="G37" s="28">
        <v>22</v>
      </c>
      <c r="H37" s="60">
        <f t="shared" si="0"/>
        <v>4.5454545454545459</v>
      </c>
      <c r="I37" s="29"/>
      <c r="J37" s="23">
        <f t="shared" si="1"/>
        <v>0</v>
      </c>
      <c r="K37" s="41">
        <f t="shared" si="2"/>
        <v>0</v>
      </c>
      <c r="L37" s="26">
        <f t="shared" si="3"/>
        <v>0</v>
      </c>
      <c r="M37" s="12"/>
    </row>
    <row r="38" spans="2:13" ht="15.75" x14ac:dyDescent="0.25">
      <c r="B38" s="55">
        <v>34</v>
      </c>
      <c r="C38" s="50" t="s">
        <v>32</v>
      </c>
      <c r="D38" s="50" t="s">
        <v>21</v>
      </c>
      <c r="E38" s="50">
        <v>260</v>
      </c>
      <c r="F38" s="51">
        <v>40</v>
      </c>
      <c r="G38" s="28">
        <v>21</v>
      </c>
      <c r="H38" s="60">
        <f t="shared" si="0"/>
        <v>12.380952380952381</v>
      </c>
      <c r="I38" s="29"/>
      <c r="J38" s="23">
        <f t="shared" si="1"/>
        <v>0</v>
      </c>
      <c r="K38" s="41">
        <f t="shared" si="2"/>
        <v>0</v>
      </c>
      <c r="L38" s="26">
        <f t="shared" si="3"/>
        <v>0</v>
      </c>
      <c r="M38" s="12"/>
    </row>
    <row r="39" spans="2:13" ht="15.75" x14ac:dyDescent="0.25">
      <c r="B39" s="55">
        <v>35</v>
      </c>
      <c r="C39" s="50" t="s">
        <v>32</v>
      </c>
      <c r="D39" s="50" t="s">
        <v>17</v>
      </c>
      <c r="E39" s="50">
        <v>600</v>
      </c>
      <c r="F39" s="51">
        <v>40</v>
      </c>
      <c r="G39" s="28">
        <v>27</v>
      </c>
      <c r="H39" s="60">
        <f t="shared" si="0"/>
        <v>22.222222222222221</v>
      </c>
      <c r="I39" s="29"/>
      <c r="J39" s="23">
        <f t="shared" si="1"/>
        <v>0</v>
      </c>
      <c r="K39" s="41">
        <f t="shared" si="2"/>
        <v>0</v>
      </c>
      <c r="L39" s="26">
        <f t="shared" si="3"/>
        <v>0</v>
      </c>
      <c r="M39" s="12"/>
    </row>
    <row r="40" spans="2:13" ht="15.75" x14ac:dyDescent="0.25">
      <c r="B40" s="55">
        <v>36</v>
      </c>
      <c r="C40" s="50" t="s">
        <v>33</v>
      </c>
      <c r="D40" s="50" t="s">
        <v>1</v>
      </c>
      <c r="E40" s="50">
        <v>75</v>
      </c>
      <c r="F40" s="51">
        <v>70</v>
      </c>
      <c r="G40" s="28">
        <v>23</v>
      </c>
      <c r="H40" s="60">
        <f t="shared" si="0"/>
        <v>3.2608695652173911</v>
      </c>
      <c r="I40" s="29"/>
      <c r="J40" s="23">
        <f t="shared" si="1"/>
        <v>0</v>
      </c>
      <c r="K40" s="41">
        <f t="shared" si="2"/>
        <v>0</v>
      </c>
      <c r="L40" s="26">
        <f t="shared" si="3"/>
        <v>0</v>
      </c>
      <c r="M40" s="12"/>
    </row>
    <row r="41" spans="2:13" ht="15.75" x14ac:dyDescent="0.25">
      <c r="B41" s="55">
        <v>37</v>
      </c>
      <c r="C41" s="50" t="s">
        <v>33</v>
      </c>
      <c r="D41" s="50" t="s">
        <v>20</v>
      </c>
      <c r="E41" s="50">
        <v>800</v>
      </c>
      <c r="F41" s="51">
        <v>70</v>
      </c>
      <c r="G41" s="28">
        <v>21</v>
      </c>
      <c r="H41" s="60">
        <f t="shared" si="0"/>
        <v>38.095238095238095</v>
      </c>
      <c r="I41" s="29"/>
      <c r="J41" s="23">
        <f t="shared" si="1"/>
        <v>0</v>
      </c>
      <c r="K41" s="41">
        <f t="shared" si="2"/>
        <v>0</v>
      </c>
      <c r="L41" s="26">
        <f t="shared" si="3"/>
        <v>0</v>
      </c>
      <c r="M41" s="12"/>
    </row>
    <row r="42" spans="2:13" ht="15.75" x14ac:dyDescent="0.25">
      <c r="B42" s="55">
        <v>38</v>
      </c>
      <c r="C42" s="50" t="s">
        <v>33</v>
      </c>
      <c r="D42" s="50" t="s">
        <v>27</v>
      </c>
      <c r="E42" s="50">
        <v>100</v>
      </c>
      <c r="F42" s="51">
        <v>70</v>
      </c>
      <c r="G42" s="28">
        <v>22</v>
      </c>
      <c r="H42" s="60">
        <f t="shared" si="0"/>
        <v>4.5454545454545459</v>
      </c>
      <c r="I42" s="29"/>
      <c r="J42" s="23">
        <f t="shared" si="1"/>
        <v>0</v>
      </c>
      <c r="K42" s="41">
        <f t="shared" si="2"/>
        <v>0</v>
      </c>
      <c r="L42" s="26">
        <f t="shared" si="3"/>
        <v>0</v>
      </c>
      <c r="M42" s="12"/>
    </row>
    <row r="43" spans="2:13" ht="15.75" x14ac:dyDescent="0.25">
      <c r="B43" s="55">
        <v>39</v>
      </c>
      <c r="C43" s="50" t="s">
        <v>33</v>
      </c>
      <c r="D43" s="50" t="s">
        <v>28</v>
      </c>
      <c r="E43" s="50">
        <v>15</v>
      </c>
      <c r="F43" s="51">
        <v>70</v>
      </c>
      <c r="G43" s="28">
        <v>21</v>
      </c>
      <c r="H43" s="60">
        <f t="shared" si="0"/>
        <v>0.7142857142857143</v>
      </c>
      <c r="I43" s="29"/>
      <c r="J43" s="23">
        <f t="shared" si="1"/>
        <v>0</v>
      </c>
      <c r="K43" s="41">
        <f t="shared" si="2"/>
        <v>0</v>
      </c>
      <c r="L43" s="26">
        <f t="shared" si="3"/>
        <v>0</v>
      </c>
      <c r="M43" s="12"/>
    </row>
    <row r="44" spans="2:13" ht="15.75" x14ac:dyDescent="0.25">
      <c r="B44" s="55">
        <v>40</v>
      </c>
      <c r="C44" s="50" t="s">
        <v>33</v>
      </c>
      <c r="D44" s="50" t="s">
        <v>23</v>
      </c>
      <c r="E44" s="50">
        <v>100</v>
      </c>
      <c r="F44" s="51">
        <v>70</v>
      </c>
      <c r="G44" s="28">
        <v>22</v>
      </c>
      <c r="H44" s="60">
        <f t="shared" si="0"/>
        <v>4.5454545454545459</v>
      </c>
      <c r="I44" s="29"/>
      <c r="J44" s="23">
        <f t="shared" si="1"/>
        <v>0</v>
      </c>
      <c r="K44" s="41">
        <f t="shared" si="2"/>
        <v>0</v>
      </c>
      <c r="L44" s="26">
        <f t="shared" si="3"/>
        <v>0</v>
      </c>
      <c r="M44" s="12"/>
    </row>
    <row r="45" spans="2:13" ht="15.75" x14ac:dyDescent="0.25">
      <c r="B45" s="55">
        <v>41</v>
      </c>
      <c r="C45" s="50" t="s">
        <v>34</v>
      </c>
      <c r="D45" s="50" t="s">
        <v>1</v>
      </c>
      <c r="E45" s="50">
        <v>160</v>
      </c>
      <c r="F45" s="51">
        <v>83</v>
      </c>
      <c r="G45" s="28">
        <v>23</v>
      </c>
      <c r="H45" s="60">
        <f t="shared" si="0"/>
        <v>6.9565217391304346</v>
      </c>
      <c r="I45" s="29"/>
      <c r="J45" s="23">
        <f t="shared" si="1"/>
        <v>0</v>
      </c>
      <c r="K45" s="41">
        <f t="shared" si="2"/>
        <v>0</v>
      </c>
      <c r="L45" s="26">
        <f t="shared" si="3"/>
        <v>0</v>
      </c>
      <c r="M45" s="12"/>
    </row>
    <row r="46" spans="2:13" ht="15.75" x14ac:dyDescent="0.25">
      <c r="B46" s="55">
        <v>42</v>
      </c>
      <c r="C46" s="50" t="s">
        <v>34</v>
      </c>
      <c r="D46" s="50" t="s">
        <v>20</v>
      </c>
      <c r="E46" s="50">
        <v>180</v>
      </c>
      <c r="F46" s="51">
        <v>83</v>
      </c>
      <c r="G46" s="28">
        <v>21</v>
      </c>
      <c r="H46" s="60">
        <f t="shared" si="0"/>
        <v>8.5714285714285712</v>
      </c>
      <c r="I46" s="29"/>
      <c r="J46" s="23">
        <f t="shared" si="1"/>
        <v>0</v>
      </c>
      <c r="K46" s="41">
        <f t="shared" si="2"/>
        <v>0</v>
      </c>
      <c r="L46" s="26">
        <f t="shared" si="3"/>
        <v>0</v>
      </c>
      <c r="M46" s="12"/>
    </row>
    <row r="47" spans="2:13" ht="15.75" x14ac:dyDescent="0.25">
      <c r="B47" s="55">
        <v>43</v>
      </c>
      <c r="C47" s="50" t="s">
        <v>34</v>
      </c>
      <c r="D47" s="50" t="s">
        <v>27</v>
      </c>
      <c r="E47" s="50">
        <v>100</v>
      </c>
      <c r="F47" s="51">
        <v>83</v>
      </c>
      <c r="G47" s="28">
        <v>22</v>
      </c>
      <c r="H47" s="60">
        <f t="shared" si="0"/>
        <v>4.5454545454545459</v>
      </c>
      <c r="I47" s="29"/>
      <c r="J47" s="23">
        <f t="shared" si="1"/>
        <v>0</v>
      </c>
      <c r="K47" s="41">
        <f t="shared" si="2"/>
        <v>0</v>
      </c>
      <c r="L47" s="26">
        <f t="shared" si="3"/>
        <v>0</v>
      </c>
      <c r="M47" s="12"/>
    </row>
    <row r="48" spans="2:13" ht="15.75" x14ac:dyDescent="0.25">
      <c r="B48" s="55">
        <v>44</v>
      </c>
      <c r="C48" s="50" t="s">
        <v>34</v>
      </c>
      <c r="D48" s="50" t="s">
        <v>35</v>
      </c>
      <c r="E48" s="50">
        <v>100</v>
      </c>
      <c r="F48" s="51">
        <v>83</v>
      </c>
      <c r="G48" s="28">
        <v>22</v>
      </c>
      <c r="H48" s="60">
        <f t="shared" si="0"/>
        <v>4.5454545454545459</v>
      </c>
      <c r="I48" s="29"/>
      <c r="J48" s="23">
        <f t="shared" si="1"/>
        <v>0</v>
      </c>
      <c r="K48" s="41">
        <f t="shared" si="2"/>
        <v>0</v>
      </c>
      <c r="L48" s="26">
        <f t="shared" si="3"/>
        <v>0</v>
      </c>
      <c r="M48" s="12"/>
    </row>
    <row r="49" spans="2:13" ht="15.75" x14ac:dyDescent="0.25">
      <c r="B49" s="55">
        <v>45</v>
      </c>
      <c r="C49" s="50" t="s">
        <v>34</v>
      </c>
      <c r="D49" s="50" t="s">
        <v>21</v>
      </c>
      <c r="E49" s="50">
        <v>80</v>
      </c>
      <c r="F49" s="51">
        <v>83</v>
      </c>
      <c r="G49" s="28">
        <v>21</v>
      </c>
      <c r="H49" s="60">
        <f t="shared" si="0"/>
        <v>3.8095238095238093</v>
      </c>
      <c r="I49" s="29"/>
      <c r="J49" s="23">
        <f t="shared" si="1"/>
        <v>0</v>
      </c>
      <c r="K49" s="41">
        <f t="shared" si="2"/>
        <v>0</v>
      </c>
      <c r="L49" s="26">
        <f t="shared" si="3"/>
        <v>0</v>
      </c>
      <c r="M49" s="12"/>
    </row>
    <row r="50" spans="2:13" ht="15.75" x14ac:dyDescent="0.25">
      <c r="B50" s="55">
        <v>46</v>
      </c>
      <c r="C50" s="50" t="s">
        <v>36</v>
      </c>
      <c r="D50" s="50" t="s">
        <v>1</v>
      </c>
      <c r="E50" s="50">
        <v>19</v>
      </c>
      <c r="F50" s="51">
        <v>31</v>
      </c>
      <c r="G50" s="28">
        <v>23</v>
      </c>
      <c r="H50" s="60">
        <f t="shared" si="0"/>
        <v>0.82608695652173914</v>
      </c>
      <c r="I50" s="29"/>
      <c r="J50" s="23">
        <f t="shared" si="1"/>
        <v>0</v>
      </c>
      <c r="K50" s="41">
        <f t="shared" si="2"/>
        <v>0</v>
      </c>
      <c r="L50" s="26">
        <f t="shared" si="3"/>
        <v>0</v>
      </c>
      <c r="M50" s="12"/>
    </row>
    <row r="51" spans="2:13" ht="15.75" x14ac:dyDescent="0.25">
      <c r="B51" s="55">
        <v>47</v>
      </c>
      <c r="C51" s="50" t="s">
        <v>36</v>
      </c>
      <c r="D51" s="50" t="s">
        <v>20</v>
      </c>
      <c r="E51" s="50">
        <v>20</v>
      </c>
      <c r="F51" s="51">
        <v>31</v>
      </c>
      <c r="G51" s="28">
        <v>21</v>
      </c>
      <c r="H51" s="60">
        <f t="shared" si="0"/>
        <v>0.95238095238095233</v>
      </c>
      <c r="I51" s="29"/>
      <c r="J51" s="23">
        <f t="shared" si="1"/>
        <v>0</v>
      </c>
      <c r="K51" s="41">
        <f t="shared" si="2"/>
        <v>0</v>
      </c>
      <c r="L51" s="26">
        <f t="shared" si="3"/>
        <v>0</v>
      </c>
      <c r="M51" s="12"/>
    </row>
    <row r="52" spans="2:13" ht="15.75" x14ac:dyDescent="0.25">
      <c r="B52" s="55">
        <v>48</v>
      </c>
      <c r="C52" s="50" t="s">
        <v>37</v>
      </c>
      <c r="D52" s="50" t="s">
        <v>1</v>
      </c>
      <c r="E52" s="50">
        <v>35</v>
      </c>
      <c r="F52" s="51">
        <v>38</v>
      </c>
      <c r="G52" s="28">
        <v>23</v>
      </c>
      <c r="H52" s="60">
        <f t="shared" si="0"/>
        <v>1.5217391304347827</v>
      </c>
      <c r="I52" s="29"/>
      <c r="J52" s="23">
        <f t="shared" si="1"/>
        <v>0</v>
      </c>
      <c r="K52" s="41">
        <f t="shared" si="2"/>
        <v>0</v>
      </c>
      <c r="L52" s="26">
        <f t="shared" si="3"/>
        <v>0</v>
      </c>
      <c r="M52" s="12"/>
    </row>
    <row r="53" spans="2:13" ht="15.75" x14ac:dyDescent="0.25">
      <c r="B53" s="55">
        <v>49</v>
      </c>
      <c r="C53" s="50" t="s">
        <v>37</v>
      </c>
      <c r="D53" s="50" t="s">
        <v>25</v>
      </c>
      <c r="E53" s="50">
        <v>180</v>
      </c>
      <c r="F53" s="51">
        <v>38</v>
      </c>
      <c r="G53" s="28">
        <v>24</v>
      </c>
      <c r="H53" s="60">
        <f t="shared" si="0"/>
        <v>7.5</v>
      </c>
      <c r="I53" s="29"/>
      <c r="J53" s="23">
        <f t="shared" si="1"/>
        <v>0</v>
      </c>
      <c r="K53" s="41">
        <f t="shared" si="2"/>
        <v>0</v>
      </c>
      <c r="L53" s="26">
        <f t="shared" si="3"/>
        <v>0</v>
      </c>
      <c r="M53" s="12"/>
    </row>
    <row r="54" spans="2:13" ht="15.75" x14ac:dyDescent="0.25">
      <c r="B54" s="55">
        <v>50</v>
      </c>
      <c r="C54" s="50" t="s">
        <v>37</v>
      </c>
      <c r="D54" s="50" t="s">
        <v>20</v>
      </c>
      <c r="E54" s="50">
        <v>25</v>
      </c>
      <c r="F54" s="51">
        <v>38</v>
      </c>
      <c r="G54" s="28">
        <v>21</v>
      </c>
      <c r="H54" s="60">
        <f t="shared" si="0"/>
        <v>1.1904761904761905</v>
      </c>
      <c r="I54" s="29"/>
      <c r="J54" s="23">
        <f t="shared" si="1"/>
        <v>0</v>
      </c>
      <c r="K54" s="41">
        <f t="shared" si="2"/>
        <v>0</v>
      </c>
      <c r="L54" s="26">
        <f t="shared" si="3"/>
        <v>0</v>
      </c>
      <c r="M54" s="12"/>
    </row>
    <row r="55" spans="2:13" ht="15.75" x14ac:dyDescent="0.25">
      <c r="B55" s="55">
        <v>51</v>
      </c>
      <c r="C55" s="50" t="s">
        <v>37</v>
      </c>
      <c r="D55" s="50" t="s">
        <v>28</v>
      </c>
      <c r="E55" s="50">
        <v>28</v>
      </c>
      <c r="F55" s="51">
        <v>38</v>
      </c>
      <c r="G55" s="28">
        <v>21</v>
      </c>
      <c r="H55" s="60">
        <f t="shared" si="0"/>
        <v>1.3333333333333333</v>
      </c>
      <c r="I55" s="29"/>
      <c r="J55" s="23">
        <f t="shared" si="1"/>
        <v>0</v>
      </c>
      <c r="K55" s="41">
        <f t="shared" si="2"/>
        <v>0</v>
      </c>
      <c r="L55" s="26">
        <f t="shared" si="3"/>
        <v>0</v>
      </c>
      <c r="M55" s="12"/>
    </row>
    <row r="56" spans="2:13" ht="15.75" x14ac:dyDescent="0.25">
      <c r="B56" s="55">
        <v>52</v>
      </c>
      <c r="C56" s="50" t="s">
        <v>37</v>
      </c>
      <c r="D56" s="50" t="s">
        <v>17</v>
      </c>
      <c r="E56" s="50">
        <v>300</v>
      </c>
      <c r="F56" s="51">
        <v>38</v>
      </c>
      <c r="G56" s="28">
        <v>27</v>
      </c>
      <c r="H56" s="60">
        <f t="shared" si="0"/>
        <v>11.111111111111111</v>
      </c>
      <c r="I56" s="29"/>
      <c r="J56" s="23">
        <f t="shared" si="1"/>
        <v>0</v>
      </c>
      <c r="K56" s="41">
        <f t="shared" si="2"/>
        <v>0</v>
      </c>
      <c r="L56" s="26">
        <f t="shared" si="3"/>
        <v>0</v>
      </c>
      <c r="M56" s="12"/>
    </row>
    <row r="57" spans="2:13" ht="15.75" x14ac:dyDescent="0.25">
      <c r="B57" s="55">
        <v>53</v>
      </c>
      <c r="C57" s="50" t="s">
        <v>38</v>
      </c>
      <c r="D57" s="50" t="s">
        <v>20</v>
      </c>
      <c r="E57" s="50">
        <v>35</v>
      </c>
      <c r="F57" s="51">
        <v>72</v>
      </c>
      <c r="G57" s="28">
        <v>21</v>
      </c>
      <c r="H57" s="60">
        <f t="shared" si="0"/>
        <v>1.6666666666666667</v>
      </c>
      <c r="I57" s="29"/>
      <c r="J57" s="23">
        <f t="shared" si="1"/>
        <v>0</v>
      </c>
      <c r="K57" s="41">
        <f t="shared" si="2"/>
        <v>0</v>
      </c>
      <c r="L57" s="26">
        <f t="shared" si="3"/>
        <v>0</v>
      </c>
      <c r="M57" s="12"/>
    </row>
    <row r="58" spans="2:13" ht="15.75" x14ac:dyDescent="0.25">
      <c r="B58" s="55">
        <v>54</v>
      </c>
      <c r="C58" s="50" t="s">
        <v>39</v>
      </c>
      <c r="D58" s="50" t="s">
        <v>20</v>
      </c>
      <c r="E58" s="50">
        <v>60</v>
      </c>
      <c r="F58" s="51">
        <v>64</v>
      </c>
      <c r="G58" s="28">
        <v>21</v>
      </c>
      <c r="H58" s="60">
        <f t="shared" si="0"/>
        <v>2.8571428571428572</v>
      </c>
      <c r="I58" s="29"/>
      <c r="J58" s="23">
        <f t="shared" si="1"/>
        <v>0</v>
      </c>
      <c r="K58" s="41">
        <f t="shared" si="2"/>
        <v>0</v>
      </c>
      <c r="L58" s="26">
        <f t="shared" si="3"/>
        <v>0</v>
      </c>
      <c r="M58" s="12"/>
    </row>
    <row r="59" spans="2:13" ht="15.75" x14ac:dyDescent="0.25">
      <c r="B59" s="55">
        <v>55</v>
      </c>
      <c r="C59" s="50" t="s">
        <v>39</v>
      </c>
      <c r="D59" s="50" t="s">
        <v>23</v>
      </c>
      <c r="E59" s="50">
        <v>60</v>
      </c>
      <c r="F59" s="51">
        <v>64</v>
      </c>
      <c r="G59" s="28">
        <v>22</v>
      </c>
      <c r="H59" s="60">
        <f t="shared" si="0"/>
        <v>2.7272727272727271</v>
      </c>
      <c r="I59" s="29"/>
      <c r="J59" s="23">
        <f t="shared" si="1"/>
        <v>0</v>
      </c>
      <c r="K59" s="41">
        <f t="shared" si="2"/>
        <v>0</v>
      </c>
      <c r="L59" s="26">
        <f t="shared" si="3"/>
        <v>0</v>
      </c>
      <c r="M59" s="12"/>
    </row>
    <row r="60" spans="2:13" ht="15.75" x14ac:dyDescent="0.25">
      <c r="B60" s="55">
        <v>56</v>
      </c>
      <c r="C60" s="50" t="s">
        <v>40</v>
      </c>
      <c r="D60" s="50" t="s">
        <v>20</v>
      </c>
      <c r="E60" s="50">
        <v>142</v>
      </c>
      <c r="F60" s="51">
        <v>82</v>
      </c>
      <c r="G60" s="28">
        <v>21</v>
      </c>
      <c r="H60" s="60">
        <f t="shared" si="0"/>
        <v>6.7619047619047619</v>
      </c>
      <c r="I60" s="29"/>
      <c r="J60" s="23">
        <f t="shared" si="1"/>
        <v>0</v>
      </c>
      <c r="K60" s="41">
        <f t="shared" si="2"/>
        <v>0</v>
      </c>
      <c r="L60" s="26">
        <f t="shared" si="3"/>
        <v>0</v>
      </c>
      <c r="M60" s="12"/>
    </row>
    <row r="61" spans="2:13" ht="15.75" x14ac:dyDescent="0.25">
      <c r="B61" s="55">
        <v>57</v>
      </c>
      <c r="C61" s="50" t="s">
        <v>40</v>
      </c>
      <c r="D61" s="50" t="s">
        <v>28</v>
      </c>
      <c r="E61" s="50">
        <v>70</v>
      </c>
      <c r="F61" s="51">
        <v>82</v>
      </c>
      <c r="G61" s="28">
        <v>21</v>
      </c>
      <c r="H61" s="60">
        <f t="shared" si="0"/>
        <v>3.3333333333333335</v>
      </c>
      <c r="I61" s="29"/>
      <c r="J61" s="23">
        <f t="shared" si="1"/>
        <v>0</v>
      </c>
      <c r="K61" s="41">
        <f t="shared" si="2"/>
        <v>0</v>
      </c>
      <c r="L61" s="26">
        <f t="shared" si="3"/>
        <v>0</v>
      </c>
      <c r="M61" s="12"/>
    </row>
    <row r="62" spans="2:13" ht="15.75" x14ac:dyDescent="0.25">
      <c r="B62" s="55">
        <v>58</v>
      </c>
      <c r="C62" s="50" t="s">
        <v>40</v>
      </c>
      <c r="D62" s="50" t="s">
        <v>23</v>
      </c>
      <c r="E62" s="50">
        <v>152</v>
      </c>
      <c r="F62" s="51">
        <v>82</v>
      </c>
      <c r="G62" s="28">
        <v>22</v>
      </c>
      <c r="H62" s="60">
        <f t="shared" si="0"/>
        <v>6.9090909090909092</v>
      </c>
      <c r="I62" s="29"/>
      <c r="J62" s="23">
        <f t="shared" si="1"/>
        <v>0</v>
      </c>
      <c r="K62" s="41">
        <f t="shared" si="2"/>
        <v>0</v>
      </c>
      <c r="L62" s="26">
        <f t="shared" si="3"/>
        <v>0</v>
      </c>
      <c r="M62" s="12"/>
    </row>
    <row r="63" spans="2:13" ht="15.75" x14ac:dyDescent="0.25">
      <c r="B63" s="55">
        <v>59</v>
      </c>
      <c r="C63" s="50" t="s">
        <v>41</v>
      </c>
      <c r="D63" s="50" t="s">
        <v>20</v>
      </c>
      <c r="E63" s="50">
        <v>100</v>
      </c>
      <c r="F63" s="51">
        <v>84</v>
      </c>
      <c r="G63" s="28">
        <v>21</v>
      </c>
      <c r="H63" s="60">
        <f t="shared" si="0"/>
        <v>4.7619047619047619</v>
      </c>
      <c r="I63" s="29"/>
      <c r="J63" s="23">
        <f t="shared" si="1"/>
        <v>0</v>
      </c>
      <c r="K63" s="41">
        <f t="shared" si="2"/>
        <v>0</v>
      </c>
      <c r="L63" s="26">
        <f t="shared" si="3"/>
        <v>0</v>
      </c>
      <c r="M63" s="12"/>
    </row>
    <row r="64" spans="2:13" ht="15.75" x14ac:dyDescent="0.25">
      <c r="B64" s="55">
        <v>60</v>
      </c>
      <c r="C64" s="50" t="s">
        <v>41</v>
      </c>
      <c r="D64" s="50" t="s">
        <v>23</v>
      </c>
      <c r="E64" s="50">
        <v>50</v>
      </c>
      <c r="F64" s="51">
        <v>84</v>
      </c>
      <c r="G64" s="28">
        <v>22</v>
      </c>
      <c r="H64" s="60">
        <f t="shared" si="0"/>
        <v>2.2727272727272729</v>
      </c>
      <c r="I64" s="29"/>
      <c r="J64" s="23">
        <f t="shared" si="1"/>
        <v>0</v>
      </c>
      <c r="K64" s="41">
        <f t="shared" si="2"/>
        <v>0</v>
      </c>
      <c r="L64" s="26">
        <f t="shared" si="3"/>
        <v>0</v>
      </c>
      <c r="M64" s="12"/>
    </row>
    <row r="65" spans="2:15" ht="15.75" x14ac:dyDescent="0.25">
      <c r="B65" s="55">
        <v>61</v>
      </c>
      <c r="C65" s="50" t="s">
        <v>42</v>
      </c>
      <c r="D65" s="50" t="s">
        <v>20</v>
      </c>
      <c r="E65" s="50">
        <v>40</v>
      </c>
      <c r="F65" s="51">
        <v>97</v>
      </c>
      <c r="G65" s="28">
        <v>21</v>
      </c>
      <c r="H65" s="60">
        <f t="shared" si="0"/>
        <v>1.9047619047619047</v>
      </c>
      <c r="I65" s="29"/>
      <c r="J65" s="23">
        <f t="shared" ref="J65:J66" si="4">I65/F65</f>
        <v>0</v>
      </c>
      <c r="K65" s="41">
        <f t="shared" ref="K65:K66" si="5">J65/G65</f>
        <v>0</v>
      </c>
      <c r="L65" s="26">
        <f t="shared" ref="L65:L66" si="6">F65*H65*J65</f>
        <v>0</v>
      </c>
      <c r="M65" s="12"/>
    </row>
    <row r="66" spans="2:15" ht="16.5" thickBot="1" x14ac:dyDescent="0.3">
      <c r="B66" s="56">
        <v>62</v>
      </c>
      <c r="C66" s="57" t="s">
        <v>42</v>
      </c>
      <c r="D66" s="57" t="s">
        <v>28</v>
      </c>
      <c r="E66" s="57">
        <v>50</v>
      </c>
      <c r="F66" s="58">
        <v>97</v>
      </c>
      <c r="G66" s="59">
        <v>21</v>
      </c>
      <c r="H66" s="61">
        <f t="shared" si="0"/>
        <v>2.3809523809523809</v>
      </c>
      <c r="I66" s="35"/>
      <c r="J66" s="34">
        <f t="shared" si="4"/>
        <v>0</v>
      </c>
      <c r="K66" s="48">
        <f t="shared" si="5"/>
        <v>0</v>
      </c>
      <c r="L66" s="49">
        <f t="shared" si="6"/>
        <v>0</v>
      </c>
      <c r="M66" s="12"/>
    </row>
    <row r="67" spans="2:15" ht="24" customHeight="1" thickBot="1" x14ac:dyDescent="0.35">
      <c r="C67" s="1"/>
      <c r="D67" s="1"/>
      <c r="E67" s="3"/>
      <c r="F67" s="3"/>
      <c r="G67" s="2"/>
      <c r="H67" s="2"/>
      <c r="I67" s="1"/>
      <c r="K67" s="65" t="s">
        <v>44</v>
      </c>
      <c r="L67" s="25">
        <f>SUM(L5:L66)</f>
        <v>0</v>
      </c>
      <c r="M67" s="14"/>
      <c r="O67" s="15"/>
    </row>
    <row r="68" spans="2:15" ht="15.75" customHeight="1" x14ac:dyDescent="0.3">
      <c r="C68" s="27"/>
      <c r="D68" s="4" t="s">
        <v>11</v>
      </c>
      <c r="H68" s="18"/>
      <c r="I68" s="16"/>
      <c r="J68" s="18"/>
    </row>
    <row r="69" spans="2:15" ht="18.75" x14ac:dyDescent="0.3">
      <c r="C69" s="16"/>
      <c r="D69" s="16"/>
      <c r="F69" s="17"/>
      <c r="I69" s="4" t="s">
        <v>13</v>
      </c>
    </row>
    <row r="70" spans="2:15" x14ac:dyDescent="0.25">
      <c r="J70" s="13" t="s">
        <v>14</v>
      </c>
    </row>
    <row r="71" spans="2:15" ht="18.75" x14ac:dyDescent="0.3">
      <c r="C71" s="16"/>
      <c r="D71" s="16"/>
      <c r="F71" s="19"/>
    </row>
  </sheetData>
  <pageMargins left="0.25" right="0.25" top="0.75" bottom="0.75" header="0.3" footer="0.3"/>
  <pageSetup paperSize="9" scale="67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ceny</vt:lpstr>
      <vt:lpstr>'Kalkulacja ceny'!Obszar_wydruku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Januszewska (OTL Świebodzin)</dc:creator>
  <cp:lastModifiedBy>Leszek Pietroń</cp:lastModifiedBy>
  <cp:lastPrinted>2023-03-09T14:06:34Z</cp:lastPrinted>
  <dcterms:created xsi:type="dcterms:W3CDTF">2022-04-28T11:11:02Z</dcterms:created>
  <dcterms:modified xsi:type="dcterms:W3CDTF">2023-03-10T12:14:05Z</dcterms:modified>
</cp:coreProperties>
</file>