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435"/>
  </bookViews>
  <sheets>
    <sheet name="Kosztorys inwestorski" sheetId="1" r:id="rId1"/>
  </sheets>
  <calcPr calcId="145621"/>
</workbook>
</file>

<file path=xl/calcChain.xml><?xml version="1.0" encoding="utf-8"?>
<calcChain xmlns="http://schemas.openxmlformats.org/spreadsheetml/2006/main">
  <c r="J89" i="1" l="1"/>
  <c r="K89" i="1" s="1"/>
  <c r="J88" i="1"/>
  <c r="K88" i="1" s="1"/>
  <c r="J87" i="1"/>
  <c r="K87" i="1" s="1"/>
  <c r="J86" i="1"/>
  <c r="K86" i="1" s="1"/>
  <c r="J82" i="1"/>
  <c r="K82" i="1" s="1"/>
  <c r="J81" i="1"/>
  <c r="K81" i="1" s="1"/>
  <c r="J80" i="1"/>
  <c r="K80" i="1" s="1"/>
  <c r="J79" i="1"/>
  <c r="K79" i="1" s="1"/>
  <c r="J78" i="1"/>
  <c r="K78" i="1" s="1"/>
  <c r="J77" i="1"/>
  <c r="K77" i="1" s="1"/>
  <c r="J76" i="1"/>
  <c r="K76" i="1" s="1"/>
  <c r="J75" i="1"/>
  <c r="K75" i="1" s="1"/>
  <c r="J74" i="1"/>
  <c r="K74" i="1" s="1"/>
  <c r="J73" i="1"/>
  <c r="K73" i="1" s="1"/>
  <c r="J72" i="1"/>
  <c r="K72" i="1" s="1"/>
  <c r="J71" i="1"/>
  <c r="K71" i="1" s="1"/>
  <c r="J70" i="1"/>
  <c r="K70" i="1" s="1"/>
  <c r="J69" i="1"/>
  <c r="K69" i="1" s="1"/>
  <c r="J68" i="1"/>
  <c r="K68" i="1" s="1"/>
  <c r="J67" i="1"/>
  <c r="K67" i="1" s="1"/>
  <c r="J66" i="1"/>
  <c r="K66" i="1" s="1"/>
  <c r="J65" i="1"/>
  <c r="K65" i="1" s="1"/>
  <c r="J64" i="1"/>
  <c r="K64" i="1" s="1"/>
  <c r="J63" i="1"/>
  <c r="K63" i="1" s="1"/>
  <c r="J62" i="1"/>
  <c r="K62" i="1" s="1"/>
  <c r="J61" i="1"/>
  <c r="K61" i="1" s="1"/>
  <c r="J60" i="1"/>
  <c r="K60" i="1" s="1"/>
  <c r="J59" i="1"/>
  <c r="K59" i="1" s="1"/>
  <c r="J58" i="1"/>
  <c r="K58" i="1" s="1"/>
  <c r="J57" i="1"/>
  <c r="K57" i="1" s="1"/>
  <c r="J56" i="1"/>
  <c r="K56" i="1" s="1"/>
  <c r="J55" i="1"/>
  <c r="K55" i="1" s="1"/>
  <c r="J54" i="1"/>
  <c r="K54" i="1" s="1"/>
  <c r="J53" i="1"/>
  <c r="K53" i="1" s="1"/>
  <c r="J52" i="1"/>
  <c r="K52" i="1" s="1"/>
  <c r="J51" i="1"/>
  <c r="K51" i="1" s="1"/>
  <c r="J47" i="1"/>
  <c r="K47" i="1" s="1"/>
  <c r="J41" i="1"/>
  <c r="K41" i="1" s="1"/>
  <c r="H90" i="1"/>
  <c r="J90" i="1" s="1"/>
  <c r="K90" i="1" s="1"/>
  <c r="H89" i="1"/>
  <c r="H88" i="1"/>
  <c r="H87" i="1"/>
  <c r="H86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47" i="1"/>
  <c r="H41" i="1"/>
  <c r="J35" i="1"/>
  <c r="K35" i="1" s="1"/>
  <c r="H35" i="1"/>
  <c r="H29" i="1"/>
  <c r="J29" i="1" s="1"/>
  <c r="K29" i="1" l="1"/>
  <c r="E93" i="1"/>
  <c r="F87" i="1"/>
  <c r="F86" i="1"/>
  <c r="E92" i="1" s="1"/>
</calcChain>
</file>

<file path=xl/sharedStrings.xml><?xml version="1.0" encoding="utf-8"?>
<sst xmlns="http://schemas.openxmlformats.org/spreadsheetml/2006/main" count="240" uniqueCount="148">
  <si>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</si>
  <si>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</si>
  <si>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</si>
  <si>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</si>
  <si>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</si>
  <si>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</si>
  <si>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</si>
  <si>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</si>
  <si>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</si>
  <si>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</si>
  <si>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</si>
  <si>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</si>
  <si>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</si>
  <si>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</si>
  <si>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3</t>
  </si>
  <si>
    <t>ZRYW-WYD1</t>
  </si>
  <si>
    <t>Dopłata do pozyskania drewna z tytułu wydłużonej zrywki do 500 m</t>
  </si>
  <si>
    <t xml:space="preserve">  4</t>
  </si>
  <si>
    <t>ZRYW-WYD2</t>
  </si>
  <si>
    <t>Dopłata do pozyskania drewna z tytułu wydłużonej zrywki od 501 do 1000 m</t>
  </si>
  <si>
    <t xml:space="preserve">  5</t>
  </si>
  <si>
    <t>ZRYW-WYD3</t>
  </si>
  <si>
    <t>Dopłata do pozyskania drewna z tytułu wydłużonej zrywki powyżej 1000 m</t>
  </si>
  <si>
    <t xml:space="preserve"> 17</t>
  </si>
  <si>
    <t>ROZDR-PP</t>
  </si>
  <si>
    <t>Rozdrabnianie pozostałości drzewnych na całej powierzchni bez mieszania z glebą</t>
  </si>
  <si>
    <t>HA</t>
  </si>
  <si>
    <t xml:space="preserve"> 22</t>
  </si>
  <si>
    <t>WPOD-N</t>
  </si>
  <si>
    <t>Wycinanie podszytów i podrostów (teren równy lub falisty)</t>
  </si>
  <si>
    <t xml:space="preserve"> 51</t>
  </si>
  <si>
    <t>WYK-TAL40</t>
  </si>
  <si>
    <t>Zdarcie pokrywy na talerzach 40 cm x 40 cm</t>
  </si>
  <si>
    <t>TSZT</t>
  </si>
  <si>
    <t xml:space="preserve"> 65</t>
  </si>
  <si>
    <t>KOP-ROW</t>
  </si>
  <si>
    <t>Wykopy ziemne o różnych przekrojach</t>
  </si>
  <si>
    <t>KMTR</t>
  </si>
  <si>
    <t xml:space="preserve"> 68</t>
  </si>
  <si>
    <t>WYK-PASCP</t>
  </si>
  <si>
    <t>Wyorywanie bruzd pługiem leśnym pod okapem</t>
  </si>
  <si>
    <t xml:space="preserve"> 92</t>
  </si>
  <si>
    <t>SADZ-1M</t>
  </si>
  <si>
    <t>Sadzenie 1-latek w jamkę</t>
  </si>
  <si>
    <t xml:space="preserve"> 93</t>
  </si>
  <si>
    <t>SADZ-JAMK</t>
  </si>
  <si>
    <t>Sadzenie wielolatek w jamkę</t>
  </si>
  <si>
    <t xml:space="preserve"> 97</t>
  </si>
  <si>
    <t>POP-BRYŁ</t>
  </si>
  <si>
    <t>Sadzenie sadzonek z zakrytym systemem korzeniowym w poprawkach i uzupełnieniach</t>
  </si>
  <si>
    <t>101</t>
  </si>
  <si>
    <t>SIEW-RCP</t>
  </si>
  <si>
    <t>Siew ciągły, przerywany lub kupkowy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</si>
  <si>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</si>
  <si>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</si>
  <si>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</si>
  <si>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</si>
  <si>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</si>
  <si>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</si>
  <si>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</si>
  <si>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</si>
  <si>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</si>
  <si>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</si>
  <si>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</si>
  <si>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</si>
  <si>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</si>
  <si>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</si>
  <si>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</si>
  <si>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130</t>
  </si>
  <si>
    <t>PUŁ-WT</t>
  </si>
  <si>
    <t>Wykładanie pułapek na szkodniki wtórne</t>
  </si>
  <si>
    <t>SZT</t>
  </si>
  <si>
    <t>138</t>
  </si>
  <si>
    <t>SZUK-10G</t>
  </si>
  <si>
    <t>Próbne poszukiwanie owadów w ściole metodą 10 powierzchni</t>
  </si>
  <si>
    <t>142</t>
  </si>
  <si>
    <t>GRODZ-SN</t>
  </si>
  <si>
    <t>Grodzenie upraw przed zwierzyną siatką</t>
  </si>
  <si>
    <t>HM</t>
  </si>
  <si>
    <t>145</t>
  </si>
  <si>
    <t>WYK-SLUPL</t>
  </si>
  <si>
    <t>Przygotowanie słupków liściastych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</si>
  <si>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</si>
  <si>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</si>
  <si>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</si>
  <si>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</si>
  <si>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</si>
  <si>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</si>
  <si>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</si>
  <si>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150</t>
  </si>
  <si>
    <t>PORZ-SPAL</t>
  </si>
  <si>
    <t>Spalanie gałęzi ułożonych w stosy</t>
  </si>
  <si>
    <t>M3P</t>
  </si>
  <si>
    <t>151</t>
  </si>
  <si>
    <t>PORZ-STOS</t>
  </si>
  <si>
    <t>Wynoszenie i układanie pozostałości w stosy niewymiarowe</t>
  </si>
  <si>
    <t>154</t>
  </si>
  <si>
    <t>ZAW-BUD</t>
  </si>
  <si>
    <t>Wywieszanie nowych budek lęgowych i schronów dla nietoperzy</t>
  </si>
  <si>
    <t>156</t>
  </si>
  <si>
    <t>CZYSZ-BUD</t>
  </si>
  <si>
    <t>Czyszczenie budek lęgowych i schronów dla nietoperzy</t>
  </si>
  <si>
    <t>179</t>
  </si>
  <si>
    <t>ODN-PASC</t>
  </si>
  <si>
    <t>Odchwaszczanie, odnawianie pasów przeciwpożarowych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</si>
  <si>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</si>
  <si>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</si>
  <si>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</si>
  <si>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</t>
  </si>
  <si>
    <t>GODZ RH8</t>
  </si>
  <si>
    <t>Prace godzinowe ręczne (8% VAT)</t>
  </si>
  <si>
    <t>118, 13, 158, 164, 166, 168, 170, 172, 181, 185, 210, 306, 337, 342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</si>
  <si>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</si>
  <si>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</si>
  <si>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</si>
  <si>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</si>
  <si>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</si>
  <si>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</si>
  <si>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</si>
  <si>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</si>
  <si>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Olesnica slaska</t>
  </si>
  <si>
    <t xml:space="preserve">56-400 Oleśnica; Spacerowa;6                   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</si>
  <si>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</si>
  <si>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</si>
  <si>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</si>
  <si>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</si>
  <si>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</si>
  <si>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</si>
  <si>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  6</t>
  </si>
  <si>
    <t>PODWOZ-D1</t>
  </si>
  <si>
    <t>Podwóz drewna do 500 m</t>
  </si>
  <si>
    <t xml:space="preserve">  7</t>
  </si>
  <si>
    <t>PODWOZ-D2</t>
  </si>
  <si>
    <t>Podwóz drewna od 501m do 1000 m</t>
  </si>
  <si>
    <t xml:space="preserve">  8</t>
  </si>
  <si>
    <t>PODWOZ-D3</t>
  </si>
  <si>
    <t>Podwóz drewna pow. 1000 m</t>
  </si>
  <si>
    <t>12</t>
  </si>
  <si>
    <t>GODZ PILA</t>
  </si>
  <si>
    <t>Prace wykonywane ręcznie z użyciem pilarki</t>
  </si>
  <si>
    <t>119, 173, 187, 308, 338, 341, 344</t>
  </si>
  <si>
    <t>GODZ RU8</t>
  </si>
  <si>
    <t>Prace godzinowe ręczne z urządzeniem (8% VAT)</t>
  </si>
  <si>
    <t>175, 186, 223, 345</t>
  </si>
  <si>
    <t>GODZ MH23</t>
  </si>
  <si>
    <t>Prace godzinowe ciągnikowe (23% VAT)</t>
  </si>
  <si>
    <t>KOSZTORYS OFERTOWY</t>
  </si>
  <si>
    <t>Odpowiadając na ogłoszenie o przetargu nieograniczonym na „Wykonywanie usług z zakresu gospodarki leśnej na terenie Nadleśnictwa Olesnica slaska w roku 2022''  składamy niniejszym ofertę na pakiet 2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</si>
</sst>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sz val="9"/>
      <color rgb="FF333333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FFFFFF"/>
        <bgColor rgb="FFF7F7F7"/>
      </patternFill>
    </fill>
  </fills>
  <borders count="7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2" fontId="10" fillId="4" borderId="1" xfId="0" applyNumberFormat="1" applyFont="1" applyFill="1" applyBorder="1" applyAlignment="1">
      <alignment horizontal="center" vertical="center"/>
    </xf>
    <xf numFmtId="49" fontId="10" fillId="4" borderId="1" xfId="0" applyNumberFormat="1" applyFont="1" applyFill="1" applyBorder="1" applyAlignment="1">
      <alignment horizontal="center" vertical="center" wrapText="1"/>
    </xf>
    <xf numFmtId="49" fontId="10" fillId="4" borderId="1" xfId="0" applyNumberFormat="1" applyFont="1" applyFill="1" applyBorder="1" applyAlignment="1">
      <alignment horizontal="center" vertical="center"/>
    </xf>
    <xf numFmtId="49" fontId="10" fillId="4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9" fontId="2" fillId="3" borderId="1" xfId="0" applyNumberFormat="1" applyFont="1" applyFill="1" applyBorder="1" applyAlignment="1">
      <alignment horizontal="center" vertical="center" wrapText="1"/>
    </xf>
    <xf numFmtId="9" fontId="1" fillId="2" borderId="1" xfId="0" applyNumberFormat="1" applyFont="1" applyFill="1" applyBorder="1" applyAlignment="1">
      <alignment horizontal="center" vertical="center"/>
    </xf>
    <xf numFmtId="9" fontId="10" fillId="4" borderId="1" xfId="0" applyNumberFormat="1" applyFont="1" applyFill="1" applyBorder="1" applyAlignment="1">
      <alignment horizontal="center" vertical="center"/>
    </xf>
    <xf numFmtId="9" fontId="1" fillId="2" borderId="0" xfId="0" applyNumberFormat="1" applyFont="1" applyFill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4" fontId="4" fillId="2" borderId="1" xfId="0" applyNumberFormat="1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>
      <alignment horizontal="right"/>
    </xf>
    <xf numFmtId="2" fontId="1" fillId="2" borderId="5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49" fontId="9" fillId="2" borderId="3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horizontal="left" vertical="center" wrapText="1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0" fillId="4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98"/>
  <sheetViews>
    <sheetView tabSelected="1" view="pageBreakPreview" topLeftCell="A22" zoomScale="120" zoomScaleNormal="100" zoomScaleSheetLayoutView="120" workbookViewId="0">
      <selection activeCell="G34" sqref="G34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style="23" customWidth="1"/>
    <col min="10" max="11" width="10.7109375" customWidth="1"/>
    <col min="12" max="12" width="0.85546875" customWidth="1"/>
    <col min="13" max="13" width="4.7109375" customWidth="1"/>
  </cols>
  <sheetData>
    <row r="1" spans="2:11" s="1" customFormat="1" ht="26.65" customHeight="1" x14ac:dyDescent="0.2">
      <c r="I1" s="22"/>
    </row>
    <row r="2" spans="2:11" s="1" customFormat="1" ht="2.65" customHeight="1" x14ac:dyDescent="0.2">
      <c r="B2" s="33"/>
      <c r="C2" s="33"/>
      <c r="I2" s="22"/>
    </row>
    <row r="3" spans="2:11" s="1" customFormat="1" ht="29.85" customHeight="1" x14ac:dyDescent="0.2">
      <c r="I3" s="22"/>
    </row>
    <row r="4" spans="2:11" s="1" customFormat="1" ht="2.65" customHeight="1" x14ac:dyDescent="0.2">
      <c r="B4" s="33"/>
      <c r="C4" s="33"/>
      <c r="I4" s="22"/>
    </row>
    <row r="5" spans="2:11" s="1" customFormat="1" ht="19.7" customHeight="1" x14ac:dyDescent="0.2">
      <c r="I5" s="22"/>
    </row>
    <row r="6" spans="2:11" s="1" customFormat="1" ht="10.7" customHeight="1" x14ac:dyDescent="0.2">
      <c r="F6" s="32" t="s">
        <v>116</v>
      </c>
      <c r="G6" s="32"/>
      <c r="H6" s="32"/>
      <c r="I6" s="32"/>
      <c r="J6" s="32"/>
      <c r="K6" s="32"/>
    </row>
    <row r="7" spans="2:11" s="1" customFormat="1" ht="2.65" customHeight="1" x14ac:dyDescent="0.2">
      <c r="B7" s="33"/>
      <c r="C7" s="33"/>
      <c r="F7" s="32"/>
      <c r="G7" s="32"/>
      <c r="H7" s="32"/>
      <c r="I7" s="32"/>
      <c r="J7" s="32"/>
      <c r="K7" s="32"/>
    </row>
    <row r="8" spans="2:11" s="1" customFormat="1" ht="3.2" customHeight="1" x14ac:dyDescent="0.2">
      <c r="F8" s="32"/>
      <c r="G8" s="32"/>
      <c r="H8" s="32"/>
      <c r="I8" s="32"/>
      <c r="J8" s="32"/>
      <c r="K8" s="32"/>
    </row>
    <row r="9" spans="2:11" s="1" customFormat="1" ht="3.75" customHeight="1" x14ac:dyDescent="0.2">
      <c r="B9" s="35" t="s">
        <v>117</v>
      </c>
      <c r="C9" s="35"/>
      <c r="F9" s="32"/>
      <c r="G9" s="32"/>
      <c r="H9" s="32"/>
      <c r="I9" s="32"/>
      <c r="J9" s="32"/>
      <c r="K9" s="32"/>
    </row>
    <row r="10" spans="2:11" s="1" customFormat="1" ht="15.95" customHeight="1" x14ac:dyDescent="0.2">
      <c r="B10" s="35"/>
      <c r="C10" s="35"/>
      <c r="I10" s="22"/>
    </row>
    <row r="11" spans="2:11" s="1" customFormat="1" ht="48.6" customHeight="1" x14ac:dyDescent="0.2">
      <c r="I11" s="22"/>
    </row>
    <row r="12" spans="2:11" s="1" customFormat="1" ht="24" customHeight="1" x14ac:dyDescent="0.2">
      <c r="D12" s="25" t="s">
        <v>146</v>
      </c>
      <c r="E12" s="25"/>
      <c r="I12" s="22"/>
    </row>
    <row r="13" spans="2:11" s="1" customFormat="1" ht="24" customHeight="1" x14ac:dyDescent="0.2">
      <c r="D13" s="26"/>
      <c r="E13" s="26"/>
      <c r="I13" s="22"/>
    </row>
    <row r="14" spans="2:11" s="1" customFormat="1" ht="33" customHeight="1" x14ac:dyDescent="0.2">
      <c r="I14" s="22"/>
    </row>
    <row r="15" spans="2:11" s="1" customFormat="1" ht="20.85" customHeight="1" x14ac:dyDescent="0.2">
      <c r="B15" s="13" t="s">
        <v>118</v>
      </c>
      <c r="I15" s="22"/>
    </row>
    <row r="16" spans="2:11" s="1" customFormat="1" ht="3.2" customHeight="1" x14ac:dyDescent="0.2">
      <c r="I16" s="22"/>
    </row>
    <row r="17" spans="2:11" s="1" customFormat="1" ht="20.85" customHeight="1" x14ac:dyDescent="0.2">
      <c r="B17" s="13" t="s">
        <v>119</v>
      </c>
      <c r="I17" s="22"/>
    </row>
    <row r="18" spans="2:11" s="1" customFormat="1" ht="3.75" customHeight="1" x14ac:dyDescent="0.2">
      <c r="I18" s="22"/>
    </row>
    <row r="19" spans="2:11" s="1" customFormat="1" ht="20.85" customHeight="1" x14ac:dyDescent="0.2">
      <c r="B19" s="13" t="s">
        <v>120</v>
      </c>
      <c r="I19" s="22"/>
    </row>
    <row r="20" spans="2:11" s="1" customFormat="1" ht="2.65" customHeight="1" x14ac:dyDescent="0.2">
      <c r="I20" s="22"/>
    </row>
    <row r="21" spans="2:11" s="1" customFormat="1" ht="20.85" customHeight="1" x14ac:dyDescent="0.2">
      <c r="B21" s="13" t="s">
        <v>121</v>
      </c>
      <c r="I21" s="22"/>
    </row>
    <row r="22" spans="2:11" s="1" customFormat="1" ht="59.65" customHeight="1" x14ac:dyDescent="0.2">
      <c r="I22" s="22"/>
    </row>
    <row r="23" spans="2:11" s="1" customFormat="1" ht="50.1" customHeight="1" x14ac:dyDescent="0.2">
      <c r="B23" s="36" t="s">
        <v>147</v>
      </c>
      <c r="C23" s="36"/>
      <c r="D23" s="36"/>
      <c r="E23" s="36"/>
      <c r="F23" s="36"/>
      <c r="G23" s="36"/>
      <c r="H23" s="36"/>
      <c r="I23" s="36"/>
      <c r="J23" s="36"/>
    </row>
    <row r="24" spans="2:11" s="1" customFormat="1" ht="52.35" customHeight="1" x14ac:dyDescent="0.2">
      <c r="I24" s="22"/>
    </row>
    <row r="25" spans="2:11" s="1" customFormat="1" ht="3.2" customHeight="1" x14ac:dyDescent="0.2">
      <c r="I25" s="22"/>
    </row>
    <row r="26" spans="2:11" s="1" customFormat="1" ht="20.85" customHeight="1" x14ac:dyDescent="0.2">
      <c r="B26" s="32" t="s">
        <v>122</v>
      </c>
      <c r="C26" s="32"/>
      <c r="D26" s="32"/>
      <c r="I26" s="22"/>
    </row>
    <row r="27" spans="2:11" s="1" customFormat="1" ht="10.15" customHeight="1" x14ac:dyDescent="0.2">
      <c r="I27" s="22"/>
    </row>
    <row r="28" spans="2:11" s="1" customFormat="1" ht="45.4" customHeight="1" x14ac:dyDescent="0.2">
      <c r="B28" s="2" t="s">
        <v>0</v>
      </c>
      <c r="C28" s="3" t="s">
        <v>1</v>
      </c>
      <c r="D28" s="3" t="s">
        <v>2</v>
      </c>
      <c r="E28" s="3" t="s">
        <v>3</v>
      </c>
      <c r="F28" s="3" t="s">
        <v>4</v>
      </c>
      <c r="G28" s="3" t="s">
        <v>5</v>
      </c>
      <c r="H28" s="2" t="s">
        <v>6</v>
      </c>
      <c r="I28" s="19" t="s">
        <v>7</v>
      </c>
      <c r="J28" s="3" t="s">
        <v>8</v>
      </c>
      <c r="K28" s="2" t="s">
        <v>9</v>
      </c>
    </row>
    <row r="29" spans="2:11" s="1" customFormat="1" ht="19.7" customHeight="1" x14ac:dyDescent="0.2">
      <c r="B29" s="4" t="s">
        <v>10</v>
      </c>
      <c r="C29" s="4" t="s">
        <v>11</v>
      </c>
      <c r="D29" s="5" t="s">
        <v>12</v>
      </c>
      <c r="E29" s="4" t="s">
        <v>13</v>
      </c>
      <c r="F29" s="6">
        <v>2920</v>
      </c>
      <c r="G29" s="39"/>
      <c r="H29" s="7">
        <f>F29*G29</f>
        <v>0</v>
      </c>
      <c r="I29" s="20">
        <v>0.08</v>
      </c>
      <c r="J29" s="8">
        <f>H29*I29</f>
        <v>0</v>
      </c>
      <c r="K29" s="8">
        <f>H29+J29</f>
        <v>0</v>
      </c>
    </row>
    <row r="30" spans="2:11" s="1" customFormat="1" ht="1.1499999999999999" customHeight="1" x14ac:dyDescent="0.2">
      <c r="I30" s="22"/>
    </row>
    <row r="31" spans="2:11" s="1" customFormat="1" ht="3.2" customHeight="1" x14ac:dyDescent="0.2">
      <c r="I31" s="22"/>
    </row>
    <row r="32" spans="2:11" s="1" customFormat="1" ht="20.85" customHeight="1" x14ac:dyDescent="0.2">
      <c r="B32" s="32" t="s">
        <v>123</v>
      </c>
      <c r="C32" s="32"/>
      <c r="D32" s="32"/>
      <c r="I32" s="22"/>
    </row>
    <row r="33" spans="2:11" s="1" customFormat="1" ht="10.15" customHeight="1" x14ac:dyDescent="0.2">
      <c r="I33" s="22"/>
    </row>
    <row r="34" spans="2:11" s="1" customFormat="1" ht="45.4" customHeight="1" x14ac:dyDescent="0.2">
      <c r="B34" s="2" t="s">
        <v>0</v>
      </c>
      <c r="C34" s="3" t="s">
        <v>1</v>
      </c>
      <c r="D34" s="3" t="s">
        <v>2</v>
      </c>
      <c r="E34" s="3" t="s">
        <v>3</v>
      </c>
      <c r="F34" s="3" t="s">
        <v>4</v>
      </c>
      <c r="G34" s="3" t="s">
        <v>5</v>
      </c>
      <c r="H34" s="2" t="s">
        <v>6</v>
      </c>
      <c r="I34" s="19" t="s">
        <v>7</v>
      </c>
      <c r="J34" s="3" t="s">
        <v>8</v>
      </c>
      <c r="K34" s="2" t="s">
        <v>9</v>
      </c>
    </row>
    <row r="35" spans="2:11" s="1" customFormat="1" ht="19.7" customHeight="1" x14ac:dyDescent="0.2">
      <c r="B35" s="4" t="s">
        <v>10</v>
      </c>
      <c r="C35" s="4" t="s">
        <v>11</v>
      </c>
      <c r="D35" s="5" t="s">
        <v>12</v>
      </c>
      <c r="E35" s="4" t="s">
        <v>13</v>
      </c>
      <c r="F35" s="6">
        <v>2991</v>
      </c>
      <c r="G35" s="39"/>
      <c r="H35" s="7">
        <f>F35*G35</f>
        <v>0</v>
      </c>
      <c r="I35" s="20">
        <v>0.08</v>
      </c>
      <c r="J35" s="18">
        <f>H35*I35</f>
        <v>0</v>
      </c>
      <c r="K35" s="18">
        <f>H35+J35</f>
        <v>0</v>
      </c>
    </row>
    <row r="36" spans="2:11" s="1" customFormat="1" ht="1.1499999999999999" customHeight="1" x14ac:dyDescent="0.2">
      <c r="I36" s="22"/>
    </row>
    <row r="37" spans="2:11" s="1" customFormat="1" ht="3.2" customHeight="1" x14ac:dyDescent="0.2">
      <c r="I37" s="22"/>
    </row>
    <row r="38" spans="2:11" s="1" customFormat="1" ht="20.85" customHeight="1" x14ac:dyDescent="0.2">
      <c r="B38" s="32" t="s">
        <v>124</v>
      </c>
      <c r="C38" s="32"/>
      <c r="D38" s="32"/>
      <c r="I38" s="22"/>
    </row>
    <row r="39" spans="2:11" s="1" customFormat="1" ht="10.15" customHeight="1" x14ac:dyDescent="0.2">
      <c r="I39" s="22"/>
    </row>
    <row r="40" spans="2:11" s="1" customFormat="1" ht="45.4" customHeight="1" x14ac:dyDescent="0.2">
      <c r="B40" s="2" t="s">
        <v>0</v>
      </c>
      <c r="C40" s="3" t="s">
        <v>1</v>
      </c>
      <c r="D40" s="3" t="s">
        <v>2</v>
      </c>
      <c r="E40" s="3" t="s">
        <v>3</v>
      </c>
      <c r="F40" s="3" t="s">
        <v>4</v>
      </c>
      <c r="G40" s="3" t="s">
        <v>5</v>
      </c>
      <c r="H40" s="2" t="s">
        <v>6</v>
      </c>
      <c r="I40" s="19" t="s">
        <v>7</v>
      </c>
      <c r="J40" s="3" t="s">
        <v>8</v>
      </c>
      <c r="K40" s="2" t="s">
        <v>9</v>
      </c>
    </row>
    <row r="41" spans="2:11" s="1" customFormat="1" ht="19.7" customHeight="1" x14ac:dyDescent="0.2">
      <c r="B41" s="4" t="s">
        <v>10</v>
      </c>
      <c r="C41" s="4" t="s">
        <v>11</v>
      </c>
      <c r="D41" s="5" t="s">
        <v>12</v>
      </c>
      <c r="E41" s="4" t="s">
        <v>13</v>
      </c>
      <c r="F41" s="6">
        <v>59</v>
      </c>
      <c r="G41" s="39"/>
      <c r="H41" s="7">
        <f>F41*G41</f>
        <v>0</v>
      </c>
      <c r="I41" s="20"/>
      <c r="J41" s="18">
        <f>H41*I41</f>
        <v>0</v>
      </c>
      <c r="K41" s="18">
        <f>H41+J41</f>
        <v>0</v>
      </c>
    </row>
    <row r="42" spans="2:11" s="1" customFormat="1" ht="1.1499999999999999" customHeight="1" x14ac:dyDescent="0.2">
      <c r="I42" s="22"/>
    </row>
    <row r="43" spans="2:11" s="1" customFormat="1" ht="3.2" customHeight="1" x14ac:dyDescent="0.2">
      <c r="I43" s="22"/>
    </row>
    <row r="44" spans="2:11" s="1" customFormat="1" ht="20.85" customHeight="1" x14ac:dyDescent="0.2">
      <c r="B44" s="32" t="s">
        <v>125</v>
      </c>
      <c r="C44" s="32"/>
      <c r="D44" s="32"/>
      <c r="I44" s="22"/>
    </row>
    <row r="45" spans="2:11" s="1" customFormat="1" ht="10.15" customHeight="1" x14ac:dyDescent="0.2">
      <c r="I45" s="22"/>
    </row>
    <row r="46" spans="2:11" s="1" customFormat="1" ht="45.4" customHeight="1" x14ac:dyDescent="0.2">
      <c r="B46" s="2" t="s">
        <v>0</v>
      </c>
      <c r="C46" s="3" t="s">
        <v>1</v>
      </c>
      <c r="D46" s="3" t="s">
        <v>2</v>
      </c>
      <c r="E46" s="3" t="s">
        <v>3</v>
      </c>
      <c r="F46" s="3" t="s">
        <v>4</v>
      </c>
      <c r="G46" s="3" t="s">
        <v>5</v>
      </c>
      <c r="H46" s="2" t="s">
        <v>6</v>
      </c>
      <c r="I46" s="19" t="s">
        <v>7</v>
      </c>
      <c r="J46" s="3" t="s">
        <v>8</v>
      </c>
      <c r="K46" s="2" t="s">
        <v>9</v>
      </c>
    </row>
    <row r="47" spans="2:11" s="1" customFormat="1" ht="19.7" customHeight="1" x14ac:dyDescent="0.2">
      <c r="B47" s="4" t="s">
        <v>10</v>
      </c>
      <c r="C47" s="4" t="s">
        <v>11</v>
      </c>
      <c r="D47" s="5" t="s">
        <v>12</v>
      </c>
      <c r="E47" s="4" t="s">
        <v>13</v>
      </c>
      <c r="F47" s="6">
        <v>596</v>
      </c>
      <c r="G47" s="39"/>
      <c r="H47" s="7">
        <f>F47*G47</f>
        <v>0</v>
      </c>
      <c r="I47" s="20">
        <v>0.08</v>
      </c>
      <c r="J47" s="18">
        <f>H47*I47</f>
        <v>0</v>
      </c>
      <c r="K47" s="18">
        <f>H47+J47</f>
        <v>0</v>
      </c>
    </row>
    <row r="48" spans="2:11" s="1" customFormat="1" ht="1.1499999999999999" customHeight="1" x14ac:dyDescent="0.2">
      <c r="I48" s="22"/>
    </row>
    <row r="49" spans="2:11" s="1" customFormat="1" ht="13.35" customHeight="1" x14ac:dyDescent="0.2">
      <c r="I49" s="22"/>
    </row>
    <row r="50" spans="2:11" s="1" customFormat="1" ht="45.4" customHeight="1" x14ac:dyDescent="0.2">
      <c r="B50" s="2" t="s">
        <v>0</v>
      </c>
      <c r="C50" s="3" t="s">
        <v>1</v>
      </c>
      <c r="D50" s="3" t="s">
        <v>2</v>
      </c>
      <c r="E50" s="3" t="s">
        <v>3</v>
      </c>
      <c r="F50" s="3" t="s">
        <v>4</v>
      </c>
      <c r="G50" s="3" t="s">
        <v>5</v>
      </c>
      <c r="H50" s="2" t="s">
        <v>6</v>
      </c>
      <c r="I50" s="19" t="s">
        <v>7</v>
      </c>
      <c r="J50" s="3" t="s">
        <v>8</v>
      </c>
      <c r="K50" s="2" t="s">
        <v>9</v>
      </c>
    </row>
    <row r="51" spans="2:11" s="1" customFormat="1" ht="19.7" customHeight="1" x14ac:dyDescent="0.2">
      <c r="B51" s="4" t="s">
        <v>14</v>
      </c>
      <c r="C51" s="4" t="s">
        <v>15</v>
      </c>
      <c r="D51" s="5" t="s">
        <v>16</v>
      </c>
      <c r="E51" s="4" t="s">
        <v>13</v>
      </c>
      <c r="F51" s="6">
        <v>150</v>
      </c>
      <c r="G51" s="39"/>
      <c r="H51" s="7">
        <f t="shared" ref="H51:H82" si="0">F51*G51</f>
        <v>0</v>
      </c>
      <c r="I51" s="20">
        <v>0.08</v>
      </c>
      <c r="J51" s="18">
        <f t="shared" ref="J51:J82" si="1">H51*I51</f>
        <v>0</v>
      </c>
      <c r="K51" s="18">
        <f t="shared" ref="K51:K82" si="2">H51+J51</f>
        <v>0</v>
      </c>
    </row>
    <row r="52" spans="2:11" s="1" customFormat="1" ht="28.7" customHeight="1" x14ac:dyDescent="0.2">
      <c r="B52" s="4" t="s">
        <v>17</v>
      </c>
      <c r="C52" s="4" t="s">
        <v>18</v>
      </c>
      <c r="D52" s="5" t="s">
        <v>19</v>
      </c>
      <c r="E52" s="4" t="s">
        <v>13</v>
      </c>
      <c r="F52" s="6">
        <v>100</v>
      </c>
      <c r="G52" s="39"/>
      <c r="H52" s="7">
        <f t="shared" si="0"/>
        <v>0</v>
      </c>
      <c r="I52" s="20">
        <v>0.08</v>
      </c>
      <c r="J52" s="18">
        <f t="shared" si="1"/>
        <v>0</v>
      </c>
      <c r="K52" s="18">
        <f t="shared" si="2"/>
        <v>0</v>
      </c>
    </row>
    <row r="53" spans="2:11" s="1" customFormat="1" ht="28.7" customHeight="1" x14ac:dyDescent="0.2">
      <c r="B53" s="4" t="s">
        <v>20</v>
      </c>
      <c r="C53" s="4" t="s">
        <v>21</v>
      </c>
      <c r="D53" s="5" t="s">
        <v>22</v>
      </c>
      <c r="E53" s="4" t="s">
        <v>13</v>
      </c>
      <c r="F53" s="6">
        <v>50</v>
      </c>
      <c r="G53" s="39"/>
      <c r="H53" s="7">
        <f t="shared" si="0"/>
        <v>0</v>
      </c>
      <c r="I53" s="20">
        <v>0.08</v>
      </c>
      <c r="J53" s="18">
        <f t="shared" si="1"/>
        <v>0</v>
      </c>
      <c r="K53" s="18">
        <f t="shared" si="2"/>
        <v>0</v>
      </c>
    </row>
    <row r="54" spans="2:11" s="1" customFormat="1" ht="28.7" customHeight="1" x14ac:dyDescent="0.2">
      <c r="B54" s="4" t="s">
        <v>128</v>
      </c>
      <c r="C54" s="4" t="s">
        <v>129</v>
      </c>
      <c r="D54" s="5" t="s">
        <v>130</v>
      </c>
      <c r="E54" s="4" t="s">
        <v>13</v>
      </c>
      <c r="F54" s="6">
        <v>113</v>
      </c>
      <c r="G54" s="39"/>
      <c r="H54" s="7">
        <f t="shared" si="0"/>
        <v>0</v>
      </c>
      <c r="I54" s="20">
        <v>0.08</v>
      </c>
      <c r="J54" s="18">
        <f t="shared" si="1"/>
        <v>0</v>
      </c>
      <c r="K54" s="18">
        <f t="shared" si="2"/>
        <v>0</v>
      </c>
    </row>
    <row r="55" spans="2:11" s="1" customFormat="1" ht="28.7" customHeight="1" x14ac:dyDescent="0.2">
      <c r="B55" s="4" t="s">
        <v>131</v>
      </c>
      <c r="C55" s="4" t="s">
        <v>132</v>
      </c>
      <c r="D55" s="5" t="s">
        <v>133</v>
      </c>
      <c r="E55" s="4" t="s">
        <v>13</v>
      </c>
      <c r="F55" s="6">
        <v>18</v>
      </c>
      <c r="G55" s="39"/>
      <c r="H55" s="7">
        <f t="shared" si="0"/>
        <v>0</v>
      </c>
      <c r="I55" s="20">
        <v>0.08</v>
      </c>
      <c r="J55" s="18">
        <f t="shared" si="1"/>
        <v>0</v>
      </c>
      <c r="K55" s="18">
        <f t="shared" si="2"/>
        <v>0</v>
      </c>
    </row>
    <row r="56" spans="2:11" s="1" customFormat="1" ht="28.7" customHeight="1" x14ac:dyDescent="0.2">
      <c r="B56" s="4" t="s">
        <v>134</v>
      </c>
      <c r="C56" s="4" t="s">
        <v>135</v>
      </c>
      <c r="D56" s="5" t="s">
        <v>136</v>
      </c>
      <c r="E56" s="4" t="s">
        <v>13</v>
      </c>
      <c r="F56" s="6">
        <v>12</v>
      </c>
      <c r="G56" s="39"/>
      <c r="H56" s="7">
        <f t="shared" si="0"/>
        <v>0</v>
      </c>
      <c r="I56" s="20">
        <v>0.08</v>
      </c>
      <c r="J56" s="18">
        <f t="shared" si="1"/>
        <v>0</v>
      </c>
      <c r="K56" s="18">
        <f t="shared" si="2"/>
        <v>0</v>
      </c>
    </row>
    <row r="57" spans="2:11" s="1" customFormat="1" ht="28.7" customHeight="1" x14ac:dyDescent="0.2">
      <c r="B57" s="4" t="s">
        <v>23</v>
      </c>
      <c r="C57" s="4" t="s">
        <v>24</v>
      </c>
      <c r="D57" s="5" t="s">
        <v>25</v>
      </c>
      <c r="E57" s="4" t="s">
        <v>26</v>
      </c>
      <c r="F57" s="6">
        <v>3.74</v>
      </c>
      <c r="G57" s="39"/>
      <c r="H57" s="7">
        <f t="shared" si="0"/>
        <v>0</v>
      </c>
      <c r="I57" s="20">
        <v>0.08</v>
      </c>
      <c r="J57" s="18">
        <f t="shared" si="1"/>
        <v>0</v>
      </c>
      <c r="K57" s="18">
        <f t="shared" si="2"/>
        <v>0</v>
      </c>
    </row>
    <row r="58" spans="2:11" s="1" customFormat="1" ht="19.7" customHeight="1" x14ac:dyDescent="0.2">
      <c r="B58" s="4" t="s">
        <v>27</v>
      </c>
      <c r="C58" s="4" t="s">
        <v>28</v>
      </c>
      <c r="D58" s="5" t="s">
        <v>29</v>
      </c>
      <c r="E58" s="4" t="s">
        <v>26</v>
      </c>
      <c r="F58" s="6">
        <v>6.3</v>
      </c>
      <c r="G58" s="39"/>
      <c r="H58" s="7">
        <f t="shared" si="0"/>
        <v>0</v>
      </c>
      <c r="I58" s="20">
        <v>0.08</v>
      </c>
      <c r="J58" s="18">
        <f t="shared" si="1"/>
        <v>0</v>
      </c>
      <c r="K58" s="18">
        <f t="shared" si="2"/>
        <v>0</v>
      </c>
    </row>
    <row r="59" spans="2:11" s="1" customFormat="1" ht="19.7" customHeight="1" x14ac:dyDescent="0.2">
      <c r="B59" s="4" t="s">
        <v>30</v>
      </c>
      <c r="C59" s="4" t="s">
        <v>31</v>
      </c>
      <c r="D59" s="5" t="s">
        <v>32</v>
      </c>
      <c r="E59" s="4" t="s">
        <v>33</v>
      </c>
      <c r="F59" s="6">
        <v>2</v>
      </c>
      <c r="G59" s="39"/>
      <c r="H59" s="7">
        <f t="shared" si="0"/>
        <v>0</v>
      </c>
      <c r="I59" s="20">
        <v>0.08</v>
      </c>
      <c r="J59" s="18">
        <f t="shared" si="1"/>
        <v>0</v>
      </c>
      <c r="K59" s="18">
        <f t="shared" si="2"/>
        <v>0</v>
      </c>
    </row>
    <row r="60" spans="2:11" s="1" customFormat="1" ht="19.7" customHeight="1" x14ac:dyDescent="0.2">
      <c r="B60" s="4" t="s">
        <v>34</v>
      </c>
      <c r="C60" s="4" t="s">
        <v>35</v>
      </c>
      <c r="D60" s="5" t="s">
        <v>36</v>
      </c>
      <c r="E60" s="4" t="s">
        <v>13</v>
      </c>
      <c r="F60" s="6">
        <v>11</v>
      </c>
      <c r="G60" s="39"/>
      <c r="H60" s="7">
        <f t="shared" si="0"/>
        <v>0</v>
      </c>
      <c r="I60" s="20">
        <v>0.08</v>
      </c>
      <c r="J60" s="18">
        <f t="shared" si="1"/>
        <v>0</v>
      </c>
      <c r="K60" s="18">
        <f t="shared" si="2"/>
        <v>0</v>
      </c>
    </row>
    <row r="61" spans="2:11" s="1" customFormat="1" ht="19.7" customHeight="1" x14ac:dyDescent="0.2">
      <c r="B61" s="4" t="s">
        <v>38</v>
      </c>
      <c r="C61" s="4" t="s">
        <v>39</v>
      </c>
      <c r="D61" s="5" t="s">
        <v>40</v>
      </c>
      <c r="E61" s="4" t="s">
        <v>37</v>
      </c>
      <c r="F61" s="6">
        <v>8.9</v>
      </c>
      <c r="G61" s="39"/>
      <c r="H61" s="7">
        <f t="shared" si="0"/>
        <v>0</v>
      </c>
      <c r="I61" s="20">
        <v>0.08</v>
      </c>
      <c r="J61" s="18">
        <f t="shared" si="1"/>
        <v>0</v>
      </c>
      <c r="K61" s="18">
        <f t="shared" si="2"/>
        <v>0</v>
      </c>
    </row>
    <row r="62" spans="2:11" s="1" customFormat="1" ht="19.7" customHeight="1" x14ac:dyDescent="0.2">
      <c r="B62" s="4" t="s">
        <v>41</v>
      </c>
      <c r="C62" s="4" t="s">
        <v>42</v>
      </c>
      <c r="D62" s="5" t="s">
        <v>43</v>
      </c>
      <c r="E62" s="4" t="s">
        <v>33</v>
      </c>
      <c r="F62" s="6">
        <v>2.5</v>
      </c>
      <c r="G62" s="39"/>
      <c r="H62" s="7">
        <f t="shared" si="0"/>
        <v>0</v>
      </c>
      <c r="I62" s="20">
        <v>0.08</v>
      </c>
      <c r="J62" s="18">
        <f t="shared" si="1"/>
        <v>0</v>
      </c>
      <c r="K62" s="18">
        <f t="shared" si="2"/>
        <v>0</v>
      </c>
    </row>
    <row r="63" spans="2:11" s="1" customFormat="1" ht="19.7" customHeight="1" x14ac:dyDescent="0.2">
      <c r="B63" s="4" t="s">
        <v>44</v>
      </c>
      <c r="C63" s="4" t="s">
        <v>45</v>
      </c>
      <c r="D63" s="5" t="s">
        <v>46</v>
      </c>
      <c r="E63" s="4" t="s">
        <v>33</v>
      </c>
      <c r="F63" s="6">
        <v>11.54</v>
      </c>
      <c r="G63" s="39"/>
      <c r="H63" s="7">
        <f t="shared" si="0"/>
        <v>0</v>
      </c>
      <c r="I63" s="20">
        <v>0.08</v>
      </c>
      <c r="J63" s="18">
        <f t="shared" si="1"/>
        <v>0</v>
      </c>
      <c r="K63" s="18">
        <f t="shared" si="2"/>
        <v>0</v>
      </c>
    </row>
    <row r="64" spans="2:11" s="1" customFormat="1" ht="28.7" customHeight="1" x14ac:dyDescent="0.2">
      <c r="B64" s="4" t="s">
        <v>47</v>
      </c>
      <c r="C64" s="4" t="s">
        <v>48</v>
      </c>
      <c r="D64" s="5" t="s">
        <v>49</v>
      </c>
      <c r="E64" s="4" t="s">
        <v>33</v>
      </c>
      <c r="F64" s="6">
        <v>2.8</v>
      </c>
      <c r="G64" s="39"/>
      <c r="H64" s="7">
        <f t="shared" si="0"/>
        <v>0</v>
      </c>
      <c r="I64" s="20">
        <v>0.08</v>
      </c>
      <c r="J64" s="18">
        <f t="shared" si="1"/>
        <v>0</v>
      </c>
      <c r="K64" s="18">
        <f t="shared" si="2"/>
        <v>0</v>
      </c>
    </row>
    <row r="65" spans="2:11" s="1" customFormat="1" ht="19.7" customHeight="1" x14ac:dyDescent="0.2">
      <c r="B65" s="4" t="s">
        <v>50</v>
      </c>
      <c r="C65" s="4" t="s">
        <v>51</v>
      </c>
      <c r="D65" s="5" t="s">
        <v>52</v>
      </c>
      <c r="E65" s="4" t="s">
        <v>37</v>
      </c>
      <c r="F65" s="6">
        <v>15.9</v>
      </c>
      <c r="G65" s="39"/>
      <c r="H65" s="7">
        <f t="shared" si="0"/>
        <v>0</v>
      </c>
      <c r="I65" s="20">
        <v>0.08</v>
      </c>
      <c r="J65" s="18">
        <f t="shared" si="1"/>
        <v>0</v>
      </c>
      <c r="K65" s="18">
        <f t="shared" si="2"/>
        <v>0</v>
      </c>
    </row>
    <row r="66" spans="2:11" s="1" customFormat="1" ht="19.7" customHeight="1" x14ac:dyDescent="0.2">
      <c r="B66" s="4" t="s">
        <v>53</v>
      </c>
      <c r="C66" s="4" t="s">
        <v>54</v>
      </c>
      <c r="D66" s="5" t="s">
        <v>55</v>
      </c>
      <c r="E66" s="4" t="s">
        <v>33</v>
      </c>
      <c r="F66" s="6">
        <v>16.84</v>
      </c>
      <c r="G66" s="39"/>
      <c r="H66" s="7">
        <f t="shared" si="0"/>
        <v>0</v>
      </c>
      <c r="I66" s="20">
        <v>0.08</v>
      </c>
      <c r="J66" s="18">
        <f t="shared" si="1"/>
        <v>0</v>
      </c>
      <c r="K66" s="18">
        <f t="shared" si="2"/>
        <v>0</v>
      </c>
    </row>
    <row r="67" spans="2:11" s="1" customFormat="1" ht="28.7" customHeight="1" x14ac:dyDescent="0.2">
      <c r="B67" s="4" t="s">
        <v>56</v>
      </c>
      <c r="C67" s="4" t="s">
        <v>57</v>
      </c>
      <c r="D67" s="5" t="s">
        <v>58</v>
      </c>
      <c r="E67" s="4" t="s">
        <v>26</v>
      </c>
      <c r="F67" s="6">
        <v>17.21</v>
      </c>
      <c r="G67" s="39"/>
      <c r="H67" s="7">
        <f t="shared" si="0"/>
        <v>0</v>
      </c>
      <c r="I67" s="20">
        <v>0.08</v>
      </c>
      <c r="J67" s="18">
        <f t="shared" si="1"/>
        <v>0</v>
      </c>
      <c r="K67" s="18">
        <f t="shared" si="2"/>
        <v>0</v>
      </c>
    </row>
    <row r="68" spans="2:11" s="1" customFormat="1" ht="19.7" customHeight="1" x14ac:dyDescent="0.2">
      <c r="B68" s="4" t="s">
        <v>59</v>
      </c>
      <c r="C68" s="4" t="s">
        <v>60</v>
      </c>
      <c r="D68" s="5" t="s">
        <v>61</v>
      </c>
      <c r="E68" s="4" t="s">
        <v>26</v>
      </c>
      <c r="F68" s="6">
        <v>20.93</v>
      </c>
      <c r="G68" s="39"/>
      <c r="H68" s="7">
        <f t="shared" si="0"/>
        <v>0</v>
      </c>
      <c r="I68" s="20">
        <v>0.08</v>
      </c>
      <c r="J68" s="18">
        <f t="shared" si="1"/>
        <v>0</v>
      </c>
      <c r="K68" s="18">
        <f t="shared" si="2"/>
        <v>0</v>
      </c>
    </row>
    <row r="69" spans="2:11" s="1" customFormat="1" ht="19.7" customHeight="1" x14ac:dyDescent="0.2">
      <c r="B69" s="4" t="s">
        <v>62</v>
      </c>
      <c r="C69" s="4" t="s">
        <v>63</v>
      </c>
      <c r="D69" s="5" t="s">
        <v>64</v>
      </c>
      <c r="E69" s="4" t="s">
        <v>26</v>
      </c>
      <c r="F69" s="6">
        <v>8.25</v>
      </c>
      <c r="G69" s="39"/>
      <c r="H69" s="7">
        <f t="shared" si="0"/>
        <v>0</v>
      </c>
      <c r="I69" s="20">
        <v>0.08</v>
      </c>
      <c r="J69" s="18">
        <f t="shared" si="1"/>
        <v>0</v>
      </c>
      <c r="K69" s="18">
        <f t="shared" si="2"/>
        <v>0</v>
      </c>
    </row>
    <row r="70" spans="2:11" s="1" customFormat="1" ht="19.7" customHeight="1" x14ac:dyDescent="0.2">
      <c r="B70" s="4" t="s">
        <v>65</v>
      </c>
      <c r="C70" s="4" t="s">
        <v>66</v>
      </c>
      <c r="D70" s="5" t="s">
        <v>67</v>
      </c>
      <c r="E70" s="4" t="s">
        <v>26</v>
      </c>
      <c r="F70" s="6">
        <v>5.92</v>
      </c>
      <c r="G70" s="39"/>
      <c r="H70" s="7">
        <f t="shared" si="0"/>
        <v>0</v>
      </c>
      <c r="I70" s="20">
        <v>0.08</v>
      </c>
      <c r="J70" s="18">
        <f t="shared" si="1"/>
        <v>0</v>
      </c>
      <c r="K70" s="18">
        <f t="shared" si="2"/>
        <v>0</v>
      </c>
    </row>
    <row r="71" spans="2:11" s="1" customFormat="1" ht="19.7" customHeight="1" x14ac:dyDescent="0.2">
      <c r="B71" s="4" t="s">
        <v>68</v>
      </c>
      <c r="C71" s="4" t="s">
        <v>69</v>
      </c>
      <c r="D71" s="5" t="s">
        <v>70</v>
      </c>
      <c r="E71" s="4" t="s">
        <v>71</v>
      </c>
      <c r="F71" s="6">
        <v>20</v>
      </c>
      <c r="G71" s="39"/>
      <c r="H71" s="7">
        <f t="shared" si="0"/>
        <v>0</v>
      </c>
      <c r="I71" s="20">
        <v>0.08</v>
      </c>
      <c r="J71" s="18">
        <f t="shared" si="1"/>
        <v>0</v>
      </c>
      <c r="K71" s="18">
        <f t="shared" si="2"/>
        <v>0</v>
      </c>
    </row>
    <row r="72" spans="2:11" s="1" customFormat="1" ht="19.7" customHeight="1" x14ac:dyDescent="0.2">
      <c r="B72" s="4" t="s">
        <v>72</v>
      </c>
      <c r="C72" s="4" t="s">
        <v>73</v>
      </c>
      <c r="D72" s="5" t="s">
        <v>74</v>
      </c>
      <c r="E72" s="4" t="s">
        <v>71</v>
      </c>
      <c r="F72" s="6">
        <v>5</v>
      </c>
      <c r="G72" s="39"/>
      <c r="H72" s="7">
        <f t="shared" si="0"/>
        <v>0</v>
      </c>
      <c r="I72" s="20">
        <v>0.08</v>
      </c>
      <c r="J72" s="18">
        <f t="shared" si="1"/>
        <v>0</v>
      </c>
      <c r="K72" s="18">
        <f t="shared" si="2"/>
        <v>0</v>
      </c>
    </row>
    <row r="73" spans="2:11" s="1" customFormat="1" ht="19.7" customHeight="1" x14ac:dyDescent="0.2">
      <c r="B73" s="4" t="s">
        <v>75</v>
      </c>
      <c r="C73" s="4" t="s">
        <v>76</v>
      </c>
      <c r="D73" s="5" t="s">
        <v>77</v>
      </c>
      <c r="E73" s="4" t="s">
        <v>78</v>
      </c>
      <c r="F73" s="6">
        <v>2.25</v>
      </c>
      <c r="G73" s="39"/>
      <c r="H73" s="7">
        <f t="shared" si="0"/>
        <v>0</v>
      </c>
      <c r="I73" s="20">
        <v>0.23</v>
      </c>
      <c r="J73" s="18">
        <f t="shared" si="1"/>
        <v>0</v>
      </c>
      <c r="K73" s="18">
        <f t="shared" si="2"/>
        <v>0</v>
      </c>
    </row>
    <row r="74" spans="2:11" s="1" customFormat="1" ht="19.7" customHeight="1" x14ac:dyDescent="0.2">
      <c r="B74" s="4" t="s">
        <v>79</v>
      </c>
      <c r="C74" s="4" t="s">
        <v>80</v>
      </c>
      <c r="D74" s="5" t="s">
        <v>81</v>
      </c>
      <c r="E74" s="4" t="s">
        <v>71</v>
      </c>
      <c r="F74" s="6">
        <v>50</v>
      </c>
      <c r="G74" s="39"/>
      <c r="H74" s="7">
        <f t="shared" si="0"/>
        <v>0</v>
      </c>
      <c r="I74" s="20">
        <v>0.23</v>
      </c>
      <c r="J74" s="18">
        <f t="shared" si="1"/>
        <v>0</v>
      </c>
      <c r="K74" s="18">
        <f t="shared" si="2"/>
        <v>0</v>
      </c>
    </row>
    <row r="75" spans="2:11" s="1" customFormat="1" ht="19.7" customHeight="1" x14ac:dyDescent="0.2">
      <c r="B75" s="4" t="s">
        <v>82</v>
      </c>
      <c r="C75" s="4" t="s">
        <v>83</v>
      </c>
      <c r="D75" s="5" t="s">
        <v>84</v>
      </c>
      <c r="E75" s="4" t="s">
        <v>78</v>
      </c>
      <c r="F75" s="6">
        <v>2.06</v>
      </c>
      <c r="G75" s="39"/>
      <c r="H75" s="7">
        <f t="shared" si="0"/>
        <v>0</v>
      </c>
      <c r="I75" s="20">
        <v>0.23</v>
      </c>
      <c r="J75" s="18">
        <f t="shared" si="1"/>
        <v>0</v>
      </c>
      <c r="K75" s="18">
        <f t="shared" si="2"/>
        <v>0</v>
      </c>
    </row>
    <row r="76" spans="2:11" s="1" customFormat="1" ht="19.7" customHeight="1" x14ac:dyDescent="0.2">
      <c r="B76" s="4" t="s">
        <v>85</v>
      </c>
      <c r="C76" s="4" t="s">
        <v>86</v>
      </c>
      <c r="D76" s="5" t="s">
        <v>87</v>
      </c>
      <c r="E76" s="4" t="s">
        <v>88</v>
      </c>
      <c r="F76" s="6">
        <v>80</v>
      </c>
      <c r="G76" s="39"/>
      <c r="H76" s="7">
        <f t="shared" si="0"/>
        <v>0</v>
      </c>
      <c r="I76" s="20">
        <v>0.23</v>
      </c>
      <c r="J76" s="18">
        <f t="shared" si="1"/>
        <v>0</v>
      </c>
      <c r="K76" s="18">
        <f t="shared" si="2"/>
        <v>0</v>
      </c>
    </row>
    <row r="77" spans="2:11" s="1" customFormat="1" ht="19.7" customHeight="1" x14ac:dyDescent="0.2">
      <c r="B77" s="4" t="s">
        <v>89</v>
      </c>
      <c r="C77" s="4" t="s">
        <v>90</v>
      </c>
      <c r="D77" s="5" t="s">
        <v>91</v>
      </c>
      <c r="E77" s="4" t="s">
        <v>92</v>
      </c>
      <c r="F77" s="6">
        <v>50</v>
      </c>
      <c r="G77" s="39"/>
      <c r="H77" s="7">
        <f t="shared" si="0"/>
        <v>0</v>
      </c>
      <c r="I77" s="20">
        <v>0.08</v>
      </c>
      <c r="J77" s="18">
        <f t="shared" si="1"/>
        <v>0</v>
      </c>
      <c r="K77" s="18">
        <f t="shared" si="2"/>
        <v>0</v>
      </c>
    </row>
    <row r="78" spans="2:11" s="1" customFormat="1" ht="19.7" customHeight="1" x14ac:dyDescent="0.2">
      <c r="B78" s="4" t="s">
        <v>93</v>
      </c>
      <c r="C78" s="4" t="s">
        <v>94</v>
      </c>
      <c r="D78" s="5" t="s">
        <v>95</v>
      </c>
      <c r="E78" s="4" t="s">
        <v>92</v>
      </c>
      <c r="F78" s="6">
        <v>50</v>
      </c>
      <c r="G78" s="39"/>
      <c r="H78" s="7">
        <f t="shared" si="0"/>
        <v>0</v>
      </c>
      <c r="I78" s="20">
        <v>0.08</v>
      </c>
      <c r="J78" s="18">
        <f t="shared" si="1"/>
        <v>0</v>
      </c>
      <c r="K78" s="18">
        <f t="shared" si="2"/>
        <v>0</v>
      </c>
    </row>
    <row r="79" spans="2:11" s="1" customFormat="1" ht="19.7" customHeight="1" x14ac:dyDescent="0.2">
      <c r="B79" s="4" t="s">
        <v>96</v>
      </c>
      <c r="C79" s="4" t="s">
        <v>97</v>
      </c>
      <c r="D79" s="5" t="s">
        <v>98</v>
      </c>
      <c r="E79" s="4" t="s">
        <v>71</v>
      </c>
      <c r="F79" s="6">
        <v>35</v>
      </c>
      <c r="G79" s="39"/>
      <c r="H79" s="7">
        <f t="shared" si="0"/>
        <v>0</v>
      </c>
      <c r="I79" s="20">
        <v>0.08</v>
      </c>
      <c r="J79" s="18">
        <f t="shared" si="1"/>
        <v>0</v>
      </c>
      <c r="K79" s="18">
        <f t="shared" si="2"/>
        <v>0</v>
      </c>
    </row>
    <row r="80" spans="2:11" s="1" customFormat="1" ht="19.7" customHeight="1" x14ac:dyDescent="0.2">
      <c r="B80" s="4" t="s">
        <v>99</v>
      </c>
      <c r="C80" s="4" t="s">
        <v>100</v>
      </c>
      <c r="D80" s="5" t="s">
        <v>101</v>
      </c>
      <c r="E80" s="4" t="s">
        <v>71</v>
      </c>
      <c r="F80" s="6">
        <v>250</v>
      </c>
      <c r="G80" s="39"/>
      <c r="H80" s="7">
        <f t="shared" si="0"/>
        <v>0</v>
      </c>
      <c r="I80" s="20">
        <v>0.08</v>
      </c>
      <c r="J80" s="18">
        <f t="shared" si="1"/>
        <v>0</v>
      </c>
      <c r="K80" s="18">
        <f t="shared" si="2"/>
        <v>0</v>
      </c>
    </row>
    <row r="81" spans="2:11" s="1" customFormat="1" ht="19.7" customHeight="1" x14ac:dyDescent="0.2">
      <c r="B81" s="4" t="s">
        <v>102</v>
      </c>
      <c r="C81" s="4" t="s">
        <v>103</v>
      </c>
      <c r="D81" s="5" t="s">
        <v>104</v>
      </c>
      <c r="E81" s="4" t="s">
        <v>37</v>
      </c>
      <c r="F81" s="6">
        <v>1</v>
      </c>
      <c r="G81" s="39"/>
      <c r="H81" s="7">
        <f t="shared" si="0"/>
        <v>0</v>
      </c>
      <c r="I81" s="20">
        <v>0.08</v>
      </c>
      <c r="J81" s="18">
        <f t="shared" si="1"/>
        <v>0</v>
      </c>
      <c r="K81" s="18">
        <f t="shared" si="2"/>
        <v>0</v>
      </c>
    </row>
    <row r="82" spans="2:11" s="1" customFormat="1" ht="28.7" customHeight="1" x14ac:dyDescent="0.2">
      <c r="B82" s="4" t="s">
        <v>105</v>
      </c>
      <c r="C82" s="4" t="s">
        <v>106</v>
      </c>
      <c r="D82" s="5" t="s">
        <v>107</v>
      </c>
      <c r="E82" s="4" t="s">
        <v>88</v>
      </c>
      <c r="F82" s="6">
        <v>24</v>
      </c>
      <c r="G82" s="39"/>
      <c r="H82" s="7">
        <f t="shared" si="0"/>
        <v>0</v>
      </c>
      <c r="I82" s="20">
        <v>0.08</v>
      </c>
      <c r="J82" s="18">
        <f t="shared" si="1"/>
        <v>0</v>
      </c>
      <c r="K82" s="18">
        <f t="shared" si="2"/>
        <v>0</v>
      </c>
    </row>
    <row r="83" spans="2:11" s="1" customFormat="1" ht="1.1499999999999999" customHeight="1" x14ac:dyDescent="0.2">
      <c r="I83" s="22"/>
    </row>
    <row r="84" spans="2:11" s="1" customFormat="1" ht="28.7" customHeight="1" x14ac:dyDescent="0.2">
      <c r="I84" s="22"/>
    </row>
    <row r="85" spans="2:11" s="1" customFormat="1" ht="45.4" customHeight="1" x14ac:dyDescent="0.2">
      <c r="B85" s="2" t="s">
        <v>0</v>
      </c>
      <c r="C85" s="3" t="s">
        <v>1</v>
      </c>
      <c r="D85" s="9" t="s">
        <v>2</v>
      </c>
      <c r="E85" s="3" t="s">
        <v>3</v>
      </c>
      <c r="F85" s="9" t="s">
        <v>4</v>
      </c>
      <c r="G85" s="3" t="s">
        <v>5</v>
      </c>
      <c r="H85" s="2" t="s">
        <v>6</v>
      </c>
      <c r="I85" s="19" t="s">
        <v>7</v>
      </c>
      <c r="J85" s="3" t="s">
        <v>8</v>
      </c>
      <c r="K85" s="2" t="s">
        <v>9</v>
      </c>
    </row>
    <row r="86" spans="2:11" s="1" customFormat="1" ht="89.65" customHeight="1" x14ac:dyDescent="0.2">
      <c r="B86" s="10" t="s">
        <v>108</v>
      </c>
      <c r="C86" s="4" t="s">
        <v>109</v>
      </c>
      <c r="D86" s="11" t="s">
        <v>110</v>
      </c>
      <c r="E86" s="4" t="s">
        <v>88</v>
      </c>
      <c r="F86" s="12">
        <f>49+40+7</f>
        <v>96</v>
      </c>
      <c r="G86" s="37"/>
      <c r="H86" s="7">
        <f t="shared" ref="H86:H90" si="3">F86*G86</f>
        <v>0</v>
      </c>
      <c r="I86" s="20">
        <v>0.08</v>
      </c>
      <c r="J86" s="18">
        <f t="shared" ref="J86:J90" si="4">H86*I86</f>
        <v>0</v>
      </c>
      <c r="K86" s="18">
        <f t="shared" ref="K86:K90" si="5">H86+J86</f>
        <v>0</v>
      </c>
    </row>
    <row r="87" spans="2:11" s="1" customFormat="1" ht="78.400000000000006" customHeight="1" x14ac:dyDescent="0.2">
      <c r="B87" s="10" t="s">
        <v>111</v>
      </c>
      <c r="C87" s="4" t="s">
        <v>112</v>
      </c>
      <c r="D87" s="11" t="s">
        <v>113</v>
      </c>
      <c r="E87" s="4" t="s">
        <v>88</v>
      </c>
      <c r="F87" s="12">
        <f>16+21</f>
        <v>37</v>
      </c>
      <c r="G87" s="37"/>
      <c r="H87" s="7">
        <f t="shared" si="3"/>
        <v>0</v>
      </c>
      <c r="I87" s="20">
        <v>0.08</v>
      </c>
      <c r="J87" s="18">
        <f t="shared" si="4"/>
        <v>0</v>
      </c>
      <c r="K87" s="18">
        <f t="shared" si="5"/>
        <v>0</v>
      </c>
    </row>
    <row r="88" spans="2:11" s="1" customFormat="1" ht="19.7" customHeight="1" x14ac:dyDescent="0.2">
      <c r="B88" s="4" t="s">
        <v>137</v>
      </c>
      <c r="C88" s="4" t="s">
        <v>138</v>
      </c>
      <c r="D88" s="5" t="s">
        <v>139</v>
      </c>
      <c r="E88" s="4" t="s">
        <v>88</v>
      </c>
      <c r="F88" s="14">
        <v>40</v>
      </c>
      <c r="G88" s="38"/>
      <c r="H88" s="7">
        <f t="shared" si="3"/>
        <v>0</v>
      </c>
      <c r="I88" s="20">
        <v>0.08</v>
      </c>
      <c r="J88" s="18">
        <f t="shared" si="4"/>
        <v>0</v>
      </c>
      <c r="K88" s="18">
        <f t="shared" si="5"/>
        <v>0</v>
      </c>
    </row>
    <row r="89" spans="2:11" s="1" customFormat="1" ht="48" x14ac:dyDescent="0.2">
      <c r="B89" s="15" t="s">
        <v>140</v>
      </c>
      <c r="C89" s="16" t="s">
        <v>141</v>
      </c>
      <c r="D89" s="17" t="s">
        <v>142</v>
      </c>
      <c r="E89" s="16" t="s">
        <v>88</v>
      </c>
      <c r="F89" s="14">
        <v>8</v>
      </c>
      <c r="G89" s="38"/>
      <c r="H89" s="7">
        <f t="shared" si="3"/>
        <v>0</v>
      </c>
      <c r="I89" s="21">
        <v>0.08</v>
      </c>
      <c r="J89" s="18">
        <f t="shared" si="4"/>
        <v>0</v>
      </c>
      <c r="K89" s="18">
        <f t="shared" si="5"/>
        <v>0</v>
      </c>
    </row>
    <row r="90" spans="2:11" s="1" customFormat="1" ht="24" x14ac:dyDescent="0.2">
      <c r="B90" s="15" t="s">
        <v>143</v>
      </c>
      <c r="C90" s="16" t="s">
        <v>144</v>
      </c>
      <c r="D90" s="17" t="s">
        <v>145</v>
      </c>
      <c r="E90" s="16" t="s">
        <v>88</v>
      </c>
      <c r="F90" s="14">
        <v>5</v>
      </c>
      <c r="G90" s="38"/>
      <c r="H90" s="7">
        <f t="shared" si="3"/>
        <v>0</v>
      </c>
      <c r="I90" s="20">
        <v>0.23</v>
      </c>
      <c r="J90" s="18">
        <f t="shared" si="4"/>
        <v>0</v>
      </c>
      <c r="K90" s="18">
        <f t="shared" si="5"/>
        <v>0</v>
      </c>
    </row>
    <row r="91" spans="2:11" s="1" customFormat="1" ht="28.7" customHeight="1" x14ac:dyDescent="0.2">
      <c r="I91" s="22"/>
    </row>
    <row r="92" spans="2:11" s="1" customFormat="1" ht="21.4" customHeight="1" x14ac:dyDescent="0.2">
      <c r="B92" s="34" t="s">
        <v>114</v>
      </c>
      <c r="C92" s="34"/>
      <c r="D92" s="34"/>
      <c r="E92" s="27">
        <f>SUM(H86:H90:H51:H82,H47,H41,H35,H29)</f>
        <v>0</v>
      </c>
      <c r="F92" s="27"/>
      <c r="G92" s="27"/>
      <c r="H92" s="27"/>
      <c r="I92" s="27"/>
      <c r="J92" s="27"/>
      <c r="K92" s="27"/>
    </row>
    <row r="93" spans="2:11" s="1" customFormat="1" ht="21.4" customHeight="1" x14ac:dyDescent="0.2">
      <c r="B93" s="34" t="s">
        <v>115</v>
      </c>
      <c r="C93" s="34"/>
      <c r="D93" s="34"/>
      <c r="E93" s="28">
        <f>SUM(K35,K29,K41,K47,K51:K82,K86:K90)</f>
        <v>0</v>
      </c>
      <c r="F93" s="29"/>
      <c r="G93" s="29"/>
      <c r="H93" s="29"/>
      <c r="I93" s="29"/>
      <c r="J93" s="29"/>
      <c r="K93" s="30"/>
    </row>
    <row r="94" spans="2:11" s="1" customFormat="1" ht="58.15" customHeight="1" x14ac:dyDescent="0.2">
      <c r="I94" s="22"/>
    </row>
    <row r="95" spans="2:11" s="1" customFormat="1" ht="17.649999999999999" customHeight="1" x14ac:dyDescent="0.2">
      <c r="H95" s="31" t="s">
        <v>126</v>
      </c>
      <c r="I95" s="31"/>
    </row>
    <row r="96" spans="2:11" s="1" customFormat="1" ht="145.15" customHeight="1" x14ac:dyDescent="0.2">
      <c r="I96" s="22"/>
    </row>
    <row r="97" spans="2:9" s="1" customFormat="1" ht="40.5" customHeight="1" x14ac:dyDescent="0.2">
      <c r="B97" s="24" t="s">
        <v>127</v>
      </c>
      <c r="C97" s="24"/>
      <c r="I97" s="22"/>
    </row>
    <row r="98" spans="2:9" s="1" customFormat="1" ht="28.7" customHeight="1" x14ac:dyDescent="0.2">
      <c r="I98" s="22"/>
    </row>
  </sheetData>
  <sheetProtection sheet="1" objects="1" scenarios="1"/>
  <mergeCells count="18">
    <mergeCell ref="B7:C7"/>
    <mergeCell ref="B92:D92"/>
    <mergeCell ref="B93:D93"/>
    <mergeCell ref="B9:C10"/>
    <mergeCell ref="B2:C2"/>
    <mergeCell ref="B23:J23"/>
    <mergeCell ref="B26:D26"/>
    <mergeCell ref="B32:D32"/>
    <mergeCell ref="B38:D38"/>
    <mergeCell ref="B4:C4"/>
    <mergeCell ref="F6:K9"/>
    <mergeCell ref="B97:C97"/>
    <mergeCell ref="D12:E12"/>
    <mergeCell ref="D13:E13"/>
    <mergeCell ref="E92:K92"/>
    <mergeCell ref="E93:K93"/>
    <mergeCell ref="H95:I95"/>
    <mergeCell ref="B44:D44"/>
  </mergeCells>
  <pageMargins left="0.7" right="0.7" top="0.75" bottom="0.75" header="0.3" footer="0.3"/>
  <pageSetup paperSize="9" scale="62" orientation="landscape" r:id="rId1"/>
  <headerFooter alignWithMargins="0"/>
  <rowBreaks count="1" manualBreakCount="1">
    <brk id="77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inwestorski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Piotr Taciak</cp:lastModifiedBy>
  <dcterms:created xsi:type="dcterms:W3CDTF">2021-12-02T11:51:12Z</dcterms:created>
  <dcterms:modified xsi:type="dcterms:W3CDTF">2022-02-17T13:31:15Z</dcterms:modified>
</cp:coreProperties>
</file>