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10-2025\Dane publiczne - 2025-10-30\"/>
    </mc:Choice>
  </mc:AlternateContent>
  <xr:revisionPtr revIDLastSave="0" documentId="13_ncr:1_{9D09AB63-DD3E-464A-BF37-156F98927E56}" xr6:coauthVersionLast="47" xr6:coauthVersionMax="47" xr10:uidLastSave="{00000000-0000-0000-0000-000000000000}"/>
  <bookViews>
    <workbookView xWindow="-110" yWindow="-110" windowWidth="19420" windowHeight="10420" xr2:uid="{EDDFA952-8B68-4449-ABEB-650D8D4FCCC5}"/>
  </bookViews>
  <sheets>
    <sheet name="Zestawienie syntetyczne" sheetId="9" r:id="rId1"/>
  </sheets>
  <definedNames>
    <definedName name="_xlnm.Print_Area" localSheetId="0">'Zestawienie syntetyczne'!$A$1:$AN$38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4" i="9" l="1"/>
  <c r="AJ34" i="9"/>
  <c r="AE34" i="9"/>
  <c r="AA34" i="9"/>
  <c r="W34" i="9"/>
  <c r="N34" i="9"/>
  <c r="J34" i="9"/>
  <c r="E34" i="9"/>
  <c r="AN33" i="9"/>
  <c r="AJ33" i="9"/>
  <c r="AE33" i="9"/>
  <c r="AA33" i="9"/>
  <c r="W33" i="9"/>
  <c r="N33" i="9"/>
  <c r="J33" i="9"/>
  <c r="E33" i="9"/>
  <c r="AN32" i="9"/>
  <c r="AJ32" i="9"/>
  <c r="AE32" i="9"/>
  <c r="AA32" i="9"/>
  <c r="W32" i="9"/>
  <c r="N32" i="9"/>
  <c r="J32" i="9"/>
  <c r="E32" i="9"/>
  <c r="AN31" i="9"/>
  <c r="AM31" i="9"/>
  <c r="AM35" i="9" s="1"/>
  <c r="AL31" i="9"/>
  <c r="AK31" i="9"/>
  <c r="AJ31" i="9"/>
  <c r="AD31" i="9"/>
  <c r="AE31" i="9" s="1"/>
  <c r="AC31" i="9"/>
  <c r="AB31" i="9"/>
  <c r="AB35" i="9" s="1"/>
  <c r="Z31" i="9"/>
  <c r="AA31" i="9" s="1"/>
  <c r="Y31" i="9"/>
  <c r="X31" i="9"/>
  <c r="X35" i="9" s="1"/>
  <c r="V31" i="9"/>
  <c r="U31" i="9"/>
  <c r="W31" i="9" s="1"/>
  <c r="T31" i="9"/>
  <c r="T35" i="9" s="1"/>
  <c r="S31" i="9"/>
  <c r="R31" i="9"/>
  <c r="Q31" i="9"/>
  <c r="P31" i="9"/>
  <c r="P35" i="9" s="1"/>
  <c r="O31" i="9"/>
  <c r="M31" i="9"/>
  <c r="L31" i="9"/>
  <c r="L35" i="9" s="1"/>
  <c r="K31" i="9"/>
  <c r="I31" i="9"/>
  <c r="J31" i="9" s="1"/>
  <c r="H31" i="9"/>
  <c r="H35" i="9" s="1"/>
  <c r="G31" i="9"/>
  <c r="F31" i="9"/>
  <c r="D31" i="9"/>
  <c r="D35" i="9" s="1"/>
  <c r="C31" i="9"/>
  <c r="B31" i="9"/>
  <c r="AN30" i="9"/>
  <c r="AJ30" i="9"/>
  <c r="AE30" i="9"/>
  <c r="AA30" i="9"/>
  <c r="W30" i="9"/>
  <c r="N30" i="9"/>
  <c r="J30" i="9"/>
  <c r="E30" i="9"/>
  <c r="AN29" i="9"/>
  <c r="AJ29" i="9"/>
  <c r="AE29" i="9"/>
  <c r="AA29" i="9"/>
  <c r="W29" i="9"/>
  <c r="N29" i="9"/>
  <c r="J29" i="9"/>
  <c r="E29" i="9"/>
  <c r="AN28" i="9"/>
  <c r="AJ28" i="9"/>
  <c r="AE28" i="9"/>
  <c r="AA28" i="9"/>
  <c r="W28" i="9"/>
  <c r="N28" i="9"/>
  <c r="J28" i="9"/>
  <c r="E28" i="9"/>
  <c r="AN27" i="9"/>
  <c r="AM27" i="9"/>
  <c r="AL27" i="9"/>
  <c r="AK27" i="9"/>
  <c r="AJ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S35" i="9" s="1"/>
  <c r="R27" i="9"/>
  <c r="Q27" i="9"/>
  <c r="P27" i="9"/>
  <c r="O27" i="9"/>
  <c r="O35" i="9" s="1"/>
  <c r="M27" i="9"/>
  <c r="L27" i="9"/>
  <c r="N27" i="9" s="1"/>
  <c r="K27" i="9"/>
  <c r="K35" i="9" s="1"/>
  <c r="I27" i="9"/>
  <c r="J27" i="9" s="1"/>
  <c r="H27" i="9"/>
  <c r="G27" i="9"/>
  <c r="G35" i="9" s="1"/>
  <c r="F27" i="9"/>
  <c r="D27" i="9"/>
  <c r="E27" i="9" s="1"/>
  <c r="C27" i="9"/>
  <c r="C35" i="9" s="1"/>
  <c r="B27" i="9"/>
  <c r="AN25" i="9"/>
  <c r="AJ25" i="9"/>
  <c r="AE25" i="9"/>
  <c r="AA25" i="9"/>
  <c r="W25" i="9"/>
  <c r="N25" i="9"/>
  <c r="J25" i="9"/>
  <c r="E25" i="9"/>
  <c r="AN24" i="9"/>
  <c r="AJ24" i="9"/>
  <c r="AE24" i="9"/>
  <c r="AA24" i="9"/>
  <c r="W24" i="9"/>
  <c r="N24" i="9"/>
  <c r="J24" i="9"/>
  <c r="E24" i="9"/>
  <c r="AN23" i="9"/>
  <c r="AJ23" i="9"/>
  <c r="AE23" i="9"/>
  <c r="AA23" i="9"/>
  <c r="W23" i="9"/>
  <c r="N23" i="9"/>
  <c r="J23" i="9"/>
  <c r="E23" i="9"/>
  <c r="AN22" i="9"/>
  <c r="AJ22" i="9"/>
  <c r="AE22" i="9"/>
  <c r="AA22" i="9"/>
  <c r="W22" i="9"/>
  <c r="N22" i="9"/>
  <c r="J22" i="9"/>
  <c r="E22" i="9"/>
  <c r="AN21" i="9"/>
  <c r="AJ21" i="9"/>
  <c r="AE21" i="9"/>
  <c r="AA21" i="9"/>
  <c r="W21" i="9"/>
  <c r="N21" i="9"/>
  <c r="J21" i="9"/>
  <c r="E21" i="9"/>
  <c r="AN20" i="9"/>
  <c r="AJ20" i="9"/>
  <c r="AE20" i="9"/>
  <c r="AA20" i="9"/>
  <c r="W20" i="9"/>
  <c r="N20" i="9"/>
  <c r="J20" i="9"/>
  <c r="E20" i="9"/>
  <c r="AN19" i="9"/>
  <c r="AJ19" i="9"/>
  <c r="AE19" i="9"/>
  <c r="AA19" i="9"/>
  <c r="W19" i="9"/>
  <c r="N19" i="9"/>
  <c r="J19" i="9"/>
  <c r="E19" i="9"/>
  <c r="AM18" i="9"/>
  <c r="AL18" i="9"/>
  <c r="AN18" i="9" s="1"/>
  <c r="AK18" i="9"/>
  <c r="AD18" i="9"/>
  <c r="AD35" i="9" s="1"/>
  <c r="AC18" i="9"/>
  <c r="AB18" i="9"/>
  <c r="Z18" i="9"/>
  <c r="Z35" i="9" s="1"/>
  <c r="Y18" i="9"/>
  <c r="X18" i="9"/>
  <c r="V18" i="9"/>
  <c r="V35" i="9" s="1"/>
  <c r="U18" i="9"/>
  <c r="T18" i="9"/>
  <c r="S18" i="9"/>
  <c r="R18" i="9"/>
  <c r="R35" i="9" s="1"/>
  <c r="Q18" i="9"/>
  <c r="P18" i="9"/>
  <c r="O18" i="9"/>
  <c r="M18" i="9"/>
  <c r="L18" i="9"/>
  <c r="K18" i="9"/>
  <c r="I18" i="9"/>
  <c r="H18" i="9"/>
  <c r="G18" i="9"/>
  <c r="F18" i="9"/>
  <c r="F35" i="9" s="1"/>
  <c r="D18" i="9"/>
  <c r="E18" i="9" s="1"/>
  <c r="C18" i="9"/>
  <c r="B18" i="9"/>
  <c r="B35" i="9" s="1"/>
  <c r="AJ35" i="9" s="1"/>
  <c r="AN17" i="9"/>
  <c r="AJ17" i="9"/>
  <c r="AE17" i="9"/>
  <c r="AA17" i="9"/>
  <c r="W17" i="9"/>
  <c r="N17" i="9"/>
  <c r="J17" i="9"/>
  <c r="E17" i="9"/>
  <c r="AN16" i="9"/>
  <c r="AJ16" i="9"/>
  <c r="AE16" i="9"/>
  <c r="AA16" i="9"/>
  <c r="W16" i="9"/>
  <c r="N16" i="9"/>
  <c r="J16" i="9"/>
  <c r="E16" i="9"/>
  <c r="AN15" i="9"/>
  <c r="AJ15" i="9"/>
  <c r="AE15" i="9"/>
  <c r="AA15" i="9"/>
  <c r="W15" i="9"/>
  <c r="N15" i="9"/>
  <c r="J15" i="9"/>
  <c r="E15" i="9"/>
  <c r="AN14" i="9"/>
  <c r="AJ14" i="9"/>
  <c r="AE14" i="9"/>
  <c r="AA14" i="9"/>
  <c r="W14" i="9"/>
  <c r="N14" i="9"/>
  <c r="J14" i="9"/>
  <c r="E14" i="9"/>
  <c r="AN13" i="9"/>
  <c r="AJ13" i="9"/>
  <c r="AE13" i="9"/>
  <c r="AA13" i="9"/>
  <c r="W13" i="9"/>
  <c r="N13" i="9"/>
  <c r="J13" i="9"/>
  <c r="E13" i="9"/>
  <c r="AN12" i="9"/>
  <c r="AJ12" i="9"/>
  <c r="AE12" i="9"/>
  <c r="AA12" i="9"/>
  <c r="W12" i="9"/>
  <c r="N12" i="9"/>
  <c r="J12" i="9"/>
  <c r="E12" i="9"/>
  <c r="AN11" i="9"/>
  <c r="AJ11" i="9"/>
  <c r="AE11" i="9"/>
  <c r="AA11" i="9"/>
  <c r="W11" i="9"/>
  <c r="N11" i="9"/>
  <c r="J11" i="9"/>
  <c r="E11" i="9"/>
  <c r="AN10" i="9"/>
  <c r="AJ10" i="9"/>
  <c r="AE10" i="9"/>
  <c r="AA10" i="9"/>
  <c r="W10" i="9"/>
  <c r="N10" i="9"/>
  <c r="J10" i="9"/>
  <c r="E10" i="9"/>
  <c r="AN9" i="9"/>
  <c r="AJ9" i="9"/>
  <c r="AE9" i="9"/>
  <c r="AA9" i="9"/>
  <c r="W9" i="9"/>
  <c r="N9" i="9"/>
  <c r="J9" i="9"/>
  <c r="E9" i="9"/>
  <c r="AN8" i="9"/>
  <c r="AJ8" i="9"/>
  <c r="AE8" i="9"/>
  <c r="AA8" i="9"/>
  <c r="W8" i="9"/>
  <c r="N8" i="9"/>
  <c r="J8" i="9"/>
  <c r="E8" i="9"/>
  <c r="AN7" i="9"/>
  <c r="AJ7" i="9"/>
  <c r="AE7" i="9"/>
  <c r="AA7" i="9"/>
  <c r="W7" i="9"/>
  <c r="N7" i="9"/>
  <c r="J7" i="9"/>
  <c r="E7" i="9"/>
  <c r="AM6" i="9"/>
  <c r="AL6" i="9"/>
  <c r="AN6" i="9" s="1"/>
  <c r="AK6" i="9"/>
  <c r="AK35" i="9" s="1"/>
  <c r="AD6" i="9"/>
  <c r="AE6" i="9" s="1"/>
  <c r="AC6" i="9"/>
  <c r="AC35" i="9" s="1"/>
  <c r="AB6" i="9"/>
  <c r="Z6" i="9"/>
  <c r="AA6" i="9" s="1"/>
  <c r="Y6" i="9"/>
  <c r="Y35" i="9" s="1"/>
  <c r="X6" i="9"/>
  <c r="V6" i="9"/>
  <c r="U6" i="9"/>
  <c r="W6" i="9" s="1"/>
  <c r="T6" i="9"/>
  <c r="S6" i="9"/>
  <c r="R6" i="9"/>
  <c r="Q6" i="9"/>
  <c r="Q35" i="9" s="1"/>
  <c r="P6" i="9"/>
  <c r="O6" i="9"/>
  <c r="M6" i="9"/>
  <c r="M35" i="9" s="1"/>
  <c r="L6" i="9"/>
  <c r="K6" i="9"/>
  <c r="I6" i="9"/>
  <c r="J6" i="9" s="1"/>
  <c r="H6" i="9"/>
  <c r="G6" i="9"/>
  <c r="F6" i="9"/>
  <c r="E6" i="9"/>
  <c r="D6" i="9"/>
  <c r="C6" i="9"/>
  <c r="B6" i="9"/>
  <c r="AJ6" i="9" s="1"/>
  <c r="AA35" i="9" l="1"/>
  <c r="E35" i="9"/>
  <c r="AE35" i="9"/>
  <c r="N35" i="9"/>
  <c r="I35" i="9"/>
  <c r="J35" i="9" s="1"/>
  <c r="N6" i="9"/>
  <c r="W18" i="9"/>
  <c r="AJ18" i="9"/>
  <c r="N31" i="9"/>
  <c r="J18" i="9"/>
  <c r="N18" i="9"/>
  <c r="U35" i="9"/>
  <c r="W35" i="9" s="1"/>
  <c r="AA18" i="9"/>
  <c r="AE18" i="9"/>
  <c r="E31" i="9"/>
  <c r="AL35" i="9"/>
  <c r="AN35" i="9" s="1"/>
</calcChain>
</file>

<file path=xl/sharedStrings.xml><?xml version="1.0" encoding="utf-8"?>
<sst xmlns="http://schemas.openxmlformats.org/spreadsheetml/2006/main" count="90" uniqueCount="65">
  <si>
    <t>limit finansowy dla środków w latach 2021 - 2027  w PLN</t>
  </si>
  <si>
    <t>Wnioski wybrane</t>
  </si>
  <si>
    <t>Zrealizowane płatności</t>
  </si>
  <si>
    <t xml:space="preserve"> liczba</t>
  </si>
  <si>
    <t xml:space="preserve"> kwota dofinansowania w PLN</t>
  </si>
  <si>
    <t>wykorzystanie limitu w %</t>
  </si>
  <si>
    <t>kwota dofinansowania w PLN</t>
  </si>
  <si>
    <t>w tym wkład UE</t>
  </si>
  <si>
    <t xml:space="preserve"> liczba wniosków</t>
  </si>
  <si>
    <t>Podpisane umowy pierwotne</t>
  </si>
  <si>
    <t>Podpisane umowy czynne</t>
  </si>
  <si>
    <t>liczba wniosków odrzuconych</t>
  </si>
  <si>
    <t>kwota wniosków odrzuconych w PLN</t>
  </si>
  <si>
    <t xml:space="preserve"> kwota  [PLN]</t>
  </si>
  <si>
    <t xml:space="preserve"> liczba umów</t>
  </si>
  <si>
    <t>w tym kwota UE</t>
  </si>
  <si>
    <t>liczba operacji</t>
  </si>
  <si>
    <t xml:space="preserve"> liczba zleceń płatności</t>
  </si>
  <si>
    <t>Żródło danych: CST2021 oraz CST FISH i EBS ARiMR</t>
  </si>
  <si>
    <t>Sporządził: Piotr Bartuszek, Główny Specjalista WSIRiR DAiS</t>
  </si>
  <si>
    <t>Sprawdził: Tomasz Sikora, Naczelnik WSIRiR DAiS</t>
  </si>
  <si>
    <t>Zatwierdził: Marcin Bereziński, Zastępca Dyrektora Departamentu Analiz i Sprawozdawczości</t>
  </si>
  <si>
    <t xml:space="preserve">Limit finansowy przekazany w Arkuszu Kalkulacyjnym z dnia Kurs Euro: </t>
  </si>
  <si>
    <t>Sprawozdanie miesięczne z realizacji Programu Operacyjnego "Fundusze Europejskie dla Rybactwa" 2021-2027</t>
  </si>
  <si>
    <t>Limit finansowy przekazany w Arkuszu Kalkulacyjnym z dnia 06.11.2025 r.  Kurs Euro: 4,2450</t>
  </si>
  <si>
    <t>dane  na dzień 31.10.2025r.</t>
  </si>
  <si>
    <t>Priorytety/Działania</t>
  </si>
  <si>
    <t xml:space="preserve"> Złożone wnioski o dofinansowanie</t>
  </si>
  <si>
    <t>Wnioski odrzucone i anulowane</t>
  </si>
  <si>
    <t>Rozwiązane umowy</t>
  </si>
  <si>
    <t>Aneksy</t>
  </si>
  <si>
    <t>Złożone wnioski o płatność</t>
  </si>
  <si>
    <t>Zatwierdzone wnioski o płatność</t>
  </si>
  <si>
    <t>Wydatki do poświadczenia</t>
  </si>
  <si>
    <t>liczba</t>
  </si>
  <si>
    <t>Priorytet 1.Wspieranie zrównoważonego rybołówstwa i ochrony żywych zasobów wodnych.</t>
  </si>
  <si>
    <t>DZIAŁANIE 1.1 KAPITAŁ LUDZKI</t>
  </si>
  <si>
    <t>DZIAŁANIE 1.2 INNOWACJE</t>
  </si>
  <si>
    <t>DZIAŁANIE 1.3 DYWERSYFIKACJA DZIAŁALNOŚCI RYBACKIEJ</t>
  </si>
  <si>
    <t>DZIAŁANIE 1.4 POPRAWA BEZPIECZEŃSTWA I WARUNKÓW PRACY</t>
  </si>
  <si>
    <t>DZIAŁANIE 1.5 INWESTYCJE W PORTACH</t>
  </si>
  <si>
    <t>DZIAŁANIE 1.6 ZWIĘKSZENIE EFEKTYWNOŚCI ENERGETYCZNEJ I ZMNIEJSZENIE EMISJI CO2</t>
  </si>
  <si>
    <t>DZIAŁANIE 1.7 TRWAŁE ZAPRZESTANIE DZIAŁALNOŚCI POŁOWOWEJ</t>
  </si>
  <si>
    <t>DZIAŁANIE 1.8 TYMCZASOWE ZAPRZESTANIE DZIAŁALNOŚCI POŁOWOWEJ</t>
  </si>
  <si>
    <t>DZIAŁANIE 1.9 KONTROLA I EGZEKWOWANIE PRZEPISÓW WPRYB</t>
  </si>
  <si>
    <t>DZIAŁANIE 1.10 GROMADZENIE DANYCH</t>
  </si>
  <si>
    <t>DZIAŁANIE 1.11 OCHRONA ŚRODOWISKA NATURALNEGO I ZMNIEJSZENIE WPŁYWU DZIALALNOŚCI RYBACKIEJ NA ŚRODOWISKO</t>
  </si>
  <si>
    <t>Priorytet 2. Wspieranie zrównoważonej działalności w zakresie akwakultury oraz przetwarzania i wprowadzania do obrotu produktów rybołówstwa i akwakultury.</t>
  </si>
  <si>
    <t>DZIAŁANIE 2.1 KAPITAŁ LUDZKI</t>
  </si>
  <si>
    <t>DZIAŁANIE 2.2 INWESTYCJE I INNOWACJE W AKWAKULTURZE</t>
  </si>
  <si>
    <t>DZIALANIE 2.3 AKWAKULTURA ŚRODOWISKOWA</t>
  </si>
  <si>
    <t>DZIAŁANIE 2.4 ORGANIZACJE PRODUCENTÓW</t>
  </si>
  <si>
    <t>DZIAŁANIE 2.5 INWESTYCJE W PRZETWÓRSTWIE</t>
  </si>
  <si>
    <t>DZIAŁANIE 2.6 ZMNIEJSZENIE ODDZIAŁYWANIA PRZETWÓRSTWA NA ŚRODOWISKO</t>
  </si>
  <si>
    <t>DZIAŁANIE 2.7 ŚWIADOMY KONSUMENT</t>
  </si>
  <si>
    <t>DZIAŁANIE 2.8 MECHANIZM INTERWENCYJNY</t>
  </si>
  <si>
    <t>Priorytet 3. Wkład w rozwój zrównoważonej niebieskiej gospodarki oraz wsparcie dobrobytu społeczności nadbrzeżnych</t>
  </si>
  <si>
    <t>DZIAŁANIE 3.1 REALIZACJA LSR I WSPÓŁPRACA</t>
  </si>
  <si>
    <t>DZIAŁANIE 3.2 WSPARCIE PRZYGOTOWAWCZE</t>
  </si>
  <si>
    <t>DZIAŁANIE 3.3 FUNKCJONOWANIE RLGD</t>
  </si>
  <si>
    <t>Priorytet 4. Wzmocnienie międzynarodowego zarządzania oceanami oraz przyczynianie się do zapewnienia bezpieczeństwa oraz czystość mórz i oceanów, ochrony na nich, a także zrównoważonego zarządzania nimi.</t>
  </si>
  <si>
    <t>DZIAŁANIE 4.1 WIEDZA O MORZU</t>
  </si>
  <si>
    <t>DZIAŁANIE 4.2 NADZÓR MORSKI I WSPÓŁPRACA STRAŻY PRZYBRZEŻNYCH</t>
  </si>
  <si>
    <t>Priorytet 5. Pomoc techniczna</t>
  </si>
  <si>
    <t>Podsumowanie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</si>
</sst>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zł&quot;* #,##0.00_);_(&quot;zł&quot;* \(#,##0.00\);_(&quot;zł&quot;* &quot;-&quot;??_);_(@_)"/>
    <numFmt numFmtId="164" formatCode="#,##0.00\ &quot;zł&quot;"/>
    <numFmt numFmtId="165" formatCode="_(* #,##0.00_);_(* \(#,##0.00\);_(* &quot;-&quot;??_);_(@_)"/>
    <numFmt numFmtId="166" formatCode="_-* #,##0.00\ _z_ł_-;\-* #,##0.00\ _z_ł_-;_-* &quot;-&quot;??\ _z_ł_-;_-@_-"/>
    <numFmt numFmtId="167" formatCode="d\ mmmm\ yyyy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b/>
      <sz val="20"/>
      <name val="Times New Roman"/>
      <family val="1"/>
      <charset val="238"/>
    </font>
    <font>
      <sz val="14"/>
      <name val="Arial CE"/>
      <family val="2"/>
      <charset val="238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 CE"/>
      <charset val="238"/>
    </font>
    <font>
      <sz val="16"/>
      <name val="Calibri"/>
      <family val="2"/>
      <charset val="238"/>
      <scheme val="minor"/>
    </font>
    <font>
      <sz val="13"/>
      <name val="Arial CE"/>
      <family val="2"/>
      <charset val="238"/>
    </font>
    <font>
      <sz val="14"/>
      <name val="Arial CE"/>
      <charset val="238"/>
    </font>
    <font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28"/>
      <name val="Times New Roman"/>
      <family val="1"/>
      <charset val="238"/>
    </font>
    <font>
      <b/>
      <sz val="14"/>
      <name val="Arial CE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sz val="12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72">
    <xf numFmtId="0" fontId="0" fillId="0" borderId="0" xfId="0"/>
    <xf numFmtId="3" fontId="5" fillId="2" borderId="0" xfId="3" applyNumberFormat="1" applyFont="1" applyFill="1" applyAlignment="1">
      <alignment horizontal="center" vertical="center"/>
    </xf>
    <xf numFmtId="164" fontId="5" fillId="2" borderId="0" xfId="3" applyNumberFormat="1" applyFont="1" applyFill="1" applyAlignment="1">
      <alignment horizontal="right" vertical="center"/>
    </xf>
    <xf numFmtId="0" fontId="7" fillId="2" borderId="0" xfId="4" applyFont="1" applyFill="1"/>
    <xf numFmtId="4" fontId="9" fillId="2" borderId="0" xfId="2" applyNumberFormat="1" applyFont="1" applyFill="1" applyAlignment="1">
      <alignment horizontal="center" wrapText="1"/>
    </xf>
    <xf numFmtId="0" fontId="3" fillId="2" borderId="0" xfId="4" applyFont="1" applyFill="1"/>
    <xf numFmtId="3" fontId="9" fillId="2" borderId="0" xfId="2" applyNumberFormat="1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 applyAlignment="1">
      <alignment horizontal="right"/>
    </xf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vertical="center"/>
    </xf>
    <xf numFmtId="4" fontId="6" fillId="0" borderId="0" xfId="3" applyNumberFormat="1" applyFont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166" fontId="4" fillId="2" borderId="0" xfId="6" applyFont="1" applyFill="1" applyBorder="1" applyAlignment="1">
      <alignment horizontal="left" vertical="center"/>
    </xf>
    <xf numFmtId="0" fontId="5" fillId="2" borderId="0" xfId="3" applyFont="1" applyFill="1" applyAlignment="1">
      <alignment horizontal="right" vertical="center"/>
    </xf>
    <xf numFmtId="3" fontId="7" fillId="2" borderId="0" xfId="1" applyNumberFormat="1" applyFont="1" applyFill="1" applyAlignment="1">
      <alignment horizontal="center"/>
    </xf>
    <xf numFmtId="3" fontId="7" fillId="2" borderId="0" xfId="4" applyNumberFormat="1" applyFont="1" applyFill="1"/>
    <xf numFmtId="0" fontId="15" fillId="2" borderId="0" xfId="4" applyFont="1" applyFill="1" applyAlignment="1">
      <alignment horizontal="center"/>
    </xf>
    <xf numFmtId="0" fontId="22" fillId="2" borderId="0" xfId="0" applyFont="1" applyFill="1" applyAlignment="1">
      <alignment horizontal="left"/>
    </xf>
    <xf numFmtId="0" fontId="23" fillId="0" borderId="1" xfId="2" applyFont="1" applyBorder="1" applyAlignment="1">
      <alignment horizontal="center" vertical="center" wrapText="1"/>
    </xf>
    <xf numFmtId="4" fontId="7" fillId="2" borderId="0" xfId="2" applyNumberFormat="1" applyFont="1" applyFill="1" applyAlignment="1">
      <alignment horizontal="center" wrapText="1"/>
    </xf>
    <xf numFmtId="167" fontId="7" fillId="2" borderId="0" xfId="2" applyNumberFormat="1" applyFont="1" applyFill="1" applyAlignment="1">
      <alignment horizontal="center" wrapText="1"/>
    </xf>
    <xf numFmtId="0" fontId="11" fillId="2" borderId="1" xfId="2" applyFont="1" applyFill="1" applyBorder="1" applyAlignment="1">
      <alignment horizontal="center" vertical="center" wrapText="1"/>
    </xf>
    <xf numFmtId="3" fontId="9" fillId="2" borderId="0" xfId="4" applyNumberFormat="1" applyFont="1" applyFill="1"/>
    <xf numFmtId="0" fontId="24" fillId="2" borderId="0" xfId="4" applyFont="1" applyFill="1"/>
    <xf numFmtId="0" fontId="15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10" fontId="13" fillId="0" borderId="44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3" fontId="13" fillId="0" borderId="44" xfId="0" applyNumberFormat="1" applyFont="1" applyBorder="1" applyAlignment="1">
      <alignment horizontal="center" vertical="center" wrapText="1"/>
    </xf>
    <xf numFmtId="10" fontId="13" fillId="0" borderId="26" xfId="0" applyNumberFormat="1" applyFont="1" applyBorder="1" applyAlignment="1">
      <alignment horizontal="center" vertical="center" wrapText="1"/>
    </xf>
    <xf numFmtId="10" fontId="13" fillId="0" borderId="3" xfId="0" applyNumberFormat="1" applyFont="1" applyBorder="1" applyAlignment="1">
      <alignment horizontal="center" vertical="center" wrapText="1"/>
    </xf>
    <xf numFmtId="164" fontId="13" fillId="2" borderId="44" xfId="0" applyNumberFormat="1" applyFont="1" applyFill="1" applyBorder="1" applyAlignment="1">
      <alignment horizontal="center" vertical="center" wrapText="1"/>
    </xf>
    <xf numFmtId="164" fontId="0" fillId="2" borderId="26" xfId="0" applyNumberForma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0" fontId="0" fillId="0" borderId="24" xfId="0" applyNumberForma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0" fontId="14" fillId="0" borderId="6" xfId="0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10" fontId="0" fillId="0" borderId="26" xfId="0" applyNumberForma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10" fontId="15" fillId="2" borderId="2" xfId="0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4" fontId="16" fillId="0" borderId="11" xfId="0" applyNumberFormat="1" applyFont="1" applyBorder="1" applyAlignment="1">
      <alignment horizontal="center" vertical="center" wrapText="1"/>
    </xf>
    <xf numFmtId="10" fontId="16" fillId="0" borderId="12" xfId="0" applyNumberFormat="1" applyFont="1" applyBorder="1" applyAlignment="1">
      <alignment horizontal="center" vertical="center" wrapText="1"/>
    </xf>
    <xf numFmtId="164" fontId="16" fillId="0" borderId="12" xfId="0" applyNumberFormat="1" applyFont="1" applyBorder="1" applyAlignment="1">
      <alignment horizontal="center" vertical="center" wrapText="1"/>
    </xf>
    <xf numFmtId="10" fontId="16" fillId="0" borderId="45" xfId="0" applyNumberFormat="1" applyFont="1" applyBorder="1" applyAlignment="1">
      <alignment horizontal="center" vertical="center" wrapText="1"/>
    </xf>
    <xf numFmtId="164" fontId="16" fillId="0" borderId="45" xfId="0" applyNumberFormat="1" applyFont="1" applyBorder="1" applyAlignment="1">
      <alignment horizontal="center" vertical="center" wrapText="1"/>
    </xf>
    <xf numFmtId="10" fontId="16" fillId="0" borderId="10" xfId="0" applyNumberFormat="1" applyFont="1" applyBorder="1" applyAlignment="1">
      <alignment horizontal="center" vertical="center" wrapText="1"/>
    </xf>
    <xf numFmtId="10" fontId="16" fillId="0" borderId="11" xfId="0" applyNumberFormat="1" applyFont="1" applyBorder="1" applyAlignment="1">
      <alignment horizontal="center" vertical="center" wrapText="1"/>
    </xf>
    <xf numFmtId="164" fontId="17" fillId="0" borderId="11" xfId="6" applyNumberFormat="1" applyFont="1" applyBorder="1" applyAlignment="1">
      <alignment horizontal="center" vertical="center" wrapText="1"/>
    </xf>
    <xf numFmtId="164" fontId="17" fillId="0" borderId="16" xfId="6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164" fontId="16" fillId="0" borderId="34" xfId="0" applyNumberFormat="1" applyFont="1" applyBorder="1" applyAlignment="1">
      <alignment horizontal="center" vertical="center" wrapText="1"/>
    </xf>
    <xf numFmtId="164" fontId="16" fillId="0" borderId="35" xfId="0" applyNumberFormat="1" applyFont="1" applyBorder="1" applyAlignment="1">
      <alignment horizontal="center" vertical="center" wrapText="1"/>
    </xf>
    <xf numFmtId="10" fontId="16" fillId="0" borderId="43" xfId="0" applyNumberFormat="1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164" fontId="17" fillId="0" borderId="32" xfId="0" applyNumberFormat="1" applyFont="1" applyBorder="1" applyAlignment="1">
      <alignment horizontal="center" vertical="center" wrapText="1"/>
    </xf>
    <xf numFmtId="10" fontId="17" fillId="0" borderId="3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15" fillId="3" borderId="46" xfId="0" applyNumberFormat="1" applyFont="1" applyFill="1" applyBorder="1" applyAlignment="1">
      <alignment horizontal="center" vertical="center" wrapText="1"/>
    </xf>
    <xf numFmtId="44" fontId="15" fillId="3" borderId="18" xfId="0" applyNumberFormat="1" applyFont="1" applyFill="1" applyBorder="1" applyAlignment="1">
      <alignment horizontal="center" vertical="center"/>
    </xf>
    <xf numFmtId="3" fontId="15" fillId="3" borderId="47" xfId="0" applyNumberFormat="1" applyFont="1" applyFill="1" applyBorder="1" applyAlignment="1">
      <alignment horizontal="center" vertical="center"/>
    </xf>
    <xf numFmtId="4" fontId="15" fillId="3" borderId="48" xfId="0" applyNumberFormat="1" applyFont="1" applyFill="1" applyBorder="1" applyAlignment="1">
      <alignment horizontal="center" vertical="center"/>
    </xf>
    <xf numFmtId="10" fontId="18" fillId="3" borderId="49" xfId="1" applyNumberFormat="1" applyFont="1" applyFill="1" applyBorder="1" applyAlignment="1">
      <alignment horizontal="center" vertical="center"/>
    </xf>
    <xf numFmtId="3" fontId="25" fillId="3" borderId="19" xfId="1" applyNumberFormat="1" applyFont="1" applyFill="1" applyBorder="1" applyAlignment="1">
      <alignment horizontal="center" vertical="center"/>
    </xf>
    <xf numFmtId="4" fontId="25" fillId="3" borderId="21" xfId="1" applyNumberFormat="1" applyFont="1" applyFill="1" applyBorder="1" applyAlignment="1">
      <alignment horizontal="center" vertical="center"/>
    </xf>
    <xf numFmtId="3" fontId="25" fillId="3" borderId="47" xfId="0" applyNumberFormat="1" applyFont="1" applyFill="1" applyBorder="1" applyAlignment="1">
      <alignment horizontal="center" vertical="center"/>
    </xf>
    <xf numFmtId="4" fontId="25" fillId="3" borderId="48" xfId="0" applyNumberFormat="1" applyFont="1" applyFill="1" applyBorder="1" applyAlignment="1">
      <alignment horizontal="center" vertical="center"/>
    </xf>
    <xf numFmtId="10" fontId="25" fillId="3" borderId="49" xfId="0" applyNumberFormat="1" applyFont="1" applyFill="1" applyBorder="1" applyAlignment="1">
      <alignment horizontal="center" vertical="center"/>
    </xf>
    <xf numFmtId="10" fontId="25" fillId="3" borderId="50" xfId="0" applyNumberFormat="1" applyFont="1" applyFill="1" applyBorder="1" applyAlignment="1">
      <alignment horizontal="center" vertical="center"/>
    </xf>
    <xf numFmtId="3" fontId="25" fillId="3" borderId="19" xfId="0" applyNumberFormat="1" applyFont="1" applyFill="1" applyBorder="1" applyAlignment="1">
      <alignment horizontal="center" vertical="center"/>
    </xf>
    <xf numFmtId="4" fontId="25" fillId="3" borderId="20" xfId="0" applyNumberFormat="1" applyFont="1" applyFill="1" applyBorder="1" applyAlignment="1">
      <alignment horizontal="center" vertical="center"/>
    </xf>
    <xf numFmtId="4" fontId="25" fillId="3" borderId="21" xfId="0" applyNumberFormat="1" applyFont="1" applyFill="1" applyBorder="1" applyAlignment="1">
      <alignment horizontal="center" vertical="center"/>
    </xf>
    <xf numFmtId="4" fontId="25" fillId="3" borderId="51" xfId="0" applyNumberFormat="1" applyFont="1" applyFill="1" applyBorder="1" applyAlignment="1">
      <alignment horizontal="center" vertical="center"/>
    </xf>
    <xf numFmtId="3" fontId="25" fillId="3" borderId="51" xfId="0" applyNumberFormat="1" applyFont="1" applyFill="1" applyBorder="1" applyAlignment="1">
      <alignment horizontal="center" vertical="center"/>
    </xf>
    <xf numFmtId="10" fontId="25" fillId="3" borderId="49" xfId="1" applyNumberFormat="1" applyFont="1" applyFill="1" applyBorder="1" applyAlignment="1">
      <alignment horizontal="center" vertical="center"/>
    </xf>
    <xf numFmtId="3" fontId="25" fillId="3" borderId="48" xfId="0" applyNumberFormat="1" applyFont="1" applyFill="1" applyBorder="1" applyAlignment="1">
      <alignment horizontal="center" vertical="center"/>
    </xf>
    <xf numFmtId="3" fontId="15" fillId="3" borderId="48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44" fontId="18" fillId="0" borderId="3" xfId="0" applyNumberFormat="1" applyFont="1" applyBorder="1" applyAlignment="1">
      <alignment horizontal="center" vertical="center" wrapText="1"/>
    </xf>
    <xf numFmtId="3" fontId="18" fillId="2" borderId="4" xfId="0" applyNumberFormat="1" applyFont="1" applyFill="1" applyBorder="1" applyAlignment="1">
      <alignment horizontal="center" vertical="center"/>
    </xf>
    <xf numFmtId="4" fontId="18" fillId="2" borderId="5" xfId="0" applyNumberFormat="1" applyFont="1" applyFill="1" applyBorder="1" applyAlignment="1">
      <alignment horizontal="center" vertical="center"/>
    </xf>
    <xf numFmtId="10" fontId="18" fillId="2" borderId="6" xfId="1" applyNumberFormat="1" applyFont="1" applyFill="1" applyBorder="1" applyAlignment="1">
      <alignment horizontal="center" vertical="center"/>
    </xf>
    <xf numFmtId="3" fontId="12" fillId="0" borderId="7" xfId="1" applyNumberFormat="1" applyFont="1" applyFill="1" applyBorder="1" applyAlignment="1">
      <alignment horizontal="center" vertical="center"/>
    </xf>
    <xf numFmtId="4" fontId="12" fillId="0" borderId="24" xfId="1" applyNumberFormat="1" applyFont="1" applyFill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10" fontId="25" fillId="2" borderId="6" xfId="0" applyNumberFormat="1" applyFont="1" applyFill="1" applyBorder="1" applyAlignment="1">
      <alignment horizontal="center" vertical="center"/>
    </xf>
    <xf numFmtId="4" fontId="12" fillId="2" borderId="5" xfId="1" applyNumberFormat="1" applyFont="1" applyFill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4" fontId="12" fillId="0" borderId="25" xfId="0" applyNumberFormat="1" applyFont="1" applyBorder="1" applyAlignment="1">
      <alignment horizontal="center" vertical="center"/>
    </xf>
    <xf numFmtId="4" fontId="12" fillId="0" borderId="23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3" fontId="12" fillId="2" borderId="7" xfId="0" applyNumberFormat="1" applyFont="1" applyFill="1" applyBorder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/>
    </xf>
    <xf numFmtId="10" fontId="25" fillId="2" borderId="24" xfId="1" applyNumberFormat="1" applyFont="1" applyFill="1" applyBorder="1" applyAlignment="1">
      <alignment horizontal="center" vertical="center"/>
    </xf>
    <xf numFmtId="3" fontId="18" fillId="2" borderId="7" xfId="0" applyNumberFormat="1" applyFont="1" applyFill="1" applyBorder="1" applyAlignment="1">
      <alignment horizontal="center" vertical="center"/>
    </xf>
    <xf numFmtId="3" fontId="18" fillId="2" borderId="5" xfId="1" applyNumberFormat="1" applyFont="1" applyFill="1" applyBorder="1" applyAlignment="1">
      <alignment horizontal="center" vertical="center"/>
    </xf>
    <xf numFmtId="10" fontId="25" fillId="2" borderId="24" xfId="0" applyNumberFormat="1" applyFont="1" applyFill="1" applyBorder="1" applyAlignment="1">
      <alignment horizontal="center" vertical="center"/>
    </xf>
    <xf numFmtId="0" fontId="15" fillId="4" borderId="52" xfId="0" applyFont="1" applyFill="1" applyBorder="1" applyAlignment="1">
      <alignment horizontal="center" vertical="center" wrapText="1"/>
    </xf>
    <xf numFmtId="44" fontId="18" fillId="0" borderId="40" xfId="0" applyNumberFormat="1" applyFont="1" applyBorder="1" applyAlignment="1">
      <alignment horizontal="center" vertical="center" wrapText="1"/>
    </xf>
    <xf numFmtId="3" fontId="18" fillId="2" borderId="27" xfId="0" applyNumberFormat="1" applyFont="1" applyFill="1" applyBorder="1" applyAlignment="1">
      <alignment horizontal="center" vertical="center"/>
    </xf>
    <xf numFmtId="4" fontId="18" fillId="2" borderId="28" xfId="0" applyNumberFormat="1" applyFont="1" applyFill="1" applyBorder="1" applyAlignment="1">
      <alignment horizontal="center" vertical="center"/>
    </xf>
    <xf numFmtId="10" fontId="18" fillId="2" borderId="29" xfId="1" applyNumberFormat="1" applyFont="1" applyFill="1" applyBorder="1" applyAlignment="1">
      <alignment horizontal="center" vertical="center"/>
    </xf>
    <xf numFmtId="3" fontId="18" fillId="0" borderId="41" xfId="1" applyNumberFormat="1" applyFont="1" applyFill="1" applyBorder="1" applyAlignment="1">
      <alignment horizontal="center" vertical="center"/>
    </xf>
    <xf numFmtId="4" fontId="18" fillId="0" borderId="30" xfId="1" applyNumberFormat="1" applyFont="1" applyFill="1" applyBorder="1" applyAlignment="1">
      <alignment horizontal="center" vertical="center"/>
    </xf>
    <xf numFmtId="10" fontId="15" fillId="2" borderId="29" xfId="0" applyNumberFormat="1" applyFont="1" applyFill="1" applyBorder="1" applyAlignment="1">
      <alignment horizontal="center" vertical="center"/>
    </xf>
    <xf numFmtId="4" fontId="18" fillId="2" borderId="28" xfId="1" applyNumberFormat="1" applyFont="1" applyFill="1" applyBorder="1" applyAlignment="1">
      <alignment horizontal="center" vertical="center"/>
    </xf>
    <xf numFmtId="3" fontId="18" fillId="0" borderId="41" xfId="0" applyNumberFormat="1" applyFont="1" applyBorder="1" applyAlignment="1">
      <alignment horizontal="center" vertical="center"/>
    </xf>
    <xf numFmtId="4" fontId="18" fillId="0" borderId="28" xfId="0" applyNumberFormat="1" applyFont="1" applyBorder="1" applyAlignment="1">
      <alignment horizontal="center" vertical="center"/>
    </xf>
    <xf numFmtId="4" fontId="18" fillId="0" borderId="30" xfId="0" applyNumberFormat="1" applyFont="1" applyBorder="1" applyAlignment="1">
      <alignment horizontal="center" vertical="center"/>
    </xf>
    <xf numFmtId="4" fontId="12" fillId="0" borderId="27" xfId="0" applyNumberFormat="1" applyFont="1" applyBorder="1" applyAlignment="1">
      <alignment horizontal="center" vertical="center"/>
    </xf>
    <xf numFmtId="4" fontId="12" fillId="0" borderId="29" xfId="0" applyNumberFormat="1" applyFont="1" applyBorder="1" applyAlignment="1">
      <alignment horizontal="center" vertical="center"/>
    </xf>
    <xf numFmtId="3" fontId="18" fillId="2" borderId="41" xfId="0" applyNumberFormat="1" applyFont="1" applyFill="1" applyBorder="1" applyAlignment="1">
      <alignment horizontal="center" vertical="center"/>
    </xf>
    <xf numFmtId="3" fontId="18" fillId="2" borderId="28" xfId="0" applyNumberFormat="1" applyFont="1" applyFill="1" applyBorder="1" applyAlignment="1">
      <alignment horizontal="center" vertical="center"/>
    </xf>
    <xf numFmtId="10" fontId="15" fillId="2" borderId="30" xfId="1" applyNumberFormat="1" applyFont="1" applyFill="1" applyBorder="1" applyAlignment="1">
      <alignment horizontal="center" vertical="center"/>
    </xf>
    <xf numFmtId="3" fontId="12" fillId="2" borderId="27" xfId="0" applyNumberFormat="1" applyFont="1" applyFill="1" applyBorder="1" applyAlignment="1">
      <alignment horizontal="center" vertical="center"/>
    </xf>
    <xf numFmtId="3" fontId="12" fillId="2" borderId="28" xfId="0" applyNumberFormat="1" applyFont="1" applyFill="1" applyBorder="1" applyAlignment="1">
      <alignment horizontal="center" vertical="center"/>
    </xf>
    <xf numFmtId="4" fontId="12" fillId="2" borderId="28" xfId="0" applyNumberFormat="1" applyFont="1" applyFill="1" applyBorder="1" applyAlignment="1">
      <alignment horizontal="center" vertical="center"/>
    </xf>
    <xf numFmtId="3" fontId="18" fillId="2" borderId="28" xfId="1" applyNumberFormat="1" applyFont="1" applyFill="1" applyBorder="1" applyAlignment="1">
      <alignment horizontal="center" vertical="center"/>
    </xf>
    <xf numFmtId="10" fontId="15" fillId="2" borderId="30" xfId="0" applyNumberFormat="1" applyFont="1" applyFill="1" applyBorder="1" applyAlignment="1">
      <alignment horizontal="center" vertical="center"/>
    </xf>
    <xf numFmtId="3" fontId="12" fillId="0" borderId="41" xfId="1" applyNumberFormat="1" applyFont="1" applyFill="1" applyBorder="1" applyAlignment="1">
      <alignment horizontal="center" vertical="center"/>
    </xf>
    <xf numFmtId="4" fontId="12" fillId="0" borderId="30" xfId="1" applyNumberFormat="1" applyFont="1" applyFill="1" applyBorder="1" applyAlignment="1">
      <alignment horizontal="center" vertical="center"/>
    </xf>
    <xf numFmtId="10" fontId="25" fillId="2" borderId="29" xfId="0" applyNumberFormat="1" applyFont="1" applyFill="1" applyBorder="1" applyAlignment="1">
      <alignment horizontal="center" vertical="center"/>
    </xf>
    <xf numFmtId="4" fontId="12" fillId="2" borderId="28" xfId="1" applyNumberFormat="1" applyFont="1" applyFill="1" applyBorder="1" applyAlignment="1">
      <alignment horizontal="center" vertical="center"/>
    </xf>
    <xf numFmtId="3" fontId="12" fillId="0" borderId="41" xfId="0" applyNumberFormat="1" applyFont="1" applyBorder="1" applyAlignment="1">
      <alignment horizontal="center" vertical="center"/>
    </xf>
    <xf numFmtId="4" fontId="12" fillId="0" borderId="28" xfId="0" applyNumberFormat="1" applyFont="1" applyBorder="1" applyAlignment="1">
      <alignment horizontal="center" vertical="center"/>
    </xf>
    <xf numFmtId="4" fontId="12" fillId="0" borderId="30" xfId="0" applyNumberFormat="1" applyFont="1" applyBorder="1" applyAlignment="1">
      <alignment horizontal="center" vertical="center"/>
    </xf>
    <xf numFmtId="3" fontId="12" fillId="2" borderId="41" xfId="0" applyNumberFormat="1" applyFont="1" applyFill="1" applyBorder="1" applyAlignment="1">
      <alignment horizontal="center" vertical="center"/>
    </xf>
    <xf numFmtId="10" fontId="25" fillId="2" borderId="30" xfId="1" applyNumberFormat="1" applyFont="1" applyFill="1" applyBorder="1" applyAlignment="1">
      <alignment horizontal="center" vertical="center"/>
    </xf>
    <xf numFmtId="10" fontId="25" fillId="2" borderId="30" xfId="0" applyNumberFormat="1" applyFont="1" applyFill="1" applyBorder="1" applyAlignment="1">
      <alignment horizontal="center" vertical="center"/>
    </xf>
    <xf numFmtId="4" fontId="26" fillId="0" borderId="28" xfId="0" applyNumberFormat="1" applyFont="1" applyBorder="1" applyAlignment="1">
      <alignment horizontal="center" vertical="center"/>
    </xf>
    <xf numFmtId="0" fontId="15" fillId="4" borderId="53" xfId="0" applyFont="1" applyFill="1" applyBorder="1" applyAlignment="1">
      <alignment horizontal="center" vertical="center" wrapText="1"/>
    </xf>
    <xf numFmtId="44" fontId="18" fillId="0" borderId="42" xfId="0" applyNumberFormat="1" applyFont="1" applyBorder="1" applyAlignment="1">
      <alignment horizontal="center" vertical="center" wrapText="1"/>
    </xf>
    <xf numFmtId="3" fontId="18" fillId="2" borderId="13" xfId="0" applyNumberFormat="1" applyFont="1" applyFill="1" applyBorder="1" applyAlignment="1">
      <alignment horizontal="center" vertical="center"/>
    </xf>
    <xf numFmtId="4" fontId="18" fillId="2" borderId="14" xfId="0" applyNumberFormat="1" applyFont="1" applyFill="1" applyBorder="1" applyAlignment="1">
      <alignment horizontal="center" vertical="center"/>
    </xf>
    <xf numFmtId="10" fontId="18" fillId="2" borderId="15" xfId="1" applyNumberFormat="1" applyFont="1" applyFill="1" applyBorder="1" applyAlignment="1">
      <alignment horizontal="center" vertical="center"/>
    </xf>
    <xf numFmtId="3" fontId="12" fillId="0" borderId="54" xfId="1" applyNumberFormat="1" applyFont="1" applyFill="1" applyBorder="1" applyAlignment="1">
      <alignment horizontal="center" vertical="center"/>
    </xf>
    <xf numFmtId="4" fontId="12" fillId="0" borderId="31" xfId="1" applyNumberFormat="1" applyFont="1" applyFill="1" applyBorder="1" applyAlignment="1">
      <alignment horizontal="center" vertical="center"/>
    </xf>
    <xf numFmtId="3" fontId="12" fillId="2" borderId="13" xfId="0" applyNumberFormat="1" applyFont="1" applyFill="1" applyBorder="1" applyAlignment="1">
      <alignment horizontal="center" vertical="center"/>
    </xf>
    <xf numFmtId="4" fontId="12" fillId="2" borderId="14" xfId="0" applyNumberFormat="1" applyFont="1" applyFill="1" applyBorder="1" applyAlignment="1">
      <alignment horizontal="center" vertical="center"/>
    </xf>
    <xf numFmtId="10" fontId="25" fillId="2" borderId="15" xfId="0" applyNumberFormat="1" applyFont="1" applyFill="1" applyBorder="1" applyAlignment="1">
      <alignment horizontal="center" vertical="center"/>
    </xf>
    <xf numFmtId="4" fontId="12" fillId="2" borderId="14" xfId="1" applyNumberFormat="1" applyFont="1" applyFill="1" applyBorder="1" applyAlignment="1">
      <alignment horizontal="center" vertical="center"/>
    </xf>
    <xf numFmtId="3" fontId="12" fillId="0" borderId="54" xfId="0" applyNumberFormat="1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center" vertical="center"/>
    </xf>
    <xf numFmtId="4" fontId="12" fillId="0" borderId="31" xfId="0" applyNumberFormat="1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center" vertical="center"/>
    </xf>
    <xf numFmtId="3" fontId="12" fillId="2" borderId="54" xfId="0" applyNumberFormat="1" applyFont="1" applyFill="1" applyBorder="1" applyAlignment="1">
      <alignment horizontal="center" vertical="center"/>
    </xf>
    <xf numFmtId="3" fontId="12" fillId="2" borderId="14" xfId="0" applyNumberFormat="1" applyFont="1" applyFill="1" applyBorder="1" applyAlignment="1">
      <alignment horizontal="center" vertical="center"/>
    </xf>
    <xf numFmtId="10" fontId="25" fillId="2" borderId="31" xfId="1" applyNumberFormat="1" applyFont="1" applyFill="1" applyBorder="1" applyAlignment="1">
      <alignment horizontal="center" vertical="center"/>
    </xf>
    <xf numFmtId="3" fontId="18" fillId="2" borderId="54" xfId="0" applyNumberFormat="1" applyFont="1" applyFill="1" applyBorder="1" applyAlignment="1">
      <alignment horizontal="center" vertical="center"/>
    </xf>
    <xf numFmtId="3" fontId="18" fillId="2" borderId="14" xfId="1" applyNumberFormat="1" applyFont="1" applyFill="1" applyBorder="1" applyAlignment="1">
      <alignment horizontal="center" vertical="center"/>
    </xf>
    <xf numFmtId="10" fontId="25" fillId="2" borderId="31" xfId="0" applyNumberFormat="1" applyFont="1" applyFill="1" applyBorder="1" applyAlignment="1">
      <alignment horizontal="center" vertical="center"/>
    </xf>
    <xf numFmtId="44" fontId="15" fillId="3" borderId="17" xfId="0" applyNumberFormat="1" applyFont="1" applyFill="1" applyBorder="1" applyAlignment="1">
      <alignment horizontal="center" vertical="center"/>
    </xf>
    <xf numFmtId="3" fontId="15" fillId="3" borderId="55" xfId="0" applyNumberFormat="1" applyFont="1" applyFill="1" applyBorder="1" applyAlignment="1">
      <alignment horizontal="center" vertical="center"/>
    </xf>
    <xf numFmtId="4" fontId="15" fillId="3" borderId="34" xfId="0" applyNumberFormat="1" applyFont="1" applyFill="1" applyBorder="1" applyAlignment="1">
      <alignment horizontal="center" vertical="center"/>
    </xf>
    <xf numFmtId="10" fontId="18" fillId="3" borderId="43" xfId="1" applyNumberFormat="1" applyFont="1" applyFill="1" applyBorder="1" applyAlignment="1">
      <alignment horizontal="center" vertical="center"/>
    </xf>
    <xf numFmtId="3" fontId="25" fillId="3" borderId="55" xfId="0" applyNumberFormat="1" applyFont="1" applyFill="1" applyBorder="1" applyAlignment="1">
      <alignment horizontal="center" vertical="center"/>
    </xf>
    <xf numFmtId="4" fontId="25" fillId="3" borderId="34" xfId="0" applyNumberFormat="1" applyFont="1" applyFill="1" applyBorder="1" applyAlignment="1">
      <alignment horizontal="center" vertical="center"/>
    </xf>
    <xf numFmtId="10" fontId="25" fillId="3" borderId="43" xfId="0" applyNumberFormat="1" applyFont="1" applyFill="1" applyBorder="1" applyAlignment="1">
      <alignment horizontal="center" vertical="center"/>
    </xf>
    <xf numFmtId="4" fontId="25" fillId="3" borderId="34" xfId="1" applyNumberFormat="1" applyFont="1" applyFill="1" applyBorder="1" applyAlignment="1">
      <alignment horizontal="center" vertical="center"/>
    </xf>
    <xf numFmtId="10" fontId="25" fillId="3" borderId="56" xfId="0" applyNumberFormat="1" applyFont="1" applyFill="1" applyBorder="1" applyAlignment="1">
      <alignment horizontal="center" vertical="center"/>
    </xf>
    <xf numFmtId="3" fontId="25" fillId="3" borderId="34" xfId="0" applyNumberFormat="1" applyFont="1" applyFill="1" applyBorder="1" applyAlignment="1">
      <alignment horizontal="center" vertical="center"/>
    </xf>
    <xf numFmtId="10" fontId="25" fillId="3" borderId="43" xfId="1" applyNumberFormat="1" applyFont="1" applyFill="1" applyBorder="1" applyAlignment="1">
      <alignment horizontal="center" vertical="center"/>
    </xf>
    <xf numFmtId="3" fontId="15" fillId="3" borderId="34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4" fontId="12" fillId="0" borderId="24" xfId="0" applyNumberFormat="1" applyFont="1" applyBorder="1" applyAlignment="1">
      <alignment horizontal="center" vertical="center"/>
    </xf>
    <xf numFmtId="4" fontId="25" fillId="3" borderId="43" xfId="0" applyNumberFormat="1" applyFont="1" applyFill="1" applyBorder="1" applyAlignment="1">
      <alignment horizontal="center" vertical="center"/>
    </xf>
    <xf numFmtId="0" fontId="15" fillId="4" borderId="39" xfId="0" applyFont="1" applyFill="1" applyBorder="1" applyAlignment="1">
      <alignment horizontal="center" vertical="center" wrapText="1"/>
    </xf>
    <xf numFmtId="4" fontId="18" fillId="2" borderId="5" xfId="1" applyNumberFormat="1" applyFont="1" applyFill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4" fontId="18" fillId="0" borderId="5" xfId="0" applyNumberFormat="1" applyFont="1" applyBorder="1" applyAlignment="1">
      <alignment horizontal="center" vertical="center"/>
    </xf>
    <xf numFmtId="4" fontId="18" fillId="0" borderId="24" xfId="0" applyNumberFormat="1" applyFont="1" applyBorder="1" applyAlignment="1">
      <alignment horizontal="center" vertical="center"/>
    </xf>
    <xf numFmtId="10" fontId="25" fillId="2" borderId="6" xfId="1" applyNumberFormat="1" applyFont="1" applyFill="1" applyBorder="1" applyAlignment="1">
      <alignment horizontal="center" vertical="center"/>
    </xf>
    <xf numFmtId="0" fontId="15" fillId="4" borderId="40" xfId="0" applyFont="1" applyFill="1" applyBorder="1" applyAlignment="1">
      <alignment horizontal="center" vertical="center" wrapText="1"/>
    </xf>
    <xf numFmtId="10" fontId="25" fillId="2" borderId="29" xfId="1" applyNumberFormat="1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4" fontId="18" fillId="2" borderId="14" xfId="1" applyNumberFormat="1" applyFont="1" applyFill="1" applyBorder="1" applyAlignment="1">
      <alignment horizontal="center" vertical="center"/>
    </xf>
    <xf numFmtId="3" fontId="18" fillId="0" borderId="54" xfId="0" applyNumberFormat="1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31" xfId="0" applyNumberFormat="1" applyFont="1" applyBorder="1" applyAlignment="1">
      <alignment horizontal="center" vertical="center"/>
    </xf>
    <xf numFmtId="3" fontId="18" fillId="2" borderId="14" xfId="0" applyNumberFormat="1" applyFont="1" applyFill="1" applyBorder="1" applyAlignment="1">
      <alignment horizontal="center" vertical="center"/>
    </xf>
    <xf numFmtId="10" fontId="25" fillId="2" borderId="15" xfId="1" applyNumberFormat="1" applyFont="1" applyFill="1" applyBorder="1" applyAlignment="1">
      <alignment horizontal="center" vertical="center"/>
    </xf>
    <xf numFmtId="4" fontId="25" fillId="3" borderId="32" xfId="0" applyNumberFormat="1" applyFont="1" applyFill="1" applyBorder="1" applyAlignment="1">
      <alignment horizontal="center" vertical="center"/>
    </xf>
    <xf numFmtId="4" fontId="25" fillId="3" borderId="33" xfId="0" applyNumberFormat="1" applyFont="1" applyFill="1" applyBorder="1" applyAlignment="1">
      <alignment horizontal="center" vertical="center"/>
    </xf>
    <xf numFmtId="3" fontId="12" fillId="0" borderId="16" xfId="1" applyNumberFormat="1" applyFont="1" applyFill="1" applyBorder="1" applyAlignment="1">
      <alignment horizontal="center" vertical="center"/>
    </xf>
    <xf numFmtId="4" fontId="12" fillId="0" borderId="45" xfId="1" applyNumberFormat="1" applyFont="1" applyFill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4" fontId="12" fillId="0" borderId="11" xfId="0" applyNumberFormat="1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4" fontId="12" fillId="0" borderId="45" xfId="0" applyNumberFormat="1" applyFont="1" applyBorder="1" applyAlignment="1">
      <alignment horizontal="center" vertical="center"/>
    </xf>
    <xf numFmtId="164" fontId="15" fillId="3" borderId="17" xfId="0" applyNumberFormat="1" applyFont="1" applyFill="1" applyBorder="1" applyAlignment="1">
      <alignment horizontal="center" vertical="center" wrapText="1"/>
    </xf>
    <xf numFmtId="44" fontId="15" fillId="3" borderId="39" xfId="0" applyNumberFormat="1" applyFont="1" applyFill="1" applyBorder="1" applyAlignment="1">
      <alignment horizontal="center" vertical="center"/>
    </xf>
    <xf numFmtId="3" fontId="25" fillId="3" borderId="47" xfId="1" applyNumberFormat="1" applyFont="1" applyFill="1" applyBorder="1" applyAlignment="1">
      <alignment horizontal="center" vertical="center"/>
    </xf>
    <xf numFmtId="4" fontId="25" fillId="3" borderId="49" xfId="1" applyNumberFormat="1" applyFont="1" applyFill="1" applyBorder="1" applyAlignment="1">
      <alignment horizontal="center" vertical="center"/>
    </xf>
    <xf numFmtId="4" fontId="25" fillId="3" borderId="49" xfId="0" applyNumberFormat="1" applyFont="1" applyFill="1" applyBorder="1" applyAlignment="1">
      <alignment horizontal="center" vertical="center"/>
    </xf>
    <xf numFmtId="10" fontId="15" fillId="3" borderId="43" xfId="0" applyNumberFormat="1" applyFont="1" applyFill="1" applyBorder="1" applyAlignment="1">
      <alignment horizontal="center" vertical="center"/>
    </xf>
    <xf numFmtId="164" fontId="15" fillId="5" borderId="46" xfId="0" applyNumberFormat="1" applyFont="1" applyFill="1" applyBorder="1" applyAlignment="1">
      <alignment horizontal="center" vertical="center" wrapText="1"/>
    </xf>
    <xf numFmtId="44" fontId="15" fillId="5" borderId="18" xfId="0" applyNumberFormat="1" applyFont="1" applyFill="1" applyBorder="1" applyAlignment="1">
      <alignment horizontal="center" vertical="center"/>
    </xf>
    <xf numFmtId="3" fontId="15" fillId="5" borderId="19" xfId="0" applyNumberFormat="1" applyFont="1" applyFill="1" applyBorder="1" applyAlignment="1">
      <alignment horizontal="center" vertical="center"/>
    </xf>
    <xf numFmtId="4" fontId="15" fillId="5" borderId="20" xfId="0" applyNumberFormat="1" applyFont="1" applyFill="1" applyBorder="1" applyAlignment="1">
      <alignment horizontal="center" vertical="center"/>
    </xf>
    <xf numFmtId="10" fontId="18" fillId="5" borderId="21" xfId="1" applyNumberFormat="1" applyFont="1" applyFill="1" applyBorder="1" applyAlignment="1">
      <alignment horizontal="center" vertical="center"/>
    </xf>
    <xf numFmtId="3" fontId="15" fillId="5" borderId="37" xfId="1" applyNumberFormat="1" applyFont="1" applyFill="1" applyBorder="1" applyAlignment="1">
      <alignment horizontal="center" vertical="center"/>
    </xf>
    <xf numFmtId="4" fontId="15" fillId="5" borderId="21" xfId="1" applyNumberFormat="1" applyFont="1" applyFill="1" applyBorder="1" applyAlignment="1">
      <alignment horizontal="center" vertical="center"/>
    </xf>
    <xf numFmtId="3" fontId="15" fillId="5" borderId="19" xfId="1" applyNumberFormat="1" applyFont="1" applyFill="1" applyBorder="1" applyAlignment="1">
      <alignment horizontal="center" vertical="center"/>
    </xf>
    <xf numFmtId="4" fontId="15" fillId="5" borderId="20" xfId="1" applyNumberFormat="1" applyFont="1" applyFill="1" applyBorder="1" applyAlignment="1">
      <alignment horizontal="center" vertical="center"/>
    </xf>
    <xf numFmtId="10" fontId="25" fillId="5" borderId="21" xfId="0" applyNumberFormat="1" applyFont="1" applyFill="1" applyBorder="1" applyAlignment="1">
      <alignment horizontal="center" vertical="center"/>
    </xf>
    <xf numFmtId="3" fontId="15" fillId="5" borderId="37" xfId="0" applyNumberFormat="1" applyFont="1" applyFill="1" applyBorder="1" applyAlignment="1">
      <alignment horizontal="center" vertical="center"/>
    </xf>
    <xf numFmtId="4" fontId="15" fillId="5" borderId="21" xfId="0" applyNumberFormat="1" applyFont="1" applyFill="1" applyBorder="1" applyAlignment="1">
      <alignment horizontal="center" vertical="center"/>
    </xf>
    <xf numFmtId="4" fontId="15" fillId="5" borderId="19" xfId="0" applyNumberFormat="1" applyFont="1" applyFill="1" applyBorder="1" applyAlignment="1">
      <alignment horizontal="center" vertical="center"/>
    </xf>
    <xf numFmtId="4" fontId="15" fillId="5" borderId="36" xfId="0" applyNumberFormat="1" applyFont="1" applyFill="1" applyBorder="1" applyAlignment="1">
      <alignment horizontal="center" vertical="center"/>
    </xf>
    <xf numFmtId="10" fontId="25" fillId="5" borderId="36" xfId="0" applyNumberFormat="1" applyFont="1" applyFill="1" applyBorder="1" applyAlignment="1">
      <alignment horizontal="center" vertical="center"/>
    </xf>
    <xf numFmtId="3" fontId="15" fillId="5" borderId="20" xfId="0" applyNumberFormat="1" applyFont="1" applyFill="1" applyBorder="1" applyAlignment="1">
      <alignment horizontal="center" vertical="center"/>
    </xf>
    <xf numFmtId="10" fontId="25" fillId="5" borderId="21" xfId="1" applyNumberFormat="1" applyFont="1" applyFill="1" applyBorder="1" applyAlignment="1">
      <alignment horizontal="center" vertical="center"/>
    </xf>
    <xf numFmtId="3" fontId="15" fillId="5" borderId="20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44" fontId="0" fillId="0" borderId="50" xfId="0" applyNumberFormat="1" applyBorder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164" fontId="21" fillId="0" borderId="0" xfId="0" applyNumberFormat="1" applyFont="1" applyAlignment="1">
      <alignment vertical="center" wrapText="1"/>
    </xf>
    <xf numFmtId="0" fontId="28" fillId="0" borderId="0" xfId="0" applyFont="1"/>
    <xf numFmtId="0" fontId="26" fillId="0" borderId="0" xfId="0" applyFont="1"/>
    <xf numFmtId="0" fontId="8" fillId="0" borderId="0" xfId="0" applyFont="1"/>
    <xf numFmtId="4" fontId="0" fillId="0" borderId="0" xfId="0" applyNumberFormat="1"/>
    <xf numFmtId="0" fontId="29" fillId="0" borderId="0" xfId="0" applyFont="1"/>
    <xf numFmtId="164" fontId="10" fillId="0" borderId="0" xfId="0" applyNumberFormat="1" applyFont="1"/>
    <xf numFmtId="4" fontId="10" fillId="0" borderId="0" xfId="0" applyNumberFormat="1" applyFont="1"/>
    <xf numFmtId="166" fontId="0" fillId="0" borderId="0" xfId="0" applyNumberFormat="1"/>
    <xf numFmtId="0" fontId="19" fillId="0" borderId="0" xfId="0" applyFont="1"/>
    <xf numFmtId="0" fontId="26" fillId="0" borderId="0" xfId="0" applyFont="1" applyAlignment="1">
      <alignment vertical="center" wrapText="1"/>
    </xf>
    <xf numFmtId="3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4" fontId="29" fillId="0" borderId="0" xfId="0" applyNumberFormat="1" applyFont="1"/>
    <xf numFmtId="3" fontId="10" fillId="0" borderId="0" xfId="0" applyNumberFormat="1" applyFont="1"/>
    <xf numFmtId="3" fontId="0" fillId="0" borderId="0" xfId="0" applyNumberFormat="1"/>
    <xf numFmtId="0" fontId="30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4" fontId="31" fillId="0" borderId="0" xfId="0" applyNumberFormat="1" applyFont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4" fontId="8" fillId="0" borderId="0" xfId="0" applyNumberFormat="1" applyFont="1"/>
    <xf numFmtId="3" fontId="8" fillId="0" borderId="0" xfId="0" applyNumberFormat="1" applyFont="1"/>
    <xf numFmtId="4" fontId="30" fillId="0" borderId="0" xfId="0" applyNumberFormat="1" applyFont="1"/>
    <xf numFmtId="0" fontId="30" fillId="0" borderId="0" xfId="0" applyFont="1"/>
    <xf numFmtId="3" fontId="30" fillId="0" borderId="0" xfId="0" applyNumberFormat="1" applyFont="1"/>
    <xf numFmtId="0" fontId="3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</cellXfs>
  <cellStyles count="7">
    <cellStyle name="Dziesiętny 2" xfId="5" xr:uid="{4F3DBD02-CBA3-4416-9DB8-52FFC4A1B7E7}"/>
    <cellStyle name="Dziesiętny 3" xfId="6" xr:uid="{D5482A21-23E6-4AC3-84DA-A1F0E6EB31AB}"/>
    <cellStyle name="Normalny" xfId="0" builtinId="0"/>
    <cellStyle name="Normalny_RAP-FS(ROL)_OR00_16-08-2004" xfId="3" xr:uid="{99E4B145-9E54-4FBF-9320-42DC5BE2BFAE}"/>
    <cellStyle name="Normalny_raport tygodniowy-ARiMR SPO RPR 03.07.2004r." xfId="2" xr:uid="{F90AA176-F3E6-4ED2-9AF0-D08F5BF22954}"/>
    <cellStyle name="Normalny_SPO Ryby_12-05-2005" xfId="4" xr:uid="{5D4A50A9-85F3-45CD-8F5A-265D30744226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D7C85-FC2B-45ED-ACC8-8DC79564AE11}">
  <sheetPr>
    <tabColor rgb="FF92D050"/>
    <pageSetUpPr fitToPage="1"/>
  </sheetPr>
  <dimension ref="A1:AN1217"/>
  <sheetViews>
    <sheetView tabSelected="1" topLeftCell="A3" zoomScale="30" zoomScaleNormal="30" workbookViewId="0">
      <pane xSplit="2" ySplit="3" topLeftCell="C6" activePane="bottomRight" state="frozen"/>
      <selection activeCell="A3" sqref="A3"/>
      <selection pane="topRight" activeCell="C3" sqref="C3"/>
      <selection pane="bottomLeft" activeCell="A6" sqref="A6"/>
      <selection pane="bottomRight" activeCell="C6" sqref="C6"/>
    </sheetView>
  </sheetViews>
  <sheetFormatPr defaultRowHeight="14.5" x14ac:dyDescent="0.35"/>
  <cols>
    <col min="1" max="1" width="118.453125" style="271" customWidth="1"/>
    <col min="2" max="2" width="37.26953125" customWidth="1"/>
    <col min="3" max="3" width="20.81640625" style="8" customWidth="1"/>
    <col min="4" max="4" width="32.1796875" style="9" bestFit="1" customWidth="1"/>
    <col min="5" max="5" width="21.54296875" bestFit="1" customWidth="1"/>
    <col min="6" max="6" width="23" style="260" customWidth="1"/>
    <col min="7" max="7" width="27.7265625" style="261" customWidth="1"/>
    <col min="8" max="8" width="23.7265625" style="10" customWidth="1"/>
    <col min="9" max="9" width="29.7265625" customWidth="1"/>
    <col min="10" max="10" width="21.54296875" style="264" customWidth="1"/>
    <col min="11" max="12" width="26.1796875" style="242" customWidth="1"/>
    <col min="13" max="13" width="27.81640625" style="242" customWidth="1"/>
    <col min="14" max="15" width="21.81640625" style="242" customWidth="1"/>
    <col min="16" max="16" width="23.81640625" style="242" customWidth="1"/>
    <col min="17" max="17" width="22.7265625" style="242" customWidth="1"/>
    <col min="18" max="18" width="25.26953125" customWidth="1"/>
    <col min="19" max="19" width="23.54296875" customWidth="1"/>
    <col min="20" max="20" width="15" customWidth="1"/>
    <col min="21" max="21" width="27.7265625" customWidth="1"/>
    <col min="22" max="22" width="21.453125" customWidth="1"/>
    <col min="23" max="23" width="18.54296875" style="256" customWidth="1"/>
    <col min="24" max="24" width="14" style="256" customWidth="1"/>
    <col min="25" max="25" width="26.7265625" customWidth="1"/>
    <col min="26" max="26" width="26.26953125" customWidth="1"/>
    <col min="27" max="27" width="21" customWidth="1"/>
    <col min="28" max="28" width="18.453125" style="256" customWidth="1"/>
    <col min="29" max="29" width="16.26953125" style="256" customWidth="1"/>
    <col min="30" max="30" width="26.26953125" style="256" customWidth="1"/>
    <col min="31" max="31" width="26.7265625" customWidth="1"/>
    <col min="32" max="32" width="23.81640625" customWidth="1"/>
    <col min="33" max="33" width="15.7265625" customWidth="1"/>
    <col min="34" max="34" width="23.1796875" customWidth="1"/>
    <col min="35" max="35" width="23.81640625" customWidth="1"/>
    <col min="36" max="40" width="25.453125" customWidth="1"/>
  </cols>
  <sheetData>
    <row r="1" spans="1:40" s="3" customFormat="1" ht="20" x14ac:dyDescent="0.3">
      <c r="A1" s="15"/>
      <c r="B1" s="16"/>
      <c r="C1" s="1"/>
      <c r="D1" s="2"/>
      <c r="E1" s="2"/>
      <c r="F1" s="17"/>
      <c r="G1" s="2"/>
      <c r="H1" s="14"/>
      <c r="I1" s="14"/>
      <c r="J1" s="18"/>
      <c r="W1" s="19"/>
      <c r="X1" s="19"/>
      <c r="AB1" s="19"/>
      <c r="AC1" s="19"/>
      <c r="AD1" s="19"/>
    </row>
    <row r="2" spans="1:40" s="3" customFormat="1" ht="20" x14ac:dyDescent="0.4">
      <c r="A2" s="20" t="s">
        <v>22</v>
      </c>
      <c r="B2" s="20"/>
      <c r="C2" s="1"/>
      <c r="D2" s="2"/>
      <c r="E2" s="2"/>
      <c r="F2" s="17"/>
      <c r="G2" s="2"/>
      <c r="H2" s="21" t="s">
        <v>23</v>
      </c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19"/>
      <c r="AD2" s="19"/>
    </row>
    <row r="3" spans="1:40" s="3" customFormat="1" ht="127.5" customHeight="1" thickBot="1" x14ac:dyDescent="0.8">
      <c r="A3" s="22" t="s">
        <v>24</v>
      </c>
      <c r="B3" s="22"/>
      <c r="C3" s="5" t="s">
        <v>25</v>
      </c>
      <c r="D3" s="23"/>
      <c r="E3" s="24"/>
      <c r="F3" s="25" t="s">
        <v>23</v>
      </c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4"/>
      <c r="U3" s="4"/>
      <c r="V3" s="4"/>
      <c r="W3" s="6"/>
      <c r="X3" s="6"/>
      <c r="Y3" s="4"/>
      <c r="Z3" s="4"/>
      <c r="AA3" s="4"/>
      <c r="AB3" s="26"/>
      <c r="AC3" s="19"/>
      <c r="AD3" s="19"/>
      <c r="AF3" s="27"/>
    </row>
    <row r="4" spans="1:40" s="7" customFormat="1" ht="38.25" customHeight="1" x14ac:dyDescent="0.35">
      <c r="A4" s="28" t="s">
        <v>26</v>
      </c>
      <c r="B4" s="29" t="s">
        <v>0</v>
      </c>
      <c r="C4" s="30" t="s">
        <v>27</v>
      </c>
      <c r="D4" s="31"/>
      <c r="E4" s="32"/>
      <c r="F4" s="33" t="s">
        <v>28</v>
      </c>
      <c r="G4" s="34"/>
      <c r="H4" s="33" t="s">
        <v>1</v>
      </c>
      <c r="I4" s="35"/>
      <c r="J4" s="36"/>
      <c r="K4" s="37" t="s">
        <v>9</v>
      </c>
      <c r="L4" s="38"/>
      <c r="M4" s="38"/>
      <c r="N4" s="39"/>
      <c r="O4" s="40" t="s">
        <v>29</v>
      </c>
      <c r="P4" s="36"/>
      <c r="Q4" s="39"/>
      <c r="R4" s="41" t="s">
        <v>30</v>
      </c>
      <c r="S4" s="42"/>
      <c r="T4" s="37" t="s">
        <v>10</v>
      </c>
      <c r="U4" s="38"/>
      <c r="V4" s="38"/>
      <c r="W4" s="39"/>
      <c r="X4" s="43" t="s">
        <v>31</v>
      </c>
      <c r="Y4" s="44"/>
      <c r="Z4" s="44"/>
      <c r="AA4" s="45"/>
      <c r="AB4" s="43" t="s">
        <v>32</v>
      </c>
      <c r="AC4" s="46"/>
      <c r="AD4" s="46"/>
      <c r="AE4" s="47"/>
      <c r="AF4" s="37" t="s">
        <v>2</v>
      </c>
      <c r="AG4" s="48"/>
      <c r="AH4" s="48"/>
      <c r="AI4" s="48"/>
      <c r="AJ4" s="49"/>
      <c r="AK4" s="50" t="s">
        <v>33</v>
      </c>
      <c r="AL4" s="50"/>
      <c r="AM4" s="50"/>
      <c r="AN4" s="51"/>
    </row>
    <row r="5" spans="1:40" s="73" customFormat="1" ht="96" customHeight="1" thickBot="1" x14ac:dyDescent="0.4">
      <c r="A5" s="52"/>
      <c r="B5" s="53"/>
      <c r="C5" s="54" t="s">
        <v>3</v>
      </c>
      <c r="D5" s="55" t="s">
        <v>4</v>
      </c>
      <c r="E5" s="56" t="s">
        <v>5</v>
      </c>
      <c r="F5" s="54" t="s">
        <v>11</v>
      </c>
      <c r="G5" s="57" t="s">
        <v>12</v>
      </c>
      <c r="H5" s="54" t="s">
        <v>3</v>
      </c>
      <c r="I5" s="55" t="s">
        <v>13</v>
      </c>
      <c r="J5" s="58" t="s">
        <v>5</v>
      </c>
      <c r="K5" s="54" t="s">
        <v>14</v>
      </c>
      <c r="L5" s="55" t="s">
        <v>4</v>
      </c>
      <c r="M5" s="59" t="s">
        <v>15</v>
      </c>
      <c r="N5" s="56" t="s">
        <v>5</v>
      </c>
      <c r="O5" s="60" t="s">
        <v>34</v>
      </c>
      <c r="P5" s="61" t="s">
        <v>6</v>
      </c>
      <c r="Q5" s="56" t="s">
        <v>15</v>
      </c>
      <c r="R5" s="62" t="s">
        <v>6</v>
      </c>
      <c r="S5" s="63" t="s">
        <v>15</v>
      </c>
      <c r="T5" s="54" t="s">
        <v>14</v>
      </c>
      <c r="U5" s="55" t="s">
        <v>4</v>
      </c>
      <c r="V5" s="59" t="s">
        <v>15</v>
      </c>
      <c r="W5" s="56" t="s">
        <v>5</v>
      </c>
      <c r="X5" s="54" t="s">
        <v>16</v>
      </c>
      <c r="Y5" s="64" t="s">
        <v>8</v>
      </c>
      <c r="Z5" s="55" t="s">
        <v>4</v>
      </c>
      <c r="AA5" s="56" t="s">
        <v>5</v>
      </c>
      <c r="AB5" s="54" t="s">
        <v>16</v>
      </c>
      <c r="AC5" s="64" t="s">
        <v>8</v>
      </c>
      <c r="AD5" s="55" t="s">
        <v>4</v>
      </c>
      <c r="AE5" s="56" t="s">
        <v>5</v>
      </c>
      <c r="AF5" s="65" t="s">
        <v>16</v>
      </c>
      <c r="AG5" s="66" t="s">
        <v>17</v>
      </c>
      <c r="AH5" s="67" t="s">
        <v>4</v>
      </c>
      <c r="AI5" s="68" t="s">
        <v>7</v>
      </c>
      <c r="AJ5" s="69" t="s">
        <v>5</v>
      </c>
      <c r="AK5" s="70" t="s">
        <v>16</v>
      </c>
      <c r="AL5" s="71" t="s">
        <v>6</v>
      </c>
      <c r="AM5" s="71" t="s">
        <v>7</v>
      </c>
      <c r="AN5" s="72" t="s">
        <v>5</v>
      </c>
    </row>
    <row r="6" spans="1:40" s="93" customFormat="1" ht="100" customHeight="1" thickBot="1" x14ac:dyDescent="0.4">
      <c r="A6" s="74" t="s">
        <v>35</v>
      </c>
      <c r="B6" s="75">
        <f>SUM(B7:B17)</f>
        <v>1333735465.779808</v>
      </c>
      <c r="C6" s="76">
        <f>SUM(C7:C17)</f>
        <v>2456</v>
      </c>
      <c r="D6" s="77">
        <f>SUM(D7:D17)</f>
        <v>932905220.70000005</v>
      </c>
      <c r="E6" s="78">
        <f>D6/B6</f>
        <v>0.69946795645458026</v>
      </c>
      <c r="F6" s="79">
        <f>SUM(F7:F17)</f>
        <v>333</v>
      </c>
      <c r="G6" s="80">
        <f>SUM(G7:G17)</f>
        <v>257140802.34999999</v>
      </c>
      <c r="H6" s="81">
        <f>SUM(H7:H17)</f>
        <v>1328</v>
      </c>
      <c r="I6" s="82">
        <f>SUM(I7:I17)</f>
        <v>479653294.71999997</v>
      </c>
      <c r="J6" s="83">
        <f>I6/B6</f>
        <v>0.35963150641687136</v>
      </c>
      <c r="K6" s="81">
        <f>SUM(K7:K17)</f>
        <v>1269</v>
      </c>
      <c r="L6" s="82">
        <f>SUM(L7:L17)</f>
        <v>465656289.87019998</v>
      </c>
      <c r="M6" s="82">
        <f>SUM(M7:M17)</f>
        <v>325928591.8603</v>
      </c>
      <c r="N6" s="84">
        <f>L6/B6</f>
        <v>0.34913691794042545</v>
      </c>
      <c r="O6" s="85">
        <f>SUM(O7:O17)</f>
        <v>15</v>
      </c>
      <c r="P6" s="86">
        <f t="shared" ref="P6:Q6" si="0">SUM(P7:P17)</f>
        <v>5646082.4100000001</v>
      </c>
      <c r="Q6" s="87">
        <f t="shared" si="0"/>
        <v>3952257.67</v>
      </c>
      <c r="R6" s="88">
        <f>SUM(R7:R17)</f>
        <v>3536343.3000000017</v>
      </c>
      <c r="S6" s="88">
        <f>SUM(S7:S17)</f>
        <v>2475422.2200000016</v>
      </c>
      <c r="T6" s="81">
        <f>SUM(T7:T17)</f>
        <v>1255</v>
      </c>
      <c r="U6" s="82">
        <f>SUM(U7:U17)</f>
        <v>456435480.5402</v>
      </c>
      <c r="V6" s="82">
        <f>SUM(V7:V17)</f>
        <v>319503935.94029999</v>
      </c>
      <c r="W6" s="83">
        <f>U6/B6</f>
        <v>0.34222339605652718</v>
      </c>
      <c r="X6" s="89">
        <f>SUM(X7:X17)</f>
        <v>989</v>
      </c>
      <c r="Y6" s="89">
        <f t="shared" ref="Y6:Z6" si="1">SUM(Y7:Y17)</f>
        <v>996</v>
      </c>
      <c r="Z6" s="88">
        <f t="shared" si="1"/>
        <v>308578111.25999999</v>
      </c>
      <c r="AA6" s="90">
        <f>Z6/B6</f>
        <v>0.23136380427552072</v>
      </c>
      <c r="AB6" s="81">
        <f>SUM(AB7:AB17)</f>
        <v>931</v>
      </c>
      <c r="AC6" s="91">
        <f>SUM(AC7:AC17)</f>
        <v>937</v>
      </c>
      <c r="AD6" s="82">
        <f>SUM(AD7:AD17)</f>
        <v>271466099.72999996</v>
      </c>
      <c r="AE6" s="83">
        <f>AD6/B6</f>
        <v>0.20353818781543703</v>
      </c>
      <c r="AF6" s="76">
        <v>981</v>
      </c>
      <c r="AG6" s="92">
        <v>1003</v>
      </c>
      <c r="AH6" s="77">
        <v>318201415.28999996</v>
      </c>
      <c r="AI6" s="77">
        <v>222740990.44999999</v>
      </c>
      <c r="AJ6" s="83">
        <f>AH6/B6</f>
        <v>0.23857910616776923</v>
      </c>
      <c r="AK6" s="89">
        <f>SUM(AK7:AK17)</f>
        <v>899</v>
      </c>
      <c r="AL6" s="82">
        <f>SUM(AL7:AL17)</f>
        <v>257285936.94999999</v>
      </c>
      <c r="AM6" s="82">
        <f>SUM(AM7:AM17)</f>
        <v>180100155.72</v>
      </c>
      <c r="AN6" s="83">
        <f>AL6/B6</f>
        <v>0.19290627230908203</v>
      </c>
    </row>
    <row r="7" spans="1:40" s="93" customFormat="1" ht="80.150000000000006" customHeight="1" x14ac:dyDescent="0.35">
      <c r="A7" s="94" t="s">
        <v>36</v>
      </c>
      <c r="B7" s="95">
        <v>26106919.495459486</v>
      </c>
      <c r="C7" s="96">
        <v>66</v>
      </c>
      <c r="D7" s="97">
        <v>6629157.0699999994</v>
      </c>
      <c r="E7" s="98">
        <f t="shared" ref="E7:E35" si="2">D7/B7</f>
        <v>0.25392337350076644</v>
      </c>
      <c r="F7" s="99">
        <v>22</v>
      </c>
      <c r="G7" s="100">
        <v>1096789.0399999998</v>
      </c>
      <c r="H7" s="101">
        <v>39</v>
      </c>
      <c r="I7" s="102">
        <v>5114043.2</v>
      </c>
      <c r="J7" s="103">
        <f t="shared" ref="J7:J34" si="3">I7/B7</f>
        <v>0.19588841957740108</v>
      </c>
      <c r="K7" s="101">
        <v>38</v>
      </c>
      <c r="L7" s="102">
        <v>5065752.2001</v>
      </c>
      <c r="M7" s="104">
        <v>3556514.0101999994</v>
      </c>
      <c r="N7" s="103">
        <f t="shared" ref="N7:N35" si="4">L7/B7</f>
        <v>0.19403868008943129</v>
      </c>
      <c r="O7" s="105">
        <v>1</v>
      </c>
      <c r="P7" s="106">
        <v>24098.639999999999</v>
      </c>
      <c r="Q7" s="107">
        <v>16869.04</v>
      </c>
      <c r="R7" s="108">
        <v>0</v>
      </c>
      <c r="S7" s="109">
        <v>0</v>
      </c>
      <c r="T7" s="110">
        <v>37</v>
      </c>
      <c r="U7" s="102">
        <v>5041653.5601000004</v>
      </c>
      <c r="V7" s="102">
        <v>3529157.4301999994</v>
      </c>
      <c r="W7" s="103">
        <f t="shared" ref="W7:W35" si="5">U7/B7</f>
        <v>0.19311560526996854</v>
      </c>
      <c r="X7" s="101">
        <v>20</v>
      </c>
      <c r="Y7" s="111">
        <v>20</v>
      </c>
      <c r="Z7" s="102">
        <v>1295589.9800000002</v>
      </c>
      <c r="AA7" s="112">
        <f t="shared" ref="AA7:AA35" si="6">Z7/B7</f>
        <v>4.9626306168574545E-2</v>
      </c>
      <c r="AB7" s="101">
        <v>4</v>
      </c>
      <c r="AC7" s="111">
        <v>4</v>
      </c>
      <c r="AD7" s="102">
        <v>109143.79</v>
      </c>
      <c r="AE7" s="103">
        <f t="shared" ref="AE7:AE35" si="7">AD7/B7</f>
        <v>4.180646055118923E-3</v>
      </c>
      <c r="AF7" s="113">
        <v>10</v>
      </c>
      <c r="AG7" s="114">
        <v>12</v>
      </c>
      <c r="AH7" s="97">
        <v>1237254.68</v>
      </c>
      <c r="AI7" s="97">
        <v>866078.26</v>
      </c>
      <c r="AJ7" s="115">
        <f t="shared" ref="AJ7:AJ35" si="8">AH7/B7</f>
        <v>4.7391829595796749E-2</v>
      </c>
      <c r="AK7" s="101">
        <v>4</v>
      </c>
      <c r="AL7" s="102">
        <v>109143.79</v>
      </c>
      <c r="AM7" s="102">
        <v>76400.639999999999</v>
      </c>
      <c r="AN7" s="103">
        <f t="shared" ref="AN7:AN35" si="9">AL7/B7</f>
        <v>4.180646055118923E-3</v>
      </c>
    </row>
    <row r="8" spans="1:40" s="93" customFormat="1" ht="80.150000000000006" customHeight="1" x14ac:dyDescent="0.35">
      <c r="A8" s="116" t="s">
        <v>37</v>
      </c>
      <c r="B8" s="117">
        <v>55185000</v>
      </c>
      <c r="C8" s="118">
        <v>0</v>
      </c>
      <c r="D8" s="119">
        <v>0</v>
      </c>
      <c r="E8" s="120">
        <f t="shared" si="2"/>
        <v>0</v>
      </c>
      <c r="F8" s="121">
        <v>0</v>
      </c>
      <c r="G8" s="122">
        <v>0</v>
      </c>
      <c r="H8" s="118">
        <v>0</v>
      </c>
      <c r="I8" s="119">
        <v>0</v>
      </c>
      <c r="J8" s="123">
        <f t="shared" si="3"/>
        <v>0</v>
      </c>
      <c r="K8" s="118">
        <v>0</v>
      </c>
      <c r="L8" s="119">
        <v>0</v>
      </c>
      <c r="M8" s="124">
        <v>0</v>
      </c>
      <c r="N8" s="123">
        <f t="shared" si="4"/>
        <v>0</v>
      </c>
      <c r="O8" s="125">
        <v>0</v>
      </c>
      <c r="P8" s="126">
        <v>0</v>
      </c>
      <c r="Q8" s="127">
        <v>0</v>
      </c>
      <c r="R8" s="128">
        <v>0</v>
      </c>
      <c r="S8" s="129">
        <v>0</v>
      </c>
      <c r="T8" s="130">
        <v>0</v>
      </c>
      <c r="U8" s="119">
        <v>0</v>
      </c>
      <c r="V8" s="119">
        <v>0</v>
      </c>
      <c r="W8" s="123">
        <f t="shared" si="5"/>
        <v>0</v>
      </c>
      <c r="X8" s="118">
        <v>0</v>
      </c>
      <c r="Y8" s="131">
        <v>0</v>
      </c>
      <c r="Z8" s="119">
        <v>0</v>
      </c>
      <c r="AA8" s="132">
        <f t="shared" si="6"/>
        <v>0</v>
      </c>
      <c r="AB8" s="133">
        <v>0</v>
      </c>
      <c r="AC8" s="134">
        <v>0</v>
      </c>
      <c r="AD8" s="135">
        <v>0</v>
      </c>
      <c r="AE8" s="123">
        <f t="shared" si="7"/>
        <v>0</v>
      </c>
      <c r="AF8" s="130">
        <v>0</v>
      </c>
      <c r="AG8" s="136">
        <v>0</v>
      </c>
      <c r="AH8" s="119">
        <v>0</v>
      </c>
      <c r="AI8" s="119">
        <v>0</v>
      </c>
      <c r="AJ8" s="137">
        <f t="shared" si="8"/>
        <v>0</v>
      </c>
      <c r="AK8" s="118">
        <v>0</v>
      </c>
      <c r="AL8" s="119">
        <v>0</v>
      </c>
      <c r="AM8" s="119">
        <v>0</v>
      </c>
      <c r="AN8" s="123">
        <f t="shared" si="9"/>
        <v>0</v>
      </c>
    </row>
    <row r="9" spans="1:40" s="93" customFormat="1" ht="80.150000000000006" customHeight="1" x14ac:dyDescent="0.35">
      <c r="A9" s="116" t="s">
        <v>38</v>
      </c>
      <c r="B9" s="117">
        <v>84900000</v>
      </c>
      <c r="C9" s="118">
        <v>365</v>
      </c>
      <c r="D9" s="119">
        <v>131971114.54000001</v>
      </c>
      <c r="E9" s="120">
        <f t="shared" si="2"/>
        <v>1.5544300888103653</v>
      </c>
      <c r="F9" s="138">
        <v>64</v>
      </c>
      <c r="G9" s="139">
        <v>25028561.130000003</v>
      </c>
      <c r="H9" s="133">
        <v>4</v>
      </c>
      <c r="I9" s="135">
        <v>1790222.15</v>
      </c>
      <c r="J9" s="140">
        <f t="shared" si="3"/>
        <v>2.1086244405182565E-2</v>
      </c>
      <c r="K9" s="133">
        <v>4</v>
      </c>
      <c r="L9" s="135">
        <v>1790222.15</v>
      </c>
      <c r="M9" s="141">
        <v>1253155.4899999998</v>
      </c>
      <c r="N9" s="140">
        <f t="shared" si="4"/>
        <v>2.1086244405182565E-2</v>
      </c>
      <c r="O9" s="142">
        <v>0</v>
      </c>
      <c r="P9" s="143">
        <v>0</v>
      </c>
      <c r="Q9" s="144">
        <v>0</v>
      </c>
      <c r="R9" s="128">
        <v>0</v>
      </c>
      <c r="S9" s="129">
        <v>0</v>
      </c>
      <c r="T9" s="145">
        <v>4</v>
      </c>
      <c r="U9" s="135">
        <v>1790222.15</v>
      </c>
      <c r="V9" s="135">
        <v>1253155.4899999998</v>
      </c>
      <c r="W9" s="140">
        <f t="shared" si="5"/>
        <v>2.1086244405182565E-2</v>
      </c>
      <c r="X9" s="133">
        <v>1</v>
      </c>
      <c r="Y9" s="134">
        <v>1</v>
      </c>
      <c r="Z9" s="135">
        <v>398205.99</v>
      </c>
      <c r="AA9" s="146">
        <f t="shared" si="6"/>
        <v>4.6902943462897523E-3</v>
      </c>
      <c r="AB9" s="133">
        <v>0</v>
      </c>
      <c r="AC9" s="134">
        <v>0</v>
      </c>
      <c r="AD9" s="135">
        <v>0</v>
      </c>
      <c r="AE9" s="140">
        <f t="shared" si="7"/>
        <v>0</v>
      </c>
      <c r="AF9" s="130">
        <v>1</v>
      </c>
      <c r="AG9" s="136">
        <v>1</v>
      </c>
      <c r="AH9" s="119">
        <v>175000</v>
      </c>
      <c r="AI9" s="119">
        <v>122500</v>
      </c>
      <c r="AJ9" s="147">
        <f t="shared" si="8"/>
        <v>2.061248527679623E-3</v>
      </c>
      <c r="AK9" s="133">
        <v>0</v>
      </c>
      <c r="AL9" s="135">
        <v>0</v>
      </c>
      <c r="AM9" s="135">
        <v>0</v>
      </c>
      <c r="AN9" s="140">
        <f t="shared" si="9"/>
        <v>0</v>
      </c>
    </row>
    <row r="10" spans="1:40" s="93" customFormat="1" ht="80.150000000000006" customHeight="1" x14ac:dyDescent="0.35">
      <c r="A10" s="116" t="s">
        <v>39</v>
      </c>
      <c r="B10" s="117">
        <v>38205000</v>
      </c>
      <c r="C10" s="118">
        <v>360</v>
      </c>
      <c r="D10" s="119">
        <v>58690554.070000008</v>
      </c>
      <c r="E10" s="120">
        <f t="shared" si="2"/>
        <v>1.5362008655935089</v>
      </c>
      <c r="F10" s="138">
        <v>31</v>
      </c>
      <c r="G10" s="139">
        <v>5865377.4699999997</v>
      </c>
      <c r="H10" s="133">
        <v>91</v>
      </c>
      <c r="I10" s="135">
        <v>11756619.990000002</v>
      </c>
      <c r="J10" s="140">
        <f t="shared" si="3"/>
        <v>0.30772464310954067</v>
      </c>
      <c r="K10" s="133">
        <v>85</v>
      </c>
      <c r="L10" s="135">
        <v>11015655.199999997</v>
      </c>
      <c r="M10" s="141">
        <v>7710958.3699999992</v>
      </c>
      <c r="N10" s="140">
        <f t="shared" si="4"/>
        <v>0.28833019761811274</v>
      </c>
      <c r="O10" s="142">
        <v>0</v>
      </c>
      <c r="P10" s="143">
        <v>0</v>
      </c>
      <c r="Q10" s="144">
        <v>0</v>
      </c>
      <c r="R10" s="128">
        <v>8528.0800000000017</v>
      </c>
      <c r="S10" s="129">
        <v>5969.57</v>
      </c>
      <c r="T10" s="145">
        <v>85</v>
      </c>
      <c r="U10" s="135">
        <v>11007127.1</v>
      </c>
      <c r="V10" s="135">
        <v>7704988.79</v>
      </c>
      <c r="W10" s="140">
        <f t="shared" si="5"/>
        <v>0.28810697814422193</v>
      </c>
      <c r="X10" s="133">
        <v>18</v>
      </c>
      <c r="Y10" s="134">
        <v>18</v>
      </c>
      <c r="Z10" s="135">
        <v>2016291.82</v>
      </c>
      <c r="AA10" s="146">
        <f t="shared" si="6"/>
        <v>5.277560057584086E-2</v>
      </c>
      <c r="AB10" s="133">
        <v>9</v>
      </c>
      <c r="AC10" s="134">
        <v>9</v>
      </c>
      <c r="AD10" s="135">
        <v>696999.01</v>
      </c>
      <c r="AE10" s="140">
        <f t="shared" si="7"/>
        <v>1.8243659468655936E-2</v>
      </c>
      <c r="AF10" s="130">
        <v>39</v>
      </c>
      <c r="AG10" s="136">
        <v>44</v>
      </c>
      <c r="AH10" s="119">
        <v>3977752.13</v>
      </c>
      <c r="AI10" s="119">
        <v>2784426.39</v>
      </c>
      <c r="AJ10" s="147">
        <f t="shared" si="8"/>
        <v>0.10411600916110457</v>
      </c>
      <c r="AK10" s="133">
        <v>4</v>
      </c>
      <c r="AL10" s="135">
        <v>255003.49999999997</v>
      </c>
      <c r="AM10" s="135">
        <v>178502.44</v>
      </c>
      <c r="AN10" s="140">
        <f t="shared" si="9"/>
        <v>6.674610653055882E-3</v>
      </c>
    </row>
    <row r="11" spans="1:40" s="93" customFormat="1" ht="80.150000000000006" customHeight="1" x14ac:dyDescent="0.35">
      <c r="A11" s="116" t="s">
        <v>40</v>
      </c>
      <c r="B11" s="117">
        <v>86669570.700000003</v>
      </c>
      <c r="C11" s="118">
        <v>24</v>
      </c>
      <c r="D11" s="119">
        <v>149455939.03</v>
      </c>
      <c r="E11" s="120">
        <f t="shared" si="2"/>
        <v>1.7244338217311603</v>
      </c>
      <c r="F11" s="138">
        <v>11</v>
      </c>
      <c r="G11" s="139">
        <v>121602817.22</v>
      </c>
      <c r="H11" s="133">
        <v>11</v>
      </c>
      <c r="I11" s="135">
        <v>27547033.68</v>
      </c>
      <c r="J11" s="140">
        <f t="shared" si="3"/>
        <v>0.31783973841698049</v>
      </c>
      <c r="K11" s="133">
        <v>11</v>
      </c>
      <c r="L11" s="135">
        <v>27547033.68</v>
      </c>
      <c r="M11" s="141">
        <v>19282923.519999996</v>
      </c>
      <c r="N11" s="140">
        <f t="shared" si="4"/>
        <v>0.31783973841698049</v>
      </c>
      <c r="O11" s="142">
        <v>0</v>
      </c>
      <c r="P11" s="143">
        <v>0</v>
      </c>
      <c r="Q11" s="144">
        <v>0</v>
      </c>
      <c r="R11" s="128">
        <v>477.80000000001746</v>
      </c>
      <c r="S11" s="129">
        <v>334.4600000000064</v>
      </c>
      <c r="T11" s="145">
        <v>11</v>
      </c>
      <c r="U11" s="135">
        <v>27546555.880000003</v>
      </c>
      <c r="V11" s="135">
        <v>19282589.059999999</v>
      </c>
      <c r="W11" s="140">
        <f t="shared" si="5"/>
        <v>0.31783422552478391</v>
      </c>
      <c r="X11" s="133">
        <v>3</v>
      </c>
      <c r="Y11" s="134">
        <v>3</v>
      </c>
      <c r="Z11" s="135">
        <v>386669.05</v>
      </c>
      <c r="AA11" s="146">
        <f t="shared" si="6"/>
        <v>4.4614164680522638E-3</v>
      </c>
      <c r="AB11" s="133">
        <v>2</v>
      </c>
      <c r="AC11" s="134">
        <v>2</v>
      </c>
      <c r="AD11" s="135">
        <v>244266.84</v>
      </c>
      <c r="AE11" s="140">
        <f t="shared" si="7"/>
        <v>2.8183691003329267E-3</v>
      </c>
      <c r="AF11" s="130">
        <v>6</v>
      </c>
      <c r="AG11" s="136">
        <v>8</v>
      </c>
      <c r="AH11" s="119">
        <v>2100766.84</v>
      </c>
      <c r="AI11" s="119">
        <v>1470536.78</v>
      </c>
      <c r="AJ11" s="147">
        <f t="shared" si="8"/>
        <v>2.4238805188866591E-2</v>
      </c>
      <c r="AK11" s="133">
        <v>0</v>
      </c>
      <c r="AL11" s="135">
        <v>0</v>
      </c>
      <c r="AM11" s="135">
        <v>0</v>
      </c>
      <c r="AN11" s="140">
        <f t="shared" si="9"/>
        <v>0</v>
      </c>
    </row>
    <row r="12" spans="1:40" s="93" customFormat="1" ht="100" customHeight="1" x14ac:dyDescent="0.35">
      <c r="A12" s="116" t="s">
        <v>41</v>
      </c>
      <c r="B12" s="117">
        <v>16980000</v>
      </c>
      <c r="C12" s="118">
        <v>0</v>
      </c>
      <c r="D12" s="119">
        <v>0</v>
      </c>
      <c r="E12" s="120">
        <f t="shared" si="2"/>
        <v>0</v>
      </c>
      <c r="F12" s="138">
        <v>0</v>
      </c>
      <c r="G12" s="139">
        <v>0</v>
      </c>
      <c r="H12" s="133">
        <v>0</v>
      </c>
      <c r="I12" s="135">
        <v>0</v>
      </c>
      <c r="J12" s="140">
        <f t="shared" si="3"/>
        <v>0</v>
      </c>
      <c r="K12" s="133">
        <v>0</v>
      </c>
      <c r="L12" s="135">
        <v>0</v>
      </c>
      <c r="M12" s="141">
        <v>0</v>
      </c>
      <c r="N12" s="140">
        <f t="shared" si="4"/>
        <v>0</v>
      </c>
      <c r="O12" s="142">
        <v>0</v>
      </c>
      <c r="P12" s="143">
        <v>0</v>
      </c>
      <c r="Q12" s="144">
        <v>0</v>
      </c>
      <c r="R12" s="128">
        <v>0</v>
      </c>
      <c r="S12" s="129">
        <v>0</v>
      </c>
      <c r="T12" s="145">
        <v>0</v>
      </c>
      <c r="U12" s="135">
        <v>0</v>
      </c>
      <c r="V12" s="135">
        <v>0</v>
      </c>
      <c r="W12" s="140">
        <f t="shared" si="5"/>
        <v>0</v>
      </c>
      <c r="X12" s="133">
        <v>0</v>
      </c>
      <c r="Y12" s="134">
        <v>0</v>
      </c>
      <c r="Z12" s="135">
        <v>0</v>
      </c>
      <c r="AA12" s="146">
        <f t="shared" si="6"/>
        <v>0</v>
      </c>
      <c r="AB12" s="133">
        <v>0</v>
      </c>
      <c r="AC12" s="134">
        <v>0</v>
      </c>
      <c r="AD12" s="135">
        <v>0</v>
      </c>
      <c r="AE12" s="140">
        <f t="shared" si="7"/>
        <v>0</v>
      </c>
      <c r="AF12" s="130">
        <v>0</v>
      </c>
      <c r="AG12" s="136">
        <v>0</v>
      </c>
      <c r="AH12" s="119">
        <v>0</v>
      </c>
      <c r="AI12" s="119">
        <v>0</v>
      </c>
      <c r="AJ12" s="147">
        <f t="shared" si="8"/>
        <v>0</v>
      </c>
      <c r="AK12" s="133">
        <v>0</v>
      </c>
      <c r="AL12" s="135">
        <v>0</v>
      </c>
      <c r="AM12" s="135">
        <v>0</v>
      </c>
      <c r="AN12" s="140">
        <f t="shared" si="9"/>
        <v>0</v>
      </c>
    </row>
    <row r="13" spans="1:40" s="93" customFormat="1" ht="100" customHeight="1" x14ac:dyDescent="0.35">
      <c r="A13" s="116" t="s">
        <v>42</v>
      </c>
      <c r="B13" s="117">
        <v>319771544.84613103</v>
      </c>
      <c r="C13" s="118">
        <v>622</v>
      </c>
      <c r="D13" s="119">
        <v>361284659</v>
      </c>
      <c r="E13" s="120">
        <f t="shared" si="2"/>
        <v>1.1298211639620543</v>
      </c>
      <c r="F13" s="138">
        <v>150</v>
      </c>
      <c r="G13" s="139">
        <v>99190590</v>
      </c>
      <c r="H13" s="133">
        <v>472</v>
      </c>
      <c r="I13" s="135">
        <v>262094069</v>
      </c>
      <c r="J13" s="140">
        <f t="shared" si="3"/>
        <v>0.81962911717524922</v>
      </c>
      <c r="K13" s="133">
        <v>472</v>
      </c>
      <c r="L13" s="135">
        <v>262094069</v>
      </c>
      <c r="M13" s="141">
        <v>183465140.30000001</v>
      </c>
      <c r="N13" s="140">
        <f t="shared" si="4"/>
        <v>0.81962911717524922</v>
      </c>
      <c r="O13" s="142">
        <v>10</v>
      </c>
      <c r="P13" s="143">
        <v>5147233</v>
      </c>
      <c r="Q13" s="144">
        <v>3603063.1</v>
      </c>
      <c r="R13" s="128">
        <v>2694000</v>
      </c>
      <c r="S13" s="129">
        <v>1885782</v>
      </c>
      <c r="T13" s="145">
        <v>462</v>
      </c>
      <c r="U13" s="135">
        <v>254252836</v>
      </c>
      <c r="V13" s="135">
        <v>177976985.19999999</v>
      </c>
      <c r="W13" s="140">
        <f t="shared" si="5"/>
        <v>0.79510775770352682</v>
      </c>
      <c r="X13" s="133">
        <v>396</v>
      </c>
      <c r="Y13" s="134">
        <v>396</v>
      </c>
      <c r="Z13" s="135">
        <v>213290536</v>
      </c>
      <c r="AA13" s="146">
        <f t="shared" si="6"/>
        <v>0.66700911772069027</v>
      </c>
      <c r="AB13" s="133">
        <v>387</v>
      </c>
      <c r="AC13" s="134">
        <v>387</v>
      </c>
      <c r="AD13" s="135">
        <v>208482316</v>
      </c>
      <c r="AE13" s="140">
        <f t="shared" si="7"/>
        <v>0.65197269538263125</v>
      </c>
      <c r="AF13" s="130">
        <v>383</v>
      </c>
      <c r="AG13" s="136">
        <v>383</v>
      </c>
      <c r="AH13" s="119">
        <v>207351596</v>
      </c>
      <c r="AI13" s="119">
        <v>145146117.19999999</v>
      </c>
      <c r="AJ13" s="147">
        <f t="shared" si="8"/>
        <v>0.64843667093572788</v>
      </c>
      <c r="AK13" s="133">
        <v>364</v>
      </c>
      <c r="AL13" s="148">
        <v>197450086</v>
      </c>
      <c r="AM13" s="148">
        <v>138215060.19999999</v>
      </c>
      <c r="AN13" s="140">
        <f t="shared" si="9"/>
        <v>0.61747234606196699</v>
      </c>
    </row>
    <row r="14" spans="1:40" s="93" customFormat="1" ht="100" customHeight="1" x14ac:dyDescent="0.35">
      <c r="A14" s="116" t="s">
        <v>43</v>
      </c>
      <c r="B14" s="117">
        <v>82730786.718858987</v>
      </c>
      <c r="C14" s="118">
        <v>940</v>
      </c>
      <c r="D14" s="119">
        <v>62700500</v>
      </c>
      <c r="E14" s="120">
        <f t="shared" si="2"/>
        <v>0.75788593928246828</v>
      </c>
      <c r="F14" s="138">
        <v>50</v>
      </c>
      <c r="G14" s="139">
        <v>3015300</v>
      </c>
      <c r="H14" s="133">
        <v>652</v>
      </c>
      <c r="I14" s="135">
        <v>43218200</v>
      </c>
      <c r="J14" s="140">
        <f t="shared" si="3"/>
        <v>0.52239561249268462</v>
      </c>
      <c r="K14" s="133">
        <v>601</v>
      </c>
      <c r="L14" s="135">
        <v>39855200</v>
      </c>
      <c r="M14" s="141">
        <v>27858050</v>
      </c>
      <c r="N14" s="140">
        <f t="shared" si="4"/>
        <v>0.48174569082049795</v>
      </c>
      <c r="O14" s="142">
        <v>3</v>
      </c>
      <c r="P14" s="143">
        <v>141000</v>
      </c>
      <c r="Q14" s="144">
        <v>98700</v>
      </c>
      <c r="R14" s="128">
        <v>0</v>
      </c>
      <c r="S14" s="129">
        <v>0</v>
      </c>
      <c r="T14" s="145">
        <v>599</v>
      </c>
      <c r="U14" s="135">
        <v>39771200</v>
      </c>
      <c r="V14" s="135">
        <v>27838940</v>
      </c>
      <c r="W14" s="140">
        <f t="shared" si="5"/>
        <v>0.48073034933359232</v>
      </c>
      <c r="X14" s="133">
        <v>516</v>
      </c>
      <c r="Y14" s="134">
        <v>516</v>
      </c>
      <c r="Z14" s="135">
        <v>34582500</v>
      </c>
      <c r="AA14" s="146">
        <f t="shared" si="6"/>
        <v>0.41801246393945762</v>
      </c>
      <c r="AB14" s="133">
        <v>504</v>
      </c>
      <c r="AC14" s="134">
        <v>504</v>
      </c>
      <c r="AD14" s="135">
        <v>33898500</v>
      </c>
      <c r="AE14" s="140">
        <f t="shared" si="7"/>
        <v>0.40974468326036878</v>
      </c>
      <c r="AF14" s="130">
        <v>504</v>
      </c>
      <c r="AG14" s="136">
        <v>504</v>
      </c>
      <c r="AH14" s="119">
        <v>33898500</v>
      </c>
      <c r="AI14" s="119">
        <v>23728950</v>
      </c>
      <c r="AJ14" s="147">
        <f t="shared" si="8"/>
        <v>0.40974468326036878</v>
      </c>
      <c r="AK14" s="133">
        <v>504</v>
      </c>
      <c r="AL14" s="148">
        <v>33898500</v>
      </c>
      <c r="AM14" s="148">
        <v>23728950</v>
      </c>
      <c r="AN14" s="140">
        <f t="shared" si="9"/>
        <v>0.40974468326036878</v>
      </c>
    </row>
    <row r="15" spans="1:40" s="93" customFormat="1" ht="80.150000000000006" customHeight="1" x14ac:dyDescent="0.35">
      <c r="A15" s="116" t="s">
        <v>44</v>
      </c>
      <c r="B15" s="117">
        <v>338771916.5668062</v>
      </c>
      <c r="C15" s="118">
        <v>38</v>
      </c>
      <c r="D15" s="119">
        <v>43467368.850000001</v>
      </c>
      <c r="E15" s="120">
        <f t="shared" si="2"/>
        <v>0.12830865465623148</v>
      </c>
      <c r="F15" s="138">
        <v>3</v>
      </c>
      <c r="G15" s="139">
        <v>1295995.32</v>
      </c>
      <c r="H15" s="133">
        <v>28</v>
      </c>
      <c r="I15" s="135">
        <v>29534662.079999998</v>
      </c>
      <c r="J15" s="140">
        <f t="shared" si="3"/>
        <v>8.7181553829228722E-2</v>
      </c>
      <c r="K15" s="133">
        <v>28</v>
      </c>
      <c r="L15" s="135">
        <v>29534662.080000002</v>
      </c>
      <c r="M15" s="141">
        <v>20674263.360199995</v>
      </c>
      <c r="N15" s="140">
        <f t="shared" si="4"/>
        <v>8.7181553829228736E-2</v>
      </c>
      <c r="O15" s="142">
        <v>1</v>
      </c>
      <c r="P15" s="143">
        <v>333750.77</v>
      </c>
      <c r="Q15" s="144">
        <v>233625.53</v>
      </c>
      <c r="R15" s="128">
        <v>0</v>
      </c>
      <c r="S15" s="129">
        <v>0</v>
      </c>
      <c r="T15" s="145">
        <v>27</v>
      </c>
      <c r="U15" s="135">
        <v>29105527.710000001</v>
      </c>
      <c r="V15" s="135">
        <v>20373869.360199995</v>
      </c>
      <c r="W15" s="140">
        <f t="shared" si="5"/>
        <v>8.5914818456506739E-2</v>
      </c>
      <c r="X15" s="133">
        <v>12</v>
      </c>
      <c r="Y15" s="134">
        <v>18</v>
      </c>
      <c r="Z15" s="135">
        <v>13637348.100000001</v>
      </c>
      <c r="AA15" s="146">
        <f t="shared" si="6"/>
        <v>4.0255249721417509E-2</v>
      </c>
      <c r="AB15" s="133">
        <v>8</v>
      </c>
      <c r="AC15" s="134">
        <v>14</v>
      </c>
      <c r="AD15" s="135">
        <v>11815539.15</v>
      </c>
      <c r="AE15" s="140">
        <f t="shared" si="7"/>
        <v>3.487756384809413E-2</v>
      </c>
      <c r="AF15" s="130">
        <v>11</v>
      </c>
      <c r="AG15" s="136">
        <v>17</v>
      </c>
      <c r="AH15" s="119">
        <v>12229355.699999999</v>
      </c>
      <c r="AI15" s="119">
        <v>8560548.9499999993</v>
      </c>
      <c r="AJ15" s="147">
        <f t="shared" si="8"/>
        <v>3.609908348937288E-2</v>
      </c>
      <c r="AK15" s="133">
        <v>6</v>
      </c>
      <c r="AL15" s="148">
        <v>9353868.7200000007</v>
      </c>
      <c r="AM15" s="148">
        <v>6547708.0700000003</v>
      </c>
      <c r="AN15" s="140">
        <f t="shared" si="9"/>
        <v>2.7611110197073869E-2</v>
      </c>
    </row>
    <row r="16" spans="1:40" s="93" customFormat="1" ht="80.150000000000006" customHeight="1" x14ac:dyDescent="0.35">
      <c r="A16" s="116" t="s">
        <v>45</v>
      </c>
      <c r="B16" s="117">
        <v>127350000</v>
      </c>
      <c r="C16" s="118">
        <v>3</v>
      </c>
      <c r="D16" s="119">
        <v>65985927.68</v>
      </c>
      <c r="E16" s="120">
        <f t="shared" si="2"/>
        <v>0.51814627153513937</v>
      </c>
      <c r="F16" s="138">
        <v>0</v>
      </c>
      <c r="G16" s="139">
        <v>0</v>
      </c>
      <c r="H16" s="133">
        <v>3</v>
      </c>
      <c r="I16" s="135">
        <v>65985927.68</v>
      </c>
      <c r="J16" s="140">
        <f t="shared" si="3"/>
        <v>0.51814627153513937</v>
      </c>
      <c r="K16" s="133">
        <v>3</v>
      </c>
      <c r="L16" s="135">
        <v>65985927.68</v>
      </c>
      <c r="M16" s="141">
        <v>46190149.370000005</v>
      </c>
      <c r="N16" s="140">
        <f t="shared" si="4"/>
        <v>0.51814627153513937</v>
      </c>
      <c r="O16" s="142">
        <v>0</v>
      </c>
      <c r="P16" s="143">
        <v>0</v>
      </c>
      <c r="Q16" s="144">
        <v>0</v>
      </c>
      <c r="R16" s="128">
        <v>833337.42000000179</v>
      </c>
      <c r="S16" s="129">
        <v>583336.19000000134</v>
      </c>
      <c r="T16" s="145">
        <v>3</v>
      </c>
      <c r="U16" s="135">
        <v>65152590.259999998</v>
      </c>
      <c r="V16" s="135">
        <v>45606813.18</v>
      </c>
      <c r="W16" s="140">
        <f t="shared" si="5"/>
        <v>0.51160259332548097</v>
      </c>
      <c r="X16" s="133">
        <v>1</v>
      </c>
      <c r="Y16" s="134">
        <v>2</v>
      </c>
      <c r="Z16" s="135">
        <v>26129827.440000001</v>
      </c>
      <c r="AA16" s="146">
        <f t="shared" si="6"/>
        <v>0.20518121272084808</v>
      </c>
      <c r="AB16" s="133">
        <v>1</v>
      </c>
      <c r="AC16" s="134">
        <v>1</v>
      </c>
      <c r="AD16" s="135">
        <v>15807882.060000001</v>
      </c>
      <c r="AE16" s="140">
        <f t="shared" si="7"/>
        <v>0.12412942332155477</v>
      </c>
      <c r="AF16" s="130">
        <v>3</v>
      </c>
      <c r="AG16" s="136">
        <v>5</v>
      </c>
      <c r="AH16" s="119">
        <v>36143862.060000002</v>
      </c>
      <c r="AI16" s="119">
        <v>25300703.440000001</v>
      </c>
      <c r="AJ16" s="147">
        <f t="shared" si="8"/>
        <v>0.28381517126030625</v>
      </c>
      <c r="AK16" s="133">
        <v>1</v>
      </c>
      <c r="AL16" s="135">
        <v>15807882.060000001</v>
      </c>
      <c r="AM16" s="135">
        <v>11065517.439999999</v>
      </c>
      <c r="AN16" s="140">
        <f t="shared" si="9"/>
        <v>0.12412942332155477</v>
      </c>
    </row>
    <row r="17" spans="1:40" s="93" customFormat="1" ht="100" customHeight="1" thickBot="1" x14ac:dyDescent="0.4">
      <c r="A17" s="149" t="s">
        <v>46</v>
      </c>
      <c r="B17" s="150">
        <v>157064727.45255223</v>
      </c>
      <c r="C17" s="151">
        <v>38</v>
      </c>
      <c r="D17" s="152">
        <v>52720000.460000008</v>
      </c>
      <c r="E17" s="153">
        <f t="shared" si="2"/>
        <v>0.33565779736208579</v>
      </c>
      <c r="F17" s="154">
        <v>2</v>
      </c>
      <c r="G17" s="155">
        <v>45372.17</v>
      </c>
      <c r="H17" s="156">
        <v>28</v>
      </c>
      <c r="I17" s="157">
        <v>32612516.940000005</v>
      </c>
      <c r="J17" s="158">
        <f t="shared" si="3"/>
        <v>0.20763743374432644</v>
      </c>
      <c r="K17" s="156">
        <v>27</v>
      </c>
      <c r="L17" s="157">
        <v>22767767.880100001</v>
      </c>
      <c r="M17" s="159">
        <v>15937437.4399</v>
      </c>
      <c r="N17" s="158">
        <f t="shared" si="4"/>
        <v>0.1449578670486531</v>
      </c>
      <c r="O17" s="160">
        <v>0</v>
      </c>
      <c r="P17" s="161">
        <v>0</v>
      </c>
      <c r="Q17" s="162">
        <v>0</v>
      </c>
      <c r="R17" s="163">
        <v>0</v>
      </c>
      <c r="S17" s="164">
        <v>0</v>
      </c>
      <c r="T17" s="165">
        <v>27</v>
      </c>
      <c r="U17" s="157">
        <v>22767767.880100001</v>
      </c>
      <c r="V17" s="157">
        <v>15937437.4299</v>
      </c>
      <c r="W17" s="158">
        <f t="shared" si="5"/>
        <v>0.1449578670486531</v>
      </c>
      <c r="X17" s="156">
        <v>22</v>
      </c>
      <c r="Y17" s="166">
        <v>22</v>
      </c>
      <c r="Z17" s="157">
        <v>16841142.879999999</v>
      </c>
      <c r="AA17" s="167">
        <f t="shared" si="6"/>
        <v>0.10722421993243231</v>
      </c>
      <c r="AB17" s="156">
        <v>16</v>
      </c>
      <c r="AC17" s="166">
        <v>16</v>
      </c>
      <c r="AD17" s="157">
        <v>411452.87999999995</v>
      </c>
      <c r="AE17" s="158">
        <f t="shared" si="7"/>
        <v>2.6196389646064612E-3</v>
      </c>
      <c r="AF17" s="168">
        <v>24</v>
      </c>
      <c r="AG17" s="169">
        <v>29</v>
      </c>
      <c r="AH17" s="152">
        <v>21087327.879999999</v>
      </c>
      <c r="AI17" s="152">
        <v>14761129.43</v>
      </c>
      <c r="AJ17" s="170">
        <f t="shared" si="8"/>
        <v>0.13425883851847184</v>
      </c>
      <c r="AK17" s="156">
        <v>16</v>
      </c>
      <c r="AL17" s="157">
        <v>411452.88</v>
      </c>
      <c r="AM17" s="157">
        <v>288016.93</v>
      </c>
      <c r="AN17" s="158">
        <f t="shared" si="9"/>
        <v>2.6196389646064616E-3</v>
      </c>
    </row>
    <row r="18" spans="1:40" s="183" customFormat="1" ht="100" customHeight="1" thickBot="1" x14ac:dyDescent="0.4">
      <c r="A18" s="74" t="s">
        <v>47</v>
      </c>
      <c r="B18" s="171">
        <f>SUM(B19:B26)</f>
        <v>1294685468.6875978</v>
      </c>
      <c r="C18" s="172">
        <f>SUM(C19:C26)</f>
        <v>1321</v>
      </c>
      <c r="D18" s="173">
        <f>SUM(D19:D26)</f>
        <v>1081142658.54</v>
      </c>
      <c r="E18" s="174">
        <f t="shared" si="2"/>
        <v>0.83506201675062997</v>
      </c>
      <c r="F18" s="79">
        <f>SUM(F19:F26)</f>
        <v>205</v>
      </c>
      <c r="G18" s="80">
        <f>SUM(G19:G26)</f>
        <v>185059067.63</v>
      </c>
      <c r="H18" s="175">
        <f>SUM(H19:H26)</f>
        <v>883</v>
      </c>
      <c r="I18" s="176">
        <f>SUM(I19:I26)</f>
        <v>664991198.21999967</v>
      </c>
      <c r="J18" s="177">
        <f t="shared" si="3"/>
        <v>0.51363146826239636</v>
      </c>
      <c r="K18" s="175">
        <f>SUM(K19:K26)</f>
        <v>877</v>
      </c>
      <c r="L18" s="176">
        <f>SUM(L19:L26)</f>
        <v>661512855.89919984</v>
      </c>
      <c r="M18" s="178">
        <f>SUM(M19:M26)</f>
        <v>466625707.01960015</v>
      </c>
      <c r="N18" s="179">
        <f t="shared" si="4"/>
        <v>0.5109448371037677</v>
      </c>
      <c r="O18" s="85">
        <f t="shared" ref="O18:V18" si="10">SUM(O19:O26)</f>
        <v>11</v>
      </c>
      <c r="P18" s="86">
        <f t="shared" si="10"/>
        <v>5038865.68</v>
      </c>
      <c r="Q18" s="87">
        <f t="shared" si="10"/>
        <v>3527205.93</v>
      </c>
      <c r="R18" s="176">
        <f t="shared" si="10"/>
        <v>4117767.3198000006</v>
      </c>
      <c r="S18" s="176">
        <f t="shared" si="10"/>
        <v>6919931.1600999981</v>
      </c>
      <c r="T18" s="175">
        <f t="shared" si="10"/>
        <v>865</v>
      </c>
      <c r="U18" s="176">
        <f t="shared" si="10"/>
        <v>652299222.84940004</v>
      </c>
      <c r="V18" s="176">
        <f t="shared" si="10"/>
        <v>456609459.35950029</v>
      </c>
      <c r="W18" s="177">
        <f t="shared" si="5"/>
        <v>0.50382833408227368</v>
      </c>
      <c r="X18" s="175">
        <f>SUM(X19:X26)</f>
        <v>694</v>
      </c>
      <c r="Y18" s="180">
        <f>SUM(Y19:Y26)</f>
        <v>1196</v>
      </c>
      <c r="Z18" s="176">
        <f>SUM(Z19:Z26)</f>
        <v>191971296.13000008</v>
      </c>
      <c r="AA18" s="181">
        <f t="shared" si="6"/>
        <v>0.14827639667926323</v>
      </c>
      <c r="AB18" s="175">
        <f>SUM(AB19:AB26)</f>
        <v>652</v>
      </c>
      <c r="AC18" s="180">
        <f>SUM(AC19:AC26)</f>
        <v>1144</v>
      </c>
      <c r="AD18" s="176">
        <f>SUM(AD19:AD26)</f>
        <v>166251458.03000006</v>
      </c>
      <c r="AE18" s="177">
        <f t="shared" si="7"/>
        <v>0.12841069282914447</v>
      </c>
      <c r="AF18" s="172">
        <v>695</v>
      </c>
      <c r="AG18" s="182">
        <v>1220</v>
      </c>
      <c r="AH18" s="173">
        <v>211850164.5</v>
      </c>
      <c r="AI18" s="173">
        <v>148295110.03000003</v>
      </c>
      <c r="AJ18" s="177">
        <f t="shared" si="8"/>
        <v>0.16363060343509467</v>
      </c>
      <c r="AK18" s="175">
        <f>SUM(AK19:AK26)</f>
        <v>610</v>
      </c>
      <c r="AL18" s="176">
        <f>SUM(AL19:AL26)</f>
        <v>142368265.62000018</v>
      </c>
      <c r="AM18" s="176">
        <f>SUM(AM19:AM26)</f>
        <v>99657781.25</v>
      </c>
      <c r="AN18" s="177">
        <f t="shared" si="9"/>
        <v>0.10996359275146314</v>
      </c>
    </row>
    <row r="19" spans="1:40" s="93" customFormat="1" ht="80.150000000000006" customHeight="1" x14ac:dyDescent="0.35">
      <c r="A19" s="94" t="s">
        <v>48</v>
      </c>
      <c r="B19" s="95">
        <v>50946048.612038873</v>
      </c>
      <c r="C19" s="96">
        <v>25</v>
      </c>
      <c r="D19" s="97">
        <v>40853200.439999998</v>
      </c>
      <c r="E19" s="98">
        <f t="shared" si="2"/>
        <v>0.80189144306563809</v>
      </c>
      <c r="F19" s="99">
        <v>11</v>
      </c>
      <c r="G19" s="100">
        <v>5602116.7800000003</v>
      </c>
      <c r="H19" s="101">
        <v>14</v>
      </c>
      <c r="I19" s="102">
        <v>35251083.659999996</v>
      </c>
      <c r="J19" s="103">
        <f t="shared" si="3"/>
        <v>0.69192969072914401</v>
      </c>
      <c r="K19" s="101">
        <v>14</v>
      </c>
      <c r="L19" s="102">
        <v>35251083.659900002</v>
      </c>
      <c r="M19" s="104">
        <v>24675758.499900002</v>
      </c>
      <c r="N19" s="103">
        <f t="shared" si="4"/>
        <v>0.69192969072718136</v>
      </c>
      <c r="O19" s="184">
        <v>0</v>
      </c>
      <c r="P19" s="185">
        <v>0</v>
      </c>
      <c r="Q19" s="186">
        <v>0</v>
      </c>
      <c r="R19" s="108">
        <v>1.4499999999534339</v>
      </c>
      <c r="S19" s="109">
        <v>0.33999999996740371</v>
      </c>
      <c r="T19" s="110">
        <v>14</v>
      </c>
      <c r="U19" s="102">
        <v>35251082.209899999</v>
      </c>
      <c r="V19" s="102">
        <v>24675758.159900002</v>
      </c>
      <c r="W19" s="103">
        <f t="shared" si="5"/>
        <v>0.69192966226570018</v>
      </c>
      <c r="X19" s="101">
        <v>4</v>
      </c>
      <c r="Y19" s="111">
        <v>5</v>
      </c>
      <c r="Z19" s="102">
        <v>2670334.0099999998</v>
      </c>
      <c r="AA19" s="112">
        <f t="shared" si="6"/>
        <v>5.2414938601714894E-2</v>
      </c>
      <c r="AB19" s="101">
        <v>3</v>
      </c>
      <c r="AC19" s="111">
        <v>4</v>
      </c>
      <c r="AD19" s="102">
        <v>1788217.57</v>
      </c>
      <c r="AE19" s="103">
        <f t="shared" si="7"/>
        <v>3.5100221091090331E-2</v>
      </c>
      <c r="AF19" s="113">
        <v>7</v>
      </c>
      <c r="AG19" s="114">
        <v>25</v>
      </c>
      <c r="AH19" s="97">
        <v>8400392.1400000006</v>
      </c>
      <c r="AI19" s="97">
        <v>5880274.4500000002</v>
      </c>
      <c r="AJ19" s="103">
        <f t="shared" si="8"/>
        <v>0.16488800150076674</v>
      </c>
      <c r="AK19" s="101">
        <v>2</v>
      </c>
      <c r="AL19" s="102">
        <v>1415894.25</v>
      </c>
      <c r="AM19" s="102">
        <v>991125.96</v>
      </c>
      <c r="AN19" s="103">
        <f t="shared" si="9"/>
        <v>2.7792032720382855E-2</v>
      </c>
    </row>
    <row r="20" spans="1:40" s="93" customFormat="1" ht="80.150000000000006" customHeight="1" x14ac:dyDescent="0.35">
      <c r="A20" s="116" t="s">
        <v>49</v>
      </c>
      <c r="B20" s="117">
        <v>452969210.22016561</v>
      </c>
      <c r="C20" s="118">
        <v>420</v>
      </c>
      <c r="D20" s="119">
        <v>383147199.77000016</v>
      </c>
      <c r="E20" s="120">
        <f t="shared" si="2"/>
        <v>0.84585704971817299</v>
      </c>
      <c r="F20" s="138">
        <v>111</v>
      </c>
      <c r="G20" s="139">
        <v>115218887.70999999</v>
      </c>
      <c r="H20" s="133">
        <v>172</v>
      </c>
      <c r="I20" s="135">
        <v>163103686.44999993</v>
      </c>
      <c r="J20" s="140">
        <f t="shared" si="3"/>
        <v>0.36007676188569948</v>
      </c>
      <c r="K20" s="133">
        <v>169</v>
      </c>
      <c r="L20" s="135">
        <v>161367048.90999994</v>
      </c>
      <c r="M20" s="141">
        <v>112956933.43000005</v>
      </c>
      <c r="N20" s="140">
        <f t="shared" si="4"/>
        <v>0.35624286434737473</v>
      </c>
      <c r="O20" s="142">
        <v>2</v>
      </c>
      <c r="P20" s="143">
        <v>392384.23</v>
      </c>
      <c r="Q20" s="144">
        <v>274668.95</v>
      </c>
      <c r="R20" s="128">
        <v>59645.760000000097</v>
      </c>
      <c r="S20" s="129">
        <v>41752.020000000266</v>
      </c>
      <c r="T20" s="145">
        <v>167</v>
      </c>
      <c r="U20" s="135">
        <v>160915018.86999995</v>
      </c>
      <c r="V20" s="135">
        <v>112640512.50000003</v>
      </c>
      <c r="W20" s="140">
        <f t="shared" si="5"/>
        <v>0.35524493771174254</v>
      </c>
      <c r="X20" s="133">
        <v>35</v>
      </c>
      <c r="Y20" s="134">
        <v>37</v>
      </c>
      <c r="Z20" s="135">
        <v>37364374.560000002</v>
      </c>
      <c r="AA20" s="146">
        <f t="shared" si="6"/>
        <v>8.248766961851349E-2</v>
      </c>
      <c r="AB20" s="133">
        <v>8</v>
      </c>
      <c r="AC20" s="134">
        <v>9</v>
      </c>
      <c r="AD20" s="135">
        <v>20980577.960000001</v>
      </c>
      <c r="AE20" s="140">
        <f t="shared" si="7"/>
        <v>4.6317889796090986E-2</v>
      </c>
      <c r="AF20" s="130">
        <v>53</v>
      </c>
      <c r="AG20" s="136">
        <v>73</v>
      </c>
      <c r="AH20" s="119">
        <v>39254891.939999998</v>
      </c>
      <c r="AI20" s="119">
        <v>27478424.280000001</v>
      </c>
      <c r="AJ20" s="140">
        <f t="shared" si="8"/>
        <v>8.6661280842731378E-2</v>
      </c>
      <c r="AK20" s="133">
        <v>6</v>
      </c>
      <c r="AL20" s="135">
        <v>20595808.940000001</v>
      </c>
      <c r="AM20" s="135">
        <v>14417066.25</v>
      </c>
      <c r="AN20" s="140">
        <f t="shared" si="9"/>
        <v>4.5468452325908446E-2</v>
      </c>
    </row>
    <row r="21" spans="1:40" s="93" customFormat="1" ht="80.150000000000006" customHeight="1" x14ac:dyDescent="0.35">
      <c r="A21" s="116" t="s">
        <v>50</v>
      </c>
      <c r="B21" s="117">
        <v>372408090.00445855</v>
      </c>
      <c r="C21" s="118">
        <v>714</v>
      </c>
      <c r="D21" s="119">
        <v>381599426.73999983</v>
      </c>
      <c r="E21" s="120">
        <f t="shared" si="2"/>
        <v>1.0246808191933512</v>
      </c>
      <c r="F21" s="138">
        <v>63</v>
      </c>
      <c r="G21" s="139">
        <v>24354667.069999997</v>
      </c>
      <c r="H21" s="133">
        <v>649</v>
      </c>
      <c r="I21" s="135">
        <v>353214509.66999978</v>
      </c>
      <c r="J21" s="140">
        <f t="shared" si="3"/>
        <v>0.94846089317171123</v>
      </c>
      <c r="K21" s="133">
        <v>648</v>
      </c>
      <c r="L21" s="135">
        <v>352687146.34939992</v>
      </c>
      <c r="M21" s="141">
        <v>246430511.36990017</v>
      </c>
      <c r="N21" s="140">
        <f t="shared" si="4"/>
        <v>0.94704480331020058</v>
      </c>
      <c r="O21" s="142">
        <v>9</v>
      </c>
      <c r="P21" s="143">
        <v>4646481.45</v>
      </c>
      <c r="Q21" s="144">
        <v>3252536.98</v>
      </c>
      <c r="R21" s="128">
        <v>2836691.3998000007</v>
      </c>
      <c r="S21" s="129">
        <v>2005678.7502999986</v>
      </c>
      <c r="T21" s="145">
        <v>639</v>
      </c>
      <c r="U21" s="135">
        <v>345203973.49959999</v>
      </c>
      <c r="V21" s="135">
        <v>241642785.02960026</v>
      </c>
      <c r="W21" s="140">
        <f t="shared" si="5"/>
        <v>0.92695079071850217</v>
      </c>
      <c r="X21" s="133">
        <v>632</v>
      </c>
      <c r="Y21" s="134">
        <v>1122</v>
      </c>
      <c r="Z21" s="135">
        <v>118436723.98000008</v>
      </c>
      <c r="AA21" s="146">
        <f t="shared" si="6"/>
        <v>0.318029406876156</v>
      </c>
      <c r="AB21" s="133">
        <v>623</v>
      </c>
      <c r="AC21" s="134">
        <v>1107</v>
      </c>
      <c r="AD21" s="135">
        <v>117372948.66000009</v>
      </c>
      <c r="AE21" s="140">
        <f t="shared" si="7"/>
        <v>0.31517292940278197</v>
      </c>
      <c r="AF21" s="130">
        <v>607</v>
      </c>
      <c r="AG21" s="136">
        <v>1067</v>
      </c>
      <c r="AH21" s="119">
        <v>115484099.36</v>
      </c>
      <c r="AI21" s="119">
        <v>80838864.680000007</v>
      </c>
      <c r="AJ21" s="140">
        <f t="shared" si="8"/>
        <v>0.31010094157357698</v>
      </c>
      <c r="AK21" s="133">
        <v>588</v>
      </c>
      <c r="AL21" s="135">
        <v>100528818.94000018</v>
      </c>
      <c r="AM21" s="135">
        <v>70370168.689999998</v>
      </c>
      <c r="AN21" s="140">
        <f t="shared" si="9"/>
        <v>0.26994262917005007</v>
      </c>
    </row>
    <row r="22" spans="1:40" s="93" customFormat="1" ht="80.150000000000006" customHeight="1" x14ac:dyDescent="0.35">
      <c r="A22" s="116" t="s">
        <v>51</v>
      </c>
      <c r="B22" s="117">
        <v>108696919.82769933</v>
      </c>
      <c r="C22" s="118">
        <v>30</v>
      </c>
      <c r="D22" s="119">
        <v>43444313.229999997</v>
      </c>
      <c r="E22" s="120">
        <f t="shared" si="2"/>
        <v>0.39968302044681348</v>
      </c>
      <c r="F22" s="138">
        <v>6</v>
      </c>
      <c r="G22" s="139">
        <v>12141481.459999999</v>
      </c>
      <c r="H22" s="133">
        <v>22</v>
      </c>
      <c r="I22" s="135">
        <v>25705209.759999994</v>
      </c>
      <c r="J22" s="140">
        <f t="shared" si="3"/>
        <v>0.23648517180382431</v>
      </c>
      <c r="K22" s="133">
        <v>22</v>
      </c>
      <c r="L22" s="135">
        <v>25705209.759999998</v>
      </c>
      <c r="M22" s="141">
        <v>17993346.7599</v>
      </c>
      <c r="N22" s="140">
        <f t="shared" si="4"/>
        <v>0.23648517180382433</v>
      </c>
      <c r="O22" s="142">
        <v>0</v>
      </c>
      <c r="P22" s="143">
        <v>0</v>
      </c>
      <c r="Q22" s="144">
        <v>0</v>
      </c>
      <c r="R22" s="128">
        <v>1203595.3700000001</v>
      </c>
      <c r="S22" s="129">
        <v>842516.75</v>
      </c>
      <c r="T22" s="145">
        <v>22</v>
      </c>
      <c r="U22" s="135">
        <v>24501614.390000001</v>
      </c>
      <c r="V22" s="135">
        <v>17151130.0099</v>
      </c>
      <c r="W22" s="140">
        <f t="shared" si="5"/>
        <v>0.22541222353714049</v>
      </c>
      <c r="X22" s="133">
        <v>13</v>
      </c>
      <c r="Y22" s="134">
        <v>20</v>
      </c>
      <c r="Z22" s="135">
        <v>15906785.84</v>
      </c>
      <c r="AA22" s="146">
        <f t="shared" si="6"/>
        <v>0.14634072304178081</v>
      </c>
      <c r="AB22" s="133">
        <v>10</v>
      </c>
      <c r="AC22" s="134">
        <v>14</v>
      </c>
      <c r="AD22" s="135">
        <v>11200249.17</v>
      </c>
      <c r="AE22" s="140">
        <f t="shared" si="7"/>
        <v>0.10304109065605584</v>
      </c>
      <c r="AF22" s="130">
        <v>13</v>
      </c>
      <c r="AG22" s="136">
        <v>17</v>
      </c>
      <c r="AH22" s="119">
        <v>15243003.109999999</v>
      </c>
      <c r="AI22" s="119">
        <v>10670102.119999999</v>
      </c>
      <c r="AJ22" s="140">
        <f t="shared" si="8"/>
        <v>0.14023399314499813</v>
      </c>
      <c r="AK22" s="133">
        <v>8</v>
      </c>
      <c r="AL22" s="135">
        <v>10650977.699999999</v>
      </c>
      <c r="AM22" s="135">
        <v>7455684.3499999996</v>
      </c>
      <c r="AN22" s="140">
        <f t="shared" si="9"/>
        <v>9.7987852065020531E-2</v>
      </c>
    </row>
    <row r="23" spans="1:40" s="93" customFormat="1" ht="80.150000000000006" customHeight="1" x14ac:dyDescent="0.35">
      <c r="A23" s="116" t="s">
        <v>52</v>
      </c>
      <c r="B23" s="117">
        <v>58105899.599999994</v>
      </c>
      <c r="C23" s="118">
        <v>74</v>
      </c>
      <c r="D23" s="119">
        <v>89354811.530000031</v>
      </c>
      <c r="E23" s="120">
        <f t="shared" si="2"/>
        <v>1.5377924125625282</v>
      </c>
      <c r="F23" s="138">
        <v>2</v>
      </c>
      <c r="G23" s="139">
        <v>1121112.6000000001</v>
      </c>
      <c r="H23" s="133">
        <v>9</v>
      </c>
      <c r="I23" s="135">
        <v>10249499.129999999</v>
      </c>
      <c r="J23" s="140">
        <f t="shared" si="3"/>
        <v>0.17639343337866506</v>
      </c>
      <c r="K23" s="133">
        <v>8</v>
      </c>
      <c r="L23" s="135">
        <v>9848977.5899999999</v>
      </c>
      <c r="M23" s="141">
        <v>6894284.2800000003</v>
      </c>
      <c r="N23" s="140">
        <f t="shared" si="4"/>
        <v>0.16950047512903493</v>
      </c>
      <c r="O23" s="142">
        <v>0</v>
      </c>
      <c r="P23" s="143">
        <v>0</v>
      </c>
      <c r="Q23" s="144">
        <v>0</v>
      </c>
      <c r="R23" s="128">
        <v>0</v>
      </c>
      <c r="S23" s="129">
        <v>0</v>
      </c>
      <c r="T23" s="145">
        <v>8</v>
      </c>
      <c r="U23" s="135">
        <v>9848977.5899999999</v>
      </c>
      <c r="V23" s="135">
        <v>6894284.2800000003</v>
      </c>
      <c r="W23" s="140">
        <f t="shared" si="5"/>
        <v>0.16950047512903493</v>
      </c>
      <c r="X23" s="133">
        <v>0</v>
      </c>
      <c r="Y23" s="134">
        <v>0</v>
      </c>
      <c r="Z23" s="135">
        <v>0</v>
      </c>
      <c r="AA23" s="146">
        <f t="shared" si="6"/>
        <v>0</v>
      </c>
      <c r="AB23" s="133">
        <v>0</v>
      </c>
      <c r="AC23" s="134">
        <v>0</v>
      </c>
      <c r="AD23" s="135">
        <v>0</v>
      </c>
      <c r="AE23" s="140">
        <f t="shared" si="7"/>
        <v>0</v>
      </c>
      <c r="AF23" s="130">
        <v>1</v>
      </c>
      <c r="AG23" s="136">
        <v>1</v>
      </c>
      <c r="AH23" s="119">
        <v>250000</v>
      </c>
      <c r="AI23" s="119">
        <v>175000</v>
      </c>
      <c r="AJ23" s="140">
        <f t="shared" si="8"/>
        <v>4.3024891055984966E-3</v>
      </c>
      <c r="AK23" s="133">
        <v>0</v>
      </c>
      <c r="AL23" s="135">
        <v>0</v>
      </c>
      <c r="AM23" s="135">
        <v>0</v>
      </c>
      <c r="AN23" s="140">
        <f t="shared" si="9"/>
        <v>0</v>
      </c>
    </row>
    <row r="24" spans="1:40" s="93" customFormat="1" ht="80.150000000000006" customHeight="1" x14ac:dyDescent="0.35">
      <c r="A24" s="116" t="s">
        <v>53</v>
      </c>
      <c r="B24" s="117">
        <v>64736250</v>
      </c>
      <c r="C24" s="118">
        <v>24</v>
      </c>
      <c r="D24" s="119">
        <v>26178006.080000002</v>
      </c>
      <c r="E24" s="120">
        <f t="shared" si="2"/>
        <v>0.40437940226689068</v>
      </c>
      <c r="F24" s="138">
        <v>1</v>
      </c>
      <c r="G24" s="139">
        <v>1124745.3500000001</v>
      </c>
      <c r="H24" s="133">
        <v>2</v>
      </c>
      <c r="I24" s="135">
        <v>870819.91999999993</v>
      </c>
      <c r="J24" s="140">
        <f t="shared" si="3"/>
        <v>1.3451812856011894E-2</v>
      </c>
      <c r="K24" s="133">
        <v>0</v>
      </c>
      <c r="L24" s="135">
        <v>0</v>
      </c>
      <c r="M24" s="141">
        <v>0</v>
      </c>
      <c r="N24" s="140">
        <f t="shared" si="4"/>
        <v>0</v>
      </c>
      <c r="O24" s="142">
        <v>0</v>
      </c>
      <c r="P24" s="143">
        <v>0</v>
      </c>
      <c r="Q24" s="144">
        <v>0</v>
      </c>
      <c r="R24" s="128">
        <v>0</v>
      </c>
      <c r="S24" s="129">
        <v>0</v>
      </c>
      <c r="T24" s="145">
        <v>0</v>
      </c>
      <c r="U24" s="135">
        <v>0</v>
      </c>
      <c r="V24" s="135">
        <v>0</v>
      </c>
      <c r="W24" s="140">
        <f t="shared" si="5"/>
        <v>0</v>
      </c>
      <c r="X24" s="133">
        <v>0</v>
      </c>
      <c r="Y24" s="134">
        <v>0</v>
      </c>
      <c r="Z24" s="135">
        <v>0</v>
      </c>
      <c r="AA24" s="146">
        <f t="shared" si="6"/>
        <v>0</v>
      </c>
      <c r="AB24" s="133">
        <v>0</v>
      </c>
      <c r="AC24" s="134">
        <v>0</v>
      </c>
      <c r="AD24" s="135">
        <v>0</v>
      </c>
      <c r="AE24" s="140">
        <f t="shared" si="7"/>
        <v>0</v>
      </c>
      <c r="AF24" s="130">
        <v>0</v>
      </c>
      <c r="AG24" s="136">
        <v>0</v>
      </c>
      <c r="AH24" s="119">
        <v>0</v>
      </c>
      <c r="AI24" s="119">
        <v>0</v>
      </c>
      <c r="AJ24" s="140">
        <f t="shared" si="8"/>
        <v>0</v>
      </c>
      <c r="AK24" s="133">
        <v>0</v>
      </c>
      <c r="AL24" s="135">
        <v>0</v>
      </c>
      <c r="AM24" s="135">
        <v>0</v>
      </c>
      <c r="AN24" s="140">
        <f t="shared" si="9"/>
        <v>0</v>
      </c>
    </row>
    <row r="25" spans="1:40" s="93" customFormat="1" ht="80.150000000000006" customHeight="1" x14ac:dyDescent="0.35">
      <c r="A25" s="116" t="s">
        <v>54</v>
      </c>
      <c r="B25" s="117">
        <v>186823050.42323545</v>
      </c>
      <c r="C25" s="118">
        <v>34</v>
      </c>
      <c r="D25" s="119">
        <v>116565700.74999999</v>
      </c>
      <c r="E25" s="120">
        <f t="shared" si="2"/>
        <v>0.62393639588866567</v>
      </c>
      <c r="F25" s="138">
        <v>11</v>
      </c>
      <c r="G25" s="139">
        <v>25496056.66</v>
      </c>
      <c r="H25" s="133">
        <v>15</v>
      </c>
      <c r="I25" s="135">
        <v>76596389.629999995</v>
      </c>
      <c r="J25" s="140">
        <f t="shared" si="3"/>
        <v>0.40999432059628543</v>
      </c>
      <c r="K25" s="133">
        <v>16</v>
      </c>
      <c r="L25" s="135">
        <v>76653389.629900008</v>
      </c>
      <c r="M25" s="141">
        <v>57674872.679899998</v>
      </c>
      <c r="N25" s="140">
        <f t="shared" si="4"/>
        <v>0.410299422133654</v>
      </c>
      <c r="O25" s="142">
        <v>0</v>
      </c>
      <c r="P25" s="143">
        <v>0</v>
      </c>
      <c r="Q25" s="144">
        <v>0</v>
      </c>
      <c r="R25" s="128">
        <v>17833.339999999938</v>
      </c>
      <c r="S25" s="129">
        <v>4029983.2997999997</v>
      </c>
      <c r="T25" s="145">
        <v>15</v>
      </c>
      <c r="U25" s="135">
        <v>76578556.28990002</v>
      </c>
      <c r="V25" s="135">
        <v>53604989.380100012</v>
      </c>
      <c r="W25" s="140">
        <f t="shared" si="5"/>
        <v>0.409898864815751</v>
      </c>
      <c r="X25" s="133">
        <v>10</v>
      </c>
      <c r="Y25" s="134">
        <v>12</v>
      </c>
      <c r="Z25" s="135">
        <v>17593077.739999998</v>
      </c>
      <c r="AA25" s="146">
        <f t="shared" si="6"/>
        <v>9.416973815674258E-2</v>
      </c>
      <c r="AB25" s="133">
        <v>8</v>
      </c>
      <c r="AC25" s="134">
        <v>10</v>
      </c>
      <c r="AD25" s="135">
        <v>14909464.669999998</v>
      </c>
      <c r="AE25" s="140">
        <f t="shared" si="7"/>
        <v>7.9805273686644002E-2</v>
      </c>
      <c r="AF25" s="130">
        <v>14</v>
      </c>
      <c r="AG25" s="136">
        <v>37</v>
      </c>
      <c r="AH25" s="119">
        <v>33217777.949999999</v>
      </c>
      <c r="AI25" s="119">
        <v>23252444.5</v>
      </c>
      <c r="AJ25" s="140">
        <f t="shared" si="8"/>
        <v>0.17780342347877998</v>
      </c>
      <c r="AK25" s="133">
        <v>6</v>
      </c>
      <c r="AL25" s="135">
        <v>9176765.7899999972</v>
      </c>
      <c r="AM25" s="135">
        <v>6423736</v>
      </c>
      <c r="AN25" s="140">
        <f t="shared" si="9"/>
        <v>4.9120093956343355E-2</v>
      </c>
    </row>
    <row r="26" spans="1:40" s="93" customFormat="1" ht="80.150000000000006" customHeight="1" thickBot="1" x14ac:dyDescent="0.4">
      <c r="A26" s="149" t="s">
        <v>55</v>
      </c>
      <c r="B26" s="150">
        <v>0</v>
      </c>
      <c r="C26" s="151">
        <v>0</v>
      </c>
      <c r="D26" s="152">
        <v>0</v>
      </c>
      <c r="E26" s="153">
        <v>0</v>
      </c>
      <c r="F26" s="154">
        <v>0</v>
      </c>
      <c r="G26" s="155">
        <v>0</v>
      </c>
      <c r="H26" s="156">
        <v>0</v>
      </c>
      <c r="I26" s="157">
        <v>0</v>
      </c>
      <c r="J26" s="158">
        <v>0</v>
      </c>
      <c r="K26" s="156">
        <v>0</v>
      </c>
      <c r="L26" s="157">
        <v>0</v>
      </c>
      <c r="M26" s="159">
        <v>0</v>
      </c>
      <c r="N26" s="158">
        <v>0</v>
      </c>
      <c r="O26" s="160">
        <v>0</v>
      </c>
      <c r="P26" s="161">
        <v>0</v>
      </c>
      <c r="Q26" s="162">
        <v>0</v>
      </c>
      <c r="R26" s="163">
        <v>0</v>
      </c>
      <c r="S26" s="164">
        <v>0</v>
      </c>
      <c r="T26" s="165">
        <v>0</v>
      </c>
      <c r="U26" s="157">
        <v>0</v>
      </c>
      <c r="V26" s="157">
        <v>0</v>
      </c>
      <c r="W26" s="158">
        <v>0</v>
      </c>
      <c r="X26" s="156">
        <v>0</v>
      </c>
      <c r="Y26" s="166">
        <v>0</v>
      </c>
      <c r="Z26" s="157">
        <v>0</v>
      </c>
      <c r="AA26" s="167">
        <v>0</v>
      </c>
      <c r="AB26" s="156">
        <v>0</v>
      </c>
      <c r="AC26" s="166">
        <v>0</v>
      </c>
      <c r="AD26" s="157">
        <v>0</v>
      </c>
      <c r="AE26" s="158">
        <v>0</v>
      </c>
      <c r="AF26" s="168">
        <v>0</v>
      </c>
      <c r="AG26" s="169">
        <v>0</v>
      </c>
      <c r="AH26" s="152">
        <v>0</v>
      </c>
      <c r="AI26" s="152">
        <v>0</v>
      </c>
      <c r="AJ26" s="158">
        <v>0</v>
      </c>
      <c r="AK26" s="156">
        <v>0</v>
      </c>
      <c r="AL26" s="157">
        <v>0</v>
      </c>
      <c r="AM26" s="157">
        <v>0</v>
      </c>
      <c r="AN26" s="158">
        <v>0</v>
      </c>
    </row>
    <row r="27" spans="1:40" s="183" customFormat="1" ht="100" customHeight="1" thickBot="1" x14ac:dyDescent="0.4">
      <c r="A27" s="74" t="s">
        <v>56</v>
      </c>
      <c r="B27" s="171">
        <f>SUM(B28:B30)</f>
        <v>284489436.71003336</v>
      </c>
      <c r="C27" s="172">
        <f>SUM(C28:C30)</f>
        <v>53</v>
      </c>
      <c r="D27" s="173">
        <f>SUM(D28:D30)</f>
        <v>44196293.899999991</v>
      </c>
      <c r="E27" s="174">
        <f t="shared" si="2"/>
        <v>0.1553530226327777</v>
      </c>
      <c r="F27" s="79">
        <f>SUM(F28:F30)</f>
        <v>9</v>
      </c>
      <c r="G27" s="80">
        <f>SUM(G28:G30)</f>
        <v>1627625</v>
      </c>
      <c r="H27" s="175">
        <f>SUM(H28:H30)</f>
        <v>44</v>
      </c>
      <c r="I27" s="176">
        <f>SUM(I28:I30)</f>
        <v>42568668.899999991</v>
      </c>
      <c r="J27" s="177">
        <f t="shared" si="3"/>
        <v>0.14963180845054794</v>
      </c>
      <c r="K27" s="175">
        <f>SUM(K28:K30)</f>
        <v>44</v>
      </c>
      <c r="L27" s="176">
        <f>SUM(L28:L30)</f>
        <v>42568668.90079999</v>
      </c>
      <c r="M27" s="178">
        <f>SUM(M28:M30)</f>
        <v>29678068.159699991</v>
      </c>
      <c r="N27" s="179">
        <f t="shared" si="4"/>
        <v>0.14963180845335999</v>
      </c>
      <c r="O27" s="85">
        <f t="shared" ref="O27:V27" si="11">SUM(O28:O30)</f>
        <v>0</v>
      </c>
      <c r="P27" s="86">
        <f t="shared" si="11"/>
        <v>0</v>
      </c>
      <c r="Q27" s="87">
        <f t="shared" si="11"/>
        <v>0</v>
      </c>
      <c r="R27" s="176">
        <f t="shared" si="11"/>
        <v>0</v>
      </c>
      <c r="S27" s="187">
        <f t="shared" si="11"/>
        <v>0</v>
      </c>
      <c r="T27" s="175">
        <f t="shared" si="11"/>
        <v>44</v>
      </c>
      <c r="U27" s="176">
        <f t="shared" si="11"/>
        <v>42568668.90079999</v>
      </c>
      <c r="V27" s="176">
        <f t="shared" si="11"/>
        <v>29798068.159699991</v>
      </c>
      <c r="W27" s="177">
        <f t="shared" si="5"/>
        <v>0.14963180845335999</v>
      </c>
      <c r="X27" s="175">
        <f>SUM(X28:X30)</f>
        <v>44</v>
      </c>
      <c r="Y27" s="180">
        <f>SUM(Y28:Y30)</f>
        <v>44</v>
      </c>
      <c r="Z27" s="176">
        <f>SUM(Z28:Z30)</f>
        <v>13046546.869999999</v>
      </c>
      <c r="AA27" s="181">
        <f t="shared" si="6"/>
        <v>4.5859512468639486E-2</v>
      </c>
      <c r="AB27" s="175">
        <f>SUM(AB28:AB30)</f>
        <v>44</v>
      </c>
      <c r="AC27" s="180">
        <f>SUM(AC28:AC30)</f>
        <v>44</v>
      </c>
      <c r="AD27" s="176">
        <f>SUM(AD28:AD30)</f>
        <v>13046546.869999999</v>
      </c>
      <c r="AE27" s="177">
        <f t="shared" si="7"/>
        <v>4.5859512468639486E-2</v>
      </c>
      <c r="AF27" s="172">
        <v>44</v>
      </c>
      <c r="AG27" s="182">
        <v>47</v>
      </c>
      <c r="AH27" s="173">
        <v>13096546.869999999</v>
      </c>
      <c r="AI27" s="173">
        <v>9167582.6799999997</v>
      </c>
      <c r="AJ27" s="177">
        <f t="shared" si="8"/>
        <v>4.6035265918673428E-2</v>
      </c>
      <c r="AK27" s="175">
        <f>SUM(AK28:AK30)</f>
        <v>44</v>
      </c>
      <c r="AL27" s="176">
        <f>SUM(AL28:AL30)</f>
        <v>13046546.869999997</v>
      </c>
      <c r="AM27" s="176">
        <f>SUM(AM28:AM30)</f>
        <v>9132582.6799999997</v>
      </c>
      <c r="AN27" s="177">
        <f t="shared" si="9"/>
        <v>4.5859512468639479E-2</v>
      </c>
    </row>
    <row r="28" spans="1:40" s="93" customFormat="1" ht="80.150000000000006" customHeight="1" x14ac:dyDescent="0.35">
      <c r="A28" s="188" t="s">
        <v>57</v>
      </c>
      <c r="B28" s="95">
        <v>241328250</v>
      </c>
      <c r="C28" s="96">
        <v>0</v>
      </c>
      <c r="D28" s="97">
        <v>0</v>
      </c>
      <c r="E28" s="98">
        <f t="shared" si="2"/>
        <v>0</v>
      </c>
      <c r="F28" s="99">
        <v>0</v>
      </c>
      <c r="G28" s="100">
        <v>0</v>
      </c>
      <c r="H28" s="96">
        <v>0</v>
      </c>
      <c r="I28" s="97">
        <v>0</v>
      </c>
      <c r="J28" s="103">
        <f t="shared" si="3"/>
        <v>0</v>
      </c>
      <c r="K28" s="96">
        <v>0</v>
      </c>
      <c r="L28" s="97">
        <v>0</v>
      </c>
      <c r="M28" s="189">
        <v>0</v>
      </c>
      <c r="N28" s="103">
        <f t="shared" si="4"/>
        <v>0</v>
      </c>
      <c r="O28" s="190">
        <v>0</v>
      </c>
      <c r="P28" s="191">
        <v>0</v>
      </c>
      <c r="Q28" s="192">
        <v>0</v>
      </c>
      <c r="R28" s="108">
        <v>0</v>
      </c>
      <c r="S28" s="109">
        <v>0</v>
      </c>
      <c r="T28" s="113">
        <v>0</v>
      </c>
      <c r="U28" s="97">
        <v>0</v>
      </c>
      <c r="V28" s="97">
        <v>0</v>
      </c>
      <c r="W28" s="103">
        <f t="shared" si="5"/>
        <v>0</v>
      </c>
      <c r="X28" s="101">
        <v>0</v>
      </c>
      <c r="Y28" s="111">
        <v>0</v>
      </c>
      <c r="Z28" s="97">
        <v>0</v>
      </c>
      <c r="AA28" s="193">
        <f t="shared" si="6"/>
        <v>0</v>
      </c>
      <c r="AB28" s="101">
        <v>0</v>
      </c>
      <c r="AC28" s="111">
        <v>0</v>
      </c>
      <c r="AD28" s="102">
        <v>0</v>
      </c>
      <c r="AE28" s="103">
        <f t="shared" si="7"/>
        <v>0</v>
      </c>
      <c r="AF28" s="96">
        <v>0</v>
      </c>
      <c r="AG28" s="114">
        <v>0</v>
      </c>
      <c r="AH28" s="97">
        <v>0</v>
      </c>
      <c r="AI28" s="97">
        <v>0</v>
      </c>
      <c r="AJ28" s="103">
        <f t="shared" si="8"/>
        <v>0</v>
      </c>
      <c r="AK28" s="96">
        <v>0</v>
      </c>
      <c r="AL28" s="97">
        <v>0</v>
      </c>
      <c r="AM28" s="97">
        <v>0</v>
      </c>
      <c r="AN28" s="103">
        <f t="shared" si="9"/>
        <v>0</v>
      </c>
    </row>
    <row r="29" spans="1:40" s="93" customFormat="1" ht="80.150000000000006" customHeight="1" x14ac:dyDescent="0.35">
      <c r="A29" s="194" t="s">
        <v>58</v>
      </c>
      <c r="B29" s="117">
        <v>554287.60053574981</v>
      </c>
      <c r="C29" s="118">
        <v>28</v>
      </c>
      <c r="D29" s="119">
        <v>699600</v>
      </c>
      <c r="E29" s="120">
        <f t="shared" si="2"/>
        <v>1.2621606532850413</v>
      </c>
      <c r="F29" s="121">
        <v>8</v>
      </c>
      <c r="G29" s="122">
        <v>200000</v>
      </c>
      <c r="H29" s="118">
        <v>20</v>
      </c>
      <c r="I29" s="119">
        <v>499600</v>
      </c>
      <c r="J29" s="140">
        <f t="shared" si="3"/>
        <v>0.90133713890967215</v>
      </c>
      <c r="K29" s="118">
        <v>20</v>
      </c>
      <c r="L29" s="119">
        <v>499600.00070000003</v>
      </c>
      <c r="M29" s="124">
        <v>349719.99959999998</v>
      </c>
      <c r="N29" s="140">
        <f t="shared" si="4"/>
        <v>0.90133714017255451</v>
      </c>
      <c r="O29" s="125">
        <v>0</v>
      </c>
      <c r="P29" s="126">
        <v>0</v>
      </c>
      <c r="Q29" s="127">
        <v>0</v>
      </c>
      <c r="R29" s="128">
        <v>0</v>
      </c>
      <c r="S29" s="129">
        <v>0</v>
      </c>
      <c r="T29" s="130">
        <v>20</v>
      </c>
      <c r="U29" s="119">
        <v>499600.00070000003</v>
      </c>
      <c r="V29" s="119">
        <v>349719.99959999998</v>
      </c>
      <c r="W29" s="140">
        <f t="shared" si="5"/>
        <v>0.90133714017255451</v>
      </c>
      <c r="X29" s="118">
        <v>20</v>
      </c>
      <c r="Y29" s="131">
        <v>20</v>
      </c>
      <c r="Z29" s="119">
        <v>499600</v>
      </c>
      <c r="AA29" s="195">
        <f t="shared" si="6"/>
        <v>0.90133713890967215</v>
      </c>
      <c r="AB29" s="118">
        <v>20</v>
      </c>
      <c r="AC29" s="131">
        <v>20</v>
      </c>
      <c r="AD29" s="119">
        <v>499600</v>
      </c>
      <c r="AE29" s="140">
        <f t="shared" si="7"/>
        <v>0.90133713890967215</v>
      </c>
      <c r="AF29" s="118">
        <v>20</v>
      </c>
      <c r="AG29" s="136">
        <v>23</v>
      </c>
      <c r="AH29" s="119">
        <v>549600</v>
      </c>
      <c r="AI29" s="119">
        <v>384720</v>
      </c>
      <c r="AJ29" s="140">
        <f t="shared" si="8"/>
        <v>0.99154301750351448</v>
      </c>
      <c r="AK29" s="118">
        <v>20</v>
      </c>
      <c r="AL29" s="119">
        <v>499600</v>
      </c>
      <c r="AM29" s="119">
        <v>349720</v>
      </c>
      <c r="AN29" s="140">
        <f t="shared" si="9"/>
        <v>0.90133713890967215</v>
      </c>
    </row>
    <row r="30" spans="1:40" s="93" customFormat="1" ht="80.150000000000006" customHeight="1" thickBot="1" x14ac:dyDescent="0.4">
      <c r="A30" s="196" t="s">
        <v>59</v>
      </c>
      <c r="B30" s="150">
        <v>42606899.109497599</v>
      </c>
      <c r="C30" s="151">
        <v>25</v>
      </c>
      <c r="D30" s="152">
        <v>43496693.899999991</v>
      </c>
      <c r="E30" s="153">
        <f t="shared" si="2"/>
        <v>1.0208838195010546</v>
      </c>
      <c r="F30" s="154">
        <v>1</v>
      </c>
      <c r="G30" s="155">
        <v>1427625</v>
      </c>
      <c r="H30" s="151">
        <v>24</v>
      </c>
      <c r="I30" s="152">
        <v>42069068.899999991</v>
      </c>
      <c r="J30" s="158">
        <f t="shared" si="3"/>
        <v>0.98737692203050464</v>
      </c>
      <c r="K30" s="151">
        <v>24</v>
      </c>
      <c r="L30" s="152">
        <v>42069068.900099993</v>
      </c>
      <c r="M30" s="197">
        <v>29328348.160099991</v>
      </c>
      <c r="N30" s="158">
        <f t="shared" si="4"/>
        <v>0.98737692203285177</v>
      </c>
      <c r="O30" s="198">
        <v>0</v>
      </c>
      <c r="P30" s="199">
        <v>0</v>
      </c>
      <c r="Q30" s="200">
        <v>0</v>
      </c>
      <c r="R30" s="163">
        <v>0</v>
      </c>
      <c r="S30" s="164">
        <v>0</v>
      </c>
      <c r="T30" s="168">
        <v>24</v>
      </c>
      <c r="U30" s="152">
        <v>42069068.900099993</v>
      </c>
      <c r="V30" s="152">
        <v>29448348.160099991</v>
      </c>
      <c r="W30" s="158">
        <f t="shared" si="5"/>
        <v>0.98737692203285177</v>
      </c>
      <c r="X30" s="151">
        <v>24</v>
      </c>
      <c r="Y30" s="201">
        <v>24</v>
      </c>
      <c r="Z30" s="152">
        <v>12546946.869999999</v>
      </c>
      <c r="AA30" s="202">
        <f t="shared" si="6"/>
        <v>0.29448157768428473</v>
      </c>
      <c r="AB30" s="151">
        <v>24</v>
      </c>
      <c r="AC30" s="201">
        <v>24</v>
      </c>
      <c r="AD30" s="152">
        <v>12546946.869999999</v>
      </c>
      <c r="AE30" s="158">
        <f t="shared" si="7"/>
        <v>0.29448157768428473</v>
      </c>
      <c r="AF30" s="151">
        <v>24</v>
      </c>
      <c r="AG30" s="169">
        <v>24</v>
      </c>
      <c r="AH30" s="152">
        <v>12546946.869999999</v>
      </c>
      <c r="AI30" s="152">
        <v>8782862.6799999997</v>
      </c>
      <c r="AJ30" s="158">
        <f t="shared" si="8"/>
        <v>0.29448157768428473</v>
      </c>
      <c r="AK30" s="151">
        <v>24</v>
      </c>
      <c r="AL30" s="152">
        <v>12546946.869999997</v>
      </c>
      <c r="AM30" s="152">
        <v>8782862.6799999997</v>
      </c>
      <c r="AN30" s="158">
        <f t="shared" si="9"/>
        <v>0.29448157768428468</v>
      </c>
    </row>
    <row r="31" spans="1:40" s="183" customFormat="1" ht="100" customHeight="1" thickBot="1" x14ac:dyDescent="0.4">
      <c r="A31" s="74" t="s">
        <v>60</v>
      </c>
      <c r="B31" s="171">
        <f>SUM(B32:B33)</f>
        <v>8490000</v>
      </c>
      <c r="C31" s="172">
        <f>SUM(C32:C33)</f>
        <v>13</v>
      </c>
      <c r="D31" s="173">
        <f>SUM(D32:D33)</f>
        <v>5622962.7799999993</v>
      </c>
      <c r="E31" s="174">
        <f t="shared" si="2"/>
        <v>0.66230421436984677</v>
      </c>
      <c r="F31" s="79">
        <f>SUM(F32:F33)</f>
        <v>3</v>
      </c>
      <c r="G31" s="80">
        <f>SUM(G32:G33)</f>
        <v>1311257.6100000001</v>
      </c>
      <c r="H31" s="175">
        <f>SUM(H32:H33)</f>
        <v>7</v>
      </c>
      <c r="I31" s="176">
        <f>SUM(I32:I33)</f>
        <v>2858017.87</v>
      </c>
      <c r="J31" s="177">
        <f t="shared" si="3"/>
        <v>0.33663343580683158</v>
      </c>
      <c r="K31" s="175">
        <f>SUM(K32:K33)</f>
        <v>7</v>
      </c>
      <c r="L31" s="176">
        <f>SUM(L32:L33)</f>
        <v>2858017.87</v>
      </c>
      <c r="M31" s="178">
        <f>SUM(M32:M33)</f>
        <v>2000612.49</v>
      </c>
      <c r="N31" s="179">
        <f t="shared" si="4"/>
        <v>0.33663343580683158</v>
      </c>
      <c r="O31" s="85">
        <f t="shared" ref="O31:V31" si="12">SUM(O32:O33)</f>
        <v>0</v>
      </c>
      <c r="P31" s="86">
        <f t="shared" si="12"/>
        <v>0</v>
      </c>
      <c r="Q31" s="87">
        <f t="shared" si="12"/>
        <v>0</v>
      </c>
      <c r="R31" s="203">
        <f t="shared" si="12"/>
        <v>0</v>
      </c>
      <c r="S31" s="204">
        <f t="shared" si="12"/>
        <v>0</v>
      </c>
      <c r="T31" s="175">
        <f t="shared" si="12"/>
        <v>7</v>
      </c>
      <c r="U31" s="176">
        <f t="shared" si="12"/>
        <v>2858017.87</v>
      </c>
      <c r="V31" s="176">
        <f t="shared" si="12"/>
        <v>2000612.49</v>
      </c>
      <c r="W31" s="177">
        <f t="shared" si="5"/>
        <v>0.33663343580683158</v>
      </c>
      <c r="X31" s="175">
        <f>SUM(X32:X33)</f>
        <v>0</v>
      </c>
      <c r="Y31" s="180">
        <f>SUM(Y32:Y33)</f>
        <v>0</v>
      </c>
      <c r="Z31" s="176">
        <f>SUM(Z32:Z33)</f>
        <v>0</v>
      </c>
      <c r="AA31" s="181">
        <f t="shared" si="6"/>
        <v>0</v>
      </c>
      <c r="AB31" s="175">
        <f>SUM(AB32:AB33)</f>
        <v>0</v>
      </c>
      <c r="AC31" s="180">
        <f>SUM(AC32:AC33)</f>
        <v>0</v>
      </c>
      <c r="AD31" s="176">
        <f>SUM(AD32:AD33)</f>
        <v>0</v>
      </c>
      <c r="AE31" s="177">
        <f t="shared" si="7"/>
        <v>0</v>
      </c>
      <c r="AF31" s="172">
        <v>0</v>
      </c>
      <c r="AG31" s="182">
        <v>0</v>
      </c>
      <c r="AH31" s="173">
        <v>0</v>
      </c>
      <c r="AI31" s="173">
        <v>0</v>
      </c>
      <c r="AJ31" s="177">
        <f t="shared" si="8"/>
        <v>0</v>
      </c>
      <c r="AK31" s="175">
        <f>SUM(AK32:AK33)</f>
        <v>0</v>
      </c>
      <c r="AL31" s="176">
        <f>SUM(AL32:AL33)</f>
        <v>0</v>
      </c>
      <c r="AM31" s="176">
        <f>SUM(AM32:AM33)</f>
        <v>0</v>
      </c>
      <c r="AN31" s="177">
        <f t="shared" si="9"/>
        <v>0</v>
      </c>
    </row>
    <row r="32" spans="1:40" s="93" customFormat="1" ht="80.150000000000006" customHeight="1" x14ac:dyDescent="0.35">
      <c r="A32" s="188" t="s">
        <v>61</v>
      </c>
      <c r="B32" s="95">
        <v>5094000</v>
      </c>
      <c r="C32" s="96">
        <v>9</v>
      </c>
      <c r="D32" s="97">
        <v>3680943.61</v>
      </c>
      <c r="E32" s="98">
        <f t="shared" si="2"/>
        <v>0.72260377110325869</v>
      </c>
      <c r="F32" s="99">
        <v>2</v>
      </c>
      <c r="G32" s="100">
        <v>811257.6100000001</v>
      </c>
      <c r="H32" s="101">
        <v>4</v>
      </c>
      <c r="I32" s="102">
        <v>1415998.7</v>
      </c>
      <c r="J32" s="103">
        <f t="shared" si="3"/>
        <v>0.27797383195916764</v>
      </c>
      <c r="K32" s="101">
        <v>4</v>
      </c>
      <c r="L32" s="102">
        <v>1415998.7</v>
      </c>
      <c r="M32" s="104">
        <v>991199.08000000007</v>
      </c>
      <c r="N32" s="103">
        <f t="shared" si="4"/>
        <v>0.27797383195916764</v>
      </c>
      <c r="O32" s="184">
        <v>0</v>
      </c>
      <c r="P32" s="185">
        <v>0</v>
      </c>
      <c r="Q32" s="109">
        <v>0</v>
      </c>
      <c r="R32" s="185">
        <v>0</v>
      </c>
      <c r="S32" s="186">
        <v>0</v>
      </c>
      <c r="T32" s="101">
        <v>4</v>
      </c>
      <c r="U32" s="102">
        <v>1415998.7</v>
      </c>
      <c r="V32" s="102">
        <v>991199.08000000007</v>
      </c>
      <c r="W32" s="103">
        <f t="shared" si="5"/>
        <v>0.27797383195916764</v>
      </c>
      <c r="X32" s="101">
        <v>0</v>
      </c>
      <c r="Y32" s="111">
        <v>0</v>
      </c>
      <c r="Z32" s="102">
        <v>0</v>
      </c>
      <c r="AA32" s="112">
        <f t="shared" si="6"/>
        <v>0</v>
      </c>
      <c r="AB32" s="101">
        <v>0</v>
      </c>
      <c r="AC32" s="111">
        <v>0</v>
      </c>
      <c r="AD32" s="102">
        <v>0</v>
      </c>
      <c r="AE32" s="103">
        <f t="shared" si="7"/>
        <v>0</v>
      </c>
      <c r="AF32" s="113">
        <v>0</v>
      </c>
      <c r="AG32" s="114">
        <v>0</v>
      </c>
      <c r="AH32" s="97">
        <v>0</v>
      </c>
      <c r="AI32" s="97">
        <v>0</v>
      </c>
      <c r="AJ32" s="103">
        <f t="shared" si="8"/>
        <v>0</v>
      </c>
      <c r="AK32" s="101">
        <v>0</v>
      </c>
      <c r="AL32" s="102">
        <v>0</v>
      </c>
      <c r="AM32" s="102">
        <v>0</v>
      </c>
      <c r="AN32" s="103">
        <f t="shared" si="9"/>
        <v>0</v>
      </c>
    </row>
    <row r="33" spans="1:40" s="93" customFormat="1" ht="80.150000000000006" customHeight="1" thickBot="1" x14ac:dyDescent="0.4">
      <c r="A33" s="196" t="s">
        <v>62</v>
      </c>
      <c r="B33" s="150">
        <v>3396000</v>
      </c>
      <c r="C33" s="151">
        <v>4</v>
      </c>
      <c r="D33" s="152">
        <v>1942019.17</v>
      </c>
      <c r="E33" s="153">
        <f t="shared" si="2"/>
        <v>0.57185487926972911</v>
      </c>
      <c r="F33" s="205">
        <v>1</v>
      </c>
      <c r="G33" s="206">
        <v>500000</v>
      </c>
      <c r="H33" s="156">
        <v>3</v>
      </c>
      <c r="I33" s="157">
        <v>1442019.17</v>
      </c>
      <c r="J33" s="158">
        <f t="shared" si="3"/>
        <v>0.42462284157832741</v>
      </c>
      <c r="K33" s="156">
        <v>3</v>
      </c>
      <c r="L33" s="157">
        <v>1442019.17</v>
      </c>
      <c r="M33" s="159">
        <v>1009413.4099999999</v>
      </c>
      <c r="N33" s="158">
        <f t="shared" si="4"/>
        <v>0.42462284157832741</v>
      </c>
      <c r="O33" s="207">
        <v>0</v>
      </c>
      <c r="P33" s="208">
        <v>0</v>
      </c>
      <c r="Q33" s="209">
        <v>0</v>
      </c>
      <c r="R33" s="208">
        <v>0</v>
      </c>
      <c r="S33" s="210">
        <v>0</v>
      </c>
      <c r="T33" s="156">
        <v>3</v>
      </c>
      <c r="U33" s="157">
        <v>1442019.17</v>
      </c>
      <c r="V33" s="157">
        <v>1009413.4099999999</v>
      </c>
      <c r="W33" s="158">
        <f t="shared" si="5"/>
        <v>0.42462284157832741</v>
      </c>
      <c r="X33" s="156">
        <v>0</v>
      </c>
      <c r="Y33" s="166">
        <v>0</v>
      </c>
      <c r="Z33" s="157">
        <v>0</v>
      </c>
      <c r="AA33" s="167">
        <f t="shared" si="6"/>
        <v>0</v>
      </c>
      <c r="AB33" s="156">
        <v>0</v>
      </c>
      <c r="AC33" s="166">
        <v>0</v>
      </c>
      <c r="AD33" s="157">
        <v>0</v>
      </c>
      <c r="AE33" s="158">
        <f t="shared" si="7"/>
        <v>0</v>
      </c>
      <c r="AF33" s="168">
        <v>0</v>
      </c>
      <c r="AG33" s="169">
        <v>0</v>
      </c>
      <c r="AH33" s="152">
        <v>0</v>
      </c>
      <c r="AI33" s="152">
        <v>0</v>
      </c>
      <c r="AJ33" s="158">
        <f t="shared" si="8"/>
        <v>0</v>
      </c>
      <c r="AK33" s="156">
        <v>0</v>
      </c>
      <c r="AL33" s="157">
        <v>0</v>
      </c>
      <c r="AM33" s="157">
        <v>0</v>
      </c>
      <c r="AN33" s="158">
        <f t="shared" si="9"/>
        <v>0</v>
      </c>
    </row>
    <row r="34" spans="1:40" s="183" customFormat="1" ht="80.150000000000006" customHeight="1" thickBot="1" x14ac:dyDescent="0.4">
      <c r="A34" s="211" t="s">
        <v>63</v>
      </c>
      <c r="B34" s="212">
        <v>186509901.34127104</v>
      </c>
      <c r="C34" s="172">
        <v>38</v>
      </c>
      <c r="D34" s="173">
        <v>68269088.019999981</v>
      </c>
      <c r="E34" s="174">
        <f t="shared" si="2"/>
        <v>0.3660346583696002</v>
      </c>
      <c r="F34" s="213">
        <v>0</v>
      </c>
      <c r="G34" s="214">
        <v>0</v>
      </c>
      <c r="H34" s="175">
        <v>33</v>
      </c>
      <c r="I34" s="176">
        <v>66866194.559999995</v>
      </c>
      <c r="J34" s="177">
        <f t="shared" si="3"/>
        <v>0.35851284076146683</v>
      </c>
      <c r="K34" s="175">
        <v>33</v>
      </c>
      <c r="L34" s="176">
        <v>66866194.56000001</v>
      </c>
      <c r="M34" s="178">
        <v>46842336.119999997</v>
      </c>
      <c r="N34" s="179">
        <f t="shared" si="4"/>
        <v>0.35851284076146689</v>
      </c>
      <c r="O34" s="81">
        <v>0</v>
      </c>
      <c r="P34" s="82">
        <v>0</v>
      </c>
      <c r="Q34" s="215">
        <v>0</v>
      </c>
      <c r="R34" s="82">
        <v>73153.09</v>
      </c>
      <c r="S34" s="215">
        <v>51207.159999999989</v>
      </c>
      <c r="T34" s="175">
        <v>33</v>
      </c>
      <c r="U34" s="176">
        <v>66793041.470000006</v>
      </c>
      <c r="V34" s="176">
        <v>46755128.960000001</v>
      </c>
      <c r="W34" s="177">
        <f t="shared" si="5"/>
        <v>0.3581206198151583</v>
      </c>
      <c r="X34" s="175">
        <v>23</v>
      </c>
      <c r="Y34" s="180">
        <v>27</v>
      </c>
      <c r="Z34" s="176">
        <v>59902749.460000008</v>
      </c>
      <c r="AA34" s="181">
        <f t="shared" si="6"/>
        <v>0.32117731567715269</v>
      </c>
      <c r="AB34" s="175">
        <v>19</v>
      </c>
      <c r="AC34" s="180">
        <v>22</v>
      </c>
      <c r="AD34" s="176">
        <v>57899776.460000008</v>
      </c>
      <c r="AE34" s="177">
        <f t="shared" si="7"/>
        <v>0.31043808421761204</v>
      </c>
      <c r="AF34" s="172">
        <v>19</v>
      </c>
      <c r="AG34" s="182">
        <v>30</v>
      </c>
      <c r="AH34" s="173">
        <v>57899776.460000001</v>
      </c>
      <c r="AI34" s="173">
        <v>40529843.43</v>
      </c>
      <c r="AJ34" s="216">
        <f t="shared" si="8"/>
        <v>0.31043808421761199</v>
      </c>
      <c r="AK34" s="175">
        <v>16</v>
      </c>
      <c r="AL34" s="176">
        <v>40911182.650000006</v>
      </c>
      <c r="AM34" s="176">
        <v>28546827.43</v>
      </c>
      <c r="AN34" s="177">
        <f t="shared" si="9"/>
        <v>0.21935126422667381</v>
      </c>
    </row>
    <row r="35" spans="1:40" s="93" customFormat="1" ht="80.150000000000006" customHeight="1" thickBot="1" x14ac:dyDescent="0.4">
      <c r="A35" s="217" t="s">
        <v>64</v>
      </c>
      <c r="B35" s="218">
        <f>SUM(B34,B31,B27,B18,B6)</f>
        <v>3107910272.5187101</v>
      </c>
      <c r="C35" s="219">
        <f>SUM(C34,C31,C27,C18,C6)</f>
        <v>3881</v>
      </c>
      <c r="D35" s="220">
        <f>SUM(D34,D31,D27,D18,D6)</f>
        <v>2132136223.9400001</v>
      </c>
      <c r="E35" s="221">
        <f t="shared" si="2"/>
        <v>0.68603532180228488</v>
      </c>
      <c r="F35" s="222">
        <f>SUM(F34,F31,F27,F18,F6)</f>
        <v>550</v>
      </c>
      <c r="G35" s="223">
        <f t="shared" ref="G35:I35" si="13">SUM(G34,G31,G27,G18,G6)</f>
        <v>445138752.59000003</v>
      </c>
      <c r="H35" s="224">
        <f t="shared" si="13"/>
        <v>2295</v>
      </c>
      <c r="I35" s="225">
        <f t="shared" si="13"/>
        <v>1256937374.2699997</v>
      </c>
      <c r="J35" s="226">
        <f>I35/B35</f>
        <v>0.40443168047169958</v>
      </c>
      <c r="K35" s="219">
        <f>SUM(K34,K31,K27,K18,K6)</f>
        <v>2230</v>
      </c>
      <c r="L35" s="220">
        <f t="shared" ref="L35:M35" si="14">SUM(L34,L31,L27,L18,L6)</f>
        <v>1239462027.1001997</v>
      </c>
      <c r="M35" s="220">
        <f t="shared" si="14"/>
        <v>871075315.64960027</v>
      </c>
      <c r="N35" s="226">
        <f t="shared" si="4"/>
        <v>0.39880881956598957</v>
      </c>
      <c r="O35" s="227">
        <f>SUM(O34,O31,O27,O18,O6)</f>
        <v>26</v>
      </c>
      <c r="P35" s="220">
        <f t="shared" ref="P35:V35" si="15">SUM(P34,P31,P27,P18,P6)</f>
        <v>10684948.09</v>
      </c>
      <c r="Q35" s="228">
        <f t="shared" si="15"/>
        <v>7479463.5999999996</v>
      </c>
      <c r="R35" s="229">
        <f t="shared" si="15"/>
        <v>7727263.7098000022</v>
      </c>
      <c r="S35" s="230">
        <f t="shared" si="15"/>
        <v>9446560.5401000008</v>
      </c>
      <c r="T35" s="219">
        <f t="shared" si="15"/>
        <v>2204</v>
      </c>
      <c r="U35" s="220">
        <f t="shared" si="15"/>
        <v>1220954431.6304002</v>
      </c>
      <c r="V35" s="220">
        <f t="shared" si="15"/>
        <v>854667204.90950024</v>
      </c>
      <c r="W35" s="231">
        <f t="shared" si="5"/>
        <v>0.39285382284891879</v>
      </c>
      <c r="X35" s="219">
        <f>SUM(X34,X31,X27,X18,X6)</f>
        <v>1750</v>
      </c>
      <c r="Y35" s="232">
        <f t="shared" ref="Y35:Z35" si="16">SUM(Y34,Y31,Y27,Y18,Y6)</f>
        <v>2263</v>
      </c>
      <c r="Z35" s="220">
        <f t="shared" si="16"/>
        <v>573498703.72000003</v>
      </c>
      <c r="AA35" s="233">
        <f t="shared" si="6"/>
        <v>0.18452871976101989</v>
      </c>
      <c r="AB35" s="219">
        <f>SUM(AB34,AB31,AB27,AB18,AB6)</f>
        <v>1646</v>
      </c>
      <c r="AC35" s="232">
        <f t="shared" ref="AC35:AD35" si="17">SUM(AC34,AC31,AC27,AC18,AC6)</f>
        <v>2147</v>
      </c>
      <c r="AD35" s="220">
        <f t="shared" si="17"/>
        <v>508663881.09000003</v>
      </c>
      <c r="AE35" s="226">
        <f t="shared" si="7"/>
        <v>0.16366749245877329</v>
      </c>
      <c r="AF35" s="219">
        <v>1739</v>
      </c>
      <c r="AG35" s="234">
        <v>2300</v>
      </c>
      <c r="AH35" s="220">
        <v>601047903.12</v>
      </c>
      <c r="AI35" s="220">
        <v>420733526.59000003</v>
      </c>
      <c r="AJ35" s="226">
        <f t="shared" si="8"/>
        <v>0.19339293944059049</v>
      </c>
      <c r="AK35" s="219">
        <f>SUM(AK34,AK31,AK27,AK18,AK6)</f>
        <v>1569</v>
      </c>
      <c r="AL35" s="220">
        <f t="shared" ref="AL35:AM35" si="18">SUM(AL34,AL31,AL27,AL18,AL6)</f>
        <v>453611932.09000015</v>
      </c>
      <c r="AM35" s="220">
        <f t="shared" si="18"/>
        <v>317437347.08000004</v>
      </c>
      <c r="AN35" s="226">
        <f t="shared" si="9"/>
        <v>0.14595399876920653</v>
      </c>
    </row>
    <row r="36" spans="1:40" ht="19.5" customHeight="1" x14ac:dyDescent="0.35">
      <c r="A36" s="235"/>
      <c r="B36" s="236"/>
      <c r="C36" s="237"/>
      <c r="D36" s="237"/>
      <c r="E36" s="237"/>
      <c r="F36" s="238"/>
      <c r="G36" s="239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</row>
    <row r="37" spans="1:40" ht="27.75" customHeight="1" x14ac:dyDescent="0.5">
      <c r="A37" s="11" t="s">
        <v>18</v>
      </c>
      <c r="B37" s="7"/>
      <c r="C37"/>
      <c r="D37"/>
      <c r="E37" s="240"/>
      <c r="F37"/>
      <c r="G37" s="9"/>
      <c r="I37" s="241"/>
      <c r="J37" s="242"/>
      <c r="K37" s="9"/>
      <c r="L37"/>
      <c r="M37"/>
      <c r="N37"/>
      <c r="O37"/>
      <c r="P37"/>
      <c r="Q37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3"/>
    </row>
    <row r="38" spans="1:40" ht="20" x14ac:dyDescent="0.4">
      <c r="A38" s="12"/>
      <c r="B38" s="7"/>
      <c r="C38" s="12"/>
      <c r="D38" s="12"/>
      <c r="E38" s="244"/>
      <c r="F38" s="12"/>
      <c r="G38" s="245"/>
      <c r="I38" s="12"/>
      <c r="J38" s="246"/>
      <c r="K38" s="9"/>
      <c r="L38"/>
      <c r="M38" s="243"/>
      <c r="N38"/>
      <c r="O38"/>
      <c r="P38"/>
      <c r="Q38"/>
      <c r="S38" s="243"/>
      <c r="T38" s="243"/>
      <c r="U38" s="9"/>
      <c r="V38" s="243"/>
      <c r="W38"/>
      <c r="X38"/>
      <c r="Y38" s="9"/>
      <c r="Z38" s="247"/>
      <c r="AB38" s="243"/>
      <c r="AC38"/>
      <c r="AD38"/>
    </row>
    <row r="39" spans="1:40" ht="21" x14ac:dyDescent="0.5">
      <c r="A39"/>
      <c r="B39" s="7"/>
      <c r="C39"/>
      <c r="D39"/>
      <c r="E39" s="248"/>
      <c r="F39"/>
      <c r="G39" s="9"/>
      <c r="H39"/>
      <c r="J39" s="243"/>
      <c r="K39"/>
      <c r="L39"/>
      <c r="M39"/>
      <c r="N39"/>
      <c r="O39"/>
      <c r="P39"/>
      <c r="Q39"/>
      <c r="S39" s="243"/>
      <c r="T39" s="243"/>
      <c r="V39" s="243"/>
      <c r="W39"/>
      <c r="X39"/>
      <c r="AB39" s="243"/>
      <c r="AC39" s="249"/>
      <c r="AD39" s="249"/>
      <c r="AE39" s="249"/>
      <c r="AF39" s="249"/>
    </row>
    <row r="40" spans="1:40" ht="21.75" customHeight="1" x14ac:dyDescent="0.4">
      <c r="A40" s="13"/>
      <c r="B40" s="7"/>
      <c r="C40" s="250"/>
      <c r="D40" s="245"/>
      <c r="E40" s="244"/>
      <c r="F40" s="251"/>
      <c r="G40" s="252"/>
      <c r="H40" s="253"/>
      <c r="I40" s="254"/>
      <c r="J40" s="255"/>
      <c r="K40" s="246"/>
      <c r="L40" s="246"/>
      <c r="M40" s="12"/>
      <c r="AC40" s="249"/>
      <c r="AD40" s="249"/>
      <c r="AE40" s="249"/>
      <c r="AF40" s="249"/>
    </row>
    <row r="41" spans="1:40" ht="26.25" customHeight="1" x14ac:dyDescent="0.5">
      <c r="A41" t="s">
        <v>19</v>
      </c>
      <c r="B41" s="257"/>
      <c r="C41" s="258"/>
      <c r="D41" s="259"/>
      <c r="E41" s="242"/>
      <c r="H41" s="262"/>
      <c r="I41" s="263"/>
      <c r="R41" s="265"/>
      <c r="S41" s="266"/>
      <c r="T41" s="266"/>
      <c r="U41" s="266"/>
      <c r="V41" s="266"/>
      <c r="W41" s="267"/>
      <c r="X41" s="267"/>
      <c r="Y41" s="266"/>
      <c r="Z41" s="266"/>
      <c r="AA41" s="266"/>
      <c r="AC41" s="249"/>
      <c r="AD41" s="249"/>
      <c r="AE41" s="249"/>
      <c r="AF41" s="249"/>
    </row>
    <row r="42" spans="1:40" ht="26.25" customHeight="1" x14ac:dyDescent="0.4">
      <c r="A42" t="s">
        <v>20</v>
      </c>
      <c r="B42" s="7"/>
      <c r="C42" s="250"/>
      <c r="D42" s="245"/>
      <c r="E42" s="12"/>
      <c r="F42" s="251"/>
      <c r="G42" s="252"/>
      <c r="H42" s="253"/>
      <c r="I42" s="254"/>
      <c r="J42" s="255"/>
      <c r="K42" s="12"/>
      <c r="L42" s="12"/>
      <c r="M42" s="12"/>
      <c r="AC42" s="249"/>
      <c r="AD42" s="249"/>
      <c r="AE42" s="249"/>
      <c r="AF42" s="249"/>
    </row>
    <row r="43" spans="1:40" ht="26.25" customHeight="1" x14ac:dyDescent="0.4">
      <c r="A43" t="s">
        <v>21</v>
      </c>
      <c r="B43" s="7"/>
      <c r="C43" s="250"/>
      <c r="D43" s="245"/>
      <c r="E43" s="12"/>
      <c r="F43" s="251"/>
      <c r="G43" s="252"/>
      <c r="H43" s="253"/>
      <c r="I43" s="254"/>
      <c r="J43" s="255"/>
      <c r="K43" s="12"/>
      <c r="L43" s="12"/>
      <c r="M43" s="12"/>
    </row>
    <row r="44" spans="1:40" ht="20" hidden="1" x14ac:dyDescent="0.4">
      <c r="A44" s="268"/>
      <c r="B44" s="7"/>
      <c r="C44" s="250"/>
      <c r="D44" s="245"/>
      <c r="E44" s="12"/>
      <c r="F44" s="251"/>
      <c r="G44" s="252"/>
      <c r="H44" s="253"/>
      <c r="I44" s="254"/>
      <c r="J44" s="255"/>
      <c r="K44" s="12"/>
      <c r="L44" s="12"/>
      <c r="M44" s="12"/>
      <c r="R44" s="243"/>
    </row>
    <row r="45" spans="1:40" ht="20" x14ac:dyDescent="0.4">
      <c r="A45" s="269"/>
      <c r="B45" s="7"/>
      <c r="C45" s="270"/>
      <c r="D45" s="270"/>
      <c r="E45" s="270"/>
      <c r="F45" s="251"/>
      <c r="G45" s="252"/>
      <c r="H45" s="253"/>
      <c r="I45" s="254"/>
      <c r="J45" s="255"/>
      <c r="K45" s="12"/>
      <c r="L45" s="12"/>
      <c r="M45" s="12"/>
    </row>
    <row r="46" spans="1:40" ht="20" x14ac:dyDescent="0.4">
      <c r="A46" s="269"/>
      <c r="C46" s="270"/>
      <c r="D46" s="270"/>
      <c r="E46" s="270"/>
      <c r="H46" s="253"/>
      <c r="I46" s="254"/>
      <c r="N46" s="263"/>
      <c r="O46" s="263"/>
      <c r="P46" s="263"/>
      <c r="Q46" s="263"/>
    </row>
    <row r="47" spans="1:40" ht="20" x14ac:dyDescent="0.4">
      <c r="B47" s="7"/>
      <c r="C47" s="270"/>
      <c r="D47" s="270"/>
      <c r="E47" s="270"/>
      <c r="H47" s="253"/>
      <c r="I47" s="244"/>
    </row>
    <row r="48" spans="1:40" ht="39" customHeight="1" x14ac:dyDescent="0.4">
      <c r="B48" s="7"/>
      <c r="C48" s="270"/>
      <c r="D48" s="270"/>
      <c r="E48" s="270"/>
      <c r="H48" s="253"/>
      <c r="I48" s="244"/>
    </row>
    <row r="49" spans="2:9" ht="20" x14ac:dyDescent="0.4">
      <c r="B49" s="7"/>
      <c r="H49" s="253"/>
      <c r="I49" s="244"/>
    </row>
    <row r="50" spans="2:9" x14ac:dyDescent="0.35">
      <c r="B50" s="7"/>
    </row>
    <row r="51" spans="2:9" x14ac:dyDescent="0.35">
      <c r="B51" s="7"/>
    </row>
    <row r="52" spans="2:9" x14ac:dyDescent="0.35">
      <c r="B52" s="7"/>
    </row>
    <row r="53" spans="2:9" x14ac:dyDescent="0.35">
      <c r="B53" s="7"/>
    </row>
    <row r="54" spans="2:9" x14ac:dyDescent="0.35">
      <c r="B54" s="7"/>
    </row>
    <row r="55" spans="2:9" x14ac:dyDescent="0.35">
      <c r="B55" s="7"/>
    </row>
    <row r="56" spans="2:9" x14ac:dyDescent="0.35">
      <c r="B56" s="7"/>
    </row>
    <row r="57" spans="2:9" x14ac:dyDescent="0.35">
      <c r="B57" s="7"/>
    </row>
    <row r="58" spans="2:9" x14ac:dyDescent="0.35">
      <c r="B58" s="7"/>
    </row>
    <row r="59" spans="2:9" x14ac:dyDescent="0.35">
      <c r="B59" s="7"/>
    </row>
    <row r="60" spans="2:9" x14ac:dyDescent="0.35">
      <c r="B60" s="7"/>
    </row>
    <row r="61" spans="2:9" x14ac:dyDescent="0.35">
      <c r="B61" s="7"/>
    </row>
    <row r="62" spans="2:9" x14ac:dyDescent="0.35">
      <c r="B62" s="7"/>
    </row>
    <row r="63" spans="2:9" x14ac:dyDescent="0.35">
      <c r="B63" s="7"/>
    </row>
    <row r="64" spans="2:9" x14ac:dyDescent="0.35">
      <c r="B64" s="7"/>
    </row>
    <row r="65" spans="2:2" x14ac:dyDescent="0.35">
      <c r="B65" s="7"/>
    </row>
    <row r="66" spans="2:2" x14ac:dyDescent="0.35">
      <c r="B66" s="7"/>
    </row>
    <row r="67" spans="2:2" x14ac:dyDescent="0.35">
      <c r="B67" s="7"/>
    </row>
    <row r="68" spans="2:2" x14ac:dyDescent="0.35">
      <c r="B68" s="7"/>
    </row>
    <row r="69" spans="2:2" x14ac:dyDescent="0.35">
      <c r="B69" s="7"/>
    </row>
    <row r="70" spans="2:2" x14ac:dyDescent="0.35">
      <c r="B70" s="7"/>
    </row>
    <row r="71" spans="2:2" x14ac:dyDescent="0.35">
      <c r="B71" s="7"/>
    </row>
    <row r="72" spans="2:2" x14ac:dyDescent="0.35">
      <c r="B72" s="7"/>
    </row>
    <row r="73" spans="2:2" x14ac:dyDescent="0.35">
      <c r="B73" s="7"/>
    </row>
    <row r="74" spans="2:2" x14ac:dyDescent="0.35">
      <c r="B74" s="7"/>
    </row>
    <row r="75" spans="2:2" x14ac:dyDescent="0.35">
      <c r="B75" s="7"/>
    </row>
    <row r="76" spans="2:2" x14ac:dyDescent="0.35">
      <c r="B76" s="7"/>
    </row>
    <row r="77" spans="2:2" x14ac:dyDescent="0.35">
      <c r="B77" s="7"/>
    </row>
    <row r="78" spans="2:2" x14ac:dyDescent="0.35">
      <c r="B78" s="7"/>
    </row>
    <row r="79" spans="2:2" x14ac:dyDescent="0.35">
      <c r="B79" s="7"/>
    </row>
    <row r="80" spans="2:2" x14ac:dyDescent="0.35">
      <c r="B80" s="7"/>
    </row>
    <row r="81" spans="2:2" x14ac:dyDescent="0.35">
      <c r="B81" s="7"/>
    </row>
    <row r="82" spans="2:2" x14ac:dyDescent="0.35">
      <c r="B82" s="7"/>
    </row>
    <row r="83" spans="2:2" x14ac:dyDescent="0.35">
      <c r="B83" s="7"/>
    </row>
    <row r="84" spans="2:2" x14ac:dyDescent="0.35">
      <c r="B84" s="7"/>
    </row>
    <row r="85" spans="2:2" x14ac:dyDescent="0.35">
      <c r="B85" s="7"/>
    </row>
    <row r="86" spans="2:2" x14ac:dyDescent="0.35">
      <c r="B86" s="7"/>
    </row>
    <row r="87" spans="2:2" x14ac:dyDescent="0.35">
      <c r="B87" s="7"/>
    </row>
    <row r="88" spans="2:2" x14ac:dyDescent="0.35">
      <c r="B88" s="7"/>
    </row>
    <row r="89" spans="2:2" x14ac:dyDescent="0.35">
      <c r="B89" s="7"/>
    </row>
    <row r="90" spans="2:2" x14ac:dyDescent="0.35">
      <c r="B90" s="7"/>
    </row>
    <row r="91" spans="2:2" x14ac:dyDescent="0.35">
      <c r="B91" s="7"/>
    </row>
    <row r="92" spans="2:2" x14ac:dyDescent="0.35">
      <c r="B92" s="7"/>
    </row>
    <row r="93" spans="2:2" x14ac:dyDescent="0.35">
      <c r="B93" s="7"/>
    </row>
    <row r="94" spans="2:2" x14ac:dyDescent="0.35">
      <c r="B94" s="7"/>
    </row>
    <row r="95" spans="2:2" x14ac:dyDescent="0.35">
      <c r="B95" s="7"/>
    </row>
    <row r="96" spans="2:2" x14ac:dyDescent="0.35">
      <c r="B96" s="7"/>
    </row>
    <row r="97" spans="2:2" x14ac:dyDescent="0.35">
      <c r="B97" s="7"/>
    </row>
    <row r="98" spans="2:2" x14ac:dyDescent="0.35">
      <c r="B98" s="7"/>
    </row>
    <row r="99" spans="2:2" x14ac:dyDescent="0.35">
      <c r="B99" s="7"/>
    </row>
    <row r="100" spans="2:2" x14ac:dyDescent="0.35">
      <c r="B100" s="7"/>
    </row>
    <row r="101" spans="2:2" x14ac:dyDescent="0.35">
      <c r="B101" s="7"/>
    </row>
    <row r="102" spans="2:2" x14ac:dyDescent="0.35">
      <c r="B102" s="7"/>
    </row>
    <row r="103" spans="2:2" x14ac:dyDescent="0.35">
      <c r="B103" s="7"/>
    </row>
    <row r="104" spans="2:2" x14ac:dyDescent="0.35">
      <c r="B104" s="7"/>
    </row>
    <row r="105" spans="2:2" x14ac:dyDescent="0.35">
      <c r="B105" s="7"/>
    </row>
    <row r="106" spans="2:2" x14ac:dyDescent="0.35">
      <c r="B106" s="7"/>
    </row>
    <row r="107" spans="2:2" x14ac:dyDescent="0.35">
      <c r="B107" s="7"/>
    </row>
    <row r="108" spans="2:2" x14ac:dyDescent="0.35">
      <c r="B108" s="7"/>
    </row>
    <row r="109" spans="2:2" x14ac:dyDescent="0.35">
      <c r="B109" s="7"/>
    </row>
    <row r="110" spans="2:2" x14ac:dyDescent="0.35">
      <c r="B110" s="7"/>
    </row>
    <row r="111" spans="2:2" x14ac:dyDescent="0.35">
      <c r="B111" s="7"/>
    </row>
    <row r="112" spans="2:2" x14ac:dyDescent="0.35">
      <c r="B112" s="7"/>
    </row>
    <row r="113" spans="2:2" x14ac:dyDescent="0.35">
      <c r="B113" s="7"/>
    </row>
    <row r="114" spans="2:2" x14ac:dyDescent="0.35">
      <c r="B114" s="7"/>
    </row>
    <row r="115" spans="2:2" x14ac:dyDescent="0.35">
      <c r="B115" s="7"/>
    </row>
    <row r="116" spans="2:2" x14ac:dyDescent="0.35">
      <c r="B116" s="7"/>
    </row>
    <row r="117" spans="2:2" x14ac:dyDescent="0.35">
      <c r="B117" s="7"/>
    </row>
    <row r="118" spans="2:2" x14ac:dyDescent="0.35">
      <c r="B118" s="7"/>
    </row>
    <row r="119" spans="2:2" x14ac:dyDescent="0.35">
      <c r="B119" s="7"/>
    </row>
    <row r="120" spans="2:2" x14ac:dyDescent="0.35">
      <c r="B120" s="7"/>
    </row>
    <row r="121" spans="2:2" x14ac:dyDescent="0.35">
      <c r="B121" s="7"/>
    </row>
    <row r="122" spans="2:2" x14ac:dyDescent="0.35">
      <c r="B122" s="7"/>
    </row>
    <row r="123" spans="2:2" x14ac:dyDescent="0.35">
      <c r="B123" s="7"/>
    </row>
    <row r="124" spans="2:2" x14ac:dyDescent="0.35">
      <c r="B124" s="7"/>
    </row>
    <row r="125" spans="2:2" x14ac:dyDescent="0.35">
      <c r="B125" s="7"/>
    </row>
    <row r="126" spans="2:2" x14ac:dyDescent="0.35">
      <c r="B126" s="7"/>
    </row>
    <row r="127" spans="2:2" x14ac:dyDescent="0.35">
      <c r="B127" s="7"/>
    </row>
    <row r="128" spans="2:2" x14ac:dyDescent="0.35">
      <c r="B128" s="7"/>
    </row>
    <row r="129" spans="2:2" x14ac:dyDescent="0.35">
      <c r="B129" s="7"/>
    </row>
    <row r="130" spans="2:2" x14ac:dyDescent="0.35">
      <c r="B130" s="7"/>
    </row>
    <row r="131" spans="2:2" x14ac:dyDescent="0.35">
      <c r="B131" s="7"/>
    </row>
    <row r="132" spans="2:2" x14ac:dyDescent="0.35">
      <c r="B132" s="7"/>
    </row>
    <row r="133" spans="2:2" x14ac:dyDescent="0.35">
      <c r="B133" s="7"/>
    </row>
    <row r="134" spans="2:2" x14ac:dyDescent="0.35">
      <c r="B134" s="7"/>
    </row>
    <row r="135" spans="2:2" x14ac:dyDescent="0.35">
      <c r="B135" s="7"/>
    </row>
    <row r="136" spans="2:2" x14ac:dyDescent="0.35">
      <c r="B136" s="7"/>
    </row>
    <row r="137" spans="2:2" x14ac:dyDescent="0.35">
      <c r="B137" s="7"/>
    </row>
    <row r="138" spans="2:2" x14ac:dyDescent="0.35">
      <c r="B138" s="7"/>
    </row>
    <row r="139" spans="2:2" x14ac:dyDescent="0.35">
      <c r="B139" s="7"/>
    </row>
    <row r="140" spans="2:2" x14ac:dyDescent="0.35">
      <c r="B140" s="7"/>
    </row>
    <row r="141" spans="2:2" x14ac:dyDescent="0.35">
      <c r="B141" s="7"/>
    </row>
    <row r="142" spans="2:2" x14ac:dyDescent="0.35">
      <c r="B142" s="7"/>
    </row>
    <row r="143" spans="2:2" x14ac:dyDescent="0.35">
      <c r="B143" s="7"/>
    </row>
    <row r="144" spans="2:2" x14ac:dyDescent="0.35">
      <c r="B144" s="7"/>
    </row>
    <row r="145" spans="2:2" x14ac:dyDescent="0.35">
      <c r="B145" s="7"/>
    </row>
    <row r="146" spans="2:2" x14ac:dyDescent="0.35">
      <c r="B146" s="7"/>
    </row>
    <row r="147" spans="2:2" x14ac:dyDescent="0.35">
      <c r="B147" s="7"/>
    </row>
    <row r="148" spans="2:2" x14ac:dyDescent="0.35">
      <c r="B148" s="7"/>
    </row>
    <row r="149" spans="2:2" x14ac:dyDescent="0.35">
      <c r="B149" s="7"/>
    </row>
    <row r="150" spans="2:2" x14ac:dyDescent="0.35">
      <c r="B150" s="7"/>
    </row>
    <row r="151" spans="2:2" x14ac:dyDescent="0.35">
      <c r="B151" s="7"/>
    </row>
    <row r="152" spans="2:2" x14ac:dyDescent="0.35">
      <c r="B152" s="7"/>
    </row>
    <row r="153" spans="2:2" x14ac:dyDescent="0.35">
      <c r="B153" s="7"/>
    </row>
    <row r="154" spans="2:2" x14ac:dyDescent="0.35">
      <c r="B154" s="7"/>
    </row>
    <row r="155" spans="2:2" x14ac:dyDescent="0.35">
      <c r="B155" s="7"/>
    </row>
    <row r="156" spans="2:2" x14ac:dyDescent="0.35">
      <c r="B156" s="7"/>
    </row>
    <row r="157" spans="2:2" x14ac:dyDescent="0.35">
      <c r="B157" s="7"/>
    </row>
    <row r="158" spans="2:2" x14ac:dyDescent="0.35">
      <c r="B158" s="7"/>
    </row>
    <row r="159" spans="2:2" x14ac:dyDescent="0.35">
      <c r="B159" s="7"/>
    </row>
    <row r="160" spans="2:2" x14ac:dyDescent="0.35">
      <c r="B160" s="7"/>
    </row>
    <row r="161" spans="2:2" x14ac:dyDescent="0.35">
      <c r="B161" s="7"/>
    </row>
    <row r="162" spans="2:2" x14ac:dyDescent="0.35">
      <c r="B162" s="7"/>
    </row>
    <row r="163" spans="2:2" x14ac:dyDescent="0.35">
      <c r="B163" s="7"/>
    </row>
    <row r="164" spans="2:2" x14ac:dyDescent="0.35">
      <c r="B164" s="7"/>
    </row>
    <row r="165" spans="2:2" x14ac:dyDescent="0.35">
      <c r="B165" s="7"/>
    </row>
    <row r="166" spans="2:2" x14ac:dyDescent="0.35">
      <c r="B166" s="7"/>
    </row>
    <row r="167" spans="2:2" x14ac:dyDescent="0.35">
      <c r="B167" s="7"/>
    </row>
    <row r="168" spans="2:2" x14ac:dyDescent="0.35">
      <c r="B168" s="7"/>
    </row>
    <row r="169" spans="2:2" x14ac:dyDescent="0.35">
      <c r="B169" s="7"/>
    </row>
    <row r="170" spans="2:2" x14ac:dyDescent="0.35">
      <c r="B170" s="7"/>
    </row>
    <row r="171" spans="2:2" x14ac:dyDescent="0.35">
      <c r="B171" s="7"/>
    </row>
    <row r="172" spans="2:2" x14ac:dyDescent="0.35">
      <c r="B172" s="7"/>
    </row>
    <row r="173" spans="2:2" x14ac:dyDescent="0.35">
      <c r="B173" s="7"/>
    </row>
    <row r="174" spans="2:2" x14ac:dyDescent="0.35">
      <c r="B174" s="7"/>
    </row>
    <row r="175" spans="2:2" x14ac:dyDescent="0.35">
      <c r="B175" s="7"/>
    </row>
    <row r="176" spans="2:2" x14ac:dyDescent="0.35">
      <c r="B176" s="7"/>
    </row>
    <row r="177" spans="2:2" x14ac:dyDescent="0.35">
      <c r="B177" s="7"/>
    </row>
    <row r="178" spans="2:2" x14ac:dyDescent="0.35">
      <c r="B178" s="7"/>
    </row>
    <row r="179" spans="2:2" x14ac:dyDescent="0.35">
      <c r="B179" s="7"/>
    </row>
    <row r="180" spans="2:2" x14ac:dyDescent="0.35">
      <c r="B180" s="7"/>
    </row>
    <row r="181" spans="2:2" x14ac:dyDescent="0.35">
      <c r="B181" s="7"/>
    </row>
    <row r="182" spans="2:2" x14ac:dyDescent="0.35">
      <c r="B182" s="7"/>
    </row>
    <row r="183" spans="2:2" x14ac:dyDescent="0.35">
      <c r="B183" s="7"/>
    </row>
    <row r="184" spans="2:2" x14ac:dyDescent="0.35">
      <c r="B184" s="7"/>
    </row>
    <row r="185" spans="2:2" x14ac:dyDescent="0.35">
      <c r="B185" s="7"/>
    </row>
    <row r="186" spans="2:2" x14ac:dyDescent="0.35">
      <c r="B186" s="7"/>
    </row>
    <row r="187" spans="2:2" x14ac:dyDescent="0.35">
      <c r="B187" s="7"/>
    </row>
    <row r="188" spans="2:2" x14ac:dyDescent="0.35">
      <c r="B188" s="7"/>
    </row>
    <row r="189" spans="2:2" x14ac:dyDescent="0.35">
      <c r="B189" s="7"/>
    </row>
    <row r="190" spans="2:2" x14ac:dyDescent="0.35">
      <c r="B190" s="7"/>
    </row>
    <row r="191" spans="2:2" x14ac:dyDescent="0.35">
      <c r="B191" s="7"/>
    </row>
    <row r="192" spans="2:2" x14ac:dyDescent="0.35">
      <c r="B192" s="7"/>
    </row>
    <row r="193" spans="2:2" x14ac:dyDescent="0.35">
      <c r="B193" s="7"/>
    </row>
    <row r="194" spans="2:2" x14ac:dyDescent="0.35">
      <c r="B194" s="7"/>
    </row>
    <row r="195" spans="2:2" x14ac:dyDescent="0.35">
      <c r="B195" s="7"/>
    </row>
    <row r="196" spans="2:2" x14ac:dyDescent="0.35">
      <c r="B196" s="7"/>
    </row>
    <row r="197" spans="2:2" x14ac:dyDescent="0.35">
      <c r="B197" s="7"/>
    </row>
    <row r="198" spans="2:2" x14ac:dyDescent="0.35">
      <c r="B198" s="7"/>
    </row>
    <row r="199" spans="2:2" x14ac:dyDescent="0.35">
      <c r="B199" s="7"/>
    </row>
    <row r="200" spans="2:2" x14ac:dyDescent="0.35">
      <c r="B200" s="7"/>
    </row>
    <row r="201" spans="2:2" x14ac:dyDescent="0.35">
      <c r="B201" s="7"/>
    </row>
    <row r="202" spans="2:2" x14ac:dyDescent="0.35">
      <c r="B202" s="7"/>
    </row>
    <row r="203" spans="2:2" x14ac:dyDescent="0.35">
      <c r="B203" s="7"/>
    </row>
    <row r="204" spans="2:2" x14ac:dyDescent="0.35">
      <c r="B204" s="7"/>
    </row>
    <row r="205" spans="2:2" x14ac:dyDescent="0.35">
      <c r="B205" s="7"/>
    </row>
    <row r="206" spans="2:2" x14ac:dyDescent="0.35">
      <c r="B206" s="7"/>
    </row>
    <row r="207" spans="2:2" x14ac:dyDescent="0.35">
      <c r="B207" s="7"/>
    </row>
    <row r="208" spans="2:2" x14ac:dyDescent="0.35">
      <c r="B208" s="7"/>
    </row>
    <row r="209" spans="2:2" x14ac:dyDescent="0.35">
      <c r="B209" s="7"/>
    </row>
    <row r="210" spans="2:2" x14ac:dyDescent="0.35">
      <c r="B210" s="7"/>
    </row>
    <row r="211" spans="2:2" x14ac:dyDescent="0.35">
      <c r="B211" s="7"/>
    </row>
    <row r="212" spans="2:2" x14ac:dyDescent="0.35">
      <c r="B212" s="7"/>
    </row>
    <row r="213" spans="2:2" x14ac:dyDescent="0.35">
      <c r="B213" s="7"/>
    </row>
    <row r="214" spans="2:2" x14ac:dyDescent="0.35">
      <c r="B214" s="7"/>
    </row>
    <row r="215" spans="2:2" x14ac:dyDescent="0.35">
      <c r="B215" s="7"/>
    </row>
    <row r="216" spans="2:2" x14ac:dyDescent="0.35">
      <c r="B216" s="7"/>
    </row>
    <row r="217" spans="2:2" x14ac:dyDescent="0.35">
      <c r="B217" s="7"/>
    </row>
    <row r="218" spans="2:2" x14ac:dyDescent="0.35">
      <c r="B218" s="7"/>
    </row>
    <row r="219" spans="2:2" x14ac:dyDescent="0.35">
      <c r="B219" s="7"/>
    </row>
    <row r="220" spans="2:2" x14ac:dyDescent="0.35">
      <c r="B220" s="7"/>
    </row>
    <row r="221" spans="2:2" x14ac:dyDescent="0.35">
      <c r="B221" s="7"/>
    </row>
    <row r="222" spans="2:2" x14ac:dyDescent="0.35">
      <c r="B222" s="7"/>
    </row>
    <row r="223" spans="2:2" x14ac:dyDescent="0.35">
      <c r="B223" s="7"/>
    </row>
    <row r="224" spans="2:2" x14ac:dyDescent="0.35">
      <c r="B224" s="7"/>
    </row>
    <row r="225" spans="2:2" x14ac:dyDescent="0.35">
      <c r="B225" s="7"/>
    </row>
    <row r="226" spans="2:2" x14ac:dyDescent="0.35">
      <c r="B226" s="7"/>
    </row>
    <row r="227" spans="2:2" x14ac:dyDescent="0.35">
      <c r="B227" s="7"/>
    </row>
    <row r="228" spans="2:2" x14ac:dyDescent="0.35">
      <c r="B228" s="7"/>
    </row>
    <row r="229" spans="2:2" x14ac:dyDescent="0.35">
      <c r="B229" s="7"/>
    </row>
    <row r="230" spans="2:2" x14ac:dyDescent="0.35">
      <c r="B230" s="7"/>
    </row>
    <row r="231" spans="2:2" x14ac:dyDescent="0.35">
      <c r="B231" s="7"/>
    </row>
    <row r="232" spans="2:2" x14ac:dyDescent="0.35">
      <c r="B232" s="7"/>
    </row>
    <row r="233" spans="2:2" x14ac:dyDescent="0.35">
      <c r="B233" s="7"/>
    </row>
    <row r="234" spans="2:2" x14ac:dyDescent="0.35">
      <c r="B234" s="7"/>
    </row>
    <row r="235" spans="2:2" x14ac:dyDescent="0.35">
      <c r="B235" s="7"/>
    </row>
    <row r="236" spans="2:2" x14ac:dyDescent="0.35">
      <c r="B236" s="7"/>
    </row>
    <row r="237" spans="2:2" x14ac:dyDescent="0.35">
      <c r="B237" s="7"/>
    </row>
    <row r="238" spans="2:2" x14ac:dyDescent="0.35">
      <c r="B238" s="7"/>
    </row>
    <row r="239" spans="2:2" x14ac:dyDescent="0.35">
      <c r="B239" s="7"/>
    </row>
    <row r="240" spans="2:2" x14ac:dyDescent="0.35">
      <c r="B240" s="7"/>
    </row>
    <row r="241" spans="2:2" x14ac:dyDescent="0.35">
      <c r="B241" s="7"/>
    </row>
    <row r="242" spans="2:2" x14ac:dyDescent="0.35">
      <c r="B242" s="7"/>
    </row>
    <row r="243" spans="2:2" x14ac:dyDescent="0.35">
      <c r="B243" s="7"/>
    </row>
    <row r="244" spans="2:2" x14ac:dyDescent="0.35">
      <c r="B244" s="7"/>
    </row>
    <row r="245" spans="2:2" x14ac:dyDescent="0.35">
      <c r="B245" s="7"/>
    </row>
    <row r="246" spans="2:2" x14ac:dyDescent="0.35">
      <c r="B246" s="7"/>
    </row>
    <row r="247" spans="2:2" x14ac:dyDescent="0.35">
      <c r="B247" s="7"/>
    </row>
    <row r="248" spans="2:2" x14ac:dyDescent="0.35">
      <c r="B248" s="7"/>
    </row>
    <row r="249" spans="2:2" x14ac:dyDescent="0.35">
      <c r="B249" s="7"/>
    </row>
    <row r="250" spans="2:2" x14ac:dyDescent="0.35">
      <c r="B250" s="7"/>
    </row>
    <row r="251" spans="2:2" x14ac:dyDescent="0.35">
      <c r="B251" s="7"/>
    </row>
    <row r="252" spans="2:2" x14ac:dyDescent="0.35">
      <c r="B252" s="7"/>
    </row>
    <row r="253" spans="2:2" x14ac:dyDescent="0.35">
      <c r="B253" s="7"/>
    </row>
    <row r="254" spans="2:2" x14ac:dyDescent="0.35">
      <c r="B254" s="7"/>
    </row>
    <row r="255" spans="2:2" x14ac:dyDescent="0.35">
      <c r="B255" s="7"/>
    </row>
    <row r="256" spans="2:2" x14ac:dyDescent="0.35">
      <c r="B256" s="7"/>
    </row>
    <row r="257" spans="2:2" x14ac:dyDescent="0.35">
      <c r="B257" s="7"/>
    </row>
    <row r="258" spans="2:2" x14ac:dyDescent="0.35">
      <c r="B258" s="7"/>
    </row>
    <row r="259" spans="2:2" x14ac:dyDescent="0.35">
      <c r="B259" s="7"/>
    </row>
    <row r="260" spans="2:2" x14ac:dyDescent="0.35">
      <c r="B260" s="7"/>
    </row>
    <row r="261" spans="2:2" x14ac:dyDescent="0.35">
      <c r="B261" s="7"/>
    </row>
    <row r="262" spans="2:2" x14ac:dyDescent="0.35">
      <c r="B262" s="7"/>
    </row>
    <row r="263" spans="2:2" x14ac:dyDescent="0.35">
      <c r="B263" s="7"/>
    </row>
    <row r="264" spans="2:2" x14ac:dyDescent="0.35">
      <c r="B264" s="7"/>
    </row>
    <row r="265" spans="2:2" x14ac:dyDescent="0.35">
      <c r="B265" s="7"/>
    </row>
    <row r="266" spans="2:2" x14ac:dyDescent="0.35">
      <c r="B266" s="7"/>
    </row>
    <row r="267" spans="2:2" x14ac:dyDescent="0.35">
      <c r="B267" s="7"/>
    </row>
    <row r="268" spans="2:2" x14ac:dyDescent="0.35">
      <c r="B268" s="7"/>
    </row>
    <row r="269" spans="2:2" x14ac:dyDescent="0.35">
      <c r="B269" s="7"/>
    </row>
    <row r="270" spans="2:2" x14ac:dyDescent="0.35">
      <c r="B270" s="7"/>
    </row>
    <row r="271" spans="2:2" x14ac:dyDescent="0.35">
      <c r="B271" s="7"/>
    </row>
    <row r="272" spans="2:2" x14ac:dyDescent="0.35">
      <c r="B272" s="7"/>
    </row>
    <row r="273" spans="2:2" x14ac:dyDescent="0.35">
      <c r="B273" s="7"/>
    </row>
    <row r="274" spans="2:2" x14ac:dyDescent="0.35">
      <c r="B274" s="7"/>
    </row>
    <row r="275" spans="2:2" x14ac:dyDescent="0.35">
      <c r="B275" s="7"/>
    </row>
    <row r="276" spans="2:2" x14ac:dyDescent="0.35">
      <c r="B276" s="7"/>
    </row>
    <row r="277" spans="2:2" x14ac:dyDescent="0.35">
      <c r="B277" s="7"/>
    </row>
    <row r="278" spans="2:2" x14ac:dyDescent="0.35">
      <c r="B278" s="7"/>
    </row>
    <row r="279" spans="2:2" x14ac:dyDescent="0.35">
      <c r="B279" s="7"/>
    </row>
    <row r="280" spans="2:2" x14ac:dyDescent="0.35">
      <c r="B280" s="7"/>
    </row>
    <row r="281" spans="2:2" x14ac:dyDescent="0.35">
      <c r="B281" s="7"/>
    </row>
    <row r="282" spans="2:2" x14ac:dyDescent="0.35">
      <c r="B282" s="7"/>
    </row>
    <row r="283" spans="2:2" x14ac:dyDescent="0.35">
      <c r="B283" s="7"/>
    </row>
    <row r="284" spans="2:2" x14ac:dyDescent="0.35">
      <c r="B284" s="7"/>
    </row>
    <row r="285" spans="2:2" x14ac:dyDescent="0.35">
      <c r="B285" s="7"/>
    </row>
    <row r="286" spans="2:2" x14ac:dyDescent="0.35">
      <c r="B286" s="7"/>
    </row>
    <row r="287" spans="2:2" x14ac:dyDescent="0.35">
      <c r="B287" s="7"/>
    </row>
    <row r="288" spans="2:2" x14ac:dyDescent="0.35">
      <c r="B288" s="7"/>
    </row>
    <row r="289" spans="2:2" x14ac:dyDescent="0.35">
      <c r="B289" s="7"/>
    </row>
    <row r="290" spans="2:2" x14ac:dyDescent="0.35">
      <c r="B290" s="7"/>
    </row>
    <row r="291" spans="2:2" x14ac:dyDescent="0.35">
      <c r="B291" s="7"/>
    </row>
    <row r="292" spans="2:2" x14ac:dyDescent="0.35">
      <c r="B292" s="7"/>
    </row>
    <row r="293" spans="2:2" x14ac:dyDescent="0.35">
      <c r="B293" s="7"/>
    </row>
    <row r="294" spans="2:2" x14ac:dyDescent="0.35">
      <c r="B294" s="7"/>
    </row>
    <row r="295" spans="2:2" x14ac:dyDescent="0.35">
      <c r="B295" s="7"/>
    </row>
    <row r="296" spans="2:2" x14ac:dyDescent="0.35">
      <c r="B296" s="7"/>
    </row>
    <row r="297" spans="2:2" x14ac:dyDescent="0.35">
      <c r="B297" s="7"/>
    </row>
    <row r="298" spans="2:2" x14ac:dyDescent="0.35">
      <c r="B298" s="7"/>
    </row>
    <row r="299" spans="2:2" x14ac:dyDescent="0.35">
      <c r="B299" s="7"/>
    </row>
    <row r="300" spans="2:2" x14ac:dyDescent="0.35">
      <c r="B300" s="7"/>
    </row>
    <row r="301" spans="2:2" x14ac:dyDescent="0.35">
      <c r="B301" s="7"/>
    </row>
    <row r="302" spans="2:2" x14ac:dyDescent="0.35">
      <c r="B302" s="7"/>
    </row>
    <row r="303" spans="2:2" x14ac:dyDescent="0.35">
      <c r="B303" s="7"/>
    </row>
    <row r="304" spans="2:2" x14ac:dyDescent="0.35">
      <c r="B304" s="7"/>
    </row>
    <row r="305" spans="2:2" x14ac:dyDescent="0.35">
      <c r="B305" s="7"/>
    </row>
    <row r="306" spans="2:2" x14ac:dyDescent="0.35">
      <c r="B306" s="7"/>
    </row>
    <row r="307" spans="2:2" x14ac:dyDescent="0.35">
      <c r="B307" s="7"/>
    </row>
    <row r="308" spans="2:2" x14ac:dyDescent="0.35">
      <c r="B308" s="7"/>
    </row>
    <row r="309" spans="2:2" x14ac:dyDescent="0.35">
      <c r="B309" s="7"/>
    </row>
    <row r="310" spans="2:2" x14ac:dyDescent="0.35">
      <c r="B310" s="7"/>
    </row>
    <row r="311" spans="2:2" x14ac:dyDescent="0.35">
      <c r="B311" s="7"/>
    </row>
    <row r="312" spans="2:2" x14ac:dyDescent="0.35">
      <c r="B312" s="7"/>
    </row>
    <row r="313" spans="2:2" x14ac:dyDescent="0.35">
      <c r="B313" s="7"/>
    </row>
    <row r="314" spans="2:2" x14ac:dyDescent="0.35">
      <c r="B314" s="7"/>
    </row>
    <row r="315" spans="2:2" x14ac:dyDescent="0.35">
      <c r="B315" s="7"/>
    </row>
    <row r="316" spans="2:2" x14ac:dyDescent="0.35">
      <c r="B316" s="7"/>
    </row>
    <row r="317" spans="2:2" x14ac:dyDescent="0.35">
      <c r="B317" s="7"/>
    </row>
    <row r="318" spans="2:2" x14ac:dyDescent="0.35">
      <c r="B318" s="7"/>
    </row>
    <row r="319" spans="2:2" x14ac:dyDescent="0.35">
      <c r="B319" s="7"/>
    </row>
    <row r="320" spans="2:2" x14ac:dyDescent="0.35">
      <c r="B320" s="7"/>
    </row>
    <row r="321" spans="2:2" x14ac:dyDescent="0.35">
      <c r="B321" s="7"/>
    </row>
    <row r="322" spans="2:2" x14ac:dyDescent="0.35">
      <c r="B322" s="7"/>
    </row>
    <row r="323" spans="2:2" x14ac:dyDescent="0.35">
      <c r="B323" s="7"/>
    </row>
    <row r="324" spans="2:2" x14ac:dyDescent="0.35">
      <c r="B324" s="7"/>
    </row>
    <row r="325" spans="2:2" x14ac:dyDescent="0.35">
      <c r="B325" s="7"/>
    </row>
    <row r="326" spans="2:2" x14ac:dyDescent="0.35">
      <c r="B326" s="7"/>
    </row>
    <row r="327" spans="2:2" x14ac:dyDescent="0.35">
      <c r="B327" s="7"/>
    </row>
    <row r="328" spans="2:2" x14ac:dyDescent="0.35">
      <c r="B328" s="7"/>
    </row>
    <row r="329" spans="2:2" x14ac:dyDescent="0.35">
      <c r="B329" s="7"/>
    </row>
    <row r="330" spans="2:2" x14ac:dyDescent="0.35">
      <c r="B330" s="7"/>
    </row>
    <row r="331" spans="2:2" x14ac:dyDescent="0.35">
      <c r="B331" s="7"/>
    </row>
    <row r="332" spans="2:2" x14ac:dyDescent="0.35">
      <c r="B332" s="7"/>
    </row>
    <row r="333" spans="2:2" x14ac:dyDescent="0.35">
      <c r="B333" s="7"/>
    </row>
    <row r="334" spans="2:2" x14ac:dyDescent="0.35">
      <c r="B334" s="7"/>
    </row>
    <row r="335" spans="2:2" x14ac:dyDescent="0.35">
      <c r="B335" s="7"/>
    </row>
    <row r="336" spans="2:2" x14ac:dyDescent="0.35">
      <c r="B336" s="7"/>
    </row>
    <row r="337" spans="2:2" x14ac:dyDescent="0.35">
      <c r="B337" s="7"/>
    </row>
    <row r="338" spans="2:2" x14ac:dyDescent="0.35">
      <c r="B338" s="7"/>
    </row>
    <row r="339" spans="2:2" x14ac:dyDescent="0.35">
      <c r="B339" s="7"/>
    </row>
    <row r="340" spans="2:2" x14ac:dyDescent="0.35">
      <c r="B340" s="7"/>
    </row>
    <row r="341" spans="2:2" x14ac:dyDescent="0.35">
      <c r="B341" s="7"/>
    </row>
    <row r="342" spans="2:2" x14ac:dyDescent="0.35">
      <c r="B342" s="7"/>
    </row>
    <row r="343" spans="2:2" x14ac:dyDescent="0.35">
      <c r="B343" s="7"/>
    </row>
    <row r="344" spans="2:2" x14ac:dyDescent="0.35">
      <c r="B344" s="7"/>
    </row>
    <row r="345" spans="2:2" x14ac:dyDescent="0.35">
      <c r="B345" s="7"/>
    </row>
    <row r="346" spans="2:2" x14ac:dyDescent="0.35">
      <c r="B346" s="7"/>
    </row>
    <row r="347" spans="2:2" x14ac:dyDescent="0.35">
      <c r="B347" s="7"/>
    </row>
    <row r="348" spans="2:2" x14ac:dyDescent="0.35">
      <c r="B348" s="7"/>
    </row>
    <row r="349" spans="2:2" x14ac:dyDescent="0.35">
      <c r="B349" s="7"/>
    </row>
    <row r="350" spans="2:2" x14ac:dyDescent="0.35">
      <c r="B350" s="7"/>
    </row>
    <row r="351" spans="2:2" x14ac:dyDescent="0.35">
      <c r="B351" s="7"/>
    </row>
    <row r="352" spans="2:2" x14ac:dyDescent="0.35">
      <c r="B352" s="7"/>
    </row>
    <row r="353" spans="2:2" x14ac:dyDescent="0.35">
      <c r="B353" s="7"/>
    </row>
    <row r="354" spans="2:2" x14ac:dyDescent="0.35">
      <c r="B354" s="7"/>
    </row>
    <row r="355" spans="2:2" x14ac:dyDescent="0.35">
      <c r="B355" s="7"/>
    </row>
    <row r="356" spans="2:2" x14ac:dyDescent="0.35">
      <c r="B356" s="7"/>
    </row>
    <row r="357" spans="2:2" x14ac:dyDescent="0.35">
      <c r="B357" s="7"/>
    </row>
    <row r="358" spans="2:2" x14ac:dyDescent="0.35">
      <c r="B358" s="7"/>
    </row>
    <row r="359" spans="2:2" x14ac:dyDescent="0.35">
      <c r="B359" s="7"/>
    </row>
    <row r="360" spans="2:2" x14ac:dyDescent="0.35">
      <c r="B360" s="7"/>
    </row>
    <row r="361" spans="2:2" x14ac:dyDescent="0.35">
      <c r="B361" s="7"/>
    </row>
    <row r="362" spans="2:2" x14ac:dyDescent="0.35">
      <c r="B362" s="7"/>
    </row>
    <row r="363" spans="2:2" x14ac:dyDescent="0.35">
      <c r="B363" s="7"/>
    </row>
    <row r="364" spans="2:2" x14ac:dyDescent="0.35">
      <c r="B364" s="7"/>
    </row>
    <row r="365" spans="2:2" x14ac:dyDescent="0.35">
      <c r="B365" s="7"/>
    </row>
    <row r="366" spans="2:2" x14ac:dyDescent="0.35">
      <c r="B366" s="7"/>
    </row>
    <row r="367" spans="2:2" x14ac:dyDescent="0.35">
      <c r="B367" s="7"/>
    </row>
    <row r="368" spans="2:2" x14ac:dyDescent="0.35">
      <c r="B368" s="7"/>
    </row>
    <row r="369" spans="2:2" x14ac:dyDescent="0.35">
      <c r="B369" s="7"/>
    </row>
    <row r="370" spans="2:2" x14ac:dyDescent="0.35">
      <c r="B370" s="7"/>
    </row>
    <row r="371" spans="2:2" x14ac:dyDescent="0.35">
      <c r="B371" s="7"/>
    </row>
    <row r="372" spans="2:2" x14ac:dyDescent="0.35">
      <c r="B372" s="7"/>
    </row>
    <row r="373" spans="2:2" x14ac:dyDescent="0.35">
      <c r="B373" s="7"/>
    </row>
    <row r="374" spans="2:2" x14ac:dyDescent="0.35">
      <c r="B374" s="7"/>
    </row>
    <row r="375" spans="2:2" x14ac:dyDescent="0.35">
      <c r="B375" s="7"/>
    </row>
    <row r="376" spans="2:2" x14ac:dyDescent="0.35">
      <c r="B376" s="7"/>
    </row>
    <row r="377" spans="2:2" x14ac:dyDescent="0.35">
      <c r="B377" s="7"/>
    </row>
    <row r="378" spans="2:2" x14ac:dyDescent="0.35">
      <c r="B378" s="7"/>
    </row>
    <row r="379" spans="2:2" x14ac:dyDescent="0.35">
      <c r="B379" s="7"/>
    </row>
    <row r="380" spans="2:2" x14ac:dyDescent="0.35">
      <c r="B380" s="7"/>
    </row>
    <row r="381" spans="2:2" x14ac:dyDescent="0.35">
      <c r="B381" s="7"/>
    </row>
    <row r="382" spans="2:2" x14ac:dyDescent="0.35">
      <c r="B382" s="7"/>
    </row>
    <row r="383" spans="2:2" x14ac:dyDescent="0.35">
      <c r="B383" s="7"/>
    </row>
    <row r="384" spans="2:2" x14ac:dyDescent="0.35">
      <c r="B384" s="7"/>
    </row>
    <row r="385" spans="2:2" x14ac:dyDescent="0.35">
      <c r="B385" s="7"/>
    </row>
    <row r="386" spans="2:2" x14ac:dyDescent="0.35">
      <c r="B386" s="7"/>
    </row>
    <row r="387" spans="2:2" x14ac:dyDescent="0.35">
      <c r="B387" s="7"/>
    </row>
    <row r="388" spans="2:2" x14ac:dyDescent="0.35">
      <c r="B388" s="7"/>
    </row>
    <row r="389" spans="2:2" x14ac:dyDescent="0.35">
      <c r="B389" s="7"/>
    </row>
    <row r="390" spans="2:2" x14ac:dyDescent="0.35">
      <c r="B390" s="7"/>
    </row>
    <row r="391" spans="2:2" x14ac:dyDescent="0.35">
      <c r="B391" s="7"/>
    </row>
    <row r="392" spans="2:2" x14ac:dyDescent="0.35">
      <c r="B392" s="7"/>
    </row>
    <row r="393" spans="2:2" x14ac:dyDescent="0.35">
      <c r="B393" s="7"/>
    </row>
    <row r="394" spans="2:2" x14ac:dyDescent="0.35">
      <c r="B394" s="7"/>
    </row>
    <row r="395" spans="2:2" x14ac:dyDescent="0.35">
      <c r="B395" s="7"/>
    </row>
    <row r="396" spans="2:2" x14ac:dyDescent="0.35">
      <c r="B396" s="7"/>
    </row>
    <row r="397" spans="2:2" x14ac:dyDescent="0.35">
      <c r="B397" s="7"/>
    </row>
    <row r="398" spans="2:2" x14ac:dyDescent="0.35">
      <c r="B398" s="7"/>
    </row>
    <row r="399" spans="2:2" x14ac:dyDescent="0.35">
      <c r="B399" s="7"/>
    </row>
    <row r="400" spans="2:2" x14ac:dyDescent="0.35">
      <c r="B400" s="7"/>
    </row>
    <row r="401" spans="2:2" x14ac:dyDescent="0.35">
      <c r="B401" s="7"/>
    </row>
    <row r="402" spans="2:2" x14ac:dyDescent="0.35">
      <c r="B402" s="7"/>
    </row>
    <row r="403" spans="2:2" x14ac:dyDescent="0.35">
      <c r="B403" s="7"/>
    </row>
    <row r="404" spans="2:2" x14ac:dyDescent="0.35">
      <c r="B404" s="7"/>
    </row>
    <row r="405" spans="2:2" x14ac:dyDescent="0.35">
      <c r="B405" s="7"/>
    </row>
    <row r="406" spans="2:2" x14ac:dyDescent="0.35">
      <c r="B406" s="7"/>
    </row>
    <row r="407" spans="2:2" x14ac:dyDescent="0.35">
      <c r="B407" s="7"/>
    </row>
    <row r="408" spans="2:2" x14ac:dyDescent="0.35">
      <c r="B408" s="7"/>
    </row>
    <row r="409" spans="2:2" x14ac:dyDescent="0.35">
      <c r="B409" s="7"/>
    </row>
    <row r="410" spans="2:2" x14ac:dyDescent="0.35">
      <c r="B410" s="7"/>
    </row>
    <row r="411" spans="2:2" x14ac:dyDescent="0.35">
      <c r="B411" s="7"/>
    </row>
    <row r="412" spans="2:2" x14ac:dyDescent="0.35">
      <c r="B412" s="7"/>
    </row>
    <row r="413" spans="2:2" x14ac:dyDescent="0.35">
      <c r="B413" s="7"/>
    </row>
    <row r="414" spans="2:2" x14ac:dyDescent="0.35">
      <c r="B414" s="7"/>
    </row>
    <row r="415" spans="2:2" x14ac:dyDescent="0.35">
      <c r="B415" s="7"/>
    </row>
    <row r="416" spans="2:2" x14ac:dyDescent="0.35">
      <c r="B416" s="7"/>
    </row>
    <row r="417" spans="2:2" x14ac:dyDescent="0.35">
      <c r="B417" s="7"/>
    </row>
    <row r="418" spans="2:2" x14ac:dyDescent="0.35">
      <c r="B418" s="7"/>
    </row>
    <row r="419" spans="2:2" x14ac:dyDescent="0.35">
      <c r="B419" s="7"/>
    </row>
    <row r="420" spans="2:2" x14ac:dyDescent="0.35">
      <c r="B420" s="7"/>
    </row>
    <row r="421" spans="2:2" x14ac:dyDescent="0.35">
      <c r="B421" s="7"/>
    </row>
    <row r="422" spans="2:2" x14ac:dyDescent="0.35">
      <c r="B422" s="7"/>
    </row>
    <row r="423" spans="2:2" x14ac:dyDescent="0.35">
      <c r="B423" s="7"/>
    </row>
    <row r="424" spans="2:2" x14ac:dyDescent="0.35">
      <c r="B424" s="7"/>
    </row>
    <row r="425" spans="2:2" x14ac:dyDescent="0.35">
      <c r="B425" s="7"/>
    </row>
    <row r="426" spans="2:2" x14ac:dyDescent="0.35">
      <c r="B426" s="7"/>
    </row>
    <row r="427" spans="2:2" x14ac:dyDescent="0.35">
      <c r="B427" s="7"/>
    </row>
    <row r="428" spans="2:2" x14ac:dyDescent="0.35">
      <c r="B428" s="7"/>
    </row>
    <row r="429" spans="2:2" x14ac:dyDescent="0.35">
      <c r="B429" s="7"/>
    </row>
    <row r="430" spans="2:2" x14ac:dyDescent="0.35">
      <c r="B430" s="7"/>
    </row>
    <row r="431" spans="2:2" x14ac:dyDescent="0.35">
      <c r="B431" s="7"/>
    </row>
    <row r="432" spans="2:2" x14ac:dyDescent="0.35">
      <c r="B432" s="7"/>
    </row>
    <row r="433" spans="2:2" x14ac:dyDescent="0.35">
      <c r="B433" s="7"/>
    </row>
    <row r="434" spans="2:2" x14ac:dyDescent="0.35">
      <c r="B434" s="7"/>
    </row>
    <row r="435" spans="2:2" x14ac:dyDescent="0.35">
      <c r="B435" s="7"/>
    </row>
    <row r="436" spans="2:2" x14ac:dyDescent="0.35">
      <c r="B436" s="7"/>
    </row>
    <row r="437" spans="2:2" x14ac:dyDescent="0.35">
      <c r="B437" s="7"/>
    </row>
    <row r="438" spans="2:2" x14ac:dyDescent="0.35">
      <c r="B438" s="7"/>
    </row>
    <row r="439" spans="2:2" x14ac:dyDescent="0.35">
      <c r="B439" s="7"/>
    </row>
    <row r="440" spans="2:2" x14ac:dyDescent="0.35">
      <c r="B440" s="7"/>
    </row>
    <row r="441" spans="2:2" x14ac:dyDescent="0.35">
      <c r="B441" s="7"/>
    </row>
    <row r="442" spans="2:2" x14ac:dyDescent="0.35">
      <c r="B442" s="7"/>
    </row>
    <row r="443" spans="2:2" x14ac:dyDescent="0.35">
      <c r="B443" s="7"/>
    </row>
    <row r="444" spans="2:2" x14ac:dyDescent="0.35">
      <c r="B444" s="7"/>
    </row>
    <row r="445" spans="2:2" x14ac:dyDescent="0.35">
      <c r="B445" s="7"/>
    </row>
    <row r="446" spans="2:2" x14ac:dyDescent="0.35">
      <c r="B446" s="7"/>
    </row>
    <row r="447" spans="2:2" x14ac:dyDescent="0.35">
      <c r="B447" s="7"/>
    </row>
    <row r="448" spans="2:2" x14ac:dyDescent="0.35">
      <c r="B448" s="7"/>
    </row>
    <row r="449" spans="2:2" x14ac:dyDescent="0.35">
      <c r="B449" s="7"/>
    </row>
    <row r="450" spans="2:2" x14ac:dyDescent="0.35">
      <c r="B450" s="7"/>
    </row>
    <row r="451" spans="2:2" x14ac:dyDescent="0.35">
      <c r="B451" s="7"/>
    </row>
    <row r="452" spans="2:2" x14ac:dyDescent="0.35">
      <c r="B452" s="7"/>
    </row>
    <row r="453" spans="2:2" x14ac:dyDescent="0.35">
      <c r="B453" s="7"/>
    </row>
    <row r="454" spans="2:2" x14ac:dyDescent="0.35">
      <c r="B454" s="7"/>
    </row>
    <row r="455" spans="2:2" x14ac:dyDescent="0.35">
      <c r="B455" s="7"/>
    </row>
    <row r="456" spans="2:2" x14ac:dyDescent="0.35">
      <c r="B456" s="7"/>
    </row>
    <row r="457" spans="2:2" x14ac:dyDescent="0.35">
      <c r="B457" s="7"/>
    </row>
    <row r="458" spans="2:2" x14ac:dyDescent="0.35">
      <c r="B458" s="7"/>
    </row>
    <row r="459" spans="2:2" x14ac:dyDescent="0.35">
      <c r="B459" s="7"/>
    </row>
    <row r="460" spans="2:2" x14ac:dyDescent="0.35">
      <c r="B460" s="7"/>
    </row>
    <row r="461" spans="2:2" x14ac:dyDescent="0.35">
      <c r="B461" s="7"/>
    </row>
    <row r="462" spans="2:2" x14ac:dyDescent="0.35">
      <c r="B462" s="7"/>
    </row>
    <row r="463" spans="2:2" x14ac:dyDescent="0.35">
      <c r="B463" s="7"/>
    </row>
    <row r="464" spans="2:2" x14ac:dyDescent="0.35">
      <c r="B464" s="7"/>
    </row>
    <row r="465" spans="2:2" x14ac:dyDescent="0.35">
      <c r="B465" s="7"/>
    </row>
    <row r="466" spans="2:2" x14ac:dyDescent="0.35">
      <c r="B466" s="7"/>
    </row>
    <row r="467" spans="2:2" x14ac:dyDescent="0.35">
      <c r="B467" s="7"/>
    </row>
    <row r="468" spans="2:2" x14ac:dyDescent="0.35">
      <c r="B468" s="7"/>
    </row>
    <row r="469" spans="2:2" x14ac:dyDescent="0.35">
      <c r="B469" s="7"/>
    </row>
    <row r="470" spans="2:2" x14ac:dyDescent="0.35">
      <c r="B470" s="7"/>
    </row>
    <row r="471" spans="2:2" x14ac:dyDescent="0.35">
      <c r="B471" s="7"/>
    </row>
    <row r="472" spans="2:2" x14ac:dyDescent="0.35">
      <c r="B472" s="7"/>
    </row>
    <row r="473" spans="2:2" x14ac:dyDescent="0.35">
      <c r="B473" s="7"/>
    </row>
    <row r="474" spans="2:2" x14ac:dyDescent="0.35">
      <c r="B474" s="7"/>
    </row>
    <row r="475" spans="2:2" x14ac:dyDescent="0.35">
      <c r="B475" s="7"/>
    </row>
    <row r="476" spans="2:2" x14ac:dyDescent="0.35">
      <c r="B476" s="7"/>
    </row>
    <row r="477" spans="2:2" x14ac:dyDescent="0.35">
      <c r="B477" s="7"/>
    </row>
    <row r="478" spans="2:2" x14ac:dyDescent="0.35">
      <c r="B478" s="7"/>
    </row>
    <row r="479" spans="2:2" x14ac:dyDescent="0.35">
      <c r="B479" s="7"/>
    </row>
    <row r="480" spans="2:2" x14ac:dyDescent="0.35">
      <c r="B480" s="7"/>
    </row>
    <row r="481" spans="2:2" x14ac:dyDescent="0.35">
      <c r="B481" s="7"/>
    </row>
    <row r="482" spans="2:2" x14ac:dyDescent="0.35">
      <c r="B482" s="7"/>
    </row>
    <row r="483" spans="2:2" x14ac:dyDescent="0.35">
      <c r="B483" s="7"/>
    </row>
    <row r="484" spans="2:2" x14ac:dyDescent="0.35">
      <c r="B484" s="7"/>
    </row>
    <row r="485" spans="2:2" x14ac:dyDescent="0.35">
      <c r="B485" s="7"/>
    </row>
    <row r="486" spans="2:2" x14ac:dyDescent="0.35">
      <c r="B486" s="7"/>
    </row>
    <row r="487" spans="2:2" x14ac:dyDescent="0.35">
      <c r="B487" s="7"/>
    </row>
    <row r="488" spans="2:2" x14ac:dyDescent="0.35">
      <c r="B488" s="7"/>
    </row>
    <row r="489" spans="2:2" x14ac:dyDescent="0.35">
      <c r="B489" s="7"/>
    </row>
    <row r="490" spans="2:2" x14ac:dyDescent="0.35">
      <c r="B490" s="7"/>
    </row>
    <row r="491" spans="2:2" x14ac:dyDescent="0.35">
      <c r="B491" s="7"/>
    </row>
    <row r="492" spans="2:2" x14ac:dyDescent="0.35">
      <c r="B492" s="7"/>
    </row>
    <row r="493" spans="2:2" x14ac:dyDescent="0.35">
      <c r="B493" s="7"/>
    </row>
    <row r="494" spans="2:2" x14ac:dyDescent="0.35">
      <c r="B494" s="7"/>
    </row>
    <row r="495" spans="2:2" x14ac:dyDescent="0.35">
      <c r="B495" s="7"/>
    </row>
    <row r="496" spans="2:2" x14ac:dyDescent="0.35">
      <c r="B496" s="7"/>
    </row>
    <row r="497" spans="2:2" x14ac:dyDescent="0.35">
      <c r="B497" s="7"/>
    </row>
    <row r="498" spans="2:2" x14ac:dyDescent="0.35">
      <c r="B498" s="7"/>
    </row>
    <row r="499" spans="2:2" x14ac:dyDescent="0.35">
      <c r="B499" s="7"/>
    </row>
    <row r="500" spans="2:2" x14ac:dyDescent="0.35">
      <c r="B500" s="7"/>
    </row>
    <row r="501" spans="2:2" x14ac:dyDescent="0.35">
      <c r="B501" s="7"/>
    </row>
    <row r="502" spans="2:2" x14ac:dyDescent="0.35">
      <c r="B502" s="7"/>
    </row>
    <row r="503" spans="2:2" x14ac:dyDescent="0.35">
      <c r="B503" s="7"/>
    </row>
    <row r="504" spans="2:2" x14ac:dyDescent="0.35">
      <c r="B504" s="7"/>
    </row>
    <row r="505" spans="2:2" x14ac:dyDescent="0.35">
      <c r="B505" s="7"/>
    </row>
    <row r="506" spans="2:2" x14ac:dyDescent="0.35">
      <c r="B506" s="7"/>
    </row>
    <row r="507" spans="2:2" x14ac:dyDescent="0.35">
      <c r="B507" s="7"/>
    </row>
    <row r="508" spans="2:2" x14ac:dyDescent="0.35">
      <c r="B508" s="7"/>
    </row>
    <row r="509" spans="2:2" x14ac:dyDescent="0.35">
      <c r="B509" s="7"/>
    </row>
    <row r="510" spans="2:2" x14ac:dyDescent="0.35">
      <c r="B510" s="7"/>
    </row>
    <row r="511" spans="2:2" x14ac:dyDescent="0.35">
      <c r="B511" s="7"/>
    </row>
    <row r="512" spans="2:2" x14ac:dyDescent="0.35">
      <c r="B512" s="7"/>
    </row>
    <row r="513" spans="2:2" x14ac:dyDescent="0.35">
      <c r="B513" s="7"/>
    </row>
    <row r="514" spans="2:2" x14ac:dyDescent="0.35">
      <c r="B514" s="7"/>
    </row>
    <row r="515" spans="2:2" x14ac:dyDescent="0.35">
      <c r="B515" s="7"/>
    </row>
    <row r="516" spans="2:2" x14ac:dyDescent="0.35">
      <c r="B516" s="7"/>
    </row>
    <row r="517" spans="2:2" x14ac:dyDescent="0.35">
      <c r="B517" s="7"/>
    </row>
    <row r="518" spans="2:2" x14ac:dyDescent="0.35">
      <c r="B518" s="7"/>
    </row>
    <row r="519" spans="2:2" x14ac:dyDescent="0.35">
      <c r="B519" s="7"/>
    </row>
    <row r="520" spans="2:2" x14ac:dyDescent="0.35">
      <c r="B520" s="7"/>
    </row>
    <row r="521" spans="2:2" x14ac:dyDescent="0.35">
      <c r="B521" s="7"/>
    </row>
    <row r="522" spans="2:2" x14ac:dyDescent="0.35">
      <c r="B522" s="7"/>
    </row>
    <row r="523" spans="2:2" x14ac:dyDescent="0.35">
      <c r="B523" s="7"/>
    </row>
    <row r="524" spans="2:2" x14ac:dyDescent="0.35">
      <c r="B524" s="7"/>
    </row>
    <row r="525" spans="2:2" x14ac:dyDescent="0.35">
      <c r="B525" s="7"/>
    </row>
    <row r="526" spans="2:2" x14ac:dyDescent="0.35">
      <c r="B526" s="7"/>
    </row>
    <row r="527" spans="2:2" x14ac:dyDescent="0.35">
      <c r="B527" s="7"/>
    </row>
    <row r="528" spans="2:2" x14ac:dyDescent="0.35">
      <c r="B528" s="7"/>
    </row>
    <row r="529" spans="2:2" x14ac:dyDescent="0.35">
      <c r="B529" s="7"/>
    </row>
    <row r="530" spans="2:2" x14ac:dyDescent="0.35">
      <c r="B530" s="7"/>
    </row>
    <row r="531" spans="2:2" x14ac:dyDescent="0.35">
      <c r="B531" s="7"/>
    </row>
    <row r="532" spans="2:2" x14ac:dyDescent="0.35">
      <c r="B532" s="7"/>
    </row>
    <row r="533" spans="2:2" x14ac:dyDescent="0.35">
      <c r="B533" s="7"/>
    </row>
    <row r="534" spans="2:2" x14ac:dyDescent="0.35">
      <c r="B534" s="7"/>
    </row>
    <row r="535" spans="2:2" x14ac:dyDescent="0.35">
      <c r="B535" s="7"/>
    </row>
    <row r="536" spans="2:2" x14ac:dyDescent="0.35">
      <c r="B536" s="7"/>
    </row>
    <row r="537" spans="2:2" x14ac:dyDescent="0.35">
      <c r="B537" s="7"/>
    </row>
    <row r="538" spans="2:2" x14ac:dyDescent="0.35">
      <c r="B538" s="7"/>
    </row>
    <row r="539" spans="2:2" x14ac:dyDescent="0.35">
      <c r="B539" s="7"/>
    </row>
    <row r="540" spans="2:2" x14ac:dyDescent="0.35">
      <c r="B540" s="7"/>
    </row>
    <row r="541" spans="2:2" x14ac:dyDescent="0.35">
      <c r="B541" s="7"/>
    </row>
    <row r="542" spans="2:2" x14ac:dyDescent="0.35">
      <c r="B542" s="7"/>
    </row>
    <row r="543" spans="2:2" x14ac:dyDescent="0.35">
      <c r="B543" s="7"/>
    </row>
    <row r="544" spans="2:2" x14ac:dyDescent="0.35">
      <c r="B544" s="7"/>
    </row>
    <row r="545" spans="2:2" x14ac:dyDescent="0.35">
      <c r="B545" s="7"/>
    </row>
    <row r="546" spans="2:2" x14ac:dyDescent="0.35">
      <c r="B546" s="7"/>
    </row>
    <row r="547" spans="2:2" x14ac:dyDescent="0.35">
      <c r="B547" s="7"/>
    </row>
    <row r="548" spans="2:2" x14ac:dyDescent="0.35">
      <c r="B548" s="7"/>
    </row>
    <row r="549" spans="2:2" x14ac:dyDescent="0.35">
      <c r="B549" s="7"/>
    </row>
    <row r="550" spans="2:2" x14ac:dyDescent="0.35">
      <c r="B550" s="7"/>
    </row>
    <row r="551" spans="2:2" x14ac:dyDescent="0.35">
      <c r="B551" s="7"/>
    </row>
    <row r="552" spans="2:2" x14ac:dyDescent="0.35">
      <c r="B552" s="7"/>
    </row>
    <row r="553" spans="2:2" x14ac:dyDescent="0.35">
      <c r="B553" s="7"/>
    </row>
    <row r="554" spans="2:2" x14ac:dyDescent="0.35">
      <c r="B554" s="7"/>
    </row>
    <row r="555" spans="2:2" x14ac:dyDescent="0.35">
      <c r="B555" s="7"/>
    </row>
    <row r="556" spans="2:2" x14ac:dyDescent="0.35">
      <c r="B556" s="7"/>
    </row>
    <row r="557" spans="2:2" x14ac:dyDescent="0.35">
      <c r="B557" s="7"/>
    </row>
    <row r="558" spans="2:2" x14ac:dyDescent="0.35">
      <c r="B558" s="7"/>
    </row>
    <row r="559" spans="2:2" x14ac:dyDescent="0.35">
      <c r="B559" s="7"/>
    </row>
    <row r="560" spans="2:2" x14ac:dyDescent="0.35">
      <c r="B560" s="7"/>
    </row>
    <row r="561" spans="2:2" x14ac:dyDescent="0.35">
      <c r="B561" s="7"/>
    </row>
    <row r="562" spans="2:2" x14ac:dyDescent="0.35">
      <c r="B562" s="7"/>
    </row>
    <row r="563" spans="2:2" x14ac:dyDescent="0.35">
      <c r="B563" s="7"/>
    </row>
    <row r="564" spans="2:2" x14ac:dyDescent="0.35">
      <c r="B564" s="7"/>
    </row>
    <row r="565" spans="2:2" x14ac:dyDescent="0.35">
      <c r="B565" s="7"/>
    </row>
    <row r="566" spans="2:2" x14ac:dyDescent="0.35">
      <c r="B566" s="7"/>
    </row>
    <row r="567" spans="2:2" x14ac:dyDescent="0.35">
      <c r="B567" s="7"/>
    </row>
    <row r="568" spans="2:2" x14ac:dyDescent="0.35">
      <c r="B568" s="7"/>
    </row>
    <row r="569" spans="2:2" x14ac:dyDescent="0.35">
      <c r="B569" s="7"/>
    </row>
    <row r="570" spans="2:2" x14ac:dyDescent="0.35">
      <c r="B570" s="7"/>
    </row>
    <row r="571" spans="2:2" x14ac:dyDescent="0.35">
      <c r="B571" s="7"/>
    </row>
    <row r="572" spans="2:2" x14ac:dyDescent="0.35">
      <c r="B572" s="7"/>
    </row>
    <row r="573" spans="2:2" x14ac:dyDescent="0.35">
      <c r="B573" s="7"/>
    </row>
    <row r="574" spans="2:2" x14ac:dyDescent="0.35">
      <c r="B574" s="7"/>
    </row>
    <row r="575" spans="2:2" x14ac:dyDescent="0.35">
      <c r="B575" s="7"/>
    </row>
    <row r="576" spans="2:2" x14ac:dyDescent="0.35">
      <c r="B576" s="7"/>
    </row>
    <row r="577" spans="2:2" x14ac:dyDescent="0.35">
      <c r="B577" s="7"/>
    </row>
    <row r="578" spans="2:2" x14ac:dyDescent="0.35">
      <c r="B578" s="7"/>
    </row>
    <row r="579" spans="2:2" x14ac:dyDescent="0.35">
      <c r="B579" s="7"/>
    </row>
    <row r="580" spans="2:2" x14ac:dyDescent="0.35">
      <c r="B580" s="7"/>
    </row>
    <row r="581" spans="2:2" x14ac:dyDescent="0.35">
      <c r="B581" s="7"/>
    </row>
    <row r="582" spans="2:2" x14ac:dyDescent="0.35">
      <c r="B582" s="7"/>
    </row>
    <row r="583" spans="2:2" x14ac:dyDescent="0.35">
      <c r="B583" s="7"/>
    </row>
    <row r="584" spans="2:2" x14ac:dyDescent="0.35">
      <c r="B584" s="7"/>
    </row>
    <row r="585" spans="2:2" x14ac:dyDescent="0.35">
      <c r="B585" s="7"/>
    </row>
    <row r="586" spans="2:2" x14ac:dyDescent="0.35">
      <c r="B586" s="7"/>
    </row>
    <row r="587" spans="2:2" x14ac:dyDescent="0.35">
      <c r="B587" s="7"/>
    </row>
    <row r="588" spans="2:2" x14ac:dyDescent="0.35">
      <c r="B588" s="7"/>
    </row>
    <row r="589" spans="2:2" x14ac:dyDescent="0.35">
      <c r="B589" s="7"/>
    </row>
    <row r="590" spans="2:2" x14ac:dyDescent="0.35">
      <c r="B590" s="7"/>
    </row>
    <row r="591" spans="2:2" x14ac:dyDescent="0.35">
      <c r="B591" s="7"/>
    </row>
    <row r="592" spans="2:2" x14ac:dyDescent="0.35">
      <c r="B592" s="7"/>
    </row>
    <row r="593" spans="2:2" x14ac:dyDescent="0.35">
      <c r="B593" s="7"/>
    </row>
    <row r="594" spans="2:2" x14ac:dyDescent="0.35">
      <c r="B594" s="7"/>
    </row>
    <row r="595" spans="2:2" x14ac:dyDescent="0.35">
      <c r="B595" s="7"/>
    </row>
    <row r="596" spans="2:2" x14ac:dyDescent="0.35">
      <c r="B596" s="7"/>
    </row>
    <row r="597" spans="2:2" x14ac:dyDescent="0.35">
      <c r="B597" s="7"/>
    </row>
    <row r="598" spans="2:2" x14ac:dyDescent="0.35">
      <c r="B598" s="7"/>
    </row>
    <row r="599" spans="2:2" x14ac:dyDescent="0.35">
      <c r="B599" s="7"/>
    </row>
    <row r="600" spans="2:2" x14ac:dyDescent="0.35">
      <c r="B600" s="7"/>
    </row>
    <row r="601" spans="2:2" x14ac:dyDescent="0.35">
      <c r="B601" s="7"/>
    </row>
    <row r="602" spans="2:2" x14ac:dyDescent="0.35">
      <c r="B602" s="7"/>
    </row>
    <row r="603" spans="2:2" x14ac:dyDescent="0.35">
      <c r="B603" s="7"/>
    </row>
    <row r="604" spans="2:2" x14ac:dyDescent="0.35">
      <c r="B604" s="7"/>
    </row>
    <row r="605" spans="2:2" x14ac:dyDescent="0.35">
      <c r="B605" s="7"/>
    </row>
    <row r="606" spans="2:2" x14ac:dyDescent="0.35">
      <c r="B606" s="7"/>
    </row>
    <row r="607" spans="2:2" x14ac:dyDescent="0.35">
      <c r="B607" s="7"/>
    </row>
    <row r="608" spans="2:2" x14ac:dyDescent="0.35">
      <c r="B608" s="7"/>
    </row>
    <row r="609" spans="2:2" x14ac:dyDescent="0.35">
      <c r="B609" s="7"/>
    </row>
    <row r="610" spans="2:2" x14ac:dyDescent="0.35">
      <c r="B610" s="7"/>
    </row>
    <row r="611" spans="2:2" x14ac:dyDescent="0.35">
      <c r="B611" s="7"/>
    </row>
    <row r="612" spans="2:2" x14ac:dyDescent="0.35">
      <c r="B612" s="7"/>
    </row>
    <row r="613" spans="2:2" x14ac:dyDescent="0.35">
      <c r="B613" s="7"/>
    </row>
    <row r="614" spans="2:2" x14ac:dyDescent="0.35">
      <c r="B614" s="7"/>
    </row>
    <row r="615" spans="2:2" x14ac:dyDescent="0.35">
      <c r="B615" s="7"/>
    </row>
    <row r="616" spans="2:2" x14ac:dyDescent="0.35">
      <c r="B616" s="7"/>
    </row>
    <row r="617" spans="2:2" x14ac:dyDescent="0.35">
      <c r="B617" s="7"/>
    </row>
    <row r="618" spans="2:2" x14ac:dyDescent="0.35">
      <c r="B618" s="7"/>
    </row>
    <row r="619" spans="2:2" x14ac:dyDescent="0.35">
      <c r="B619" s="7"/>
    </row>
    <row r="620" spans="2:2" x14ac:dyDescent="0.35">
      <c r="B620" s="7"/>
    </row>
    <row r="621" spans="2:2" x14ac:dyDescent="0.35">
      <c r="B621" s="7"/>
    </row>
    <row r="622" spans="2:2" x14ac:dyDescent="0.35">
      <c r="B622" s="7"/>
    </row>
    <row r="623" spans="2:2" x14ac:dyDescent="0.35">
      <c r="B623" s="7"/>
    </row>
    <row r="624" spans="2:2" x14ac:dyDescent="0.35">
      <c r="B624" s="7"/>
    </row>
    <row r="625" spans="2:2" x14ac:dyDescent="0.35">
      <c r="B625" s="7"/>
    </row>
    <row r="626" spans="2:2" x14ac:dyDescent="0.35">
      <c r="B626" s="7"/>
    </row>
    <row r="627" spans="2:2" x14ac:dyDescent="0.35">
      <c r="B627" s="7"/>
    </row>
    <row r="628" spans="2:2" x14ac:dyDescent="0.35">
      <c r="B628" s="7"/>
    </row>
    <row r="629" spans="2:2" x14ac:dyDescent="0.35">
      <c r="B629" s="7"/>
    </row>
    <row r="630" spans="2:2" x14ac:dyDescent="0.35">
      <c r="B630" s="7"/>
    </row>
    <row r="631" spans="2:2" x14ac:dyDescent="0.35">
      <c r="B631" s="7"/>
    </row>
    <row r="632" spans="2:2" x14ac:dyDescent="0.35">
      <c r="B632" s="7"/>
    </row>
    <row r="633" spans="2:2" x14ac:dyDescent="0.35">
      <c r="B633" s="7"/>
    </row>
    <row r="634" spans="2:2" x14ac:dyDescent="0.35">
      <c r="B634" s="7"/>
    </row>
    <row r="635" spans="2:2" x14ac:dyDescent="0.35">
      <c r="B635" s="7"/>
    </row>
    <row r="636" spans="2:2" x14ac:dyDescent="0.35">
      <c r="B636" s="7"/>
    </row>
    <row r="637" spans="2:2" x14ac:dyDescent="0.35">
      <c r="B637" s="7"/>
    </row>
    <row r="638" spans="2:2" x14ac:dyDescent="0.35">
      <c r="B638" s="7"/>
    </row>
    <row r="639" spans="2:2" x14ac:dyDescent="0.35">
      <c r="B639" s="7"/>
    </row>
    <row r="640" spans="2:2" x14ac:dyDescent="0.35">
      <c r="B640" s="7"/>
    </row>
    <row r="641" spans="2:2" x14ac:dyDescent="0.35">
      <c r="B641" s="7"/>
    </row>
    <row r="642" spans="2:2" x14ac:dyDescent="0.35">
      <c r="B642" s="7"/>
    </row>
    <row r="643" spans="2:2" x14ac:dyDescent="0.35">
      <c r="B643" s="7"/>
    </row>
    <row r="644" spans="2:2" x14ac:dyDescent="0.35">
      <c r="B644" s="7"/>
    </row>
    <row r="645" spans="2:2" x14ac:dyDescent="0.35">
      <c r="B645" s="7"/>
    </row>
    <row r="646" spans="2:2" x14ac:dyDescent="0.35">
      <c r="B646" s="7"/>
    </row>
    <row r="647" spans="2:2" x14ac:dyDescent="0.35">
      <c r="B647" s="7"/>
    </row>
    <row r="648" spans="2:2" x14ac:dyDescent="0.35">
      <c r="B648" s="7"/>
    </row>
    <row r="649" spans="2:2" x14ac:dyDescent="0.35">
      <c r="B649" s="7"/>
    </row>
    <row r="650" spans="2:2" x14ac:dyDescent="0.35">
      <c r="B650" s="7"/>
    </row>
    <row r="651" spans="2:2" x14ac:dyDescent="0.35">
      <c r="B651" s="7"/>
    </row>
    <row r="652" spans="2:2" x14ac:dyDescent="0.35">
      <c r="B652" s="7"/>
    </row>
    <row r="653" spans="2:2" x14ac:dyDescent="0.35">
      <c r="B653" s="7"/>
    </row>
    <row r="654" spans="2:2" x14ac:dyDescent="0.35">
      <c r="B654" s="7"/>
    </row>
    <row r="655" spans="2:2" x14ac:dyDescent="0.35">
      <c r="B655" s="7"/>
    </row>
    <row r="656" spans="2:2" x14ac:dyDescent="0.35">
      <c r="B656" s="7"/>
    </row>
    <row r="657" spans="2:2" x14ac:dyDescent="0.35">
      <c r="B657" s="7"/>
    </row>
    <row r="658" spans="2:2" x14ac:dyDescent="0.35">
      <c r="B658" s="7"/>
    </row>
    <row r="659" spans="2:2" x14ac:dyDescent="0.35">
      <c r="B659" s="7"/>
    </row>
    <row r="660" spans="2:2" x14ac:dyDescent="0.35">
      <c r="B660" s="7"/>
    </row>
    <row r="661" spans="2:2" x14ac:dyDescent="0.35">
      <c r="B661" s="7"/>
    </row>
    <row r="662" spans="2:2" x14ac:dyDescent="0.35">
      <c r="B662" s="7"/>
    </row>
    <row r="663" spans="2:2" x14ac:dyDescent="0.35">
      <c r="B663" s="7"/>
    </row>
    <row r="664" spans="2:2" x14ac:dyDescent="0.35">
      <c r="B664" s="7"/>
    </row>
    <row r="665" spans="2:2" x14ac:dyDescent="0.35">
      <c r="B665" s="7"/>
    </row>
    <row r="666" spans="2:2" x14ac:dyDescent="0.35">
      <c r="B666" s="7"/>
    </row>
    <row r="667" spans="2:2" x14ac:dyDescent="0.35">
      <c r="B667" s="7"/>
    </row>
    <row r="668" spans="2:2" x14ac:dyDescent="0.35">
      <c r="B668" s="7"/>
    </row>
    <row r="669" spans="2:2" x14ac:dyDescent="0.35">
      <c r="B669" s="7"/>
    </row>
    <row r="670" spans="2:2" x14ac:dyDescent="0.35">
      <c r="B670" s="7"/>
    </row>
    <row r="671" spans="2:2" x14ac:dyDescent="0.35">
      <c r="B671" s="7"/>
    </row>
    <row r="672" spans="2:2" x14ac:dyDescent="0.35">
      <c r="B672" s="7"/>
    </row>
    <row r="673" spans="2:2" x14ac:dyDescent="0.35">
      <c r="B673" s="7"/>
    </row>
    <row r="674" spans="2:2" x14ac:dyDescent="0.35">
      <c r="B674" s="7"/>
    </row>
    <row r="675" spans="2:2" x14ac:dyDescent="0.35">
      <c r="B675" s="7"/>
    </row>
    <row r="676" spans="2:2" x14ac:dyDescent="0.35">
      <c r="B676" s="7"/>
    </row>
    <row r="677" spans="2:2" x14ac:dyDescent="0.35">
      <c r="B677" s="7"/>
    </row>
    <row r="678" spans="2:2" x14ac:dyDescent="0.35">
      <c r="B678" s="7"/>
    </row>
    <row r="679" spans="2:2" x14ac:dyDescent="0.35">
      <c r="B679" s="7"/>
    </row>
    <row r="680" spans="2:2" x14ac:dyDescent="0.35">
      <c r="B680" s="7"/>
    </row>
    <row r="681" spans="2:2" x14ac:dyDescent="0.35">
      <c r="B681" s="7"/>
    </row>
    <row r="682" spans="2:2" x14ac:dyDescent="0.35">
      <c r="B682" s="7"/>
    </row>
    <row r="683" spans="2:2" x14ac:dyDescent="0.35">
      <c r="B683" s="7"/>
    </row>
    <row r="684" spans="2:2" x14ac:dyDescent="0.35">
      <c r="B684" s="7"/>
    </row>
    <row r="685" spans="2:2" x14ac:dyDescent="0.35">
      <c r="B685" s="7"/>
    </row>
    <row r="686" spans="2:2" x14ac:dyDescent="0.35">
      <c r="B686" s="7"/>
    </row>
    <row r="687" spans="2:2" x14ac:dyDescent="0.35">
      <c r="B687" s="7"/>
    </row>
    <row r="688" spans="2:2" x14ac:dyDescent="0.35">
      <c r="B688" s="7"/>
    </row>
    <row r="689" spans="2:2" x14ac:dyDescent="0.35">
      <c r="B689" s="7"/>
    </row>
    <row r="690" spans="2:2" x14ac:dyDescent="0.35">
      <c r="B690" s="7"/>
    </row>
    <row r="691" spans="2:2" x14ac:dyDescent="0.35">
      <c r="B691" s="7"/>
    </row>
    <row r="692" spans="2:2" x14ac:dyDescent="0.35">
      <c r="B692" s="7"/>
    </row>
    <row r="693" spans="2:2" x14ac:dyDescent="0.35">
      <c r="B693" s="7"/>
    </row>
    <row r="694" spans="2:2" x14ac:dyDescent="0.35">
      <c r="B694" s="7"/>
    </row>
    <row r="695" spans="2:2" x14ac:dyDescent="0.35">
      <c r="B695" s="7"/>
    </row>
    <row r="696" spans="2:2" x14ac:dyDescent="0.35">
      <c r="B696" s="7"/>
    </row>
    <row r="697" spans="2:2" x14ac:dyDescent="0.35">
      <c r="B697" s="7"/>
    </row>
    <row r="698" spans="2:2" x14ac:dyDescent="0.35">
      <c r="B698" s="7"/>
    </row>
    <row r="699" spans="2:2" x14ac:dyDescent="0.35">
      <c r="B699" s="7"/>
    </row>
    <row r="700" spans="2:2" x14ac:dyDescent="0.35">
      <c r="B700" s="7"/>
    </row>
    <row r="701" spans="2:2" x14ac:dyDescent="0.35">
      <c r="B701" s="7"/>
    </row>
    <row r="702" spans="2:2" x14ac:dyDescent="0.35">
      <c r="B702" s="7"/>
    </row>
    <row r="703" spans="2:2" x14ac:dyDescent="0.35">
      <c r="B703" s="7"/>
    </row>
    <row r="704" spans="2:2" x14ac:dyDescent="0.35">
      <c r="B704" s="7"/>
    </row>
    <row r="705" spans="2:2" x14ac:dyDescent="0.35">
      <c r="B705" s="7"/>
    </row>
    <row r="706" spans="2:2" x14ac:dyDescent="0.35">
      <c r="B706" s="7"/>
    </row>
    <row r="707" spans="2:2" x14ac:dyDescent="0.35">
      <c r="B707" s="7"/>
    </row>
    <row r="708" spans="2:2" x14ac:dyDescent="0.35">
      <c r="B708" s="7"/>
    </row>
    <row r="709" spans="2:2" x14ac:dyDescent="0.35">
      <c r="B709" s="7"/>
    </row>
    <row r="710" spans="2:2" x14ac:dyDescent="0.35">
      <c r="B710" s="7"/>
    </row>
    <row r="711" spans="2:2" x14ac:dyDescent="0.35">
      <c r="B711" s="7"/>
    </row>
    <row r="712" spans="2:2" x14ac:dyDescent="0.35">
      <c r="B712" s="7"/>
    </row>
    <row r="713" spans="2:2" x14ac:dyDescent="0.35">
      <c r="B713" s="7"/>
    </row>
    <row r="714" spans="2:2" x14ac:dyDescent="0.35">
      <c r="B714" s="7"/>
    </row>
    <row r="715" spans="2:2" x14ac:dyDescent="0.35">
      <c r="B715" s="7"/>
    </row>
    <row r="716" spans="2:2" x14ac:dyDescent="0.35">
      <c r="B716" s="7"/>
    </row>
    <row r="717" spans="2:2" x14ac:dyDescent="0.35">
      <c r="B717" s="7"/>
    </row>
    <row r="718" spans="2:2" x14ac:dyDescent="0.35">
      <c r="B718" s="7"/>
    </row>
    <row r="719" spans="2:2" x14ac:dyDescent="0.35">
      <c r="B719" s="7"/>
    </row>
    <row r="720" spans="2:2" x14ac:dyDescent="0.35">
      <c r="B720" s="7"/>
    </row>
    <row r="721" spans="2:2" x14ac:dyDescent="0.35">
      <c r="B721" s="7"/>
    </row>
    <row r="722" spans="2:2" x14ac:dyDescent="0.35">
      <c r="B722" s="7"/>
    </row>
    <row r="723" spans="2:2" x14ac:dyDescent="0.35">
      <c r="B723" s="7"/>
    </row>
    <row r="724" spans="2:2" x14ac:dyDescent="0.35">
      <c r="B724" s="7"/>
    </row>
    <row r="725" spans="2:2" x14ac:dyDescent="0.35">
      <c r="B725" s="7"/>
    </row>
    <row r="726" spans="2:2" x14ac:dyDescent="0.35">
      <c r="B726" s="7"/>
    </row>
    <row r="727" spans="2:2" x14ac:dyDescent="0.35">
      <c r="B727" s="7"/>
    </row>
    <row r="728" spans="2:2" x14ac:dyDescent="0.35">
      <c r="B728" s="7"/>
    </row>
    <row r="729" spans="2:2" x14ac:dyDescent="0.35">
      <c r="B729" s="7"/>
    </row>
    <row r="730" spans="2:2" x14ac:dyDescent="0.35">
      <c r="B730" s="7"/>
    </row>
    <row r="731" spans="2:2" x14ac:dyDescent="0.35">
      <c r="B731" s="7"/>
    </row>
    <row r="732" spans="2:2" x14ac:dyDescent="0.35">
      <c r="B732" s="7"/>
    </row>
    <row r="733" spans="2:2" x14ac:dyDescent="0.35">
      <c r="B733" s="7"/>
    </row>
    <row r="734" spans="2:2" x14ac:dyDescent="0.35">
      <c r="B734" s="7"/>
    </row>
    <row r="735" spans="2:2" x14ac:dyDescent="0.35">
      <c r="B735" s="7"/>
    </row>
    <row r="736" spans="2:2" x14ac:dyDescent="0.35">
      <c r="B736" s="7"/>
    </row>
    <row r="737" spans="2:2" x14ac:dyDescent="0.35">
      <c r="B737" s="7"/>
    </row>
    <row r="738" spans="2:2" x14ac:dyDescent="0.35">
      <c r="B738" s="7"/>
    </row>
    <row r="739" spans="2:2" x14ac:dyDescent="0.35">
      <c r="B739" s="7"/>
    </row>
    <row r="740" spans="2:2" x14ac:dyDescent="0.35">
      <c r="B740" s="7"/>
    </row>
    <row r="741" spans="2:2" x14ac:dyDescent="0.35">
      <c r="B741" s="7"/>
    </row>
    <row r="742" spans="2:2" x14ac:dyDescent="0.35">
      <c r="B742" s="7"/>
    </row>
    <row r="743" spans="2:2" x14ac:dyDescent="0.35">
      <c r="B743" s="7"/>
    </row>
    <row r="744" spans="2:2" x14ac:dyDescent="0.35">
      <c r="B744" s="7"/>
    </row>
    <row r="745" spans="2:2" x14ac:dyDescent="0.35">
      <c r="B745" s="7"/>
    </row>
    <row r="746" spans="2:2" x14ac:dyDescent="0.35">
      <c r="B746" s="7"/>
    </row>
    <row r="747" spans="2:2" x14ac:dyDescent="0.35">
      <c r="B747" s="7"/>
    </row>
    <row r="748" spans="2:2" x14ac:dyDescent="0.35">
      <c r="B748" s="7"/>
    </row>
    <row r="749" spans="2:2" x14ac:dyDescent="0.35">
      <c r="B749" s="7"/>
    </row>
    <row r="750" spans="2:2" x14ac:dyDescent="0.35">
      <c r="B750" s="7"/>
    </row>
    <row r="751" spans="2:2" x14ac:dyDescent="0.35">
      <c r="B751" s="7"/>
    </row>
    <row r="752" spans="2:2" x14ac:dyDescent="0.35">
      <c r="B752" s="7"/>
    </row>
    <row r="753" spans="2:2" x14ac:dyDescent="0.35">
      <c r="B753" s="7"/>
    </row>
    <row r="754" spans="2:2" x14ac:dyDescent="0.35">
      <c r="B754" s="7"/>
    </row>
    <row r="755" spans="2:2" x14ac:dyDescent="0.35">
      <c r="B755" s="7"/>
    </row>
    <row r="756" spans="2:2" x14ac:dyDescent="0.35">
      <c r="B756" s="7"/>
    </row>
    <row r="757" spans="2:2" x14ac:dyDescent="0.35">
      <c r="B757" s="7"/>
    </row>
    <row r="758" spans="2:2" x14ac:dyDescent="0.35">
      <c r="B758" s="7"/>
    </row>
    <row r="759" spans="2:2" x14ac:dyDescent="0.35">
      <c r="B759" s="7"/>
    </row>
    <row r="760" spans="2:2" x14ac:dyDescent="0.35">
      <c r="B760" s="7"/>
    </row>
    <row r="761" spans="2:2" x14ac:dyDescent="0.35">
      <c r="B761" s="7"/>
    </row>
    <row r="762" spans="2:2" x14ac:dyDescent="0.35">
      <c r="B762" s="7"/>
    </row>
    <row r="763" spans="2:2" x14ac:dyDescent="0.35">
      <c r="B763" s="7"/>
    </row>
    <row r="764" spans="2:2" x14ac:dyDescent="0.35">
      <c r="B764" s="7"/>
    </row>
    <row r="765" spans="2:2" x14ac:dyDescent="0.35">
      <c r="B765" s="7"/>
    </row>
    <row r="766" spans="2:2" x14ac:dyDescent="0.35">
      <c r="B766" s="7"/>
    </row>
    <row r="767" spans="2:2" x14ac:dyDescent="0.35">
      <c r="B767" s="7"/>
    </row>
    <row r="768" spans="2:2" x14ac:dyDescent="0.35">
      <c r="B768" s="7"/>
    </row>
    <row r="769" spans="2:2" x14ac:dyDescent="0.35">
      <c r="B769" s="7"/>
    </row>
    <row r="770" spans="2:2" x14ac:dyDescent="0.35">
      <c r="B770" s="7"/>
    </row>
    <row r="771" spans="2:2" x14ac:dyDescent="0.35">
      <c r="B771" s="7"/>
    </row>
    <row r="772" spans="2:2" x14ac:dyDescent="0.35">
      <c r="B772" s="7"/>
    </row>
    <row r="773" spans="2:2" x14ac:dyDescent="0.35">
      <c r="B773" s="7"/>
    </row>
    <row r="774" spans="2:2" x14ac:dyDescent="0.35">
      <c r="B774" s="7"/>
    </row>
    <row r="775" spans="2:2" x14ac:dyDescent="0.35">
      <c r="B775" s="7"/>
    </row>
    <row r="776" spans="2:2" x14ac:dyDescent="0.35">
      <c r="B776" s="7"/>
    </row>
    <row r="777" spans="2:2" x14ac:dyDescent="0.35">
      <c r="B777" s="7"/>
    </row>
    <row r="778" spans="2:2" x14ac:dyDescent="0.35">
      <c r="B778" s="7"/>
    </row>
    <row r="779" spans="2:2" x14ac:dyDescent="0.35">
      <c r="B779" s="7"/>
    </row>
    <row r="780" spans="2:2" x14ac:dyDescent="0.35">
      <c r="B780" s="7"/>
    </row>
    <row r="781" spans="2:2" x14ac:dyDescent="0.35">
      <c r="B781" s="7"/>
    </row>
    <row r="782" spans="2:2" x14ac:dyDescent="0.35">
      <c r="B782" s="7"/>
    </row>
    <row r="783" spans="2:2" x14ac:dyDescent="0.35">
      <c r="B783" s="7"/>
    </row>
    <row r="784" spans="2:2" x14ac:dyDescent="0.35">
      <c r="B784" s="7"/>
    </row>
    <row r="785" spans="2:2" x14ac:dyDescent="0.35">
      <c r="B785" s="7"/>
    </row>
    <row r="786" spans="2:2" x14ac:dyDescent="0.35">
      <c r="B786" s="7"/>
    </row>
    <row r="787" spans="2:2" x14ac:dyDescent="0.35">
      <c r="B787" s="7"/>
    </row>
    <row r="788" spans="2:2" x14ac:dyDescent="0.35">
      <c r="B788" s="7"/>
    </row>
    <row r="789" spans="2:2" x14ac:dyDescent="0.35">
      <c r="B789" s="7"/>
    </row>
    <row r="790" spans="2:2" x14ac:dyDescent="0.35">
      <c r="B790" s="7"/>
    </row>
    <row r="791" spans="2:2" x14ac:dyDescent="0.35">
      <c r="B791" s="7"/>
    </row>
    <row r="792" spans="2:2" x14ac:dyDescent="0.35">
      <c r="B792" s="7"/>
    </row>
    <row r="793" spans="2:2" x14ac:dyDescent="0.35">
      <c r="B793" s="7"/>
    </row>
    <row r="794" spans="2:2" x14ac:dyDescent="0.35">
      <c r="B794" s="7"/>
    </row>
    <row r="795" spans="2:2" x14ac:dyDescent="0.35">
      <c r="B795" s="7"/>
    </row>
    <row r="796" spans="2:2" x14ac:dyDescent="0.35">
      <c r="B796" s="7"/>
    </row>
    <row r="797" spans="2:2" x14ac:dyDescent="0.35">
      <c r="B797" s="7"/>
    </row>
    <row r="798" spans="2:2" x14ac:dyDescent="0.35">
      <c r="B798" s="7"/>
    </row>
    <row r="799" spans="2:2" x14ac:dyDescent="0.35">
      <c r="B799" s="7"/>
    </row>
    <row r="800" spans="2:2" x14ac:dyDescent="0.35">
      <c r="B800" s="7"/>
    </row>
    <row r="801" spans="2:2" x14ac:dyDescent="0.35">
      <c r="B801" s="7"/>
    </row>
    <row r="802" spans="2:2" x14ac:dyDescent="0.35">
      <c r="B802" s="7"/>
    </row>
    <row r="803" spans="2:2" x14ac:dyDescent="0.35">
      <c r="B803" s="7"/>
    </row>
    <row r="804" spans="2:2" x14ac:dyDescent="0.35">
      <c r="B804" s="7"/>
    </row>
    <row r="805" spans="2:2" x14ac:dyDescent="0.35">
      <c r="B805" s="7"/>
    </row>
    <row r="806" spans="2:2" x14ac:dyDescent="0.35">
      <c r="B806" s="7"/>
    </row>
    <row r="807" spans="2:2" x14ac:dyDescent="0.35">
      <c r="B807" s="7"/>
    </row>
    <row r="808" spans="2:2" x14ac:dyDescent="0.35">
      <c r="B808" s="7"/>
    </row>
    <row r="809" spans="2:2" x14ac:dyDescent="0.35">
      <c r="B809" s="7"/>
    </row>
    <row r="810" spans="2:2" x14ac:dyDescent="0.35">
      <c r="B810" s="7"/>
    </row>
    <row r="811" spans="2:2" x14ac:dyDescent="0.35">
      <c r="B811" s="7"/>
    </row>
    <row r="812" spans="2:2" x14ac:dyDescent="0.35">
      <c r="B812" s="7"/>
    </row>
    <row r="813" spans="2:2" x14ac:dyDescent="0.35">
      <c r="B813" s="7"/>
    </row>
    <row r="814" spans="2:2" x14ac:dyDescent="0.35">
      <c r="B814" s="7"/>
    </row>
    <row r="815" spans="2:2" x14ac:dyDescent="0.35">
      <c r="B815" s="7"/>
    </row>
    <row r="816" spans="2:2" x14ac:dyDescent="0.35">
      <c r="B816" s="7"/>
    </row>
    <row r="817" spans="2:2" x14ac:dyDescent="0.35">
      <c r="B817" s="7"/>
    </row>
    <row r="818" spans="2:2" x14ac:dyDescent="0.35">
      <c r="B818" s="7"/>
    </row>
    <row r="819" spans="2:2" x14ac:dyDescent="0.35">
      <c r="B819" s="7"/>
    </row>
    <row r="820" spans="2:2" x14ac:dyDescent="0.35">
      <c r="B820" s="7"/>
    </row>
    <row r="821" spans="2:2" x14ac:dyDescent="0.35">
      <c r="B821" s="7"/>
    </row>
    <row r="822" spans="2:2" x14ac:dyDescent="0.35">
      <c r="B822" s="7"/>
    </row>
    <row r="823" spans="2:2" x14ac:dyDescent="0.35">
      <c r="B823" s="7"/>
    </row>
    <row r="824" spans="2:2" x14ac:dyDescent="0.35">
      <c r="B824" s="7"/>
    </row>
    <row r="825" spans="2:2" x14ac:dyDescent="0.35">
      <c r="B825" s="7"/>
    </row>
    <row r="826" spans="2:2" x14ac:dyDescent="0.35">
      <c r="B826" s="7"/>
    </row>
    <row r="827" spans="2:2" x14ac:dyDescent="0.35">
      <c r="B827" s="7"/>
    </row>
    <row r="828" spans="2:2" x14ac:dyDescent="0.35">
      <c r="B828" s="7"/>
    </row>
    <row r="829" spans="2:2" x14ac:dyDescent="0.35">
      <c r="B829" s="7"/>
    </row>
    <row r="830" spans="2:2" x14ac:dyDescent="0.35">
      <c r="B830" s="7"/>
    </row>
    <row r="831" spans="2:2" x14ac:dyDescent="0.35">
      <c r="B831" s="7"/>
    </row>
    <row r="832" spans="2:2" x14ac:dyDescent="0.35">
      <c r="B832" s="7"/>
    </row>
    <row r="833" spans="2:2" x14ac:dyDescent="0.35">
      <c r="B833" s="7"/>
    </row>
    <row r="834" spans="2:2" x14ac:dyDescent="0.35">
      <c r="B834" s="7"/>
    </row>
    <row r="835" spans="2:2" x14ac:dyDescent="0.35">
      <c r="B835" s="7"/>
    </row>
    <row r="836" spans="2:2" x14ac:dyDescent="0.35">
      <c r="B836" s="7"/>
    </row>
    <row r="837" spans="2:2" x14ac:dyDescent="0.35">
      <c r="B837" s="7"/>
    </row>
    <row r="838" spans="2:2" x14ac:dyDescent="0.35">
      <c r="B838" s="7"/>
    </row>
    <row r="839" spans="2:2" x14ac:dyDescent="0.35">
      <c r="B839" s="7"/>
    </row>
    <row r="840" spans="2:2" x14ac:dyDescent="0.35">
      <c r="B840" s="7"/>
    </row>
    <row r="841" spans="2:2" x14ac:dyDescent="0.35">
      <c r="B841" s="7"/>
    </row>
    <row r="842" spans="2:2" x14ac:dyDescent="0.35">
      <c r="B842" s="7"/>
    </row>
    <row r="843" spans="2:2" x14ac:dyDescent="0.35">
      <c r="B843" s="7"/>
    </row>
    <row r="844" spans="2:2" x14ac:dyDescent="0.35">
      <c r="B844" s="7"/>
    </row>
    <row r="845" spans="2:2" x14ac:dyDescent="0.35">
      <c r="B845" s="7"/>
    </row>
    <row r="846" spans="2:2" x14ac:dyDescent="0.35">
      <c r="B846" s="7"/>
    </row>
    <row r="847" spans="2:2" x14ac:dyDescent="0.35">
      <c r="B847" s="7"/>
    </row>
    <row r="848" spans="2:2" x14ac:dyDescent="0.35">
      <c r="B848" s="7"/>
    </row>
    <row r="849" spans="2:2" x14ac:dyDescent="0.35">
      <c r="B849" s="7"/>
    </row>
    <row r="850" spans="2:2" x14ac:dyDescent="0.35">
      <c r="B850" s="7"/>
    </row>
    <row r="851" spans="2:2" x14ac:dyDescent="0.35">
      <c r="B851" s="7"/>
    </row>
    <row r="852" spans="2:2" x14ac:dyDescent="0.35">
      <c r="B852" s="7"/>
    </row>
    <row r="853" spans="2:2" x14ac:dyDescent="0.35">
      <c r="B853" s="7"/>
    </row>
    <row r="854" spans="2:2" x14ac:dyDescent="0.35">
      <c r="B854" s="7"/>
    </row>
    <row r="855" spans="2:2" x14ac:dyDescent="0.35">
      <c r="B855" s="7"/>
    </row>
    <row r="856" spans="2:2" x14ac:dyDescent="0.35">
      <c r="B856" s="7"/>
    </row>
    <row r="857" spans="2:2" x14ac:dyDescent="0.35">
      <c r="B857" s="7"/>
    </row>
    <row r="858" spans="2:2" x14ac:dyDescent="0.35">
      <c r="B858" s="7"/>
    </row>
    <row r="859" spans="2:2" x14ac:dyDescent="0.35">
      <c r="B859" s="7"/>
    </row>
    <row r="860" spans="2:2" x14ac:dyDescent="0.35">
      <c r="B860" s="7"/>
    </row>
    <row r="861" spans="2:2" x14ac:dyDescent="0.35">
      <c r="B861" s="7"/>
    </row>
    <row r="862" spans="2:2" x14ac:dyDescent="0.35">
      <c r="B862" s="7"/>
    </row>
    <row r="863" spans="2:2" x14ac:dyDescent="0.35">
      <c r="B863" s="7"/>
    </row>
    <row r="864" spans="2:2" x14ac:dyDescent="0.35">
      <c r="B864" s="7"/>
    </row>
    <row r="865" spans="2:2" x14ac:dyDescent="0.35">
      <c r="B865" s="7"/>
    </row>
    <row r="866" spans="2:2" x14ac:dyDescent="0.35">
      <c r="B866" s="7"/>
    </row>
    <row r="867" spans="2:2" x14ac:dyDescent="0.35">
      <c r="B867" s="7"/>
    </row>
    <row r="868" spans="2:2" x14ac:dyDescent="0.35">
      <c r="B868" s="7"/>
    </row>
    <row r="869" spans="2:2" x14ac:dyDescent="0.35">
      <c r="B869" s="7"/>
    </row>
    <row r="870" spans="2:2" x14ac:dyDescent="0.35">
      <c r="B870" s="7"/>
    </row>
    <row r="871" spans="2:2" x14ac:dyDescent="0.35">
      <c r="B871" s="7"/>
    </row>
    <row r="872" spans="2:2" x14ac:dyDescent="0.35">
      <c r="B872" s="7"/>
    </row>
    <row r="873" spans="2:2" x14ac:dyDescent="0.35">
      <c r="B873" s="7"/>
    </row>
    <row r="874" spans="2:2" x14ac:dyDescent="0.35">
      <c r="B874" s="7"/>
    </row>
    <row r="875" spans="2:2" x14ac:dyDescent="0.35">
      <c r="B875" s="7"/>
    </row>
    <row r="876" spans="2:2" x14ac:dyDescent="0.35">
      <c r="B876" s="7"/>
    </row>
    <row r="877" spans="2:2" x14ac:dyDescent="0.35">
      <c r="B877" s="7"/>
    </row>
    <row r="878" spans="2:2" x14ac:dyDescent="0.35">
      <c r="B878" s="7"/>
    </row>
    <row r="879" spans="2:2" x14ac:dyDescent="0.35">
      <c r="B879" s="7"/>
    </row>
    <row r="880" spans="2:2" x14ac:dyDescent="0.35">
      <c r="B880" s="7"/>
    </row>
    <row r="881" spans="2:2" x14ac:dyDescent="0.35">
      <c r="B881" s="7"/>
    </row>
    <row r="882" spans="2:2" x14ac:dyDescent="0.35">
      <c r="B882" s="7"/>
    </row>
    <row r="883" spans="2:2" x14ac:dyDescent="0.35">
      <c r="B883" s="7"/>
    </row>
    <row r="884" spans="2:2" x14ac:dyDescent="0.35">
      <c r="B884" s="7"/>
    </row>
    <row r="885" spans="2:2" x14ac:dyDescent="0.35">
      <c r="B885" s="7"/>
    </row>
    <row r="886" spans="2:2" x14ac:dyDescent="0.35">
      <c r="B886" s="7"/>
    </row>
    <row r="887" spans="2:2" x14ac:dyDescent="0.35">
      <c r="B887" s="7"/>
    </row>
    <row r="888" spans="2:2" x14ac:dyDescent="0.35">
      <c r="B888" s="7"/>
    </row>
    <row r="889" spans="2:2" x14ac:dyDescent="0.35">
      <c r="B889" s="7"/>
    </row>
    <row r="890" spans="2:2" x14ac:dyDescent="0.35">
      <c r="B890" s="7"/>
    </row>
    <row r="891" spans="2:2" x14ac:dyDescent="0.35">
      <c r="B891" s="7"/>
    </row>
    <row r="892" spans="2:2" x14ac:dyDescent="0.35">
      <c r="B892" s="7"/>
    </row>
    <row r="893" spans="2:2" x14ac:dyDescent="0.35">
      <c r="B893" s="7"/>
    </row>
    <row r="894" spans="2:2" x14ac:dyDescent="0.35">
      <c r="B894" s="7"/>
    </row>
    <row r="895" spans="2:2" x14ac:dyDescent="0.35">
      <c r="B895" s="7"/>
    </row>
    <row r="896" spans="2:2" x14ac:dyDescent="0.35">
      <c r="B896" s="7"/>
    </row>
    <row r="897" spans="2:2" x14ac:dyDescent="0.35">
      <c r="B897" s="7"/>
    </row>
    <row r="898" spans="2:2" x14ac:dyDescent="0.35">
      <c r="B898" s="7"/>
    </row>
    <row r="899" spans="2:2" x14ac:dyDescent="0.35">
      <c r="B899" s="7"/>
    </row>
    <row r="900" spans="2:2" x14ac:dyDescent="0.35">
      <c r="B900" s="7"/>
    </row>
    <row r="901" spans="2:2" x14ac:dyDescent="0.35">
      <c r="B901" s="7"/>
    </row>
    <row r="902" spans="2:2" x14ac:dyDescent="0.35">
      <c r="B902" s="7"/>
    </row>
    <row r="903" spans="2:2" x14ac:dyDescent="0.35">
      <c r="B903" s="7"/>
    </row>
    <row r="904" spans="2:2" x14ac:dyDescent="0.35">
      <c r="B904" s="7"/>
    </row>
    <row r="905" spans="2:2" x14ac:dyDescent="0.35">
      <c r="B905" s="7"/>
    </row>
    <row r="906" spans="2:2" x14ac:dyDescent="0.35">
      <c r="B906" s="7"/>
    </row>
    <row r="907" spans="2:2" x14ac:dyDescent="0.35">
      <c r="B907" s="7"/>
    </row>
    <row r="908" spans="2:2" x14ac:dyDescent="0.35">
      <c r="B908" s="7"/>
    </row>
    <row r="909" spans="2:2" x14ac:dyDescent="0.35">
      <c r="B909" s="7"/>
    </row>
    <row r="910" spans="2:2" x14ac:dyDescent="0.35">
      <c r="B910" s="7"/>
    </row>
    <row r="911" spans="2:2" x14ac:dyDescent="0.35">
      <c r="B911" s="7"/>
    </row>
    <row r="912" spans="2:2" x14ac:dyDescent="0.35">
      <c r="B912" s="7"/>
    </row>
    <row r="913" spans="2:2" x14ac:dyDescent="0.35">
      <c r="B913" s="7"/>
    </row>
    <row r="914" spans="2:2" x14ac:dyDescent="0.35">
      <c r="B914" s="7"/>
    </row>
    <row r="915" spans="2:2" x14ac:dyDescent="0.35">
      <c r="B915" s="7"/>
    </row>
    <row r="916" spans="2:2" x14ac:dyDescent="0.35">
      <c r="B916" s="7"/>
    </row>
    <row r="917" spans="2:2" x14ac:dyDescent="0.35">
      <c r="B917" s="7"/>
    </row>
    <row r="918" spans="2:2" x14ac:dyDescent="0.35">
      <c r="B918" s="7"/>
    </row>
    <row r="919" spans="2:2" x14ac:dyDescent="0.35">
      <c r="B919" s="7"/>
    </row>
    <row r="920" spans="2:2" x14ac:dyDescent="0.35">
      <c r="B920" s="7"/>
    </row>
    <row r="921" spans="2:2" x14ac:dyDescent="0.35">
      <c r="B921" s="7"/>
    </row>
    <row r="922" spans="2:2" x14ac:dyDescent="0.35">
      <c r="B922" s="7"/>
    </row>
    <row r="923" spans="2:2" x14ac:dyDescent="0.35">
      <c r="B923" s="7"/>
    </row>
    <row r="924" spans="2:2" x14ac:dyDescent="0.35">
      <c r="B924" s="7"/>
    </row>
    <row r="925" spans="2:2" x14ac:dyDescent="0.35">
      <c r="B925" s="7"/>
    </row>
    <row r="926" spans="2:2" x14ac:dyDescent="0.35">
      <c r="B926" s="7"/>
    </row>
    <row r="927" spans="2:2" x14ac:dyDescent="0.35">
      <c r="B927" s="7"/>
    </row>
    <row r="928" spans="2:2" x14ac:dyDescent="0.35">
      <c r="B928" s="7"/>
    </row>
    <row r="929" spans="2:2" x14ac:dyDescent="0.35">
      <c r="B929" s="7"/>
    </row>
    <row r="930" spans="2:2" x14ac:dyDescent="0.35">
      <c r="B930" s="7"/>
    </row>
    <row r="931" spans="2:2" x14ac:dyDescent="0.35">
      <c r="B931" s="7"/>
    </row>
    <row r="932" spans="2:2" x14ac:dyDescent="0.35">
      <c r="B932" s="7"/>
    </row>
    <row r="933" spans="2:2" x14ac:dyDescent="0.35">
      <c r="B933" s="7"/>
    </row>
    <row r="934" spans="2:2" x14ac:dyDescent="0.35">
      <c r="B934" s="7"/>
    </row>
    <row r="935" spans="2:2" x14ac:dyDescent="0.35">
      <c r="B935" s="7"/>
    </row>
    <row r="936" spans="2:2" x14ac:dyDescent="0.35">
      <c r="B936" s="7"/>
    </row>
    <row r="937" spans="2:2" x14ac:dyDescent="0.35">
      <c r="B937" s="7"/>
    </row>
    <row r="938" spans="2:2" x14ac:dyDescent="0.35">
      <c r="B938" s="7"/>
    </row>
    <row r="939" spans="2:2" x14ac:dyDescent="0.35">
      <c r="B939" s="7"/>
    </row>
    <row r="940" spans="2:2" x14ac:dyDescent="0.35">
      <c r="B940" s="7"/>
    </row>
    <row r="941" spans="2:2" x14ac:dyDescent="0.35">
      <c r="B941" s="7"/>
    </row>
    <row r="942" spans="2:2" x14ac:dyDescent="0.35">
      <c r="B942" s="7"/>
    </row>
    <row r="943" spans="2:2" x14ac:dyDescent="0.35">
      <c r="B943" s="7"/>
    </row>
    <row r="944" spans="2:2" x14ac:dyDescent="0.35">
      <c r="B944" s="7"/>
    </row>
    <row r="945" spans="2:2" x14ac:dyDescent="0.35">
      <c r="B945" s="7"/>
    </row>
    <row r="946" spans="2:2" x14ac:dyDescent="0.35">
      <c r="B946" s="7"/>
    </row>
    <row r="947" spans="2:2" x14ac:dyDescent="0.35">
      <c r="B947" s="7"/>
    </row>
    <row r="948" spans="2:2" x14ac:dyDescent="0.35">
      <c r="B948" s="7"/>
    </row>
    <row r="949" spans="2:2" x14ac:dyDescent="0.35">
      <c r="B949" s="7"/>
    </row>
    <row r="950" spans="2:2" x14ac:dyDescent="0.35">
      <c r="B950" s="7"/>
    </row>
    <row r="951" spans="2:2" x14ac:dyDescent="0.35">
      <c r="B951" s="7"/>
    </row>
    <row r="952" spans="2:2" x14ac:dyDescent="0.35">
      <c r="B952" s="7"/>
    </row>
    <row r="953" spans="2:2" x14ac:dyDescent="0.35">
      <c r="B953" s="7"/>
    </row>
    <row r="954" spans="2:2" x14ac:dyDescent="0.35">
      <c r="B954" s="7"/>
    </row>
    <row r="955" spans="2:2" x14ac:dyDescent="0.35">
      <c r="B955" s="7"/>
    </row>
    <row r="956" spans="2:2" x14ac:dyDescent="0.35">
      <c r="B956" s="7"/>
    </row>
    <row r="957" spans="2:2" x14ac:dyDescent="0.35">
      <c r="B957" s="7"/>
    </row>
    <row r="958" spans="2:2" x14ac:dyDescent="0.35">
      <c r="B958" s="7"/>
    </row>
    <row r="959" spans="2:2" x14ac:dyDescent="0.35">
      <c r="B959" s="7"/>
    </row>
    <row r="960" spans="2:2" x14ac:dyDescent="0.35">
      <c r="B960" s="7"/>
    </row>
    <row r="961" spans="2:2" x14ac:dyDescent="0.35">
      <c r="B961" s="7"/>
    </row>
    <row r="962" spans="2:2" x14ac:dyDescent="0.35">
      <c r="B962" s="7"/>
    </row>
    <row r="963" spans="2:2" x14ac:dyDescent="0.35">
      <c r="B963" s="7"/>
    </row>
    <row r="964" spans="2:2" x14ac:dyDescent="0.35">
      <c r="B964" s="7"/>
    </row>
    <row r="965" spans="2:2" x14ac:dyDescent="0.35">
      <c r="B965" s="7"/>
    </row>
    <row r="966" spans="2:2" x14ac:dyDescent="0.35">
      <c r="B966" s="7"/>
    </row>
    <row r="967" spans="2:2" x14ac:dyDescent="0.35">
      <c r="B967" s="7"/>
    </row>
    <row r="968" spans="2:2" x14ac:dyDescent="0.35">
      <c r="B968" s="7"/>
    </row>
    <row r="969" spans="2:2" x14ac:dyDescent="0.35">
      <c r="B969" s="7"/>
    </row>
    <row r="970" spans="2:2" x14ac:dyDescent="0.35">
      <c r="B970" s="7"/>
    </row>
    <row r="971" spans="2:2" x14ac:dyDescent="0.35">
      <c r="B971" s="7"/>
    </row>
    <row r="972" spans="2:2" x14ac:dyDescent="0.35">
      <c r="B972" s="7"/>
    </row>
    <row r="973" spans="2:2" x14ac:dyDescent="0.35">
      <c r="B973" s="7"/>
    </row>
    <row r="974" spans="2:2" x14ac:dyDescent="0.35">
      <c r="B974" s="7"/>
    </row>
    <row r="975" spans="2:2" x14ac:dyDescent="0.35">
      <c r="B975" s="7"/>
    </row>
    <row r="976" spans="2:2" x14ac:dyDescent="0.35">
      <c r="B976" s="7"/>
    </row>
    <row r="977" spans="2:2" x14ac:dyDescent="0.35">
      <c r="B977" s="7"/>
    </row>
    <row r="978" spans="2:2" x14ac:dyDescent="0.35">
      <c r="B978" s="7"/>
    </row>
    <row r="979" spans="2:2" x14ac:dyDescent="0.35">
      <c r="B979" s="7"/>
    </row>
    <row r="980" spans="2:2" x14ac:dyDescent="0.35">
      <c r="B980" s="7"/>
    </row>
    <row r="981" spans="2:2" x14ac:dyDescent="0.35">
      <c r="B981" s="7"/>
    </row>
    <row r="982" spans="2:2" x14ac:dyDescent="0.35">
      <c r="B982" s="7"/>
    </row>
    <row r="983" spans="2:2" x14ac:dyDescent="0.35">
      <c r="B983" s="7"/>
    </row>
    <row r="984" spans="2:2" x14ac:dyDescent="0.35">
      <c r="B984" s="7"/>
    </row>
    <row r="985" spans="2:2" x14ac:dyDescent="0.35">
      <c r="B985" s="7"/>
    </row>
    <row r="986" spans="2:2" x14ac:dyDescent="0.35">
      <c r="B986" s="7"/>
    </row>
    <row r="987" spans="2:2" x14ac:dyDescent="0.35">
      <c r="B987" s="7"/>
    </row>
    <row r="988" spans="2:2" x14ac:dyDescent="0.35">
      <c r="B988" s="7"/>
    </row>
    <row r="989" spans="2:2" x14ac:dyDescent="0.35">
      <c r="B989" s="7"/>
    </row>
    <row r="990" spans="2:2" x14ac:dyDescent="0.35">
      <c r="B990" s="7"/>
    </row>
    <row r="991" spans="2:2" x14ac:dyDescent="0.35">
      <c r="B991" s="7"/>
    </row>
    <row r="992" spans="2:2" x14ac:dyDescent="0.35">
      <c r="B992" s="7"/>
    </row>
    <row r="993" spans="2:2" x14ac:dyDescent="0.35">
      <c r="B993" s="7"/>
    </row>
    <row r="994" spans="2:2" x14ac:dyDescent="0.35">
      <c r="B994" s="7"/>
    </row>
    <row r="995" spans="2:2" x14ac:dyDescent="0.35">
      <c r="B995" s="7"/>
    </row>
    <row r="996" spans="2:2" x14ac:dyDescent="0.35">
      <c r="B996" s="7"/>
    </row>
    <row r="997" spans="2:2" x14ac:dyDescent="0.35">
      <c r="B997" s="7"/>
    </row>
    <row r="998" spans="2:2" x14ac:dyDescent="0.35">
      <c r="B998" s="7"/>
    </row>
    <row r="999" spans="2:2" x14ac:dyDescent="0.35">
      <c r="B999" s="7"/>
    </row>
    <row r="1000" spans="2:2" x14ac:dyDescent="0.35">
      <c r="B1000" s="7"/>
    </row>
    <row r="1001" spans="2:2" x14ac:dyDescent="0.35">
      <c r="B1001" s="7"/>
    </row>
    <row r="1002" spans="2:2" x14ac:dyDescent="0.35">
      <c r="B1002" s="7"/>
    </row>
    <row r="1003" spans="2:2" x14ac:dyDescent="0.35">
      <c r="B1003" s="7"/>
    </row>
    <row r="1004" spans="2:2" x14ac:dyDescent="0.35">
      <c r="B1004" s="7"/>
    </row>
    <row r="1005" spans="2:2" x14ac:dyDescent="0.35">
      <c r="B1005" s="7"/>
    </row>
    <row r="1006" spans="2:2" x14ac:dyDescent="0.35">
      <c r="B1006" s="7"/>
    </row>
    <row r="1007" spans="2:2" x14ac:dyDescent="0.35">
      <c r="B1007" s="7"/>
    </row>
    <row r="1008" spans="2:2" x14ac:dyDescent="0.35">
      <c r="B1008" s="7"/>
    </row>
    <row r="1009" spans="2:2" x14ac:dyDescent="0.35">
      <c r="B1009" s="7"/>
    </row>
    <row r="1010" spans="2:2" x14ac:dyDescent="0.35">
      <c r="B1010" s="7"/>
    </row>
    <row r="1011" spans="2:2" x14ac:dyDescent="0.35">
      <c r="B1011" s="7"/>
    </row>
    <row r="1012" spans="2:2" x14ac:dyDescent="0.35">
      <c r="B1012" s="7"/>
    </row>
    <row r="1013" spans="2:2" x14ac:dyDescent="0.35">
      <c r="B1013" s="7"/>
    </row>
    <row r="1014" spans="2:2" x14ac:dyDescent="0.35">
      <c r="B1014" s="7"/>
    </row>
    <row r="1015" spans="2:2" x14ac:dyDescent="0.35">
      <c r="B1015" s="7"/>
    </row>
    <row r="1016" spans="2:2" x14ac:dyDescent="0.35">
      <c r="B1016" s="7"/>
    </row>
    <row r="1017" spans="2:2" x14ac:dyDescent="0.35">
      <c r="B1017" s="7"/>
    </row>
    <row r="1018" spans="2:2" x14ac:dyDescent="0.35">
      <c r="B1018" s="7"/>
    </row>
    <row r="1019" spans="2:2" x14ac:dyDescent="0.35">
      <c r="B1019" s="7"/>
    </row>
    <row r="1020" spans="2:2" x14ac:dyDescent="0.35">
      <c r="B1020" s="7"/>
    </row>
    <row r="1021" spans="2:2" x14ac:dyDescent="0.35">
      <c r="B1021" s="7"/>
    </row>
    <row r="1022" spans="2:2" x14ac:dyDescent="0.35">
      <c r="B1022" s="7"/>
    </row>
    <row r="1023" spans="2:2" x14ac:dyDescent="0.35">
      <c r="B1023" s="7"/>
    </row>
    <row r="1024" spans="2:2" x14ac:dyDescent="0.35">
      <c r="B1024" s="7"/>
    </row>
    <row r="1025" spans="2:2" x14ac:dyDescent="0.35">
      <c r="B1025" s="7"/>
    </row>
    <row r="1026" spans="2:2" x14ac:dyDescent="0.35">
      <c r="B1026" s="7"/>
    </row>
    <row r="1027" spans="2:2" x14ac:dyDescent="0.35">
      <c r="B1027" s="7"/>
    </row>
    <row r="1028" spans="2:2" x14ac:dyDescent="0.35">
      <c r="B1028" s="7"/>
    </row>
    <row r="1029" spans="2:2" x14ac:dyDescent="0.35">
      <c r="B1029" s="7"/>
    </row>
    <row r="1030" spans="2:2" x14ac:dyDescent="0.35">
      <c r="B1030" s="7"/>
    </row>
    <row r="1031" spans="2:2" x14ac:dyDescent="0.35">
      <c r="B1031" s="7"/>
    </row>
    <row r="1032" spans="2:2" x14ac:dyDescent="0.35">
      <c r="B1032" s="7"/>
    </row>
    <row r="1033" spans="2:2" x14ac:dyDescent="0.35">
      <c r="B1033" s="7"/>
    </row>
    <row r="1034" spans="2:2" x14ac:dyDescent="0.35">
      <c r="B1034" s="7"/>
    </row>
    <row r="1035" spans="2:2" x14ac:dyDescent="0.35">
      <c r="B1035" s="7"/>
    </row>
    <row r="1036" spans="2:2" x14ac:dyDescent="0.35">
      <c r="B1036" s="7"/>
    </row>
    <row r="1037" spans="2:2" x14ac:dyDescent="0.35">
      <c r="B1037" s="7"/>
    </row>
    <row r="1038" spans="2:2" x14ac:dyDescent="0.35">
      <c r="B1038" s="7"/>
    </row>
    <row r="1039" spans="2:2" x14ac:dyDescent="0.35">
      <c r="B1039" s="7"/>
    </row>
    <row r="1040" spans="2:2" x14ac:dyDescent="0.35">
      <c r="B1040" s="7"/>
    </row>
    <row r="1041" spans="2:2" x14ac:dyDescent="0.35">
      <c r="B1041" s="7"/>
    </row>
    <row r="1042" spans="2:2" x14ac:dyDescent="0.35">
      <c r="B1042" s="7"/>
    </row>
    <row r="1043" spans="2:2" x14ac:dyDescent="0.35">
      <c r="B1043" s="7"/>
    </row>
    <row r="1044" spans="2:2" x14ac:dyDescent="0.35">
      <c r="B1044" s="7"/>
    </row>
    <row r="1045" spans="2:2" x14ac:dyDescent="0.35">
      <c r="B1045" s="7"/>
    </row>
    <row r="1046" spans="2:2" x14ac:dyDescent="0.35">
      <c r="B1046" s="7"/>
    </row>
    <row r="1047" spans="2:2" x14ac:dyDescent="0.35">
      <c r="B1047" s="7"/>
    </row>
    <row r="1048" spans="2:2" x14ac:dyDescent="0.35">
      <c r="B1048" s="7"/>
    </row>
    <row r="1049" spans="2:2" x14ac:dyDescent="0.35">
      <c r="B1049" s="7"/>
    </row>
    <row r="1050" spans="2:2" x14ac:dyDescent="0.35">
      <c r="B1050" s="7"/>
    </row>
    <row r="1051" spans="2:2" x14ac:dyDescent="0.35">
      <c r="B1051" s="7"/>
    </row>
    <row r="1052" spans="2:2" x14ac:dyDescent="0.35">
      <c r="B1052" s="7"/>
    </row>
    <row r="1053" spans="2:2" x14ac:dyDescent="0.35">
      <c r="B1053" s="7"/>
    </row>
    <row r="1054" spans="2:2" x14ac:dyDescent="0.35">
      <c r="B1054" s="7"/>
    </row>
    <row r="1055" spans="2:2" x14ac:dyDescent="0.35">
      <c r="B1055" s="7"/>
    </row>
    <row r="1056" spans="2:2" x14ac:dyDescent="0.35">
      <c r="B1056" s="7"/>
    </row>
    <row r="1057" spans="2:2" x14ac:dyDescent="0.35">
      <c r="B1057" s="7"/>
    </row>
    <row r="1058" spans="2:2" x14ac:dyDescent="0.35">
      <c r="B1058" s="7"/>
    </row>
    <row r="1059" spans="2:2" x14ac:dyDescent="0.35">
      <c r="B1059" s="7"/>
    </row>
    <row r="1060" spans="2:2" x14ac:dyDescent="0.35">
      <c r="B1060" s="7"/>
    </row>
    <row r="1061" spans="2:2" x14ac:dyDescent="0.35">
      <c r="B1061" s="7"/>
    </row>
    <row r="1062" spans="2:2" x14ac:dyDescent="0.35">
      <c r="B1062" s="7"/>
    </row>
    <row r="1063" spans="2:2" x14ac:dyDescent="0.35">
      <c r="B1063" s="7"/>
    </row>
    <row r="1064" spans="2:2" x14ac:dyDescent="0.35">
      <c r="B1064" s="7"/>
    </row>
    <row r="1065" spans="2:2" x14ac:dyDescent="0.35">
      <c r="B1065" s="7"/>
    </row>
    <row r="1066" spans="2:2" x14ac:dyDescent="0.35">
      <c r="B1066" s="7"/>
    </row>
    <row r="1067" spans="2:2" x14ac:dyDescent="0.35">
      <c r="B1067" s="7"/>
    </row>
    <row r="1068" spans="2:2" x14ac:dyDescent="0.35">
      <c r="B1068" s="7"/>
    </row>
    <row r="1069" spans="2:2" x14ac:dyDescent="0.35">
      <c r="B1069" s="7"/>
    </row>
    <row r="1070" spans="2:2" x14ac:dyDescent="0.35">
      <c r="B1070" s="7"/>
    </row>
    <row r="1071" spans="2:2" x14ac:dyDescent="0.35">
      <c r="B1071" s="7"/>
    </row>
    <row r="1072" spans="2:2" x14ac:dyDescent="0.35">
      <c r="B1072" s="7"/>
    </row>
    <row r="1073" spans="2:2" x14ac:dyDescent="0.35">
      <c r="B1073" s="7"/>
    </row>
    <row r="1074" spans="2:2" x14ac:dyDescent="0.35">
      <c r="B1074" s="7"/>
    </row>
    <row r="1075" spans="2:2" x14ac:dyDescent="0.35">
      <c r="B1075" s="7"/>
    </row>
    <row r="1076" spans="2:2" x14ac:dyDescent="0.35">
      <c r="B1076" s="7"/>
    </row>
    <row r="1077" spans="2:2" x14ac:dyDescent="0.35">
      <c r="B1077" s="7"/>
    </row>
    <row r="1078" spans="2:2" x14ac:dyDescent="0.35">
      <c r="B1078" s="7"/>
    </row>
    <row r="1079" spans="2:2" x14ac:dyDescent="0.35">
      <c r="B1079" s="7"/>
    </row>
    <row r="1080" spans="2:2" x14ac:dyDescent="0.35">
      <c r="B1080" s="7"/>
    </row>
    <row r="1081" spans="2:2" x14ac:dyDescent="0.35">
      <c r="B1081" s="7"/>
    </row>
    <row r="1082" spans="2:2" x14ac:dyDescent="0.35">
      <c r="B1082" s="7"/>
    </row>
    <row r="1083" spans="2:2" x14ac:dyDescent="0.35">
      <c r="B1083" s="7"/>
    </row>
    <row r="1084" spans="2:2" x14ac:dyDescent="0.35">
      <c r="B1084" s="7"/>
    </row>
    <row r="1085" spans="2:2" x14ac:dyDescent="0.35">
      <c r="B1085" s="7"/>
    </row>
    <row r="1086" spans="2:2" x14ac:dyDescent="0.35">
      <c r="B1086" s="7"/>
    </row>
    <row r="1087" spans="2:2" x14ac:dyDescent="0.35">
      <c r="B1087" s="7"/>
    </row>
    <row r="1088" spans="2:2" x14ac:dyDescent="0.35">
      <c r="B1088" s="7"/>
    </row>
    <row r="1089" spans="2:2" x14ac:dyDescent="0.35">
      <c r="B1089" s="7"/>
    </row>
    <row r="1090" spans="2:2" x14ac:dyDescent="0.35">
      <c r="B1090" s="7"/>
    </row>
    <row r="1091" spans="2:2" x14ac:dyDescent="0.35">
      <c r="B1091" s="7"/>
    </row>
    <row r="1092" spans="2:2" x14ac:dyDescent="0.35">
      <c r="B1092" s="7"/>
    </row>
    <row r="1093" spans="2:2" x14ac:dyDescent="0.35">
      <c r="B1093" s="7"/>
    </row>
    <row r="1094" spans="2:2" x14ac:dyDescent="0.35">
      <c r="B1094" s="7"/>
    </row>
    <row r="1095" spans="2:2" x14ac:dyDescent="0.35">
      <c r="B1095" s="7"/>
    </row>
    <row r="1096" spans="2:2" x14ac:dyDescent="0.35">
      <c r="B1096" s="7"/>
    </row>
    <row r="1097" spans="2:2" x14ac:dyDescent="0.35">
      <c r="B1097" s="7"/>
    </row>
    <row r="1098" spans="2:2" x14ac:dyDescent="0.35">
      <c r="B1098" s="7"/>
    </row>
    <row r="1099" spans="2:2" x14ac:dyDescent="0.35">
      <c r="B1099" s="7"/>
    </row>
    <row r="1100" spans="2:2" x14ac:dyDescent="0.35">
      <c r="B1100" s="7"/>
    </row>
    <row r="1101" spans="2:2" x14ac:dyDescent="0.35">
      <c r="B1101" s="7"/>
    </row>
    <row r="1102" spans="2:2" x14ac:dyDescent="0.35">
      <c r="B1102" s="7"/>
    </row>
    <row r="1103" spans="2:2" x14ac:dyDescent="0.35">
      <c r="B1103" s="7"/>
    </row>
    <row r="1104" spans="2:2" x14ac:dyDescent="0.35">
      <c r="B1104" s="7"/>
    </row>
    <row r="1105" spans="2:2" x14ac:dyDescent="0.35">
      <c r="B1105" s="7"/>
    </row>
    <row r="1106" spans="2:2" x14ac:dyDescent="0.35">
      <c r="B1106" s="7"/>
    </row>
    <row r="1107" spans="2:2" x14ac:dyDescent="0.35">
      <c r="B1107" s="7"/>
    </row>
    <row r="1108" spans="2:2" x14ac:dyDescent="0.35">
      <c r="B1108" s="7"/>
    </row>
    <row r="1109" spans="2:2" x14ac:dyDescent="0.35">
      <c r="B1109" s="7"/>
    </row>
    <row r="1110" spans="2:2" x14ac:dyDescent="0.35">
      <c r="B1110" s="7"/>
    </row>
    <row r="1111" spans="2:2" x14ac:dyDescent="0.35">
      <c r="B1111" s="7"/>
    </row>
    <row r="1112" spans="2:2" x14ac:dyDescent="0.35">
      <c r="B1112" s="7"/>
    </row>
    <row r="1113" spans="2:2" x14ac:dyDescent="0.35">
      <c r="B1113" s="7"/>
    </row>
    <row r="1114" spans="2:2" x14ac:dyDescent="0.35">
      <c r="B1114" s="7"/>
    </row>
    <row r="1115" spans="2:2" x14ac:dyDescent="0.35">
      <c r="B1115" s="7"/>
    </row>
    <row r="1116" spans="2:2" x14ac:dyDescent="0.35">
      <c r="B1116" s="7"/>
    </row>
    <row r="1117" spans="2:2" x14ac:dyDescent="0.35">
      <c r="B1117" s="7"/>
    </row>
    <row r="1118" spans="2:2" x14ac:dyDescent="0.35">
      <c r="B1118" s="7"/>
    </row>
    <row r="1119" spans="2:2" x14ac:dyDescent="0.35">
      <c r="B1119" s="7"/>
    </row>
    <row r="1120" spans="2:2" x14ac:dyDescent="0.35">
      <c r="B1120" s="7"/>
    </row>
    <row r="1121" spans="2:2" x14ac:dyDescent="0.35">
      <c r="B1121" s="7"/>
    </row>
    <row r="1122" spans="2:2" x14ac:dyDescent="0.35">
      <c r="B1122" s="7"/>
    </row>
    <row r="1123" spans="2:2" x14ac:dyDescent="0.35">
      <c r="B1123" s="7"/>
    </row>
    <row r="1124" spans="2:2" x14ac:dyDescent="0.35">
      <c r="B1124" s="7"/>
    </row>
    <row r="1125" spans="2:2" x14ac:dyDescent="0.35">
      <c r="B1125" s="7"/>
    </row>
    <row r="1126" spans="2:2" x14ac:dyDescent="0.35">
      <c r="B1126" s="7"/>
    </row>
    <row r="1127" spans="2:2" x14ac:dyDescent="0.35">
      <c r="B1127" s="7"/>
    </row>
    <row r="1128" spans="2:2" x14ac:dyDescent="0.35">
      <c r="B1128" s="7"/>
    </row>
    <row r="1129" spans="2:2" x14ac:dyDescent="0.35">
      <c r="B1129" s="7"/>
    </row>
    <row r="1130" spans="2:2" x14ac:dyDescent="0.35">
      <c r="B1130" s="7"/>
    </row>
    <row r="1131" spans="2:2" x14ac:dyDescent="0.35">
      <c r="B1131" s="7"/>
    </row>
    <row r="1132" spans="2:2" x14ac:dyDescent="0.35">
      <c r="B1132" s="7"/>
    </row>
    <row r="1133" spans="2:2" x14ac:dyDescent="0.35">
      <c r="B1133" s="7"/>
    </row>
    <row r="1134" spans="2:2" x14ac:dyDescent="0.35">
      <c r="B1134" s="7"/>
    </row>
    <row r="1135" spans="2:2" x14ac:dyDescent="0.35">
      <c r="B1135" s="7"/>
    </row>
    <row r="1136" spans="2:2" x14ac:dyDescent="0.35">
      <c r="B1136" s="7"/>
    </row>
    <row r="1137" spans="2:2" x14ac:dyDescent="0.35">
      <c r="B1137" s="7"/>
    </row>
    <row r="1138" spans="2:2" x14ac:dyDescent="0.35">
      <c r="B1138" s="7"/>
    </row>
    <row r="1139" spans="2:2" x14ac:dyDescent="0.35">
      <c r="B1139" s="7"/>
    </row>
    <row r="1140" spans="2:2" x14ac:dyDescent="0.35">
      <c r="B1140" s="7"/>
    </row>
    <row r="1141" spans="2:2" x14ac:dyDescent="0.35">
      <c r="B1141" s="7"/>
    </row>
    <row r="1142" spans="2:2" x14ac:dyDescent="0.35">
      <c r="B1142" s="7"/>
    </row>
    <row r="1143" spans="2:2" x14ac:dyDescent="0.35">
      <c r="B1143" s="7"/>
    </row>
    <row r="1144" spans="2:2" x14ac:dyDescent="0.35">
      <c r="B1144" s="7"/>
    </row>
    <row r="1145" spans="2:2" x14ac:dyDescent="0.35">
      <c r="B1145" s="7"/>
    </row>
    <row r="1146" spans="2:2" x14ac:dyDescent="0.35">
      <c r="B1146" s="7"/>
    </row>
    <row r="1147" spans="2:2" x14ac:dyDescent="0.35">
      <c r="B1147" s="7"/>
    </row>
    <row r="1148" spans="2:2" x14ac:dyDescent="0.35">
      <c r="B1148" s="7"/>
    </row>
    <row r="1149" spans="2:2" x14ac:dyDescent="0.35">
      <c r="B1149" s="7"/>
    </row>
    <row r="1150" spans="2:2" x14ac:dyDescent="0.35">
      <c r="B1150" s="7"/>
    </row>
    <row r="1151" spans="2:2" x14ac:dyDescent="0.35">
      <c r="B1151" s="7"/>
    </row>
    <row r="1152" spans="2:2" x14ac:dyDescent="0.35">
      <c r="B1152" s="7"/>
    </row>
    <row r="1153" spans="2:2" x14ac:dyDescent="0.35">
      <c r="B1153" s="7"/>
    </row>
    <row r="1154" spans="2:2" x14ac:dyDescent="0.35">
      <c r="B1154" s="7"/>
    </row>
    <row r="1155" spans="2:2" x14ac:dyDescent="0.35">
      <c r="B1155" s="7"/>
    </row>
    <row r="1156" spans="2:2" x14ac:dyDescent="0.35">
      <c r="B1156" s="7"/>
    </row>
    <row r="1157" spans="2:2" x14ac:dyDescent="0.35">
      <c r="B1157" s="7"/>
    </row>
    <row r="1158" spans="2:2" x14ac:dyDescent="0.35">
      <c r="B1158" s="7"/>
    </row>
    <row r="1159" spans="2:2" x14ac:dyDescent="0.35">
      <c r="B1159" s="7"/>
    </row>
    <row r="1160" spans="2:2" x14ac:dyDescent="0.35">
      <c r="B1160" s="7"/>
    </row>
    <row r="1161" spans="2:2" x14ac:dyDescent="0.35">
      <c r="B1161" s="7"/>
    </row>
    <row r="1162" spans="2:2" x14ac:dyDescent="0.35">
      <c r="B1162" s="7"/>
    </row>
    <row r="1163" spans="2:2" x14ac:dyDescent="0.35">
      <c r="B1163" s="7"/>
    </row>
    <row r="1164" spans="2:2" x14ac:dyDescent="0.35">
      <c r="B1164" s="7"/>
    </row>
    <row r="1165" spans="2:2" x14ac:dyDescent="0.35">
      <c r="B1165" s="7"/>
    </row>
    <row r="1166" spans="2:2" x14ac:dyDescent="0.35">
      <c r="B1166" s="7"/>
    </row>
    <row r="1167" spans="2:2" x14ac:dyDescent="0.35">
      <c r="B1167" s="7"/>
    </row>
    <row r="1168" spans="2:2" x14ac:dyDescent="0.35">
      <c r="B1168" s="7"/>
    </row>
    <row r="1169" spans="2:2" x14ac:dyDescent="0.35">
      <c r="B1169" s="7"/>
    </row>
    <row r="1170" spans="2:2" x14ac:dyDescent="0.35">
      <c r="B1170" s="7"/>
    </row>
    <row r="1171" spans="2:2" x14ac:dyDescent="0.35">
      <c r="B1171" s="7"/>
    </row>
    <row r="1172" spans="2:2" x14ac:dyDescent="0.35">
      <c r="B1172" s="7"/>
    </row>
    <row r="1173" spans="2:2" x14ac:dyDescent="0.35">
      <c r="B1173" s="7"/>
    </row>
    <row r="1174" spans="2:2" x14ac:dyDescent="0.35">
      <c r="B1174" s="7"/>
    </row>
    <row r="1175" spans="2:2" x14ac:dyDescent="0.35">
      <c r="B1175" s="7"/>
    </row>
    <row r="1176" spans="2:2" x14ac:dyDescent="0.35">
      <c r="B1176" s="7"/>
    </row>
    <row r="1177" spans="2:2" x14ac:dyDescent="0.35">
      <c r="B1177" s="7"/>
    </row>
    <row r="1178" spans="2:2" x14ac:dyDescent="0.35">
      <c r="B1178" s="7"/>
    </row>
    <row r="1179" spans="2:2" x14ac:dyDescent="0.35">
      <c r="B1179" s="7"/>
    </row>
    <row r="1180" spans="2:2" x14ac:dyDescent="0.35">
      <c r="B1180" s="7"/>
    </row>
    <row r="1181" spans="2:2" x14ac:dyDescent="0.35">
      <c r="B1181" s="7"/>
    </row>
    <row r="1182" spans="2:2" x14ac:dyDescent="0.35">
      <c r="B1182" s="7"/>
    </row>
    <row r="1183" spans="2:2" x14ac:dyDescent="0.35">
      <c r="B1183" s="7"/>
    </row>
    <row r="1184" spans="2:2" x14ac:dyDescent="0.35">
      <c r="B1184" s="7"/>
    </row>
    <row r="1185" spans="2:2" x14ac:dyDescent="0.35">
      <c r="B1185" s="7"/>
    </row>
    <row r="1186" spans="2:2" x14ac:dyDescent="0.35">
      <c r="B1186" s="7"/>
    </row>
    <row r="1187" spans="2:2" x14ac:dyDescent="0.35">
      <c r="B1187" s="7"/>
    </row>
    <row r="1188" spans="2:2" x14ac:dyDescent="0.35">
      <c r="B1188" s="7"/>
    </row>
    <row r="1189" spans="2:2" x14ac:dyDescent="0.35">
      <c r="B1189" s="7"/>
    </row>
    <row r="1190" spans="2:2" x14ac:dyDescent="0.35">
      <c r="B1190" s="7"/>
    </row>
    <row r="1191" spans="2:2" x14ac:dyDescent="0.35">
      <c r="B1191" s="7"/>
    </row>
    <row r="1192" spans="2:2" x14ac:dyDescent="0.35">
      <c r="B1192" s="7"/>
    </row>
    <row r="1193" spans="2:2" x14ac:dyDescent="0.35">
      <c r="B1193" s="7"/>
    </row>
    <row r="1194" spans="2:2" x14ac:dyDescent="0.35">
      <c r="B1194" s="7"/>
    </row>
    <row r="1195" spans="2:2" x14ac:dyDescent="0.35">
      <c r="B1195" s="7"/>
    </row>
    <row r="1196" spans="2:2" x14ac:dyDescent="0.35">
      <c r="B1196" s="7"/>
    </row>
    <row r="1197" spans="2:2" x14ac:dyDescent="0.35">
      <c r="B1197" s="7"/>
    </row>
    <row r="1198" spans="2:2" x14ac:dyDescent="0.35">
      <c r="B1198" s="7"/>
    </row>
    <row r="1199" spans="2:2" x14ac:dyDescent="0.35">
      <c r="B1199" s="7"/>
    </row>
    <row r="1200" spans="2:2" x14ac:dyDescent="0.35">
      <c r="B1200" s="7"/>
    </row>
    <row r="1201" spans="2:2" x14ac:dyDescent="0.35">
      <c r="B1201" s="7"/>
    </row>
    <row r="1202" spans="2:2" x14ac:dyDescent="0.35">
      <c r="B1202" s="7"/>
    </row>
    <row r="1203" spans="2:2" x14ac:dyDescent="0.35">
      <c r="B1203" s="7"/>
    </row>
    <row r="1204" spans="2:2" x14ac:dyDescent="0.35">
      <c r="B1204" s="7"/>
    </row>
    <row r="1205" spans="2:2" x14ac:dyDescent="0.35">
      <c r="B1205" s="7"/>
    </row>
    <row r="1206" spans="2:2" x14ac:dyDescent="0.35">
      <c r="B1206" s="7"/>
    </row>
    <row r="1207" spans="2:2" x14ac:dyDescent="0.35">
      <c r="B1207" s="7"/>
    </row>
    <row r="1208" spans="2:2" x14ac:dyDescent="0.35">
      <c r="B1208" s="7"/>
    </row>
    <row r="1209" spans="2:2" x14ac:dyDescent="0.35">
      <c r="B1209" s="7"/>
    </row>
    <row r="1210" spans="2:2" x14ac:dyDescent="0.35">
      <c r="B1210" s="7"/>
    </row>
    <row r="1211" spans="2:2" x14ac:dyDescent="0.35">
      <c r="B1211" s="7"/>
    </row>
    <row r="1212" spans="2:2" x14ac:dyDescent="0.35">
      <c r="B1212" s="7"/>
    </row>
    <row r="1213" spans="2:2" x14ac:dyDescent="0.35">
      <c r="B1213" s="7"/>
    </row>
    <row r="1214" spans="2:2" x14ac:dyDescent="0.35">
      <c r="B1214" s="7"/>
    </row>
    <row r="1215" spans="2:2" x14ac:dyDescent="0.35">
      <c r="B1215" s="7"/>
    </row>
    <row r="1216" spans="2:2" x14ac:dyDescent="0.35">
      <c r="B1216" s="7"/>
    </row>
    <row r="1217" spans="2:2" x14ac:dyDescent="0.35">
      <c r="B1217" s="7"/>
    </row>
  </sheetData>
  <mergeCells count="18">
    <mergeCell ref="AF4:AJ4"/>
    <mergeCell ref="AK4:AN4"/>
    <mergeCell ref="K4:N4"/>
    <mergeCell ref="O4:Q4"/>
    <mergeCell ref="R4:S4"/>
    <mergeCell ref="T4:W4"/>
    <mergeCell ref="X4:AA4"/>
    <mergeCell ref="AB4:AE4"/>
    <mergeCell ref="H1:I1"/>
    <mergeCell ref="A2:B2"/>
    <mergeCell ref="H2:AB2"/>
    <mergeCell ref="A3:B3"/>
    <mergeCell ref="F3:S3"/>
    <mergeCell ref="A4:A5"/>
    <mergeCell ref="B4:B5"/>
    <mergeCell ref="C4:E4"/>
    <mergeCell ref="F4:G4"/>
    <mergeCell ref="H4:J4"/>
  </mergeCells>
  <pageMargins left="0.70866141732283472" right="0.70866141732283472" top="0.74803149606299213" bottom="0.74803149606299213" header="0.31496062992125984" footer="0.31496062992125984"/>
  <pageSetup paperSize="8" scale="35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F658779-3521-4012-A961-756D67D7DC2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syntetyczne</vt:lpstr>
      <vt:lpstr>'Zestawienie syntetyczne'!Obszar_wydruku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Głażewska Magdalena</dc:creator>
  <cp:lastModifiedBy>Głażewska Magdalena</cp:lastModifiedBy>
  <dcterms:created xsi:type="dcterms:W3CDTF">2025-03-24T11:26:44Z</dcterms:created>
  <dcterms:modified xsi:type="dcterms:W3CDTF">2025-11-25T11:57:46Z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532cd90f-7cca-4768-92b2-f0a915107cbb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