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Zapytania ofertowe\2026\2026_20 opatrunki\"/>
    </mc:Choice>
  </mc:AlternateContent>
  <xr:revisionPtr revIDLastSave="0" documentId="8_{7655F337-552F-45F4-820C-CB79A5EDEB13}" xr6:coauthVersionLast="47" xr6:coauthVersionMax="47" xr10:uidLastSave="{00000000-0000-0000-0000-000000000000}"/>
  <bookViews>
    <workbookView xWindow="-60" yWindow="105" windowWidth="21765" windowHeight="15315" activeTab="5" xr2:uid="{AACBD8F4-4131-400B-AD81-CD98ADB68C00}"/>
  </bookViews>
  <sheets>
    <sheet name="Zadanie nr 1" sheetId="1" r:id="rId1"/>
    <sheet name="Zadanie nr 2" sheetId="2" r:id="rId2"/>
    <sheet name="Zadanie nr 3" sheetId="3" r:id="rId3"/>
    <sheet name="Zadanie nr 4" sheetId="4" r:id="rId4"/>
    <sheet name="Zadanie nr 5" sheetId="5" r:id="rId5"/>
    <sheet name="Zadanie nr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6" l="1"/>
  <c r="J7" i="6" s="1"/>
  <c r="J8" i="6" s="1"/>
  <c r="H7" i="6"/>
  <c r="I7" i="5"/>
  <c r="I8" i="5" s="1"/>
  <c r="H7" i="5"/>
  <c r="I16" i="4"/>
  <c r="J16" i="4" s="1"/>
  <c r="K16" i="4" s="1"/>
  <c r="H16" i="4"/>
  <c r="I15" i="4"/>
  <c r="H15" i="4"/>
  <c r="I14" i="4"/>
  <c r="H14" i="4"/>
  <c r="I13" i="4"/>
  <c r="J13" i="4" s="1"/>
  <c r="K13" i="4" s="1"/>
  <c r="H13" i="4"/>
  <c r="I12" i="4"/>
  <c r="H12" i="4"/>
  <c r="I11" i="4"/>
  <c r="H11" i="4"/>
  <c r="I10" i="4"/>
  <c r="J10" i="4" s="1"/>
  <c r="K10" i="4" s="1"/>
  <c r="H10" i="4"/>
  <c r="I9" i="4"/>
  <c r="H9" i="4"/>
  <c r="I8" i="4"/>
  <c r="H8" i="4"/>
  <c r="I7" i="4"/>
  <c r="J7" i="4" s="1"/>
  <c r="H7" i="4"/>
  <c r="I16" i="3"/>
  <c r="H16" i="3"/>
  <c r="I15" i="3"/>
  <c r="H15" i="3"/>
  <c r="I14" i="3"/>
  <c r="J14" i="3" s="1"/>
  <c r="K14" i="3" s="1"/>
  <c r="H14" i="3"/>
  <c r="I13" i="3"/>
  <c r="J13" i="3" s="1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18" i="2"/>
  <c r="J18" i="2" s="1"/>
  <c r="K18" i="2" s="1"/>
  <c r="H18" i="2"/>
  <c r="I17" i="2"/>
  <c r="H17" i="2"/>
  <c r="I16" i="2"/>
  <c r="J16" i="2" s="1"/>
  <c r="K16" i="2" s="1"/>
  <c r="H16" i="2"/>
  <c r="I15" i="2"/>
  <c r="J15" i="2" s="1"/>
  <c r="H15" i="2"/>
  <c r="I14" i="2"/>
  <c r="H14" i="2"/>
  <c r="I13" i="2"/>
  <c r="J13" i="2" s="1"/>
  <c r="K13" i="2" s="1"/>
  <c r="H13" i="2"/>
  <c r="I12" i="2"/>
  <c r="H12" i="2"/>
  <c r="I11" i="2"/>
  <c r="J11" i="2" s="1"/>
  <c r="H11" i="2"/>
  <c r="I10" i="2"/>
  <c r="J10" i="2" s="1"/>
  <c r="K10" i="2" s="1"/>
  <c r="H10" i="2"/>
  <c r="I9" i="2"/>
  <c r="J9" i="2" s="1"/>
  <c r="H9" i="2"/>
  <c r="I8" i="2"/>
  <c r="H8" i="2"/>
  <c r="I7" i="2"/>
  <c r="J7" i="2" s="1"/>
  <c r="H7" i="2"/>
  <c r="I13" i="1"/>
  <c r="H13" i="1"/>
  <c r="I12" i="1"/>
  <c r="J12" i="1" s="1"/>
  <c r="K12" i="1" s="1"/>
  <c r="H12" i="1"/>
  <c r="I11" i="1"/>
  <c r="J11" i="1" s="1"/>
  <c r="H11" i="1"/>
  <c r="I10" i="1"/>
  <c r="J10" i="1" s="1"/>
  <c r="H10" i="1"/>
  <c r="I9" i="1"/>
  <c r="J9" i="1" s="1"/>
  <c r="K9" i="1" s="1"/>
  <c r="H9" i="1"/>
  <c r="I8" i="1"/>
  <c r="J8" i="1" s="1"/>
  <c r="H8" i="1"/>
  <c r="I7" i="1"/>
  <c r="H7" i="1"/>
  <c r="I8" i="6" l="1"/>
  <c r="K7" i="6"/>
  <c r="K8" i="6" s="1"/>
  <c r="J7" i="5"/>
  <c r="J8" i="5" s="1"/>
  <c r="K7" i="5"/>
  <c r="K8" i="5" s="1"/>
  <c r="I17" i="4"/>
  <c r="K7" i="4"/>
  <c r="J8" i="4"/>
  <c r="J11" i="4"/>
  <c r="K11" i="4" s="1"/>
  <c r="J14" i="4"/>
  <c r="K14" i="4" s="1"/>
  <c r="J9" i="4"/>
  <c r="K9" i="4" s="1"/>
  <c r="J12" i="4"/>
  <c r="K12" i="4" s="1"/>
  <c r="J15" i="4"/>
  <c r="K15" i="4" s="1"/>
  <c r="K13" i="3"/>
  <c r="J11" i="3"/>
  <c r="K11" i="3" s="1"/>
  <c r="J10" i="3"/>
  <c r="K10" i="3" s="1"/>
  <c r="I17" i="3"/>
  <c r="J8" i="3"/>
  <c r="K8" i="3" s="1"/>
  <c r="J7" i="3"/>
  <c r="J9" i="3"/>
  <c r="K9" i="3" s="1"/>
  <c r="J12" i="3"/>
  <c r="K12" i="3" s="1"/>
  <c r="J15" i="3"/>
  <c r="K15" i="3" s="1"/>
  <c r="J16" i="3"/>
  <c r="K16" i="3" s="1"/>
  <c r="K15" i="2"/>
  <c r="K12" i="2"/>
  <c r="J12" i="2"/>
  <c r="K9" i="2"/>
  <c r="J8" i="2"/>
  <c r="J14" i="2"/>
  <c r="K14" i="2" s="1"/>
  <c r="J17" i="2"/>
  <c r="K17" i="2" s="1"/>
  <c r="K11" i="2"/>
  <c r="K7" i="2"/>
  <c r="I19" i="2"/>
  <c r="J13" i="1"/>
  <c r="K13" i="1" s="1"/>
  <c r="K10" i="1"/>
  <c r="I14" i="1"/>
  <c r="J7" i="1"/>
  <c r="J14" i="1" s="1"/>
  <c r="K8" i="1"/>
  <c r="K11" i="1"/>
  <c r="J17" i="4" l="1"/>
  <c r="K8" i="4"/>
  <c r="K17" i="4"/>
  <c r="J17" i="3"/>
  <c r="K7" i="3"/>
  <c r="K17" i="3"/>
  <c r="J19" i="2"/>
  <c r="K8" i="2"/>
  <c r="K19" i="2" s="1"/>
  <c r="K7" i="1"/>
  <c r="K14" i="1" s="1"/>
</calcChain>
</file>

<file path=xl/sharedStrings.xml><?xml version="1.0" encoding="utf-8"?>
<sst xmlns="http://schemas.openxmlformats.org/spreadsheetml/2006/main" count="219" uniqueCount="90">
  <si>
    <t>Lp.</t>
  </si>
  <si>
    <t>Wyszczególnienie</t>
  </si>
  <si>
    <t>Nazwa handlowa                              /KOD EAN</t>
  </si>
  <si>
    <t>J.m.</t>
  </si>
  <si>
    <t>Wielkość zamówienia (opakowania)</t>
  </si>
  <si>
    <t>Cena jedn. netto za opakowanie</t>
  </si>
  <si>
    <t>VAT</t>
  </si>
  <si>
    <t>Cena jednostkowa brutto</t>
  </si>
  <si>
    <t>Wartość zamówienia netto</t>
  </si>
  <si>
    <t>Wartość VAT</t>
  </si>
  <si>
    <t>Wartość zamówienia brutto</t>
  </si>
  <si>
    <t>Uwagi</t>
  </si>
  <si>
    <t>1.</t>
  </si>
  <si>
    <t>Przylepiec na białej włókninie, na szpulce pakowany pojedynczo                          rozm. 1,25 cm x 5m</t>
  </si>
  <si>
    <t>Szt.</t>
  </si>
  <si>
    <t>2.</t>
  </si>
  <si>
    <t>Przylepiec na białej włókninie,  na szpulce pakowany pojedynczo                             rozm. 2,5 cm x 5 m</t>
  </si>
  <si>
    <t>3.</t>
  </si>
  <si>
    <t>Przylepiec na białej włókninie,  na szpulce pakowany pojedynczo              rozm. 5 cm x 5m m</t>
  </si>
  <si>
    <t>4.</t>
  </si>
  <si>
    <t>Przylepiec na porowatej przeźroczystej folii, rozm. 2,5 cm x 5 m</t>
  </si>
  <si>
    <t>5.</t>
  </si>
  <si>
    <t>Przylepiec na porowatej przeźroczystej folii, rozm. 5cm x 5m</t>
  </si>
  <si>
    <t>6.</t>
  </si>
  <si>
    <t>Plastry opatrunkowe, włókninowe, mocne i wytrzymałe z przepuszczającej powietrze tkaniny w cielistym kolorze, przeznaczone do zaopatrywania drobnych ran i skaleczeń. Do ciecia na dowolny rozmiar. Rozm. 6cm x 1m</t>
  </si>
  <si>
    <t>7.</t>
  </si>
  <si>
    <t>Plastry opatrunkowe,włókninowe, mocne i wytrzymałe z przepuszczającej powietrze tkaniny w cielistym kolorze, przeznaczone do zaopatrywania drobnych ran i skaleczeń. Do ciecia na dowolny rozmiar. Rozm. 8cm x 1m</t>
  </si>
  <si>
    <t>RAZEM WARTOŚĆ ZADANIA</t>
  </si>
  <si>
    <t>Formularz asortymentowo-cenowy</t>
  </si>
  <si>
    <t>Zakup i sukcesywna dostawa opatrunków dla Działu Farmacji Szpitalnej SP ZOZ MSWiA w Koszalinie</t>
  </si>
  <si>
    <t>op.</t>
  </si>
  <si>
    <t>Zadanie nr 1</t>
  </si>
  <si>
    <t>Zadanie nr 2</t>
  </si>
  <si>
    <t>Jałowy opatrunek samoprzylepny na ranę z wkładem chłonnym ze 100% waty, o zaokrąglonych rogach i przecięciem papieru wzdłuż krótszego boku, o rozmiarze 10 cm x 8 cm</t>
  </si>
  <si>
    <t>opak. a' 25 szt.</t>
  </si>
  <si>
    <t>Jałowy opatrunek samoprzylepny na ranę z wkładem chłonnym ze 100% waty, o zaokrąglonych rogach i przecięciem papieru wzdłuż krótszego boku, o rozmiarze 10 cm x 6 cm</t>
  </si>
  <si>
    <t>Jałowy opatrunek samoprzylepny na ranę z wkładem chłonnym ze 100% waty, o zaokrąglonych rogach i przecięciem papieru wzdłuż krótszego boku, o rozmiarze 7,2 cm x 5 cm</t>
  </si>
  <si>
    <t>opak. a' 50 szt.</t>
  </si>
  <si>
    <t>Jałowy opatrunek samoprzylepny na ranę z wkładem chłonnym ze 100% waty, o zaokrąglonych rogach i przecięciem papieru wzdłuż krótszego boku, o rozmiarze 15 cm x 8 cm</t>
  </si>
  <si>
    <t>Jałowy opatrunek samoprzylepny na ranę z wkładem chłonnym ze 100% waty, o zaokrąglonych rogach i przecięciem papieru wzdłuż krótszego boku, o rozmiarze 10 cm x 20 cm</t>
  </si>
  <si>
    <t>Jałowy opatrunek samoprzylepny na ranę z wkładem chłonnym ze 100% waty, o zaokrąglonych rogach i przecięciem papieru wzdłuż krótszego boku, o rozmiarze 10cm x 25 cm</t>
  </si>
  <si>
    <t>Jałowy opatrunek IV, samoprzylepny na ranę z wkładem chłonnym o zaokrąglonych rogach i przecięciem papieru wzdłuż krótszego boku, dodatk. Miejsce wkłucia jest zabezpieczone przy pomocy poduszeczki wyściełającej, która chroni pacjenta przed uciskiem, spowodowanym przez kaniulę,o rozm. 6 cm x 8 cm.</t>
  </si>
  <si>
    <t>opak.a'50szt.</t>
  </si>
  <si>
    <t>8.</t>
  </si>
  <si>
    <t>Przylepce chirurgiczne włókninowe, rozm. 10cm x 10 m</t>
  </si>
  <si>
    <t>9.</t>
  </si>
  <si>
    <t>Przylepce chirurgiczne włókninowe, rozm. 15cm x 10 m</t>
  </si>
  <si>
    <t>10.</t>
  </si>
  <si>
    <t>Przylepce chirurgiczne włókninowe, rozm. 5cm x 10 m</t>
  </si>
  <si>
    <t>11.</t>
  </si>
  <si>
    <r>
      <t xml:space="preserve">Przylepiec z włókniny do łączenia brzegów ran , zastępujący nici, pokryty hipoalegicznym klejem poliakrylowym, nie absorbuje promieni Roentgena, nie musi być usuwany przy prześwietleniu, przepuszcza powietrze i parę wodną, jest odpowiedni także dla pacjentów o nadwrażliwej skórze, charakteryzuje się wysoką przyczepnościa, konieczną do niezawodnej i bezpiecznej stabilizacji brzegów ran., </t>
    </r>
    <r>
      <rPr>
        <b/>
        <sz val="9"/>
        <color rgb="FF000000"/>
        <rFont val="Arial"/>
        <family val="2"/>
        <charset val="238"/>
      </rPr>
      <t>rozm. 6 x 75-76 mm</t>
    </r>
  </si>
  <si>
    <t>Op. a 1szt</t>
  </si>
  <si>
    <t>12.</t>
  </si>
  <si>
    <t>Plastry poiniekcyjne wykonane z włókniny o wysokiej przepuszczalności pary wodnej i powietrza. Charakteryzuje się dużą chłonnością i strukturą, która umożliwia brak przywierania do gojącej się rany. Plastry nacinane co dwa centymetry dla większej wygody. Rozmiar 5mx4cm.</t>
  </si>
  <si>
    <t>op.a 250 szt.</t>
  </si>
  <si>
    <t>Zadanie nr 3</t>
  </si>
  <si>
    <r>
      <t>Opaska kohezyjna podtrzymująca,latex free.</t>
    </r>
    <r>
      <rPr>
        <b/>
        <sz val="9"/>
        <color rgb="FF000000"/>
        <rFont val="Arial"/>
        <family val="2"/>
        <charset val="238"/>
      </rPr>
      <t xml:space="preserve"> Rozm. 4m x 10 cm</t>
    </r>
  </si>
  <si>
    <t>1 op = 1 szt.</t>
  </si>
  <si>
    <t>Opaska elastyczna rozm. 5m x 15cm (wielorazowego użytku, pakowana po 1- sztuce, do sterylizacji) z dwoma zapinkami</t>
  </si>
  <si>
    <t>Opaska elastyczna rozm. 5m x 12cm (wielorazowego użytku, pakowana po 1- sztuce, do sterylizacji) z zapinką</t>
  </si>
  <si>
    <t>Opaska elastyczna rozm. 5m x 10cm (wielorazowego użytku, pakowana po 1- sztuce, do sterylizacji) z zapinką</t>
  </si>
  <si>
    <t>Elastyczna siatka opatrunkowa , chłonna, przepuszczająca powietrze, szybka i łatwa w nakładaniu, można  sterylizować, idealnie dopasowuje się do opatrywanej części ciała, nie zsuwa się nie uciska nadmiernie, na kolano,ramię,stopę,łokieć dorosłego człowieka. Rozm. 4-4,5cmx1m</t>
  </si>
  <si>
    <t>op. 1 rolka</t>
  </si>
  <si>
    <t>Elastyczna siatka opatrunkowa , chłonna, przepuszczająca powietrze, szybka i łatwa w nakładaniu, można  sterylizować, idealnie dopasowuje się do opatrywanej części ciała, nie zsuwa się nie uciska nadmiernie, na głowę,ramię. podudzie, kolano. Rozm. 5-6,5cmx1m</t>
  </si>
  <si>
    <r>
      <t xml:space="preserve">Wiskozowa opaska dziana podtrzymująca,przeznaczona jest m.in.. Do stabilizacji opatrunków, szyn i łusek ortopedycznych. Wysoki komfort nakładania i użytkowania bandaża zapewniają niestrzępiące się brzegi. Bandaż przyjazny jest dla skóry i dobrze przepuszcza powietrze. Wyrób jednorazowego użytku, dopuszczalne metody sterylizacji:para wodna., tlenek etylenu, radiacja.Pakowany pojedynczo. </t>
    </r>
    <r>
      <rPr>
        <b/>
        <sz val="9"/>
        <color rgb="FF000000"/>
        <rFont val="Arial"/>
        <family val="2"/>
        <charset val="238"/>
      </rPr>
      <t>Rozm. 4m x 5cm.</t>
    </r>
  </si>
  <si>
    <r>
      <t xml:space="preserve">Wiskozowa opaska dziana podtrzymująca,przeznaczona jest m.in.. Do stabilizacji opatrunków, szyn i łusek ortopedycznych. Wysoki komfort nakładania i użytkowania bandaża zapewniają niestrzępiące się brzegi. Bandaż przyjazny jest dla skóry i dobrze przepuszcza powietrze. Wyrób jednorazowego użytku, dopuszczalne metody sterylizacji:para wodna., tlenek etylenu, radiacja.Pakowany pojedynczo. </t>
    </r>
    <r>
      <rPr>
        <b/>
        <sz val="9"/>
        <color rgb="FF000000"/>
        <rFont val="Arial"/>
        <family val="2"/>
        <charset val="238"/>
      </rPr>
      <t>Rozm. 4m x 10cm.</t>
    </r>
  </si>
  <si>
    <r>
      <t xml:space="preserve">Wiskozowa opaska dziana podtrzymująca,przeznaczona jest m.in.. Do stabilizacji opatrunków, szyn i łusek ortopedycznych. Wysoki komfort nakładania i użytkowania bandaża zapewniają niestrzępiące się brzegi. Bandaż przyjazny jest dla skóry i dobrze przepuszcza powietrze. Wyrób jednorazowego użytku, dopuszczalne metody sterylizacji:para wodna., tlenek etylenu, radiacja.Pakowany pojedynczo. </t>
    </r>
    <r>
      <rPr>
        <b/>
        <sz val="9"/>
        <color rgb="FF000000"/>
        <rFont val="Arial"/>
        <family val="2"/>
        <charset val="238"/>
      </rPr>
      <t>Rozm. 4m x 15cm.</t>
    </r>
  </si>
  <si>
    <t>Chusta trójkątna bawełniana</t>
  </si>
  <si>
    <t>op.'1szt.</t>
  </si>
  <si>
    <t>Zadanie nr 4</t>
  </si>
  <si>
    <t>Cena jedn. brutto</t>
  </si>
  <si>
    <t>Wartość netto</t>
  </si>
  <si>
    <t>Wartość brutto</t>
  </si>
  <si>
    <t>Kompresy gazowe,jałowe sterylizowane parą wodną 7,5x7,5, 17n 12w. pakowane po a 10 szt.</t>
  </si>
  <si>
    <t>opakowanie</t>
  </si>
  <si>
    <t>Kompresy gazowe niejałowe 8 warstw, 17 nitek  ,  5cm x 5cm op. a 100 szt</t>
  </si>
  <si>
    <t>Kompresy gazowe niejałowe 8 warstw, 17 nitek,   7,5cm x 7,5cm op. a 100 szt</t>
  </si>
  <si>
    <t>Kompresy gazowe niejałowe 8 warstw, 17 nitek,   10cm x 10 cm op. a 100 szt</t>
  </si>
  <si>
    <t>Kompresy gazowe, jałowe sterylizowane parą wodną , 5 x 5 cm, 17n  12 w. pakowane a'3 szt.</t>
  </si>
  <si>
    <t>Kompresy gazowe, jałowe sterylizowane parą wodną 7,5 x 7,5 cm, 17n  12 w. pakowane a'3 szt.</t>
  </si>
  <si>
    <t>Kompresy gazowe, jałowe sterylizowane parą wodną 10 x 10 cm, 17n  12 w. pakowane a'3 szt.</t>
  </si>
  <si>
    <t>Kompresy gazowe, jałowe sterylizowane parą wodną  10 x 10 cm, 17n  12 w. pakowane a'10 szt.</t>
  </si>
  <si>
    <t>Kompresy gazowe, jałowe sterylizowane parą wodną  10 x 10 cm, 17n  12 w. pakowane a'20 szt.</t>
  </si>
  <si>
    <t>Gaza opatrunkowa wyjałowiona 17-nitkowa , 1m x 1m</t>
  </si>
  <si>
    <t>Zadanie nr 5</t>
  </si>
  <si>
    <r>
      <t xml:space="preserve">Lignina arkusze </t>
    </r>
    <r>
      <rPr>
        <b/>
        <sz val="9"/>
        <color rgb="FF000000"/>
        <rFont val="Arial"/>
        <family val="2"/>
        <charset val="238"/>
      </rPr>
      <t>PHZ</t>
    </r>
  </si>
  <si>
    <t>5kg</t>
  </si>
  <si>
    <t>Zadanie nr 6</t>
  </si>
  <si>
    <r>
      <t xml:space="preserve">Lignina w rolce   </t>
    </r>
    <r>
      <rPr>
        <b/>
        <sz val="9"/>
        <color rgb="FF000000"/>
        <rFont val="Arial"/>
        <family val="2"/>
        <charset val="238"/>
      </rPr>
      <t>PHZ</t>
    </r>
  </si>
  <si>
    <t>150g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</si>
</sst>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#,##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Border="0" applyProtection="0"/>
    <xf numFmtId="0" fontId="7" fillId="0" borderId="0" applyNumberFormat="0" applyBorder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2" applyNumberForma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Normalny" xfId="0" builtinId="0"/>
    <cellStyle name="Normalny 2" xfId="2" xr:uid="{49B85A87-11AF-4901-BC3D-749410BF0DA7}"/>
    <cellStyle name="Normalny_Arkusz1" xfId="1" xr:uid="{DCD04648-8F18-4C45-8FC4-69360C1C47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DDD3-E951-446D-8622-69C52FB02A3D}">
  <dimension ref="A1:L14"/>
  <sheetViews>
    <sheetView topLeftCell="A4" zoomScaleNormal="100" workbookViewId="0">
      <selection activeCell="A5" sqref="A5:C5"/>
    </sheetView>
  </sheetViews>
  <sheetFormatPr defaultRowHeight="15" x14ac:dyDescent="0.25"/>
  <cols>
    <col min="1" max="1" width="3.42578125" bestFit="1" customWidth="1"/>
    <col min="2" max="2" width="21.140625" bestFit="1" customWidth="1"/>
    <col min="3" max="3" width="8.85546875" bestFit="1" customWidth="1"/>
    <col min="4" max="4" width="4.42578125" bestFit="1" customWidth="1"/>
    <col min="5" max="5" width="11.42578125" customWidth="1"/>
    <col min="6" max="6" width="10.5703125" customWidth="1"/>
    <col min="7" max="7" width="4" bestFit="1" customWidth="1"/>
    <col min="8" max="8" width="11.140625" customWidth="1"/>
    <col min="9" max="9" width="10.140625" customWidth="1"/>
    <col min="10" max="10" width="7.42578125" bestFit="1" customWidth="1"/>
    <col min="11" max="11" width="10.140625" customWidth="1"/>
    <col min="12" max="12" width="6" bestFit="1" customWidth="1"/>
  </cols>
  <sheetData>
    <row r="1" spans="1:12" ht="18.75" x14ac:dyDescent="0.3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x14ac:dyDescent="0.2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5">
      <c r="A5" s="10" t="s">
        <v>31</v>
      </c>
      <c r="B5" s="11"/>
      <c r="C5" s="12"/>
    </row>
    <row r="6" spans="1:12" ht="48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4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1" t="s">
        <v>11</v>
      </c>
    </row>
    <row r="7" spans="1:12" ht="48" x14ac:dyDescent="0.25">
      <c r="A7" s="1" t="s">
        <v>12</v>
      </c>
      <c r="B7" s="1" t="s">
        <v>13</v>
      </c>
      <c r="C7" s="1"/>
      <c r="D7" s="1" t="s">
        <v>14</v>
      </c>
      <c r="E7" s="1">
        <v>300</v>
      </c>
      <c r="F7" s="3">
        <v>0</v>
      </c>
      <c r="G7" s="4">
        <v>0.08</v>
      </c>
      <c r="H7" s="3">
        <f t="shared" ref="H7:H13" si="0">(F7*G7)+F7</f>
        <v>0</v>
      </c>
      <c r="I7" s="3">
        <f t="shared" ref="I7:I13" si="1">E7*F7</f>
        <v>0</v>
      </c>
      <c r="J7" s="3">
        <f t="shared" ref="J7:J13" si="2">I7*G7</f>
        <v>0</v>
      </c>
      <c r="K7" s="3">
        <f t="shared" ref="K7:K13" si="3">I7+J7</f>
        <v>0</v>
      </c>
      <c r="L7" s="1"/>
    </row>
    <row r="8" spans="1:12" ht="48" x14ac:dyDescent="0.25">
      <c r="A8" s="1" t="s">
        <v>15</v>
      </c>
      <c r="B8" s="1" t="s">
        <v>16</v>
      </c>
      <c r="C8" s="1"/>
      <c r="D8" s="1" t="s">
        <v>14</v>
      </c>
      <c r="E8" s="1">
        <v>1500</v>
      </c>
      <c r="F8" s="3">
        <v>0</v>
      </c>
      <c r="G8" s="4">
        <v>0.08</v>
      </c>
      <c r="H8" s="3">
        <f t="shared" si="0"/>
        <v>0</v>
      </c>
      <c r="I8" s="3">
        <f t="shared" si="1"/>
        <v>0</v>
      </c>
      <c r="J8" s="3">
        <f t="shared" si="2"/>
        <v>0</v>
      </c>
      <c r="K8" s="3">
        <f t="shared" si="3"/>
        <v>0</v>
      </c>
      <c r="L8" s="1"/>
    </row>
    <row r="9" spans="1:12" ht="48" x14ac:dyDescent="0.25">
      <c r="A9" s="1" t="s">
        <v>17</v>
      </c>
      <c r="B9" s="1" t="s">
        <v>18</v>
      </c>
      <c r="C9" s="1"/>
      <c r="D9" s="1" t="s">
        <v>14</v>
      </c>
      <c r="E9" s="1">
        <v>420</v>
      </c>
      <c r="F9" s="3">
        <v>0</v>
      </c>
      <c r="G9" s="4">
        <v>0.08</v>
      </c>
      <c r="H9" s="3">
        <f t="shared" si="0"/>
        <v>0</v>
      </c>
      <c r="I9" s="3">
        <f t="shared" si="1"/>
        <v>0</v>
      </c>
      <c r="J9" s="3">
        <f t="shared" si="2"/>
        <v>0</v>
      </c>
      <c r="K9" s="3">
        <f t="shared" si="3"/>
        <v>0</v>
      </c>
      <c r="L9" s="1"/>
    </row>
    <row r="10" spans="1:12" ht="36" x14ac:dyDescent="0.25">
      <c r="A10" s="1" t="s">
        <v>19</v>
      </c>
      <c r="B10" s="1" t="s">
        <v>20</v>
      </c>
      <c r="C10" s="1"/>
      <c r="D10" s="1" t="s">
        <v>14</v>
      </c>
      <c r="E10" s="1">
        <v>450</v>
      </c>
      <c r="F10" s="3">
        <v>0</v>
      </c>
      <c r="G10" s="4">
        <v>0.08</v>
      </c>
      <c r="H10" s="3">
        <f t="shared" si="0"/>
        <v>0</v>
      </c>
      <c r="I10" s="3">
        <f t="shared" si="1"/>
        <v>0</v>
      </c>
      <c r="J10" s="3">
        <f t="shared" si="2"/>
        <v>0</v>
      </c>
      <c r="K10" s="3">
        <f t="shared" si="3"/>
        <v>0</v>
      </c>
      <c r="L10" s="1"/>
    </row>
    <row r="11" spans="1:12" ht="36" x14ac:dyDescent="0.25">
      <c r="A11" s="1" t="s">
        <v>21</v>
      </c>
      <c r="B11" s="1" t="s">
        <v>22</v>
      </c>
      <c r="C11" s="1"/>
      <c r="D11" s="1" t="s">
        <v>14</v>
      </c>
      <c r="E11" s="1">
        <v>30</v>
      </c>
      <c r="F11" s="3">
        <v>0</v>
      </c>
      <c r="G11" s="4">
        <v>0.08</v>
      </c>
      <c r="H11" s="3">
        <f t="shared" si="0"/>
        <v>0</v>
      </c>
      <c r="I11" s="3">
        <f t="shared" si="1"/>
        <v>0</v>
      </c>
      <c r="J11" s="3">
        <f t="shared" si="2"/>
        <v>0</v>
      </c>
      <c r="K11" s="3">
        <f t="shared" si="3"/>
        <v>0</v>
      </c>
      <c r="L11" s="1"/>
    </row>
    <row r="12" spans="1:12" ht="132" x14ac:dyDescent="0.25">
      <c r="A12" s="1" t="s">
        <v>23</v>
      </c>
      <c r="B12" s="1" t="s">
        <v>24</v>
      </c>
      <c r="C12" s="1"/>
      <c r="D12" s="1" t="s">
        <v>30</v>
      </c>
      <c r="E12" s="1">
        <v>100</v>
      </c>
      <c r="F12" s="3">
        <v>0</v>
      </c>
      <c r="G12" s="4">
        <v>0.08</v>
      </c>
      <c r="H12" s="3">
        <f t="shared" si="0"/>
        <v>0</v>
      </c>
      <c r="I12" s="3">
        <f t="shared" si="1"/>
        <v>0</v>
      </c>
      <c r="J12" s="3">
        <f t="shared" si="2"/>
        <v>0</v>
      </c>
      <c r="K12" s="3">
        <f t="shared" si="3"/>
        <v>0</v>
      </c>
      <c r="L12" s="1"/>
    </row>
    <row r="13" spans="1:12" ht="132" x14ac:dyDescent="0.25">
      <c r="A13" s="1" t="s">
        <v>25</v>
      </c>
      <c r="B13" s="1" t="s">
        <v>26</v>
      </c>
      <c r="C13" s="1"/>
      <c r="D13" s="1" t="s">
        <v>30</v>
      </c>
      <c r="E13" s="1">
        <v>100</v>
      </c>
      <c r="F13" s="3">
        <v>0</v>
      </c>
      <c r="G13" s="4">
        <v>0.08</v>
      </c>
      <c r="H13" s="3">
        <f t="shared" si="0"/>
        <v>0</v>
      </c>
      <c r="I13" s="3">
        <f t="shared" si="1"/>
        <v>0</v>
      </c>
      <c r="J13" s="3">
        <f t="shared" si="2"/>
        <v>0</v>
      </c>
      <c r="K13" s="3">
        <f t="shared" si="3"/>
        <v>0</v>
      </c>
      <c r="L13" s="1"/>
    </row>
    <row r="14" spans="1:12" x14ac:dyDescent="0.25">
      <c r="A14" s="5" t="s">
        <v>27</v>
      </c>
      <c r="B14" s="5"/>
      <c r="C14" s="5"/>
      <c r="D14" s="5"/>
      <c r="E14" s="5"/>
      <c r="F14" s="5"/>
      <c r="G14" s="5"/>
      <c r="H14" s="5"/>
      <c r="I14" s="6">
        <f>SUM(I7:I13)</f>
        <v>0</v>
      </c>
      <c r="J14" s="6">
        <f>SUM(J7:J13)</f>
        <v>0</v>
      </c>
      <c r="K14" s="6">
        <f>SUM(K7:K13)</f>
        <v>0</v>
      </c>
      <c r="L14" s="1"/>
    </row>
  </sheetData>
  <mergeCells count="4">
    <mergeCell ref="A14:H14"/>
    <mergeCell ref="A1:L1"/>
    <mergeCell ref="A3:L3"/>
    <mergeCell ref="A5:C5"/>
  </mergeCells>
  <pageMargins left="0.7" right="0.7" top="0.75" bottom="0.75" header="0.3" footer="0.3"/>
  <pageSetup paperSize="9" scale="79" orientation="portrait" r:id="rId1"/>
  <headerFooter>
    <oddHeader>&amp;LSP ZOZ MSWiA w Koszalinie
ul. Szpiyalna 2, 75-720 Koszalin&amp;RZałącznik nr 2 do SWZ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419D-26C2-479A-9137-8BA3D767D7CB}">
  <dimension ref="A1:L19"/>
  <sheetViews>
    <sheetView view="pageBreakPreview" zoomScale="60" zoomScaleNormal="100" workbookViewId="0">
      <selection sqref="A1:L5"/>
    </sheetView>
  </sheetViews>
  <sheetFormatPr defaultColWidth="11.42578125" defaultRowHeight="15" x14ac:dyDescent="0.25"/>
  <cols>
    <col min="1" max="1" width="3.42578125" bestFit="1" customWidth="1"/>
    <col min="2" max="2" width="15.85546875" customWidth="1"/>
    <col min="3" max="3" width="8.85546875" bestFit="1" customWidth="1"/>
    <col min="4" max="5" width="11.140625" bestFit="1" customWidth="1"/>
    <col min="6" max="6" width="10.5703125" bestFit="1" customWidth="1"/>
    <col min="7" max="7" width="4" bestFit="1" customWidth="1"/>
    <col min="8" max="8" width="11" bestFit="1" customWidth="1"/>
    <col min="9" max="9" width="10.42578125" bestFit="1" customWidth="1"/>
    <col min="10" max="10" width="10.85546875" bestFit="1" customWidth="1"/>
    <col min="11" max="11" width="10.42578125" bestFit="1" customWidth="1"/>
    <col min="12" max="12" width="6" bestFit="1" customWidth="1"/>
  </cols>
  <sheetData>
    <row r="1" spans="1:12" ht="18.75" x14ac:dyDescent="0.3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x14ac:dyDescent="0.2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2" x14ac:dyDescent="0.25">
      <c r="A5" s="10" t="s">
        <v>32</v>
      </c>
      <c r="B5" s="11"/>
      <c r="C5" s="12"/>
    </row>
    <row r="6" spans="1:12" ht="48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4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1" t="s">
        <v>11</v>
      </c>
    </row>
    <row r="7" spans="1:12" ht="144" x14ac:dyDescent="0.25">
      <c r="A7" s="1" t="s">
        <v>12</v>
      </c>
      <c r="B7" s="1" t="s">
        <v>33</v>
      </c>
      <c r="C7" s="1"/>
      <c r="D7" s="1" t="s">
        <v>34</v>
      </c>
      <c r="E7" s="1">
        <v>15</v>
      </c>
      <c r="F7" s="3">
        <v>0</v>
      </c>
      <c r="G7" s="4">
        <v>0.08</v>
      </c>
      <c r="H7" s="3">
        <f t="shared" ref="H7:H18" si="0">(F7*G7)+F7</f>
        <v>0</v>
      </c>
      <c r="I7" s="3">
        <f t="shared" ref="I7:I18" si="1">E7*F7</f>
        <v>0</v>
      </c>
      <c r="J7" s="3">
        <f t="shared" ref="J7:J18" si="2">I7*G7</f>
        <v>0</v>
      </c>
      <c r="K7" s="3">
        <f t="shared" ref="K7:K18" si="3">I7+J7</f>
        <v>0</v>
      </c>
      <c r="L7" s="1"/>
    </row>
    <row r="8" spans="1:12" ht="144" x14ac:dyDescent="0.25">
      <c r="A8" s="1" t="s">
        <v>15</v>
      </c>
      <c r="B8" s="1" t="s">
        <v>35</v>
      </c>
      <c r="C8" s="1"/>
      <c r="D8" s="1" t="s">
        <v>34</v>
      </c>
      <c r="E8" s="1">
        <v>25</v>
      </c>
      <c r="F8" s="3">
        <v>0</v>
      </c>
      <c r="G8" s="4">
        <v>0.08</v>
      </c>
      <c r="H8" s="3">
        <f t="shared" si="0"/>
        <v>0</v>
      </c>
      <c r="I8" s="3">
        <f t="shared" si="1"/>
        <v>0</v>
      </c>
      <c r="J8" s="3">
        <f t="shared" si="2"/>
        <v>0</v>
      </c>
      <c r="K8" s="3">
        <f t="shared" si="3"/>
        <v>0</v>
      </c>
      <c r="L8" s="1"/>
    </row>
    <row r="9" spans="1:12" ht="144" x14ac:dyDescent="0.25">
      <c r="A9" s="1" t="s">
        <v>17</v>
      </c>
      <c r="B9" s="1" t="s">
        <v>36</v>
      </c>
      <c r="C9" s="1"/>
      <c r="D9" s="1" t="s">
        <v>37</v>
      </c>
      <c r="E9" s="1">
        <v>75</v>
      </c>
      <c r="F9" s="3">
        <v>0</v>
      </c>
      <c r="G9" s="4">
        <v>0.08</v>
      </c>
      <c r="H9" s="3">
        <f t="shared" si="0"/>
        <v>0</v>
      </c>
      <c r="I9" s="3">
        <f t="shared" si="1"/>
        <v>0</v>
      </c>
      <c r="J9" s="3">
        <f t="shared" si="2"/>
        <v>0</v>
      </c>
      <c r="K9" s="3">
        <f t="shared" si="3"/>
        <v>0</v>
      </c>
      <c r="L9" s="1"/>
    </row>
    <row r="10" spans="1:12" ht="144" x14ac:dyDescent="0.25">
      <c r="A10" s="1" t="s">
        <v>19</v>
      </c>
      <c r="B10" s="1" t="s">
        <v>38</v>
      </c>
      <c r="C10" s="1"/>
      <c r="D10" s="1" t="s">
        <v>34</v>
      </c>
      <c r="E10" s="1">
        <v>15</v>
      </c>
      <c r="F10" s="3">
        <v>0</v>
      </c>
      <c r="G10" s="4">
        <v>0.08</v>
      </c>
      <c r="H10" s="3">
        <f t="shared" si="0"/>
        <v>0</v>
      </c>
      <c r="I10" s="3">
        <f t="shared" si="1"/>
        <v>0</v>
      </c>
      <c r="J10" s="3">
        <f t="shared" si="2"/>
        <v>0</v>
      </c>
      <c r="K10" s="3">
        <f t="shared" si="3"/>
        <v>0</v>
      </c>
      <c r="L10" s="1"/>
    </row>
    <row r="11" spans="1:12" ht="144" x14ac:dyDescent="0.25">
      <c r="A11" s="1" t="s">
        <v>21</v>
      </c>
      <c r="B11" s="1" t="s">
        <v>39</v>
      </c>
      <c r="C11" s="1"/>
      <c r="D11" s="1" t="s">
        <v>34</v>
      </c>
      <c r="E11" s="1">
        <v>5</v>
      </c>
      <c r="F11" s="3">
        <v>0</v>
      </c>
      <c r="G11" s="4">
        <v>0.08</v>
      </c>
      <c r="H11" s="3">
        <f t="shared" si="0"/>
        <v>0</v>
      </c>
      <c r="I11" s="3">
        <f t="shared" si="1"/>
        <v>0</v>
      </c>
      <c r="J11" s="3">
        <f t="shared" si="2"/>
        <v>0</v>
      </c>
      <c r="K11" s="3">
        <f t="shared" si="3"/>
        <v>0</v>
      </c>
      <c r="L11" s="1"/>
    </row>
    <row r="12" spans="1:12" ht="144" x14ac:dyDescent="0.25">
      <c r="A12" s="1" t="s">
        <v>23</v>
      </c>
      <c r="B12" s="1" t="s">
        <v>40</v>
      </c>
      <c r="C12" s="1"/>
      <c r="D12" s="1" t="s">
        <v>34</v>
      </c>
      <c r="E12" s="1">
        <v>5</v>
      </c>
      <c r="F12" s="3">
        <v>0</v>
      </c>
      <c r="G12" s="4">
        <v>0.08</v>
      </c>
      <c r="H12" s="3">
        <f t="shared" si="0"/>
        <v>0</v>
      </c>
      <c r="I12" s="3">
        <f t="shared" si="1"/>
        <v>0</v>
      </c>
      <c r="J12" s="3">
        <f t="shared" si="2"/>
        <v>0</v>
      </c>
      <c r="K12" s="3">
        <f t="shared" si="3"/>
        <v>0</v>
      </c>
      <c r="L12" s="1"/>
    </row>
    <row r="13" spans="1:12" ht="252" x14ac:dyDescent="0.25">
      <c r="A13" s="1" t="s">
        <v>25</v>
      </c>
      <c r="B13" s="1" t="s">
        <v>41</v>
      </c>
      <c r="C13" s="1"/>
      <c r="D13" s="1" t="s">
        <v>42</v>
      </c>
      <c r="E13" s="1">
        <v>150</v>
      </c>
      <c r="F13" s="3">
        <v>0</v>
      </c>
      <c r="G13" s="4">
        <v>0.08</v>
      </c>
      <c r="H13" s="3">
        <f t="shared" si="0"/>
        <v>0</v>
      </c>
      <c r="I13" s="3">
        <f t="shared" si="1"/>
        <v>0</v>
      </c>
      <c r="J13" s="3">
        <f t="shared" si="2"/>
        <v>0</v>
      </c>
      <c r="K13" s="3">
        <f t="shared" si="3"/>
        <v>0</v>
      </c>
      <c r="L13" s="1"/>
    </row>
    <row r="14" spans="1:12" ht="48" x14ac:dyDescent="0.25">
      <c r="A14" s="1" t="s">
        <v>43</v>
      </c>
      <c r="B14" s="1" t="s">
        <v>44</v>
      </c>
      <c r="C14" s="1"/>
      <c r="D14" s="1" t="s">
        <v>14</v>
      </c>
      <c r="E14" s="1">
        <v>80</v>
      </c>
      <c r="F14" s="3">
        <v>0</v>
      </c>
      <c r="G14" s="4">
        <v>0.08</v>
      </c>
      <c r="H14" s="3">
        <f t="shared" si="0"/>
        <v>0</v>
      </c>
      <c r="I14" s="3">
        <f t="shared" si="1"/>
        <v>0</v>
      </c>
      <c r="J14" s="3">
        <f t="shared" si="2"/>
        <v>0</v>
      </c>
      <c r="K14" s="3">
        <f t="shared" si="3"/>
        <v>0</v>
      </c>
      <c r="L14" s="1"/>
    </row>
    <row r="15" spans="1:12" ht="48" x14ac:dyDescent="0.25">
      <c r="A15" s="1" t="s">
        <v>45</v>
      </c>
      <c r="B15" s="1" t="s">
        <v>46</v>
      </c>
      <c r="C15" s="1"/>
      <c r="D15" s="1" t="s">
        <v>14</v>
      </c>
      <c r="E15" s="13">
        <v>150</v>
      </c>
      <c r="F15" s="3">
        <v>0</v>
      </c>
      <c r="G15" s="4">
        <v>0.08</v>
      </c>
      <c r="H15" s="3">
        <f t="shared" si="0"/>
        <v>0</v>
      </c>
      <c r="I15" s="3">
        <f t="shared" si="1"/>
        <v>0</v>
      </c>
      <c r="J15" s="3">
        <f t="shared" si="2"/>
        <v>0</v>
      </c>
      <c r="K15" s="3">
        <f t="shared" si="3"/>
        <v>0</v>
      </c>
      <c r="L15" s="1"/>
    </row>
    <row r="16" spans="1:12" ht="48" x14ac:dyDescent="0.25">
      <c r="A16" s="1" t="s">
        <v>47</v>
      </c>
      <c r="B16" s="1" t="s">
        <v>48</v>
      </c>
      <c r="C16" s="1"/>
      <c r="D16" s="1" t="s">
        <v>14</v>
      </c>
      <c r="E16" s="1">
        <v>35</v>
      </c>
      <c r="F16" s="3">
        <v>0</v>
      </c>
      <c r="G16" s="4">
        <v>0.08</v>
      </c>
      <c r="H16" s="3">
        <f t="shared" si="0"/>
        <v>0</v>
      </c>
      <c r="I16" s="3">
        <f t="shared" si="1"/>
        <v>0</v>
      </c>
      <c r="J16" s="3">
        <f t="shared" si="2"/>
        <v>0</v>
      </c>
      <c r="K16" s="3">
        <f t="shared" si="3"/>
        <v>0</v>
      </c>
      <c r="L16" s="1"/>
    </row>
    <row r="17" spans="1:12" ht="372" x14ac:dyDescent="0.25">
      <c r="A17" s="1" t="s">
        <v>49</v>
      </c>
      <c r="B17" s="1" t="s">
        <v>50</v>
      </c>
      <c r="C17" s="1"/>
      <c r="D17" s="1" t="s">
        <v>51</v>
      </c>
      <c r="E17" s="1">
        <v>300</v>
      </c>
      <c r="F17" s="3">
        <v>0</v>
      </c>
      <c r="G17" s="4">
        <v>0.08</v>
      </c>
      <c r="H17" s="3">
        <f t="shared" si="0"/>
        <v>0</v>
      </c>
      <c r="I17" s="3">
        <f t="shared" si="1"/>
        <v>0</v>
      </c>
      <c r="J17" s="3">
        <f t="shared" si="2"/>
        <v>0</v>
      </c>
      <c r="K17" s="3">
        <f t="shared" si="3"/>
        <v>0</v>
      </c>
      <c r="L17" s="1"/>
    </row>
    <row r="18" spans="1:12" ht="216" x14ac:dyDescent="0.25">
      <c r="A18" s="1" t="s">
        <v>52</v>
      </c>
      <c r="B18" s="14" t="s">
        <v>53</v>
      </c>
      <c r="C18" s="1"/>
      <c r="D18" s="1" t="s">
        <v>54</v>
      </c>
      <c r="E18" s="1">
        <v>80</v>
      </c>
      <c r="F18" s="3">
        <v>0</v>
      </c>
      <c r="G18" s="4">
        <v>0.08</v>
      </c>
      <c r="H18" s="3">
        <f t="shared" si="0"/>
        <v>0</v>
      </c>
      <c r="I18" s="3">
        <f t="shared" si="1"/>
        <v>0</v>
      </c>
      <c r="J18" s="3">
        <f t="shared" si="2"/>
        <v>0</v>
      </c>
      <c r="K18" s="3">
        <f t="shared" si="3"/>
        <v>0</v>
      </c>
      <c r="L18" s="1"/>
    </row>
    <row r="19" spans="1:12" x14ac:dyDescent="0.25">
      <c r="A19" s="5" t="s">
        <v>27</v>
      </c>
      <c r="B19" s="5"/>
      <c r="C19" s="5"/>
      <c r="D19" s="5"/>
      <c r="E19" s="5"/>
      <c r="F19" s="5"/>
      <c r="G19" s="5"/>
      <c r="H19" s="5"/>
      <c r="I19" s="6">
        <f>SUM(I7:I18)</f>
        <v>0</v>
      </c>
      <c r="J19" s="6">
        <f>SUM(J7:J18)</f>
        <v>0</v>
      </c>
      <c r="K19" s="6">
        <f>SUM(K7:K18)</f>
        <v>0</v>
      </c>
      <c r="L19" s="1"/>
    </row>
  </sheetData>
  <mergeCells count="4">
    <mergeCell ref="A1:L1"/>
    <mergeCell ref="A3:L3"/>
    <mergeCell ref="A5:C5"/>
    <mergeCell ref="A19:H19"/>
  </mergeCells>
  <pageMargins left="0.7" right="0.7" top="0.75" bottom="0.75" header="0.3" footer="0.3"/>
  <pageSetup paperSize="9" scale="63" orientation="portrait" r:id="rId1"/>
  <headerFooter>
    <oddHeader>&amp;LSP ZOZ MSWiA  w Koszalinie
ul. Szpitalna 2, 75-720 Koszalin&amp;RZałącznik nr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8EE6-5E23-46F1-B285-0EBFAD4D3840}">
  <dimension ref="A1:L17"/>
  <sheetViews>
    <sheetView zoomScaleNormal="100" workbookViewId="0">
      <selection sqref="A1:L5"/>
    </sheetView>
  </sheetViews>
  <sheetFormatPr defaultRowHeight="15" x14ac:dyDescent="0.25"/>
  <cols>
    <col min="1" max="1" width="3.42578125" bestFit="1" customWidth="1"/>
    <col min="2" max="2" width="18.140625" customWidth="1"/>
    <col min="5" max="5" width="12" customWidth="1"/>
    <col min="6" max="6" width="11.42578125" customWidth="1"/>
    <col min="8" max="8" width="11.28515625" customWidth="1"/>
    <col min="9" max="9" width="10.140625" customWidth="1"/>
    <col min="11" max="11" width="10.140625" customWidth="1"/>
  </cols>
  <sheetData>
    <row r="1" spans="1:12" ht="18.75" x14ac:dyDescent="0.3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x14ac:dyDescent="0.25">
      <c r="A3" s="7" t="s">
        <v>29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5" spans="1:12" x14ac:dyDescent="0.25">
      <c r="A5" s="10" t="s">
        <v>55</v>
      </c>
      <c r="B5" s="11"/>
      <c r="C5" s="12"/>
    </row>
    <row r="6" spans="1:12" ht="60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4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1" t="s">
        <v>11</v>
      </c>
    </row>
    <row r="7" spans="1:12" ht="48" x14ac:dyDescent="0.25">
      <c r="A7" s="1" t="s">
        <v>12</v>
      </c>
      <c r="B7" s="1" t="s">
        <v>56</v>
      </c>
      <c r="C7" s="1"/>
      <c r="D7" s="1" t="s">
        <v>57</v>
      </c>
      <c r="E7" s="1">
        <v>400</v>
      </c>
      <c r="F7" s="3">
        <v>0</v>
      </c>
      <c r="G7" s="4">
        <v>0.08</v>
      </c>
      <c r="H7" s="3">
        <f t="shared" ref="H7:H16" si="0">(F7*G7)+F7</f>
        <v>0</v>
      </c>
      <c r="I7" s="3">
        <f t="shared" ref="I7:I16" si="1">E7*F7</f>
        <v>0</v>
      </c>
      <c r="J7" s="3">
        <f t="shared" ref="J7:J16" si="2">I7*G7</f>
        <v>0</v>
      </c>
      <c r="K7" s="3">
        <f t="shared" ref="K7:K16" si="3">I7+J7</f>
        <v>0</v>
      </c>
      <c r="L7" s="1"/>
    </row>
    <row r="8" spans="1:12" ht="84" x14ac:dyDescent="0.25">
      <c r="A8" s="1" t="s">
        <v>15</v>
      </c>
      <c r="B8" s="1" t="s">
        <v>58</v>
      </c>
      <c r="C8" s="1"/>
      <c r="D8" s="1" t="s">
        <v>14</v>
      </c>
      <c r="E8" s="1">
        <v>1300</v>
      </c>
      <c r="F8" s="3">
        <v>0</v>
      </c>
      <c r="G8" s="4">
        <v>0.08</v>
      </c>
      <c r="H8" s="3">
        <f t="shared" si="0"/>
        <v>0</v>
      </c>
      <c r="I8" s="3">
        <f t="shared" si="1"/>
        <v>0</v>
      </c>
      <c r="J8" s="3">
        <f t="shared" si="2"/>
        <v>0</v>
      </c>
      <c r="K8" s="3">
        <f t="shared" si="3"/>
        <v>0</v>
      </c>
      <c r="L8" s="1"/>
    </row>
    <row r="9" spans="1:12" ht="72" x14ac:dyDescent="0.25">
      <c r="A9" s="1" t="s">
        <v>17</v>
      </c>
      <c r="B9" s="1" t="s">
        <v>59</v>
      </c>
      <c r="C9" s="1"/>
      <c r="D9" s="1" t="s">
        <v>14</v>
      </c>
      <c r="E9" s="1">
        <v>120</v>
      </c>
      <c r="F9" s="3">
        <v>0</v>
      </c>
      <c r="G9" s="4">
        <v>0.08</v>
      </c>
      <c r="H9" s="3">
        <f t="shared" si="0"/>
        <v>0</v>
      </c>
      <c r="I9" s="3">
        <f t="shared" si="1"/>
        <v>0</v>
      </c>
      <c r="J9" s="3">
        <f t="shared" si="2"/>
        <v>0</v>
      </c>
      <c r="K9" s="3">
        <f t="shared" si="3"/>
        <v>0</v>
      </c>
      <c r="L9" s="1"/>
    </row>
    <row r="10" spans="1:12" ht="72" x14ac:dyDescent="0.25">
      <c r="A10" s="1" t="s">
        <v>19</v>
      </c>
      <c r="B10" s="1" t="s">
        <v>60</v>
      </c>
      <c r="C10" s="1"/>
      <c r="D10" s="1" t="s">
        <v>14</v>
      </c>
      <c r="E10" s="1">
        <v>200</v>
      </c>
      <c r="F10" s="3">
        <v>0</v>
      </c>
      <c r="G10" s="4">
        <v>0.08</v>
      </c>
      <c r="H10" s="3">
        <f t="shared" si="0"/>
        <v>0</v>
      </c>
      <c r="I10" s="3">
        <f t="shared" si="1"/>
        <v>0</v>
      </c>
      <c r="J10" s="3">
        <f t="shared" si="2"/>
        <v>0</v>
      </c>
      <c r="K10" s="3">
        <f t="shared" si="3"/>
        <v>0</v>
      </c>
      <c r="L10" s="1"/>
    </row>
    <row r="11" spans="1:12" ht="192" x14ac:dyDescent="0.25">
      <c r="A11" s="1" t="s">
        <v>21</v>
      </c>
      <c r="B11" s="15" t="s">
        <v>61</v>
      </c>
      <c r="C11" s="1"/>
      <c r="D11" s="1" t="s">
        <v>62</v>
      </c>
      <c r="E11" s="1">
        <v>20</v>
      </c>
      <c r="F11" s="3">
        <v>0</v>
      </c>
      <c r="G11" s="4">
        <v>0.08</v>
      </c>
      <c r="H11" s="3">
        <f t="shared" si="0"/>
        <v>0</v>
      </c>
      <c r="I11" s="3">
        <f t="shared" si="1"/>
        <v>0</v>
      </c>
      <c r="J11" s="3">
        <f t="shared" si="2"/>
        <v>0</v>
      </c>
      <c r="K11" s="3">
        <f t="shared" si="3"/>
        <v>0</v>
      </c>
      <c r="L11" s="1"/>
    </row>
    <row r="12" spans="1:12" ht="180" x14ac:dyDescent="0.25">
      <c r="A12" s="1" t="s">
        <v>23</v>
      </c>
      <c r="B12" s="15" t="s">
        <v>63</v>
      </c>
      <c r="C12" s="1"/>
      <c r="D12" s="1" t="s">
        <v>62</v>
      </c>
      <c r="E12" s="1">
        <v>20</v>
      </c>
      <c r="F12" s="3">
        <v>0</v>
      </c>
      <c r="G12" s="4">
        <v>0.08</v>
      </c>
      <c r="H12" s="3">
        <f t="shared" si="0"/>
        <v>0</v>
      </c>
      <c r="I12" s="3">
        <f t="shared" si="1"/>
        <v>0</v>
      </c>
      <c r="J12" s="3">
        <f t="shared" si="2"/>
        <v>0</v>
      </c>
      <c r="K12" s="3">
        <f t="shared" si="3"/>
        <v>0</v>
      </c>
      <c r="L12" s="1"/>
    </row>
    <row r="13" spans="1:12" ht="324" x14ac:dyDescent="0.25">
      <c r="A13" s="1" t="s">
        <v>25</v>
      </c>
      <c r="B13" s="16" t="s">
        <v>64</v>
      </c>
      <c r="C13" s="16"/>
      <c r="D13" s="17" t="s">
        <v>14</v>
      </c>
      <c r="E13" s="18">
        <v>100</v>
      </c>
      <c r="F13" s="19">
        <v>0</v>
      </c>
      <c r="G13" s="20">
        <v>0.08</v>
      </c>
      <c r="H13" s="19">
        <f t="shared" si="0"/>
        <v>0</v>
      </c>
      <c r="I13" s="19">
        <f t="shared" si="1"/>
        <v>0</v>
      </c>
      <c r="J13" s="19">
        <f t="shared" si="2"/>
        <v>0</v>
      </c>
      <c r="K13" s="19">
        <f t="shared" si="3"/>
        <v>0</v>
      </c>
      <c r="L13" s="17"/>
    </row>
    <row r="14" spans="1:12" ht="324" x14ac:dyDescent="0.25">
      <c r="A14" s="1" t="s">
        <v>43</v>
      </c>
      <c r="B14" s="16" t="s">
        <v>65</v>
      </c>
      <c r="C14" s="16"/>
      <c r="D14" s="17" t="s">
        <v>14</v>
      </c>
      <c r="E14" s="18">
        <v>200</v>
      </c>
      <c r="F14" s="19">
        <v>0</v>
      </c>
      <c r="G14" s="20">
        <v>0.08</v>
      </c>
      <c r="H14" s="19">
        <f t="shared" si="0"/>
        <v>0</v>
      </c>
      <c r="I14" s="19">
        <f t="shared" si="1"/>
        <v>0</v>
      </c>
      <c r="J14" s="19">
        <f t="shared" si="2"/>
        <v>0</v>
      </c>
      <c r="K14" s="19">
        <f t="shared" si="3"/>
        <v>0</v>
      </c>
      <c r="L14" s="17"/>
    </row>
    <row r="15" spans="1:12" ht="324" x14ac:dyDescent="0.25">
      <c r="A15" s="1" t="s">
        <v>45</v>
      </c>
      <c r="B15" s="16" t="s">
        <v>66</v>
      </c>
      <c r="C15" s="16"/>
      <c r="D15" s="17" t="s">
        <v>14</v>
      </c>
      <c r="E15" s="18">
        <v>150</v>
      </c>
      <c r="F15" s="19">
        <v>0</v>
      </c>
      <c r="G15" s="20">
        <v>0.08</v>
      </c>
      <c r="H15" s="19">
        <f t="shared" si="0"/>
        <v>0</v>
      </c>
      <c r="I15" s="19">
        <f t="shared" si="1"/>
        <v>0</v>
      </c>
      <c r="J15" s="19">
        <f t="shared" si="2"/>
        <v>0</v>
      </c>
      <c r="K15" s="19">
        <f t="shared" si="3"/>
        <v>0</v>
      </c>
      <c r="L15" s="17"/>
    </row>
    <row r="16" spans="1:12" ht="25.5" x14ac:dyDescent="0.25">
      <c r="A16" s="1" t="s">
        <v>47</v>
      </c>
      <c r="B16" s="25" t="s">
        <v>67</v>
      </c>
      <c r="C16" s="21"/>
      <c r="D16" s="22" t="s">
        <v>68</v>
      </c>
      <c r="E16" s="22">
        <v>60</v>
      </c>
      <c r="F16" s="23">
        <v>0</v>
      </c>
      <c r="G16" s="24">
        <v>0.08</v>
      </c>
      <c r="H16" s="19">
        <f t="shared" si="0"/>
        <v>0</v>
      </c>
      <c r="I16" s="19">
        <f t="shared" si="1"/>
        <v>0</v>
      </c>
      <c r="J16" s="19">
        <f t="shared" si="2"/>
        <v>0</v>
      </c>
      <c r="K16" s="19">
        <f t="shared" si="3"/>
        <v>0</v>
      </c>
      <c r="L16" s="17"/>
    </row>
    <row r="17" spans="1:12" x14ac:dyDescent="0.25">
      <c r="A17" s="5" t="s">
        <v>27</v>
      </c>
      <c r="B17" s="5"/>
      <c r="C17" s="5"/>
      <c r="D17" s="5"/>
      <c r="E17" s="5"/>
      <c r="F17" s="5"/>
      <c r="G17" s="5"/>
      <c r="H17" s="5"/>
      <c r="I17" s="6">
        <f>SUM(I7:I16)</f>
        <v>0</v>
      </c>
      <c r="J17" s="6">
        <f>SUM(J7:J16)</f>
        <v>0</v>
      </c>
      <c r="K17" s="6">
        <f>SUM(K7:K16)</f>
        <v>0</v>
      </c>
      <c r="L17" s="1"/>
    </row>
  </sheetData>
  <mergeCells count="4">
    <mergeCell ref="A1:L1"/>
    <mergeCell ref="A3:L3"/>
    <mergeCell ref="A5:C5"/>
    <mergeCell ref="A17:H17"/>
  </mergeCells>
  <pageMargins left="0.7" right="0.7" top="0.75" bottom="0.75" header="0.3" footer="0.3"/>
  <pageSetup paperSize="9" scale="71" orientation="portrait" r:id="rId1"/>
  <headerFooter>
    <oddHeader>&amp;LSP ZOZ MSWiA w Koszalinie
ul. Szpitalna 2, 75-720 Koszalin&amp;RZałącznik nr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09AFE-917D-4F31-B02E-65967D3D0040}">
  <dimension ref="A1:L17"/>
  <sheetViews>
    <sheetView view="pageLayout" zoomScaleNormal="100" workbookViewId="0">
      <selection sqref="A1:L5"/>
    </sheetView>
  </sheetViews>
  <sheetFormatPr defaultRowHeight="15" x14ac:dyDescent="0.25"/>
  <cols>
    <col min="1" max="1" width="3.42578125" style="29" bestFit="1" customWidth="1"/>
    <col min="2" max="2" width="18" style="29" customWidth="1"/>
    <col min="3" max="3" width="8.85546875" style="29" bestFit="1" customWidth="1"/>
    <col min="4" max="4" width="10.42578125" style="29" customWidth="1"/>
    <col min="5" max="5" width="11.7109375" style="29" customWidth="1"/>
    <col min="6" max="6" width="10.85546875" style="29" customWidth="1"/>
    <col min="7" max="7" width="4" style="29" bestFit="1" customWidth="1"/>
    <col min="8" max="8" width="7.28515625" style="29" customWidth="1"/>
    <col min="9" max="9" width="8.85546875" style="29" bestFit="1" customWidth="1"/>
    <col min="10" max="10" width="7.85546875" style="29" bestFit="1" customWidth="1"/>
    <col min="11" max="11" width="8.85546875" style="29" bestFit="1" customWidth="1"/>
    <col min="12" max="12" width="6" style="29" bestFit="1" customWidth="1"/>
    <col min="13" max="16384" width="9.140625" style="29"/>
  </cols>
  <sheetData>
    <row r="1" spans="1:12" ht="18.75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3" spans="1:12" x14ac:dyDescent="0.25">
      <c r="A3" s="31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2" x14ac:dyDescent="0.25">
      <c r="A5" s="32" t="s">
        <v>69</v>
      </c>
      <c r="B5" s="33"/>
      <c r="C5" s="34"/>
    </row>
    <row r="6" spans="1:12" ht="60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4" t="s">
        <v>6</v>
      </c>
      <c r="H6" s="3" t="s">
        <v>70</v>
      </c>
      <c r="I6" s="26" t="s">
        <v>71</v>
      </c>
      <c r="J6" s="4" t="s">
        <v>6</v>
      </c>
      <c r="K6" s="26" t="s">
        <v>72</v>
      </c>
      <c r="L6" s="1" t="s">
        <v>11</v>
      </c>
    </row>
    <row r="7" spans="1:12" ht="72" x14ac:dyDescent="0.25">
      <c r="A7" s="1" t="s">
        <v>12</v>
      </c>
      <c r="B7" s="15" t="s">
        <v>73</v>
      </c>
      <c r="C7" s="1"/>
      <c r="D7" s="15" t="s">
        <v>74</v>
      </c>
      <c r="E7" s="27">
        <v>7000</v>
      </c>
      <c r="F7" s="3">
        <v>0</v>
      </c>
      <c r="G7" s="4">
        <v>0.08</v>
      </c>
      <c r="H7" s="3">
        <f t="shared" ref="H7:H16" si="0">(F7*G7)+F7</f>
        <v>0</v>
      </c>
      <c r="I7" s="3">
        <f t="shared" ref="I7:I16" si="1">E7*F7</f>
        <v>0</v>
      </c>
      <c r="J7" s="3">
        <f t="shared" ref="J7:J16" si="2">I7*G7</f>
        <v>0</v>
      </c>
      <c r="K7" s="3">
        <f t="shared" ref="K7:K16" si="3">I7+J7</f>
        <v>0</v>
      </c>
      <c r="L7" s="17"/>
    </row>
    <row r="8" spans="1:12" ht="48" x14ac:dyDescent="0.25">
      <c r="A8" s="1" t="s">
        <v>15</v>
      </c>
      <c r="B8" s="15" t="s">
        <v>75</v>
      </c>
      <c r="C8" s="1"/>
      <c r="D8" s="15" t="s">
        <v>74</v>
      </c>
      <c r="E8" s="27">
        <v>200</v>
      </c>
      <c r="F8" s="3">
        <v>0</v>
      </c>
      <c r="G8" s="4">
        <v>0.08</v>
      </c>
      <c r="H8" s="3">
        <f t="shared" si="0"/>
        <v>0</v>
      </c>
      <c r="I8" s="3">
        <f t="shared" si="1"/>
        <v>0</v>
      </c>
      <c r="J8" s="3">
        <f t="shared" si="2"/>
        <v>0</v>
      </c>
      <c r="K8" s="3">
        <f t="shared" si="3"/>
        <v>0</v>
      </c>
      <c r="L8" s="17"/>
    </row>
    <row r="9" spans="1:12" ht="48" x14ac:dyDescent="0.25">
      <c r="A9" s="1" t="s">
        <v>17</v>
      </c>
      <c r="B9" s="15" t="s">
        <v>76</v>
      </c>
      <c r="C9" s="1"/>
      <c r="D9" s="15" t="s">
        <v>74</v>
      </c>
      <c r="E9" s="27">
        <v>500</v>
      </c>
      <c r="F9" s="3">
        <v>0</v>
      </c>
      <c r="G9" s="4">
        <v>0.08</v>
      </c>
      <c r="H9" s="3">
        <f t="shared" si="0"/>
        <v>0</v>
      </c>
      <c r="I9" s="3">
        <f t="shared" si="1"/>
        <v>0</v>
      </c>
      <c r="J9" s="3">
        <f t="shared" si="2"/>
        <v>0</v>
      </c>
      <c r="K9" s="3">
        <f t="shared" si="3"/>
        <v>0</v>
      </c>
      <c r="L9" s="17"/>
    </row>
    <row r="10" spans="1:12" ht="48" x14ac:dyDescent="0.25">
      <c r="A10" s="1" t="s">
        <v>19</v>
      </c>
      <c r="B10" s="15" t="s">
        <v>77</v>
      </c>
      <c r="C10" s="1"/>
      <c r="D10" s="15" t="s">
        <v>74</v>
      </c>
      <c r="E10" s="27">
        <v>350</v>
      </c>
      <c r="F10" s="3">
        <v>0</v>
      </c>
      <c r="G10" s="4">
        <v>0.08</v>
      </c>
      <c r="H10" s="3">
        <f t="shared" si="0"/>
        <v>0</v>
      </c>
      <c r="I10" s="3">
        <f t="shared" si="1"/>
        <v>0</v>
      </c>
      <c r="J10" s="3">
        <f t="shared" si="2"/>
        <v>0</v>
      </c>
      <c r="K10" s="3">
        <f t="shared" si="3"/>
        <v>0</v>
      </c>
      <c r="L10" s="17"/>
    </row>
    <row r="11" spans="1:12" ht="60" x14ac:dyDescent="0.25">
      <c r="A11" s="1" t="s">
        <v>21</v>
      </c>
      <c r="B11" s="15" t="s">
        <v>78</v>
      </c>
      <c r="C11" s="1"/>
      <c r="D11" s="15" t="s">
        <v>74</v>
      </c>
      <c r="E11" s="27">
        <v>35000</v>
      </c>
      <c r="F11" s="3">
        <v>0</v>
      </c>
      <c r="G11" s="4">
        <v>0.08</v>
      </c>
      <c r="H11" s="3">
        <f t="shared" si="0"/>
        <v>0</v>
      </c>
      <c r="I11" s="3">
        <f t="shared" si="1"/>
        <v>0</v>
      </c>
      <c r="J11" s="3">
        <f t="shared" si="2"/>
        <v>0</v>
      </c>
      <c r="K11" s="3">
        <f t="shared" si="3"/>
        <v>0</v>
      </c>
      <c r="L11" s="17"/>
    </row>
    <row r="12" spans="1:12" ht="60" x14ac:dyDescent="0.25">
      <c r="A12" s="1" t="s">
        <v>23</v>
      </c>
      <c r="B12" s="15" t="s">
        <v>79</v>
      </c>
      <c r="C12" s="1"/>
      <c r="D12" s="15" t="s">
        <v>74</v>
      </c>
      <c r="E12" s="27">
        <v>2000</v>
      </c>
      <c r="F12" s="3">
        <v>0</v>
      </c>
      <c r="G12" s="4">
        <v>0.08</v>
      </c>
      <c r="H12" s="3">
        <f t="shared" si="0"/>
        <v>0</v>
      </c>
      <c r="I12" s="3">
        <f t="shared" si="1"/>
        <v>0</v>
      </c>
      <c r="J12" s="3">
        <f t="shared" si="2"/>
        <v>0</v>
      </c>
      <c r="K12" s="3">
        <f t="shared" si="3"/>
        <v>0</v>
      </c>
      <c r="L12" s="17"/>
    </row>
    <row r="13" spans="1:12" ht="60" x14ac:dyDescent="0.25">
      <c r="A13" s="1" t="s">
        <v>25</v>
      </c>
      <c r="B13" s="15" t="s">
        <v>80</v>
      </c>
      <c r="C13" s="1"/>
      <c r="D13" s="15" t="s">
        <v>74</v>
      </c>
      <c r="E13" s="27">
        <v>600</v>
      </c>
      <c r="F13" s="3">
        <v>0</v>
      </c>
      <c r="G13" s="4">
        <v>0.08</v>
      </c>
      <c r="H13" s="3">
        <f t="shared" si="0"/>
        <v>0</v>
      </c>
      <c r="I13" s="3">
        <f t="shared" si="1"/>
        <v>0</v>
      </c>
      <c r="J13" s="3">
        <f t="shared" si="2"/>
        <v>0</v>
      </c>
      <c r="K13" s="3">
        <f t="shared" si="3"/>
        <v>0</v>
      </c>
      <c r="L13" s="17"/>
    </row>
    <row r="14" spans="1:12" ht="60" x14ac:dyDescent="0.25">
      <c r="A14" s="1" t="s">
        <v>43</v>
      </c>
      <c r="B14" s="15" t="s">
        <v>81</v>
      </c>
      <c r="C14" s="1"/>
      <c r="D14" s="15" t="s">
        <v>74</v>
      </c>
      <c r="E14" s="27">
        <v>1600</v>
      </c>
      <c r="F14" s="3">
        <v>0</v>
      </c>
      <c r="G14" s="4">
        <v>0.08</v>
      </c>
      <c r="H14" s="3">
        <f t="shared" si="0"/>
        <v>0</v>
      </c>
      <c r="I14" s="3">
        <f t="shared" si="1"/>
        <v>0</v>
      </c>
      <c r="J14" s="3">
        <f t="shared" si="2"/>
        <v>0</v>
      </c>
      <c r="K14" s="3">
        <f t="shared" si="3"/>
        <v>0</v>
      </c>
      <c r="L14" s="17"/>
    </row>
    <row r="15" spans="1:12" ht="60" x14ac:dyDescent="0.25">
      <c r="A15" s="1" t="s">
        <v>45</v>
      </c>
      <c r="B15" s="15" t="s">
        <v>82</v>
      </c>
      <c r="C15" s="1"/>
      <c r="D15" s="15" t="s">
        <v>74</v>
      </c>
      <c r="E15" s="27">
        <v>1800</v>
      </c>
      <c r="F15" s="3">
        <v>0</v>
      </c>
      <c r="G15" s="4">
        <v>0.08</v>
      </c>
      <c r="H15" s="3">
        <f t="shared" si="0"/>
        <v>0</v>
      </c>
      <c r="I15" s="3">
        <f t="shared" si="1"/>
        <v>0</v>
      </c>
      <c r="J15" s="3">
        <f t="shared" si="2"/>
        <v>0</v>
      </c>
      <c r="K15" s="3">
        <f t="shared" si="3"/>
        <v>0</v>
      </c>
      <c r="L15" s="17"/>
    </row>
    <row r="16" spans="1:12" ht="36" x14ac:dyDescent="0.25">
      <c r="A16" s="1" t="s">
        <v>47</v>
      </c>
      <c r="B16" s="15" t="s">
        <v>83</v>
      </c>
      <c r="C16" s="15"/>
      <c r="D16" s="15" t="s">
        <v>74</v>
      </c>
      <c r="E16" s="27">
        <v>1000</v>
      </c>
      <c r="F16" s="3">
        <v>0</v>
      </c>
      <c r="G16" s="4">
        <v>0.08</v>
      </c>
      <c r="H16" s="3">
        <f t="shared" si="0"/>
        <v>0</v>
      </c>
      <c r="I16" s="3">
        <f t="shared" si="1"/>
        <v>0</v>
      </c>
      <c r="J16" s="3">
        <f t="shared" si="2"/>
        <v>0</v>
      </c>
      <c r="K16" s="3">
        <f t="shared" si="3"/>
        <v>0</v>
      </c>
      <c r="L16" s="1"/>
    </row>
    <row r="17" spans="1:12" x14ac:dyDescent="0.25">
      <c r="A17" s="28" t="s">
        <v>27</v>
      </c>
      <c r="B17" s="28"/>
      <c r="C17" s="28"/>
      <c r="D17" s="28"/>
      <c r="E17" s="28"/>
      <c r="F17" s="28"/>
      <c r="G17" s="28"/>
      <c r="H17" s="28"/>
      <c r="I17" s="6">
        <f>SUM(I7:I16)</f>
        <v>0</v>
      </c>
      <c r="J17" s="6">
        <f>SUM(J7:J16)</f>
        <v>0</v>
      </c>
      <c r="K17" s="6">
        <f>SUM(K7:K16)</f>
        <v>0</v>
      </c>
      <c r="L17" s="1"/>
    </row>
  </sheetData>
  <mergeCells count="4">
    <mergeCell ref="A1:L1"/>
    <mergeCell ref="A3:L3"/>
    <mergeCell ref="A5:C5"/>
    <mergeCell ref="A17:H17"/>
  </mergeCells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3D374-02E6-4EAC-BF36-D7D026DA4EDF}">
  <dimension ref="A1:L8"/>
  <sheetViews>
    <sheetView view="pageLayout" zoomScaleNormal="100" workbookViewId="0">
      <selection sqref="A1:L5"/>
    </sheetView>
  </sheetViews>
  <sheetFormatPr defaultRowHeight="15" x14ac:dyDescent="0.25"/>
  <sheetData>
    <row r="1" spans="1:12" ht="18.75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31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x14ac:dyDescent="0.25">
      <c r="A5" s="32" t="s">
        <v>84</v>
      </c>
      <c r="B5" s="33"/>
      <c r="C5" s="34"/>
      <c r="D5" s="29"/>
      <c r="E5" s="29"/>
      <c r="F5" s="29"/>
      <c r="G5" s="29"/>
      <c r="H5" s="29"/>
      <c r="I5" s="29"/>
      <c r="J5" s="29"/>
      <c r="K5" s="29"/>
      <c r="L5" s="29"/>
    </row>
    <row r="6" spans="1:12" ht="60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4" t="s">
        <v>6</v>
      </c>
      <c r="H6" s="3" t="s">
        <v>70</v>
      </c>
      <c r="I6" s="26" t="s">
        <v>71</v>
      </c>
      <c r="J6" s="4" t="s">
        <v>6</v>
      </c>
      <c r="K6" s="26" t="s">
        <v>72</v>
      </c>
      <c r="L6" s="1" t="s">
        <v>11</v>
      </c>
    </row>
    <row r="7" spans="1:12" ht="36" x14ac:dyDescent="0.25">
      <c r="A7" s="1" t="s">
        <v>12</v>
      </c>
      <c r="B7" s="1" t="s">
        <v>85</v>
      </c>
      <c r="C7" s="1"/>
      <c r="D7" s="1" t="s">
        <v>86</v>
      </c>
      <c r="E7" s="1">
        <v>25</v>
      </c>
      <c r="F7" s="3">
        <v>0</v>
      </c>
      <c r="G7" s="4">
        <v>0.23</v>
      </c>
      <c r="H7" s="3">
        <f>(F7*G7)+F7</f>
        <v>0</v>
      </c>
      <c r="I7" s="3">
        <f>E7*F7</f>
        <v>0</v>
      </c>
      <c r="J7" s="3">
        <f>I7*G7</f>
        <v>0</v>
      </c>
      <c r="K7" s="3">
        <f>I7+J7</f>
        <v>0</v>
      </c>
      <c r="L7" s="1"/>
    </row>
    <row r="8" spans="1:12" x14ac:dyDescent="0.25">
      <c r="A8" s="5" t="s">
        <v>27</v>
      </c>
      <c r="B8" s="5"/>
      <c r="C8" s="5"/>
      <c r="D8" s="5"/>
      <c r="E8" s="5"/>
      <c r="F8" s="5"/>
      <c r="G8" s="5"/>
      <c r="H8" s="5"/>
      <c r="I8" s="6">
        <f>I7</f>
        <v>0</v>
      </c>
      <c r="J8" s="6">
        <f>J7</f>
        <v>0</v>
      </c>
      <c r="K8" s="6">
        <f>K7</f>
        <v>0</v>
      </c>
      <c r="L8" s="1"/>
    </row>
  </sheetData>
  <mergeCells count="4">
    <mergeCell ref="A1:L1"/>
    <mergeCell ref="A3:L3"/>
    <mergeCell ref="A5:C5"/>
    <mergeCell ref="A8:H8"/>
  </mergeCells>
  <pageMargins left="0.7" right="0.7" top="0.75" bottom="0.75" header="0.3" footer="0.3"/>
  <pageSetup paperSize="9" scale="79" orientation="portrait" r:id="rId1"/>
  <headerFooter>
    <oddHeader>&amp;LSP ZOZ MSWiA w Koszalinie
ul. Szpitalna 2, 75-720 Koszalin&amp;RZałącznik nr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C94B-D283-4A77-B14D-105A5D140909}">
  <dimension ref="A1:L8"/>
  <sheetViews>
    <sheetView tabSelected="1" zoomScaleNormal="100" workbookViewId="0">
      <selection activeCell="A8" sqref="A8:H8"/>
    </sheetView>
  </sheetViews>
  <sheetFormatPr defaultRowHeight="15" x14ac:dyDescent="0.25"/>
  <cols>
    <col min="1" max="1" width="7.85546875" customWidth="1"/>
    <col min="2" max="2" width="15.140625" customWidth="1"/>
    <col min="5" max="5" width="11.7109375" customWidth="1"/>
    <col min="6" max="6" width="11.85546875" customWidth="1"/>
  </cols>
  <sheetData>
    <row r="1" spans="1:12" ht="18.75" x14ac:dyDescent="0.25">
      <c r="A1" s="30" t="s">
        <v>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5">
      <c r="A3" s="31" t="s">
        <v>29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x14ac:dyDescent="0.25">
      <c r="A5" s="32" t="s">
        <v>87</v>
      </c>
      <c r="B5" s="33"/>
      <c r="C5" s="34"/>
      <c r="D5" s="29"/>
      <c r="E5" s="29"/>
      <c r="F5" s="29"/>
      <c r="G5" s="29"/>
      <c r="H5" s="29"/>
      <c r="I5" s="29"/>
      <c r="J5" s="29"/>
      <c r="K5" s="29"/>
      <c r="L5" s="29"/>
    </row>
    <row r="6" spans="1:12" ht="60" x14ac:dyDescent="0.25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3" t="s">
        <v>5</v>
      </c>
      <c r="G6" s="4" t="s">
        <v>6</v>
      </c>
      <c r="H6" s="3" t="s">
        <v>70</v>
      </c>
      <c r="I6" s="26" t="s">
        <v>71</v>
      </c>
      <c r="J6" s="4" t="s">
        <v>6</v>
      </c>
      <c r="K6" s="26" t="s">
        <v>72</v>
      </c>
      <c r="L6" s="1" t="s">
        <v>11</v>
      </c>
    </row>
    <row r="7" spans="1:12" ht="24" x14ac:dyDescent="0.25">
      <c r="A7" s="1" t="s">
        <v>12</v>
      </c>
      <c r="B7" s="1" t="s">
        <v>88</v>
      </c>
      <c r="C7" s="1"/>
      <c r="D7" s="1" t="s">
        <v>89</v>
      </c>
      <c r="E7" s="1">
        <v>25</v>
      </c>
      <c r="F7" s="3">
        <v>0</v>
      </c>
      <c r="G7" s="4">
        <v>0.23</v>
      </c>
      <c r="H7" s="3">
        <f>(F7*G7)+F7</f>
        <v>0</v>
      </c>
      <c r="I7" s="3">
        <f>E7*F7</f>
        <v>0</v>
      </c>
      <c r="J7" s="3">
        <f>I7*G7</f>
        <v>0</v>
      </c>
      <c r="K7" s="3">
        <f>I7+J7</f>
        <v>0</v>
      </c>
      <c r="L7" s="1"/>
    </row>
    <row r="8" spans="1:12" x14ac:dyDescent="0.25">
      <c r="A8" s="5" t="s">
        <v>27</v>
      </c>
      <c r="B8" s="5"/>
      <c r="C8" s="5"/>
      <c r="D8" s="5"/>
      <c r="E8" s="5"/>
      <c r="F8" s="5"/>
      <c r="G8" s="5"/>
      <c r="H8" s="5"/>
      <c r="I8" s="6">
        <f>I7</f>
        <v>0</v>
      </c>
      <c r="J8" s="6">
        <f>J7</f>
        <v>0</v>
      </c>
      <c r="K8" s="6">
        <f>K7</f>
        <v>0</v>
      </c>
      <c r="L8" s="1"/>
    </row>
  </sheetData>
  <mergeCells count="4">
    <mergeCell ref="A1:L1"/>
    <mergeCell ref="A3:L3"/>
    <mergeCell ref="A5:C5"/>
    <mergeCell ref="A8:H8"/>
  </mergeCells>
  <pageMargins left="0.7" right="0.7" top="0.75" bottom="0.75" header="0.3" footer="0.3"/>
  <pageSetup paperSize="9" scale="73" orientation="portrait" r:id="rId1"/>
  <headerFooter>
    <oddHeader>&amp;LSP ZOZ MSWiA w Koszalin
ul. Szpitalna 2, 75-720 Koszalin&amp;RZałącznik nr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Zadanie nr 1</vt:lpstr>
      <vt:lpstr>Zadanie nr 2</vt:lpstr>
      <vt:lpstr>Zadanie nr 3</vt:lpstr>
      <vt:lpstr>Zadanie nr 4</vt:lpstr>
      <vt:lpstr>Zadanie nr 5</vt:lpstr>
      <vt:lpstr>Zadanie nr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Aleksandra Mesjasz</cp:lastModifiedBy>
  <dcterms:created xsi:type="dcterms:W3CDTF">2026-08-06T06:57:54Z</dcterms:created>
  <dcterms:modified xsi:type="dcterms:W3CDTF">2026-08-06T08:22:57Z</dcterms:modified>
</cp:coreProperties>
</file>