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<sst xmlns="http://schemas.openxmlformats.org/spreadsheetml/2006/main" count="1774" uniqueCount="335">
  <si>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</si>
  <si>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</si>
  <si>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</si>
  <si>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</si>
  <si>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</si>
  <si>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</si>
  <si>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</si>
  <si>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</si>
  <si>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</si>
  <si>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</si>
  <si>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</si>
  <si>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</si>
  <si>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</si>
  <si>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</si>
  <si>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</si>
  <si>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</si>
  <si>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</si>
  <si>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</si>
  <si>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</si>
  <si>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</si>
  <si>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</si>
  <si>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</si>
  <si>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</si>
  <si>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</si>
  <si>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</si>
  <si>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</si>
  <si>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</si>
  <si>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</si>
  <si>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</si>
  <si>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</si>
  <si>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</si>
  <si>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</si>
  <si>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</si>
  <si>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</si>
  <si>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</si>
  <si>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</si>
  <si>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</si>
  <si>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</si>
  <si>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</si>
  <si>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</si>
  <si>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</si>
  <si>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</si>
  <si>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</si>
  <si>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</si>
  <si>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</si>
  <si>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</si>
  <si>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</si>
  <si>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</si>
  <si>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</si>
  <si>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</si>
  <si>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</si>
  <si>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</si>
  <si>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</si>
  <si>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</si>
  <si>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</si>
  <si>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</si>
  <si>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</si>
  <si>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</si>
  <si>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</si>
  <si>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</si>
  <si>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</si>
  <si>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</si>
  <si>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</si>
  <si>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</si>
  <si>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</si>
  <si>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</si>
  <si>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</si>
  <si>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</si>
  <si>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</si>
  <si>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</si>
  <si>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</si>
  <si>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</si>
  <si>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</si>
  <si>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</si>
  <si>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</si>
  <si>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</si>
  <si>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</si>
  <si>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</si>
  <si>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</si>
  <si>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</si>
  <si>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</si>
  <si>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</si>
  <si>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</si>
  <si>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</si>
  <si>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</si>
  <si>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</si>
  <si>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</si>
  <si>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</si>
  <si>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</si>
  <si>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</si>
  <si>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</si>
  <si>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</si>
  <si>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</si>
  <si>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</si>
  <si>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</si>
  <si>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</si>
  <si>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</si>
  <si>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</si>
  <si>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</si>
  <si>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</si>
  <si>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</si>
  <si>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</si>
  <si>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</si>
  <si>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</si>
  <si>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</si>
  <si>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</si>
  <si>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</si>
  <si>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</si>
  <si>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</si>
  <si>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</si>
  <si>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</si>
  <si>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</si>
  <si>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</si>
  <si>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</si>
  <si>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</si>
  <si>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</si>
  <si>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</si>
  <si>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</si>
  <si>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</si>
  <si>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</si>
  <si>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</si>
  <si>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</si>
  <si>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</si>
  <si>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</si>
  <si>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</si>
  <si>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</si>
  <si>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</si>
  <si>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</si>
  <si>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</si>
  <si>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</si>
  <si>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</si>
  <si>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</si>
  <si>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</si>
  <si>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</si>
  <si>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</si>
  <si>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</si>
  <si>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</si>
  <si>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</si>
  <si>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</si>
  <si>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</si>
  <si>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</si>
  <si>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</si>
  <si>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</si>
  <si>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</si>
  <si>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</si>
  <si>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</si>
  <si>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</si>
  <si>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</si>
  <si>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</si>
  <si>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</si>
  <si>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</si>
  <si>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</si>
  <si>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</si>
  <si>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</si>
  <si>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</si>
  <si>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</si>
  <si>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</si>
  <si>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</si>
  <si>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</si>
  <si>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</si>
  <si>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</si>
  <si>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</si>
  <si>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</si>
  <si>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</si>
  <si>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</si>
  <si>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</si>
  <si>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</si>
  <si>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</si>
  <si>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</si>
  <si>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</si>
  <si>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</si>
  <si>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</si>
  <si>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</si>
  <si>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</si>
  <si>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</si>
  <si>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</si>
  <si>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</si>
  <si>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</si>
  <si>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</si>
  <si>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</si>
  <si>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</si>
  <si>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</si>
  <si>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</si>
  <si>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</si>
  <si>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</si>
  <si>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</si>
  <si>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</si>
  <si>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</si>
  <si>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</si>
  <si>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</si>
  <si>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</si>
  <si>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</si>
  <si>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</si>
  <si>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</si>
  <si>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</si>
  <si>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</si>
  <si>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</si>
  <si>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</si>
  <si>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</si>
  <si>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</si>
  <si>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</si>
  <si>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</si>
  <si>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</si>
  <si>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</si>
  <si>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</si>
  <si>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</si>
  <si>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</si>
  <si>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</si>
  <si>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</si>
  <si>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</si>
  <si>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</si>
  <si>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</si>
  <si>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</si>
  <si>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</si>
  <si>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</si>
  <si>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</si>
  <si>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</si>
  <si>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</si>
  <si>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</si>
  <si>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</si>
  <si>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</si>
  <si>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</si>
  <si>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</si>
  <si>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</si>
  <si>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</si>
  <si>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</si>
  <si>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</si>
  <si>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</si>
  <si>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</si>
  <si>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</si>
  <si>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</si>
  <si>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</si>
  <si>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</si>
  <si>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</si>
  <si>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</si>
  <si>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</si>
  <si>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</si>
  <si>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</si>
  <si>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</si>
  <si>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</si>
  <si>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</si>
  <si>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</si>
  <si>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</si>
  <si>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</si>
  <si>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</si>
  <si>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</si>
  <si>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</si>
  <si>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</si>
  <si>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</si>
  <si>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</si>
  <si>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</si>
  <si>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</si>
  <si>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</si>
  <si>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</si>
  <si>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</si>
  <si>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</si>
  <si>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</si>
  <si>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</si>
  <si>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</si>
  <si>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</si>
  <si>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</si>
  <si>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</si>
  <si>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</si>
  <si>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</si>
  <si>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</si>
  <si>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</si>
  <si>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</si>
  <si>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</si>
  <si>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</si>
  <si>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</si>
  <si>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</si>
  <si>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</si>
  <si>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</si>
  <si>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</si>
  <si>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</si>
  <si>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</si>
  <si>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</si>
  <si>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</si>
  <si>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</si>
  <si>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</si>
  <si>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</si>
  <si>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</si>
  <si>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</si>
  <si>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</si>
  <si>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</si>
  <si>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</si>
  <si>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</si>
  <si>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</si>
  <si>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</si>
  <si>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</si>
  <si>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</si>
  <si>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</si>
  <si>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</si>
  <si>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</si>
  <si>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</si>
  <si>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</si>
  <si>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</si>
  <si>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</si>
  <si>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</si>
  <si>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</si>
  <si>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</si>
  <si>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</si>
  <si>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</si>
  <si>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</si>
  <si>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</si>
  <si>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</si>
  <si>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</si>
  <si>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I-X 2021r.</t>
  </si>
  <si>
    <t>I-X 2022r.*</t>
  </si>
  <si>
    <t>Handel zagraniczny produktami mlecznymi w okresie  I-X  2022r. - dane wstępne</t>
  </si>
  <si>
    <t>I-X 2021r</t>
  </si>
  <si>
    <t>I-X 2022r</t>
  </si>
  <si>
    <t>Nowa Zelandia</t>
  </si>
  <si>
    <t>-</t>
  </si>
  <si>
    <t>OKRES: I.2017 - XI.2022   (ceny bez VAT)</t>
  </si>
  <si>
    <t>X-2022</t>
  </si>
  <si>
    <t>X-2021</t>
  </si>
  <si>
    <t>listopad</t>
  </si>
  <si>
    <t>listopad 2022</t>
  </si>
  <si>
    <t>listopad 2021</t>
  </si>
  <si>
    <t>listopad 2020</t>
  </si>
  <si>
    <r>
      <t>Mleko surowe</t>
    </r>
    <r>
      <rPr>
        <b/>
        <sz val="11"/>
        <rFont val="Times New Roman"/>
        <family val="1"/>
        <charset val="238"/>
      </rPr>
      <t xml:space="preserve"> skup    listopad 22</t>
    </r>
  </si>
  <si>
    <t>01.01.2023</t>
  </si>
  <si>
    <t>Aktualna       26.12.22-01.01.23</t>
  </si>
  <si>
    <t>NR 1/2023</t>
  </si>
  <si>
    <t>12 stycznia 2023r.</t>
  </si>
  <si>
    <t>2-8 stycznia 2023r.</t>
  </si>
  <si>
    <t>Ceny sprzedaży NETTO (bez VAT) wybranych produktów mleczarskich za okres:  2-8.01.2023r.</t>
  </si>
  <si>
    <t>Ceny sprzedaży NETTO (bez VAT) wybranych produktów mleczarskich za okres: 2-8.01.2023r.</t>
  </si>
  <si>
    <t>08.01.2023</t>
  </si>
  <si>
    <t>2023-01-08</t>
  </si>
  <si>
    <t>Ceny sprzedaży NETTO (bez VAT) wybranych preparatów mlekopodobnych za okres: 2-8.01.2023r.</t>
  </si>
  <si>
    <t>Ceny zakupu masła w blokach 25 kg płacone przez podmioty branży piekarsko-cukierniczej za okres: 2-8.01.2023r.</t>
  </si>
  <si>
    <t>Ceny zakupu NETTO (bez VAT) płacone przez podmioty handlu detalicznego, wybranych produktów mleczarskich za okres: 2-8.01.2023r.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</si>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</sst>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1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3" fontId="74" fillId="0" borderId="152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2" xfId="0" applyFont="1" applyBorder="1"/>
    <xf numFmtId="0" fontId="69" fillId="0" borderId="162" xfId="0" applyFont="1" applyBorder="1"/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5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 vertical="center" wrapText="1"/>
    </xf>
    <xf numFmtId="0" fontId="78" fillId="0" borderId="171" xfId="0" applyFont="1" applyBorder="1" applyAlignment="1">
      <alignment horizontal="centerContinuous" vertical="center" wrapText="1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wrapText="1"/>
    </xf>
    <xf numFmtId="164" fontId="79" fillId="0" borderId="121" xfId="0" applyNumberFormat="1" applyFont="1" applyFill="1" applyBorder="1" applyAlignment="1">
      <alignment horizontal="center" vertical="center" wrapText="1"/>
    </xf>
    <xf numFmtId="0" fontId="79" fillId="0" borderId="168" xfId="0" applyFont="1" applyFill="1" applyBorder="1" applyAlignment="1">
      <alignment horizontal="center" wrapText="1"/>
    </xf>
    <xf numFmtId="0" fontId="67" fillId="0" borderId="168" xfId="0" applyFont="1" applyBorder="1" applyAlignment="1">
      <alignment horizontal="center" wrapText="1"/>
    </xf>
    <xf numFmtId="0" fontId="67" fillId="0" borderId="172" xfId="0" applyFont="1" applyBorder="1" applyAlignment="1">
      <alignment horizontal="center" wrapText="1"/>
    </xf>
    <xf numFmtId="0" fontId="0" fillId="0" borderId="168" xfId="0" applyBorder="1"/>
    <xf numFmtId="0" fontId="0" fillId="0" borderId="172" xfId="0" applyBorder="1"/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4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0" fontId="79" fillId="0" borderId="168" xfId="0" applyFont="1" applyBorder="1" applyAlignment="1">
      <alignment horizont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6" xfId="0" applyFont="1" applyBorder="1" applyAlignment="1">
      <alignment horizontal="center" vertical="center" wrapText="1"/>
    </xf>
    <xf numFmtId="165" fontId="72" fillId="0" borderId="166" xfId="0" applyNumberFormat="1" applyFont="1" applyBorder="1" applyAlignment="1">
      <alignment horizontal="right" vertical="center" wrapText="1"/>
    </xf>
    <xf numFmtId="0" fontId="78" fillId="0" borderId="166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/>
    </xf>
    <xf numFmtId="0" fontId="79" fillId="0" borderId="160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" wrapText="1"/>
    </xf>
    <xf numFmtId="0" fontId="81" fillId="0" borderId="157" xfId="0" applyFont="1" applyBorder="1" applyAlignment="1">
      <alignment horizont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165" fontId="79" fillId="0" borderId="166" xfId="0" applyNumberFormat="1" applyFont="1" applyBorder="1" applyAlignment="1">
      <alignment vertical="center" wrapText="1"/>
    </xf>
    <xf numFmtId="0" fontId="14" fillId="0" borderId="142" xfId="0" applyFont="1" applyBorder="1" applyAlignment="1">
      <alignment horizontal="center" vertical="center" wrapText="1"/>
    </xf>
    <xf numFmtId="1" fontId="74" fillId="0" borderId="177" xfId="0" applyNumberFormat="1" applyFont="1" applyFill="1" applyBorder="1" applyAlignment="1">
      <alignment horizontal="right" vertical="center" wrapText="1"/>
    </xf>
    <xf numFmtId="1" fontId="120" fillId="0" borderId="177" xfId="0" applyNumberFormat="1" applyFont="1" applyFill="1" applyBorder="1" applyAlignment="1">
      <alignment horizontal="right" vertical="center" wrapText="1"/>
    </xf>
    <xf numFmtId="1" fontId="121" fillId="28" borderId="177" xfId="0" applyNumberFormat="1" applyFont="1" applyFill="1" applyBorder="1" applyAlignment="1">
      <alignment horizontal="right" vertical="center" wrapText="1"/>
    </xf>
    <xf numFmtId="1" fontId="34" fillId="0" borderId="175" xfId="0" applyNumberFormat="1" applyFont="1" applyFill="1" applyBorder="1" applyAlignment="1">
      <alignment horizontal="right" vertical="center" wrapText="1"/>
    </xf>
    <xf numFmtId="1" fontId="35" fillId="0" borderId="175" xfId="0" applyNumberFormat="1" applyFont="1" applyFill="1" applyBorder="1" applyAlignment="1">
      <alignment horizontal="right" vertical="center" wrapText="1"/>
    </xf>
    <xf numFmtId="1" fontId="123" fillId="28" borderId="175" xfId="0" applyNumberFormat="1" applyFont="1" applyFill="1" applyBorder="1" applyAlignment="1">
      <alignment horizontal="right" vertical="center" wrapText="1"/>
    </xf>
    <xf numFmtId="0" fontId="79" fillId="0" borderId="105" xfId="0" applyFont="1" applyBorder="1" applyAlignment="1">
      <alignment vertical="center" wrapText="1"/>
    </xf>
    <xf numFmtId="14" fontId="78" fillId="0" borderId="182" xfId="0" applyNumberFormat="1" applyFont="1" applyBorder="1" applyAlignment="1">
      <alignment horizontal="center" vertical="center" wrapText="1"/>
    </xf>
    <xf numFmtId="3" fontId="79" fillId="0" borderId="179" xfId="0" applyNumberFormat="1" applyFont="1" applyFill="1" applyBorder="1" applyAlignment="1">
      <alignment horizontal="right" vertical="center" wrapText="1"/>
    </xf>
    <xf numFmtId="3" fontId="79" fillId="0" borderId="181" xfId="0" applyNumberFormat="1" applyFont="1" applyBorder="1" applyAlignment="1">
      <alignment horizontal="right" vertical="center" wrapText="1"/>
    </xf>
    <xf numFmtId="164" fontId="79" fillId="0" borderId="179" xfId="0" applyNumberFormat="1" applyFont="1" applyBorder="1" applyAlignment="1">
      <alignment horizontal="right" vertical="center" wrapText="1"/>
    </xf>
    <xf numFmtId="3" fontId="82" fillId="0" borderId="182" xfId="0" applyNumberFormat="1" applyFont="1" applyBorder="1" applyAlignment="1">
      <alignment horizontal="right" vertical="center" wrapText="1"/>
    </xf>
    <xf numFmtId="0" fontId="78" fillId="0" borderId="188" xfId="0" applyFont="1" applyBorder="1" applyAlignment="1">
      <alignment horizontal="centerContinuous" vertical="center" wrapText="1"/>
    </xf>
    <xf numFmtId="0" fontId="78" fillId="0" borderId="189" xfId="0" applyFont="1" applyBorder="1" applyAlignment="1">
      <alignment horizontal="centerContinuous" vertical="center" wrapText="1"/>
    </xf>
    <xf numFmtId="0" fontId="78" fillId="0" borderId="173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" vertical="center"/>
    </xf>
    <xf numFmtId="0" fontId="79" fillId="0" borderId="166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6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9" fillId="0" borderId="172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6" xfId="0" applyFont="1" applyBorder="1" applyAlignment="1">
      <alignment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8" xfId="0" applyFont="1" applyFill="1" applyBorder="1" applyAlignment="1">
      <alignment horizontal="center" vertical="center" wrapText="1"/>
    </xf>
    <xf numFmtId="0" fontId="78" fillId="0" borderId="183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8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8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87" xfId="0" applyFont="1" applyBorder="1" applyAlignment="1">
      <alignment vertical="center" wrapText="1"/>
    </xf>
    <xf numFmtId="0" fontId="79" fillId="0" borderId="180" xfId="0" applyFont="1" applyBorder="1" applyAlignment="1">
      <alignment vertical="center" wrapText="1"/>
    </xf>
    <xf numFmtId="0" fontId="78" fillId="0" borderId="184" xfId="0" applyFont="1" applyBorder="1" applyAlignment="1">
      <alignment horizontal="center" vertical="center"/>
    </xf>
    <xf numFmtId="0" fontId="78" fillId="0" borderId="185" xfId="0" applyFont="1" applyBorder="1" applyAlignment="1">
      <alignment horizontal="center" vertical="center"/>
    </xf>
    <xf numFmtId="0" fontId="78" fillId="0" borderId="186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8" xfId="0" applyFont="1" applyBorder="1" applyAlignment="1">
      <alignment vertical="center" wrapText="1"/>
    </xf>
    <xf numFmtId="0" fontId="79" fillId="0" borderId="169" xfId="0" applyFont="1" applyBorder="1" applyAlignment="1">
      <alignment vertical="center" wrapText="1"/>
    </xf>
    <xf numFmtId="0" fontId="79" fillId="0" borderId="167" xfId="0" applyFont="1" applyBorder="1" applyAlignment="1">
      <alignment vertical="center" wrapText="1"/>
    </xf>
    <xf numFmtId="0" fontId="79" fillId="0" borderId="163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9" fillId="0" borderId="166" xfId="0" applyFont="1" applyFill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5" xfId="0" applyFont="1" applyFill="1" applyBorder="1" applyAlignment="1" applyProtection="1">
      <alignment horizontal="center" vertical="center" wrapText="1"/>
      <protection locked="0"/>
    </xf>
    <xf numFmtId="0" fontId="37" fillId="0" borderId="176" xfId="0" applyFont="1" applyFill="1" applyBorder="1" applyAlignment="1" applyProtection="1">
      <alignment horizontal="center" vertical="top" wrapText="1"/>
      <protection locked="0"/>
    </xf>
    <xf numFmtId="0" fontId="37" fillId="0" borderId="175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  <xf numFmtId="0" fontId="137" fillId="0" borderId="0" xfId="0" applyFo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57150</xdr:rowOff>
    </xdr:from>
    <xdr:to>
      <xdr:col>18</xdr:col>
      <xdr:colOff>538504</xdr:colOff>
      <xdr:row>22</xdr:row>
      <xdr:rowOff>30786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571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41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581025</xdr:colOff>
      <xdr:row>59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4822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47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95775" cy="2838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19</xdr:col>
      <xdr:colOff>9525</xdr:colOff>
      <xdr:row>83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715125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</xdr:row>
      <xdr:rowOff>38100</xdr:rowOff>
    </xdr:from>
    <xdr:to>
      <xdr:col>12</xdr:col>
      <xdr:colOff>359771</xdr:colOff>
      <xdr:row>30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2219325"/>
          <a:ext cx="5627096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571500</xdr:colOff>
      <xdr:row>82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53675"/>
          <a:ext cx="5448300" cy="319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13</xdr:row>
      <xdr:rowOff>95250</xdr:rowOff>
    </xdr:from>
    <xdr:to>
      <xdr:col>22</xdr:col>
      <xdr:colOff>514350</xdr:colOff>
      <xdr:row>37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8600" y="2276475"/>
          <a:ext cx="6334125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200025</xdr:colOff>
      <xdr:row>46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4802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33</xdr:row>
      <xdr:rowOff>0</xdr:rowOff>
    </xdr:from>
    <xdr:to>
      <xdr:col>12</xdr:col>
      <xdr:colOff>485775</xdr:colOff>
      <xdr:row>46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5457825"/>
          <a:ext cx="39243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200025</xdr:colOff>
      <xdr:row>62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4802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47</xdr:row>
      <xdr:rowOff>9526</xdr:rowOff>
    </xdr:from>
    <xdr:to>
      <xdr:col>12</xdr:col>
      <xdr:colOff>485775</xdr:colOff>
      <xdr:row>62</xdr:row>
      <xdr:rowOff>95251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7772401"/>
          <a:ext cx="3933825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273843</xdr:colOff>
      <xdr:row>35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19750" cy="32146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273843</xdr:colOff>
      <xdr:row>58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179719"/>
          <a:ext cx="5619750" cy="3512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14</xdr:row>
      <xdr:rowOff>161924</xdr:rowOff>
    </xdr:from>
    <xdr:to>
      <xdr:col>13</xdr:col>
      <xdr:colOff>361950</xdr:colOff>
      <xdr:row>37</xdr:row>
      <xdr:rowOff>31066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533774"/>
          <a:ext cx="5695950" cy="3593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24</xdr:row>
      <xdr:rowOff>215900</xdr:rowOff>
    </xdr:from>
    <xdr:to>
      <xdr:col>9</xdr:col>
      <xdr:colOff>692636</xdr:colOff>
      <xdr:row>53</xdr:row>
      <xdr:rowOff>3451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0" y="66421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940594</xdr:colOff>
      <xdr:row>21</xdr:row>
      <xdr:rowOff>154782</xdr:rowOff>
    </xdr:from>
    <xdr:to>
      <xdr:col>12</xdr:col>
      <xdr:colOff>486516</xdr:colOff>
      <xdr:row>49</xdr:row>
      <xdr:rowOff>145280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4282" y="6155532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12</xdr:row>
      <xdr:rowOff>9525</xdr:rowOff>
    </xdr:from>
    <xdr:to>
      <xdr:col>16</xdr:col>
      <xdr:colOff>126806</xdr:colOff>
      <xdr:row>35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3095625"/>
          <a:ext cx="8023031" cy="3724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8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</xdr:colOff>
      <xdr:row>13</xdr:row>
      <xdr:rowOff>59531</xdr:rowOff>
    </xdr:from>
    <xdr:to>
      <xdr:col>22</xdr:col>
      <xdr:colOff>141328</xdr:colOff>
      <xdr:row>48</xdr:row>
      <xdr:rowOff>107155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2595562"/>
          <a:ext cx="11868984" cy="588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topLeftCell="A13" workbookViewId="0">
      <selection activeCell="J27" sqref="J2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305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324</v>
      </c>
      <c r="C14" s="301"/>
      <c r="D14" s="302"/>
      <c r="E14" s="303" t="s">
        <v>325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75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326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304</v>
      </c>
      <c r="C21" s="308"/>
      <c r="D21" s="308"/>
      <c r="E21" s="308"/>
      <c r="F21" s="308"/>
    </row>
    <row r="22" spans="2:6" ht="15" x14ac:dyDescent="0.25">
      <c r="B22" s="308" t="s">
        <v>303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814" t="s">
        <v>334</v>
      </c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3" sqref="N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99" t="s">
        <v>0</v>
      </c>
      <c r="C6" s="795" t="s">
        <v>227</v>
      </c>
      <c r="D6" s="738" t="s">
        <v>1</v>
      </c>
      <c r="E6" s="788"/>
      <c r="F6" s="789"/>
      <c r="J6" s="67"/>
    </row>
    <row r="7" spans="2:18" ht="15" hidden="1" customHeight="1" thickBot="1" x14ac:dyDescent="0.25">
      <c r="B7" s="800"/>
      <c r="C7" s="802"/>
      <c r="D7" s="785"/>
      <c r="E7" s="786"/>
      <c r="F7" s="787"/>
      <c r="J7" s="68"/>
    </row>
    <row r="8" spans="2:18" ht="26.25" customHeight="1" thickBot="1" x14ac:dyDescent="0.3">
      <c r="B8" s="800"/>
      <c r="C8" s="802"/>
      <c r="D8" s="764" t="s">
        <v>19</v>
      </c>
      <c r="E8" s="804"/>
      <c r="F8" s="679" t="s">
        <v>236</v>
      </c>
    </row>
    <row r="9" spans="2:18" ht="28.5" customHeight="1" thickBot="1" x14ac:dyDescent="0.25">
      <c r="B9" s="801"/>
      <c r="C9" s="803"/>
      <c r="D9" s="220">
        <v>44934</v>
      </c>
      <c r="E9" s="220">
        <v>44927</v>
      </c>
      <c r="F9" s="721" t="s">
        <v>12</v>
      </c>
    </row>
    <row r="10" spans="2:18" ht="30.75" customHeight="1" thickBot="1" x14ac:dyDescent="0.25">
      <c r="B10" s="240" t="s">
        <v>250</v>
      </c>
      <c r="C10" s="713" t="s">
        <v>251</v>
      </c>
      <c r="D10" s="210">
        <v>2609.09</v>
      </c>
      <c r="E10" s="210">
        <v>2738.72</v>
      </c>
      <c r="F10" s="722">
        <v>-4.7332330431734411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338.31</v>
      </c>
      <c r="E11" s="210">
        <v>349.13</v>
      </c>
      <c r="F11" s="722">
        <v>-3.0991321284335327</v>
      </c>
    </row>
    <row r="12" spans="2:18" ht="30.75" customHeight="1" thickBot="1" x14ac:dyDescent="0.25">
      <c r="B12" s="791" t="s">
        <v>48</v>
      </c>
      <c r="C12" s="598" t="s">
        <v>254</v>
      </c>
      <c r="D12" s="243">
        <v>2845.42</v>
      </c>
      <c r="E12" s="243">
        <v>2724.68</v>
      </c>
      <c r="F12" s="722">
        <v>4.4313460663270643</v>
      </c>
    </row>
    <row r="13" spans="2:18" ht="31.5" customHeight="1" thickBot="1" x14ac:dyDescent="0.25">
      <c r="B13" s="779"/>
      <c r="C13" s="244" t="s">
        <v>255</v>
      </c>
      <c r="D13" s="243">
        <v>2483.81</v>
      </c>
      <c r="E13" s="243">
        <v>2587.8000000000002</v>
      </c>
      <c r="F13" s="722">
        <v>-4.0184712883530507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E9" sqref="E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05" t="s">
        <v>76</v>
      </c>
      <c r="C5" s="805" t="s">
        <v>1</v>
      </c>
      <c r="D5" s="805"/>
      <c r="E5" s="805"/>
      <c r="F5" s="805"/>
      <c r="G5" s="805"/>
      <c r="H5" s="805"/>
    </row>
    <row r="6" spans="1:8" ht="13.5" customHeight="1" thickBot="1" x14ac:dyDescent="0.25">
      <c r="B6" s="805"/>
      <c r="C6" s="805"/>
      <c r="D6" s="805"/>
      <c r="E6" s="805"/>
      <c r="F6" s="805"/>
      <c r="G6" s="805"/>
      <c r="H6" s="805"/>
    </row>
    <row r="7" spans="1:8" ht="23.25" customHeight="1" thickBot="1" x14ac:dyDescent="0.25">
      <c r="B7" s="805"/>
      <c r="C7" s="806" t="s">
        <v>77</v>
      </c>
      <c r="D7" s="806"/>
      <c r="E7" s="680" t="s">
        <v>182</v>
      </c>
      <c r="F7" s="808" t="s">
        <v>78</v>
      </c>
      <c r="G7" s="808"/>
      <c r="H7" s="681" t="s">
        <v>237</v>
      </c>
    </row>
    <row r="8" spans="1:8" ht="15.75" thickBot="1" x14ac:dyDescent="0.25">
      <c r="B8" s="805"/>
      <c r="C8" s="60">
        <v>44927</v>
      </c>
      <c r="D8" s="60">
        <v>44927</v>
      </c>
      <c r="E8" s="61" t="s">
        <v>12</v>
      </c>
      <c r="F8" s="60">
        <v>44927</v>
      </c>
      <c r="G8" s="335">
        <v>44920</v>
      </c>
      <c r="H8" s="45" t="s">
        <v>12</v>
      </c>
    </row>
    <row r="9" spans="1:8" ht="27.75" customHeight="1" thickBot="1" x14ac:dyDescent="0.25">
      <c r="B9" s="723" t="s">
        <v>79</v>
      </c>
      <c r="C9" s="245">
        <v>2691.29</v>
      </c>
      <c r="D9" s="245">
        <v>2691.29</v>
      </c>
      <c r="E9" s="107">
        <v>-5.1838516362918901</v>
      </c>
      <c r="F9" s="246">
        <v>574.58314652319643</v>
      </c>
      <c r="G9" s="108">
        <v>608.73938406107914</v>
      </c>
      <c r="H9" s="714">
        <v>-5.6109787590900417</v>
      </c>
    </row>
    <row r="10" spans="1:8" ht="33.75" customHeight="1" thickBot="1" x14ac:dyDescent="0.25">
      <c r="B10" s="723" t="s">
        <v>141</v>
      </c>
      <c r="C10" s="247">
        <v>2795.96</v>
      </c>
      <c r="D10" s="247">
        <v>2795.96</v>
      </c>
      <c r="E10" s="107">
        <v>-3.4824153215227667</v>
      </c>
      <c r="F10" s="246">
        <v>596.92990883665323</v>
      </c>
      <c r="G10" s="108">
        <v>621.26619198764695</v>
      </c>
      <c r="H10" s="714">
        <v>-3.9172070627460793</v>
      </c>
    </row>
    <row r="11" spans="1:8" ht="28.5" customHeight="1" thickBot="1" x14ac:dyDescent="0.25">
      <c r="B11" s="89" t="s">
        <v>80</v>
      </c>
      <c r="C11" s="245">
        <v>1404.27</v>
      </c>
      <c r="D11" s="245">
        <v>1404.27</v>
      </c>
      <c r="E11" s="107">
        <v>-4.4168096054888579</v>
      </c>
      <c r="F11" s="246">
        <v>299.80785243066674</v>
      </c>
      <c r="G11" s="108">
        <v>315.08106716994081</v>
      </c>
      <c r="H11" s="714">
        <v>-4.8473920938690895</v>
      </c>
    </row>
    <row r="12" spans="1:8" ht="22.5" customHeight="1" thickBot="1" x14ac:dyDescent="0.25">
      <c r="B12" s="89" t="s">
        <v>81</v>
      </c>
      <c r="C12" s="610">
        <v>2218.83</v>
      </c>
      <c r="D12" s="610">
        <v>2218.83</v>
      </c>
      <c r="E12" s="107">
        <v>3.6405420175721339</v>
      </c>
      <c r="F12" s="246">
        <v>473.71421251521161</v>
      </c>
      <c r="G12" s="108">
        <v>459.14257527665779</v>
      </c>
      <c r="H12" s="714">
        <v>3.1736628278860075</v>
      </c>
    </row>
    <row r="13" spans="1:8" ht="23.25" customHeight="1" thickBot="1" x14ac:dyDescent="0.25">
      <c r="B13" s="89" t="s">
        <v>82</v>
      </c>
      <c r="C13" s="246">
        <v>2459.88</v>
      </c>
      <c r="D13" s="246">
        <v>2459.88</v>
      </c>
      <c r="E13" s="107">
        <v>-2.82953652168074</v>
      </c>
      <c r="F13" s="246">
        <v>525.17773650163326</v>
      </c>
      <c r="G13" s="108">
        <v>542.91627348374379</v>
      </c>
      <c r="H13" s="714">
        <v>-3.2672693467608251</v>
      </c>
    </row>
    <row r="14" spans="1:8" ht="34.5" customHeight="1" thickBot="1" x14ac:dyDescent="0.25">
      <c r="B14" s="89" t="s">
        <v>83</v>
      </c>
      <c r="C14" s="248">
        <v>2544.4699999999998</v>
      </c>
      <c r="D14" s="248">
        <v>2544.4699999999998</v>
      </c>
      <c r="E14" s="107">
        <v>-2.1274877104985959</v>
      </c>
      <c r="F14" s="246">
        <v>543.23747304596588</v>
      </c>
      <c r="G14" s="108">
        <v>557.55769065797381</v>
      </c>
      <c r="H14" s="714">
        <v>-2.5683831201590341</v>
      </c>
    </row>
    <row r="15" spans="1:8" ht="30.75" customHeight="1" thickBot="1" x14ac:dyDescent="0.25">
      <c r="B15" s="807" t="s">
        <v>84</v>
      </c>
      <c r="C15" s="807"/>
      <c r="D15" s="807"/>
      <c r="E15" s="807"/>
      <c r="F15" s="90">
        <v>4.6839000000000004</v>
      </c>
      <c r="G15" s="90">
        <v>4.6627999999999998</v>
      </c>
      <c r="H15" s="109" t="s">
        <v>238</v>
      </c>
    </row>
    <row r="16" spans="1:8" ht="19.5" thickBot="1" x14ac:dyDescent="0.25">
      <c r="B16" s="807"/>
      <c r="C16" s="807"/>
      <c r="D16" s="807"/>
      <c r="E16" s="807"/>
      <c r="F16" s="90">
        <v>4.6839000000000004</v>
      </c>
      <c r="G16" s="90">
        <v>4.6627999999999998</v>
      </c>
      <c r="H16" s="110">
        <v>0.45251780046325307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2" sqref="R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809" t="s">
        <v>76</v>
      </c>
      <c r="C6" s="810" t="s">
        <v>149</v>
      </c>
      <c r="D6" s="810"/>
      <c r="E6" s="810"/>
      <c r="F6" s="810"/>
      <c r="G6" s="810"/>
      <c r="H6" s="810"/>
      <c r="I6" s="811" t="s">
        <v>150</v>
      </c>
      <c r="J6" s="811"/>
      <c r="K6" s="811"/>
      <c r="L6" s="811"/>
      <c r="M6" s="811"/>
    </row>
    <row r="7" spans="2:13" ht="38.25" customHeight="1" thickBot="1" x14ac:dyDescent="0.25">
      <c r="B7" s="809"/>
      <c r="C7" s="251" t="s">
        <v>323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321</v>
      </c>
      <c r="C8" s="253">
        <v>274.01</v>
      </c>
      <c r="D8" s="95"/>
      <c r="E8" s="95">
        <v>263.31</v>
      </c>
      <c r="F8" s="254">
        <v>149.30000000000001</v>
      </c>
      <c r="G8" s="95">
        <v>177.44</v>
      </c>
      <c r="H8" s="96">
        <v>155.43</v>
      </c>
      <c r="I8" s="97"/>
      <c r="J8" s="98">
        <v>104.06365120960085</v>
      </c>
      <c r="K8" s="255">
        <v>183.52980576021432</v>
      </c>
      <c r="L8" s="98">
        <v>154.42403065825067</v>
      </c>
      <c r="M8" s="98">
        <v>176.29157820240621</v>
      </c>
    </row>
    <row r="9" spans="2:13" ht="30" customHeight="1" thickBot="1" x14ac:dyDescent="0.25">
      <c r="B9" s="94" t="s">
        <v>158</v>
      </c>
      <c r="C9" s="724">
        <v>1404.27</v>
      </c>
      <c r="D9" s="725">
        <v>1469.16</v>
      </c>
      <c r="E9" s="726">
        <v>1565.7940000000001</v>
      </c>
      <c r="F9" s="256">
        <v>1404.66</v>
      </c>
      <c r="G9" s="99">
        <v>1416.636</v>
      </c>
      <c r="H9" s="100">
        <v>952.31</v>
      </c>
      <c r="I9" s="101">
        <v>95.583190394511149</v>
      </c>
      <c r="J9" s="98">
        <v>89.684211333036146</v>
      </c>
      <c r="K9" s="255">
        <v>99.972235274016484</v>
      </c>
      <c r="L9" s="98">
        <v>99.127086986353589</v>
      </c>
      <c r="M9" s="98">
        <v>147.45933572051118</v>
      </c>
    </row>
    <row r="10" spans="2:13" ht="30" customHeight="1" thickBot="1" x14ac:dyDescent="0.25">
      <c r="B10" s="94" t="s">
        <v>159</v>
      </c>
      <c r="C10" s="724">
        <v>2218.85</v>
      </c>
      <c r="D10" s="725">
        <v>2140.89</v>
      </c>
      <c r="E10" s="726">
        <v>2320.2820000000002</v>
      </c>
      <c r="F10" s="256">
        <v>1747.7860000000001</v>
      </c>
      <c r="G10" s="99">
        <v>1648.7950000000001</v>
      </c>
      <c r="H10" s="100">
        <v>1218.9000000000001</v>
      </c>
      <c r="I10" s="101">
        <v>103.64147620849273</v>
      </c>
      <c r="J10" s="98">
        <v>95.628462402414868</v>
      </c>
      <c r="K10" s="255">
        <v>126.95204103934921</v>
      </c>
      <c r="L10" s="98">
        <v>134.57403740307313</v>
      </c>
      <c r="M10" s="98">
        <v>182.03708261547294</v>
      </c>
    </row>
    <row r="11" spans="2:13" ht="30" customHeight="1" thickBot="1" x14ac:dyDescent="0.25">
      <c r="B11" s="94" t="s">
        <v>160</v>
      </c>
      <c r="C11" s="102">
        <v>2691.29</v>
      </c>
      <c r="D11" s="99">
        <v>2838.43</v>
      </c>
      <c r="E11" s="336">
        <v>3056.9589999999998</v>
      </c>
      <c r="F11" s="256">
        <v>2624.3310000000001</v>
      </c>
      <c r="G11" s="99">
        <v>2619.8380000000002</v>
      </c>
      <c r="H11" s="100">
        <v>1470.7</v>
      </c>
      <c r="I11" s="101">
        <v>94.816148363708109</v>
      </c>
      <c r="J11" s="98">
        <v>88.038145097791627</v>
      </c>
      <c r="K11" s="255">
        <v>102.55146930779692</v>
      </c>
      <c r="L11" s="98">
        <v>102.72734420983281</v>
      </c>
      <c r="M11" s="98">
        <v>182.99381247025227</v>
      </c>
    </row>
    <row r="12" spans="2:13" ht="30" customHeight="1" thickBot="1" x14ac:dyDescent="0.25">
      <c r="B12" s="94" t="s">
        <v>161</v>
      </c>
      <c r="C12" s="102">
        <v>2795.96</v>
      </c>
      <c r="D12" s="99">
        <v>2896.84</v>
      </c>
      <c r="E12" s="336">
        <v>3082.3310000000001</v>
      </c>
      <c r="F12" s="256">
        <v>2682.5450000000001</v>
      </c>
      <c r="G12" s="99">
        <v>2690.277</v>
      </c>
      <c r="H12" s="100">
        <v>1649.07</v>
      </c>
      <c r="I12" s="101">
        <v>96.517584678477235</v>
      </c>
      <c r="J12" s="98">
        <v>90.709271651876449</v>
      </c>
      <c r="K12" s="255">
        <v>104.22788806897927</v>
      </c>
      <c r="L12" s="98">
        <v>103.9283315435548</v>
      </c>
      <c r="M12" s="98">
        <v>169.54768445244898</v>
      </c>
    </row>
    <row r="13" spans="2:13" ht="30" customHeight="1" thickBot="1" x14ac:dyDescent="0.25">
      <c r="B13" s="94" t="s">
        <v>82</v>
      </c>
      <c r="C13" s="727">
        <v>2459.88</v>
      </c>
      <c r="D13" s="728">
        <v>2531.5100000000002</v>
      </c>
      <c r="E13" s="729">
        <v>2472.4209999999998</v>
      </c>
      <c r="F13" s="256">
        <v>1981.3720000000001</v>
      </c>
      <c r="G13" s="99">
        <v>1928.085</v>
      </c>
      <c r="H13" s="100">
        <v>1366.65</v>
      </c>
      <c r="I13" s="101">
        <v>97.170463478319249</v>
      </c>
      <c r="J13" s="98">
        <v>99.49276437952922</v>
      </c>
      <c r="K13" s="255">
        <v>124.1503362316617</v>
      </c>
      <c r="L13" s="98">
        <v>127.5815122258614</v>
      </c>
      <c r="M13" s="98">
        <v>179.993414553836</v>
      </c>
    </row>
    <row r="14" spans="2:13" ht="30" customHeight="1" thickBot="1" x14ac:dyDescent="0.25">
      <c r="B14" s="94" t="s">
        <v>83</v>
      </c>
      <c r="C14" s="103">
        <v>2544.4699999999998</v>
      </c>
      <c r="D14" s="337">
        <v>2599.87</v>
      </c>
      <c r="E14" s="338">
        <v>2565.482</v>
      </c>
      <c r="F14" s="256">
        <v>1991.29</v>
      </c>
      <c r="G14" s="99">
        <v>1965.2</v>
      </c>
      <c r="H14" s="100">
        <v>1428.62</v>
      </c>
      <c r="I14" s="101">
        <v>97.869124225442036</v>
      </c>
      <c r="J14" s="98">
        <v>99.180972620349692</v>
      </c>
      <c r="K14" s="255">
        <v>127.7799818208297</v>
      </c>
      <c r="L14" s="98">
        <v>129.47638917158557</v>
      </c>
      <c r="M14" s="98">
        <v>178.1068443672915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21" sqref="R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314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/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/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/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/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/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/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8" sqref="Y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GA62" sqref="GA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18" t="s">
        <v>267</v>
      </c>
      <c r="GZ8" s="618" t="s">
        <v>58</v>
      </c>
      <c r="HA8" s="618" t="s">
        <v>59</v>
      </c>
      <c r="HB8" s="618" t="s">
        <v>60</v>
      </c>
      <c r="HC8" s="618" t="s">
        <v>61</v>
      </c>
      <c r="HD8" s="618" t="s">
        <v>62</v>
      </c>
      <c r="HE8" s="618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616" t="s">
        <v>316</v>
      </c>
    </row>
    <row r="16" spans="2:213" x14ac:dyDescent="0.2">
      <c r="CF16" s="682" t="s">
        <v>116</v>
      </c>
      <c r="CG16" s="682">
        <v>68.47</v>
      </c>
      <c r="CH16" s="683">
        <v>46.52</v>
      </c>
    </row>
    <row r="17" spans="3:86" x14ac:dyDescent="0.2">
      <c r="Z17" s="22"/>
      <c r="CF17" s="62" t="s">
        <v>173</v>
      </c>
      <c r="CG17" s="62">
        <v>63.9</v>
      </c>
      <c r="CH17" s="51">
        <v>58.49</v>
      </c>
    </row>
    <row r="18" spans="3:86" x14ac:dyDescent="0.2">
      <c r="CF18" s="62" t="s">
        <v>175</v>
      </c>
      <c r="CG18" s="62">
        <v>62.95</v>
      </c>
      <c r="CH18" s="51">
        <v>62.76</v>
      </c>
    </row>
    <row r="19" spans="3:86" x14ac:dyDescent="0.2">
      <c r="CF19" s="62" t="s">
        <v>222</v>
      </c>
      <c r="CG19" s="62">
        <v>62.25</v>
      </c>
      <c r="CH19" s="51">
        <v>39.5</v>
      </c>
    </row>
    <row r="20" spans="3:86" x14ac:dyDescent="0.2">
      <c r="CF20" s="62" t="s">
        <v>70</v>
      </c>
      <c r="CG20" s="62">
        <v>60.53</v>
      </c>
      <c r="CH20" s="51">
        <v>39.28</v>
      </c>
    </row>
    <row r="21" spans="3:86" x14ac:dyDescent="0.2">
      <c r="CF21" s="62" t="s">
        <v>125</v>
      </c>
      <c r="CG21" s="62">
        <v>59.96</v>
      </c>
      <c r="CH21" s="51">
        <v>39.520000000000003</v>
      </c>
    </row>
    <row r="22" spans="3:86" x14ac:dyDescent="0.2">
      <c r="CF22" s="62" t="s">
        <v>121</v>
      </c>
      <c r="CG22" s="62">
        <v>59.06</v>
      </c>
      <c r="CH22" s="51">
        <v>38.64</v>
      </c>
    </row>
    <row r="23" spans="3:86" x14ac:dyDescent="0.2">
      <c r="CF23" s="62" t="s">
        <v>145</v>
      </c>
      <c r="CG23" s="62">
        <v>58.96</v>
      </c>
      <c r="CH23" s="51">
        <v>40.75</v>
      </c>
    </row>
    <row r="24" spans="3:86" x14ac:dyDescent="0.2">
      <c r="CF24" s="62" t="s">
        <v>120</v>
      </c>
      <c r="CG24" s="62">
        <v>57.08</v>
      </c>
      <c r="CH24" s="51">
        <v>41.08</v>
      </c>
    </row>
    <row r="25" spans="3:86" x14ac:dyDescent="0.2">
      <c r="CF25" s="62" t="s">
        <v>127</v>
      </c>
      <c r="CG25" s="62">
        <v>55.41</v>
      </c>
      <c r="CH25" s="51">
        <v>40.6</v>
      </c>
    </row>
    <row r="26" spans="3:86" x14ac:dyDescent="0.2">
      <c r="CF26" s="62" t="s">
        <v>115</v>
      </c>
      <c r="CG26" s="62">
        <v>55.35</v>
      </c>
      <c r="CH26" s="51">
        <v>37.33</v>
      </c>
    </row>
    <row r="27" spans="3:86" x14ac:dyDescent="0.2">
      <c r="CF27" s="62" t="s">
        <v>118</v>
      </c>
      <c r="CG27" s="62">
        <v>55.25</v>
      </c>
      <c r="CH27" s="51">
        <v>37.47</v>
      </c>
    </row>
    <row r="28" spans="3:86" x14ac:dyDescent="0.2">
      <c r="CF28" s="87" t="s">
        <v>71</v>
      </c>
      <c r="CG28" s="87">
        <v>54.73</v>
      </c>
      <c r="CH28" s="88">
        <v>36.1</v>
      </c>
    </row>
    <row r="29" spans="3:86" x14ac:dyDescent="0.2">
      <c r="CF29" s="62" t="s">
        <v>134</v>
      </c>
      <c r="CG29" s="62">
        <v>54.05</v>
      </c>
      <c r="CH29" s="51">
        <v>40.96</v>
      </c>
    </row>
    <row r="30" spans="3:86" x14ac:dyDescent="0.2">
      <c r="CF30" s="62" t="s">
        <v>117</v>
      </c>
      <c r="CG30" s="62">
        <v>53.98</v>
      </c>
      <c r="CH30" s="51">
        <v>34.270000000000003</v>
      </c>
    </row>
    <row r="31" spans="3:86" x14ac:dyDescent="0.2">
      <c r="CF31" s="62" t="s">
        <v>128</v>
      </c>
      <c r="CG31" s="62">
        <v>53.82</v>
      </c>
      <c r="CH31" s="51">
        <v>33.49</v>
      </c>
    </row>
    <row r="32" spans="3:86" ht="14.25" x14ac:dyDescent="0.2">
      <c r="C32" s="16" t="s">
        <v>220</v>
      </c>
      <c r="CF32" s="62" t="s">
        <v>176</v>
      </c>
      <c r="CG32" s="62">
        <v>53.6</v>
      </c>
      <c r="CH32" s="51">
        <v>33.9</v>
      </c>
    </row>
    <row r="33" spans="84:86" x14ac:dyDescent="0.2">
      <c r="CF33" s="62" t="s">
        <v>132</v>
      </c>
      <c r="CG33" s="62">
        <v>52.01</v>
      </c>
      <c r="CH33" s="51">
        <v>31.49</v>
      </c>
    </row>
    <row r="34" spans="84:86" x14ac:dyDescent="0.2">
      <c r="CF34" s="62" t="s">
        <v>163</v>
      </c>
      <c r="CG34" s="62">
        <v>51.89</v>
      </c>
      <c r="CH34" s="51">
        <v>32.71</v>
      </c>
    </row>
    <row r="35" spans="84:86" x14ac:dyDescent="0.2">
      <c r="CF35" s="62" t="s">
        <v>73</v>
      </c>
      <c r="CG35" s="62">
        <v>50.5</v>
      </c>
      <c r="CH35" s="51">
        <v>35.42</v>
      </c>
    </row>
    <row r="36" spans="84:86" x14ac:dyDescent="0.2">
      <c r="CF36" s="62" t="s">
        <v>124</v>
      </c>
      <c r="CG36" s="62">
        <v>50.06</v>
      </c>
      <c r="CH36" s="51">
        <v>34.61</v>
      </c>
    </row>
    <row r="37" spans="84:86" x14ac:dyDescent="0.2">
      <c r="CF37" s="62" t="s">
        <v>170</v>
      </c>
      <c r="CG37" s="62">
        <v>49.38</v>
      </c>
      <c r="CH37" s="51">
        <v>35.07</v>
      </c>
    </row>
    <row r="38" spans="84:86" x14ac:dyDescent="0.2">
      <c r="CF38" s="62" t="s">
        <v>72</v>
      </c>
      <c r="CG38" s="62">
        <v>49.33</v>
      </c>
      <c r="CH38" s="51">
        <v>33.57</v>
      </c>
    </row>
    <row r="39" spans="84:86" x14ac:dyDescent="0.2">
      <c r="CF39" s="62" t="s">
        <v>136</v>
      </c>
      <c r="CG39" s="62">
        <v>49.21</v>
      </c>
      <c r="CH39" s="51">
        <v>33.15</v>
      </c>
    </row>
    <row r="40" spans="84:86" x14ac:dyDescent="0.2">
      <c r="CF40" s="62" t="s">
        <v>177</v>
      </c>
      <c r="CG40" s="62">
        <v>48.92</v>
      </c>
      <c r="CH40" s="51">
        <v>32.28</v>
      </c>
    </row>
    <row r="41" spans="84:86" ht="13.5" thickBot="1" x14ac:dyDescent="0.25">
      <c r="CF41" s="62" t="s">
        <v>69</v>
      </c>
      <c r="CG41" s="62">
        <v>48.26</v>
      </c>
      <c r="CH41" s="51">
        <v>39.409999999999997</v>
      </c>
    </row>
    <row r="42" spans="84:86" ht="13.5" thickBot="1" x14ac:dyDescent="0.25">
      <c r="CF42" s="106" t="s">
        <v>178</v>
      </c>
      <c r="CG42" s="106">
        <v>56.58</v>
      </c>
      <c r="CH42" s="617">
        <v>38.68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12" t="s">
        <v>181</v>
      </c>
      <c r="C84" s="813"/>
      <c r="D84" s="813"/>
      <c r="E84" s="813"/>
      <c r="F84" s="813"/>
      <c r="G84" s="81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309</v>
      </c>
      <c r="C4" s="342"/>
      <c r="D4" s="342"/>
      <c r="E4" s="342"/>
      <c r="F4" s="342"/>
      <c r="G4" s="342"/>
      <c r="H4" s="302"/>
      <c r="I4" s="342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60" t="s">
        <v>108</v>
      </c>
      <c r="Q7" s="661"/>
      <c r="R7" s="662"/>
      <c r="S7" s="663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307</v>
      </c>
      <c r="E9" s="425" t="s">
        <v>308</v>
      </c>
      <c r="F9" s="356" t="s">
        <v>307</v>
      </c>
      <c r="G9" s="425" t="s">
        <v>308</v>
      </c>
      <c r="H9" s="356" t="s">
        <v>307</v>
      </c>
      <c r="I9" s="425" t="s">
        <v>308</v>
      </c>
      <c r="J9" s="359" t="s">
        <v>307</v>
      </c>
      <c r="K9" s="436" t="s">
        <v>308</v>
      </c>
      <c r="L9" s="360" t="s">
        <v>307</v>
      </c>
      <c r="M9" s="436" t="s">
        <v>308</v>
      </c>
      <c r="N9" s="361" t="s">
        <v>307</v>
      </c>
      <c r="O9" s="437" t="s">
        <v>308</v>
      </c>
      <c r="P9" s="356" t="s">
        <v>307</v>
      </c>
      <c r="Q9" s="425" t="s">
        <v>308</v>
      </c>
      <c r="R9" s="356" t="s">
        <v>307</v>
      </c>
      <c r="S9" s="432" t="s">
        <v>308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1932370.5330000001</v>
      </c>
      <c r="E10" s="426">
        <f t="shared" si="0"/>
        <v>2818273.6729999995</v>
      </c>
      <c r="F10" s="366">
        <f>SUM(F11:F16)</f>
        <v>8802365.5120000001</v>
      </c>
      <c r="G10" s="429">
        <f>SUM(G11:G16)</f>
        <v>13126827.687999999</v>
      </c>
      <c r="H10" s="367">
        <f t="shared" si="0"/>
        <v>1436017.3019999999</v>
      </c>
      <c r="I10" s="433">
        <f t="shared" si="0"/>
        <v>1437764.1240000003</v>
      </c>
      <c r="J10" s="365">
        <f t="shared" si="0"/>
        <v>909062.66299999994</v>
      </c>
      <c r="K10" s="429">
        <f t="shared" si="0"/>
        <v>1246355.5389999999</v>
      </c>
      <c r="L10" s="366">
        <f t="shared" si="0"/>
        <v>4141803.2199999997</v>
      </c>
      <c r="M10" s="429">
        <f t="shared" si="0"/>
        <v>5813500.3839999996</v>
      </c>
      <c r="N10" s="368">
        <f t="shared" si="0"/>
        <v>544373.97</v>
      </c>
      <c r="O10" s="438">
        <f t="shared" si="0"/>
        <v>527831.14800000004</v>
      </c>
      <c r="P10" s="365">
        <f>SUM(P11:P16)</f>
        <v>1023307.8700000001</v>
      </c>
      <c r="Q10" s="438">
        <f>SUM(Q11:Q16)</f>
        <v>1571918.1340000001</v>
      </c>
      <c r="R10" s="369">
        <f>SUM(R11:R16)</f>
        <v>4660562.2919999994</v>
      </c>
      <c r="S10" s="438">
        <f>SUM(S11:S16)</f>
        <v>7313327.3039999995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428996.45799999998</v>
      </c>
      <c r="E11" s="427">
        <v>599270.88600000006</v>
      </c>
      <c r="F11" s="373">
        <v>1954094.973</v>
      </c>
      <c r="G11" s="430">
        <v>2793552.1869999999</v>
      </c>
      <c r="H11" s="374">
        <v>743417.04799999995</v>
      </c>
      <c r="I11" s="434">
        <v>710893.73400000005</v>
      </c>
      <c r="J11" s="372">
        <v>148005.73800000001</v>
      </c>
      <c r="K11" s="427">
        <v>223766.554</v>
      </c>
      <c r="L11" s="373">
        <v>674790.02399999998</v>
      </c>
      <c r="M11" s="430">
        <v>1045059.187</v>
      </c>
      <c r="N11" s="374">
        <v>169658.47899999999</v>
      </c>
      <c r="O11" s="434">
        <v>170801.99400000001</v>
      </c>
      <c r="P11" s="372">
        <f t="shared" ref="P11:P16" si="1">D11-J11</f>
        <v>280990.71999999997</v>
      </c>
      <c r="Q11" s="434">
        <f t="shared" ref="Q11:Q16" si="2">E11-K11</f>
        <v>375504.33200000005</v>
      </c>
      <c r="R11" s="375">
        <f t="shared" ref="R11:S16" si="3">F11-L11</f>
        <v>1279304.949</v>
      </c>
      <c r="S11" s="439">
        <f t="shared" si="3"/>
        <v>1748493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293056.22700000001</v>
      </c>
      <c r="E12" s="427">
        <v>464030.98</v>
      </c>
      <c r="F12" s="373">
        <v>1335499.1159999999</v>
      </c>
      <c r="G12" s="430">
        <v>2158724.7059999998</v>
      </c>
      <c r="H12" s="374">
        <v>122866.298</v>
      </c>
      <c r="I12" s="434">
        <v>128050.77899999999</v>
      </c>
      <c r="J12" s="372">
        <v>184762.36199999999</v>
      </c>
      <c r="K12" s="427">
        <v>291180.46899999998</v>
      </c>
      <c r="L12" s="373">
        <v>841354.76500000001</v>
      </c>
      <c r="M12" s="430">
        <v>1358249.6329999999</v>
      </c>
      <c r="N12" s="374">
        <v>98391.680999999997</v>
      </c>
      <c r="O12" s="434">
        <v>102409.55899999999</v>
      </c>
      <c r="P12" s="372">
        <f t="shared" si="1"/>
        <v>108293.86500000002</v>
      </c>
      <c r="Q12" s="434">
        <f t="shared" si="2"/>
        <v>172850.511</v>
      </c>
      <c r="R12" s="375">
        <f t="shared" si="3"/>
        <v>494144.35099999991</v>
      </c>
      <c r="S12" s="439">
        <f t="shared" si="3"/>
        <v>800475.07299999986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116473.826</v>
      </c>
      <c r="E13" s="427">
        <v>159329.217</v>
      </c>
      <c r="F13" s="373">
        <v>530556.55299999996</v>
      </c>
      <c r="G13" s="430">
        <v>742642.34100000001</v>
      </c>
      <c r="H13" s="374">
        <v>95477.535999999993</v>
      </c>
      <c r="I13" s="434">
        <v>111007.307</v>
      </c>
      <c r="J13" s="372">
        <v>67156.592999999993</v>
      </c>
      <c r="K13" s="427">
        <v>77964.668000000005</v>
      </c>
      <c r="L13" s="373">
        <v>305901.79200000002</v>
      </c>
      <c r="M13" s="430">
        <v>363180.69500000001</v>
      </c>
      <c r="N13" s="374">
        <v>50757.089</v>
      </c>
      <c r="O13" s="434">
        <v>51178.233</v>
      </c>
      <c r="P13" s="372">
        <f t="shared" si="1"/>
        <v>49317.233000000007</v>
      </c>
      <c r="Q13" s="434">
        <f t="shared" si="2"/>
        <v>81364.548999999999</v>
      </c>
      <c r="R13" s="375">
        <f t="shared" si="3"/>
        <v>224654.76099999994</v>
      </c>
      <c r="S13" s="439">
        <f t="shared" si="3"/>
        <v>379461.64600000001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173558.85800000001</v>
      </c>
      <c r="E14" s="427">
        <v>223153.79199999999</v>
      </c>
      <c r="F14" s="373">
        <v>790496.68099999998</v>
      </c>
      <c r="G14" s="430">
        <v>1039454.086</v>
      </c>
      <c r="H14" s="374">
        <v>193237.01</v>
      </c>
      <c r="I14" s="434">
        <v>186974.95800000001</v>
      </c>
      <c r="J14" s="372">
        <v>61274.529000000002</v>
      </c>
      <c r="K14" s="427">
        <v>75242.093999999997</v>
      </c>
      <c r="L14" s="373">
        <v>279227.74599999998</v>
      </c>
      <c r="M14" s="430">
        <v>350061.61200000002</v>
      </c>
      <c r="N14" s="374">
        <v>109508.83</v>
      </c>
      <c r="O14" s="434">
        <v>92343.827999999994</v>
      </c>
      <c r="P14" s="372">
        <f t="shared" si="1"/>
        <v>112284.329</v>
      </c>
      <c r="Q14" s="434">
        <f t="shared" si="2"/>
        <v>147911.69799999997</v>
      </c>
      <c r="R14" s="375">
        <f t="shared" si="3"/>
        <v>511268.935</v>
      </c>
      <c r="S14" s="439">
        <f t="shared" si="3"/>
        <v>689392.47399999993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164378.79300000001</v>
      </c>
      <c r="E15" s="427">
        <v>409299.57199999999</v>
      </c>
      <c r="F15" s="373">
        <v>748912.03300000005</v>
      </c>
      <c r="G15" s="430">
        <v>1903860.2679999999</v>
      </c>
      <c r="H15" s="374">
        <v>41272.076000000001</v>
      </c>
      <c r="I15" s="434">
        <v>64699.053</v>
      </c>
      <c r="J15" s="372">
        <v>100700.486</v>
      </c>
      <c r="K15" s="427">
        <v>142776.34700000001</v>
      </c>
      <c r="L15" s="373">
        <v>459102.53200000001</v>
      </c>
      <c r="M15" s="430">
        <v>666823.36600000004</v>
      </c>
      <c r="N15" s="374">
        <v>26263.493999999999</v>
      </c>
      <c r="O15" s="434">
        <v>22377.287</v>
      </c>
      <c r="P15" s="372">
        <f t="shared" si="1"/>
        <v>63678.307000000001</v>
      </c>
      <c r="Q15" s="434">
        <f t="shared" si="2"/>
        <v>266523.22499999998</v>
      </c>
      <c r="R15" s="375">
        <f t="shared" si="3"/>
        <v>289809.50100000005</v>
      </c>
      <c r="S15" s="439">
        <f t="shared" si="3"/>
        <v>1237036.9019999998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755906.37100000004</v>
      </c>
      <c r="E16" s="428">
        <v>963189.22600000002</v>
      </c>
      <c r="F16" s="379">
        <v>3442806.156</v>
      </c>
      <c r="G16" s="431">
        <v>4488594.0999999996</v>
      </c>
      <c r="H16" s="380">
        <v>239747.334</v>
      </c>
      <c r="I16" s="435">
        <v>236138.29300000001</v>
      </c>
      <c r="J16" s="378">
        <v>347162.95500000002</v>
      </c>
      <c r="K16" s="428">
        <v>435425.40700000001</v>
      </c>
      <c r="L16" s="379">
        <v>1581426.361</v>
      </c>
      <c r="M16" s="431">
        <v>2030125.8910000001</v>
      </c>
      <c r="N16" s="380">
        <v>89794.396999999997</v>
      </c>
      <c r="O16" s="435">
        <v>88720.247000000003</v>
      </c>
      <c r="P16" s="378">
        <f t="shared" si="1"/>
        <v>408743.41600000003</v>
      </c>
      <c r="Q16" s="435">
        <f t="shared" si="2"/>
        <v>527763.81900000002</v>
      </c>
      <c r="R16" s="381">
        <f t="shared" si="3"/>
        <v>1861379.7949999999</v>
      </c>
      <c r="S16" s="440">
        <f t="shared" si="3"/>
        <v>2458468.2089999998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307</v>
      </c>
      <c r="E21" s="425" t="s">
        <v>308</v>
      </c>
      <c r="F21" s="357" t="s">
        <v>307</v>
      </c>
      <c r="G21" s="425" t="s">
        <v>308</v>
      </c>
      <c r="H21" s="358" t="s">
        <v>307</v>
      </c>
      <c r="I21" s="441" t="s">
        <v>308</v>
      </c>
      <c r="J21" s="394" t="s">
        <v>307</v>
      </c>
      <c r="K21" s="436" t="s">
        <v>308</v>
      </c>
      <c r="L21" s="360" t="s">
        <v>307</v>
      </c>
      <c r="M21" s="436" t="s">
        <v>308</v>
      </c>
      <c r="N21" s="361" t="s">
        <v>307</v>
      </c>
      <c r="O21" s="445" t="s">
        <v>308</v>
      </c>
      <c r="P21" s="393" t="s">
        <v>307</v>
      </c>
      <c r="Q21" s="425" t="s">
        <v>308</v>
      </c>
      <c r="R21" s="395" t="s">
        <v>307</v>
      </c>
      <c r="S21" s="432" t="s">
        <v>308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94285.466</v>
      </c>
      <c r="E22" s="429">
        <f t="shared" si="4"/>
        <v>184880.79200000002</v>
      </c>
      <c r="F22" s="366">
        <f t="shared" si="4"/>
        <v>429755.40400000004</v>
      </c>
      <c r="G22" s="429">
        <f t="shared" si="4"/>
        <v>856813.03599999996</v>
      </c>
      <c r="H22" s="368">
        <f t="shared" si="4"/>
        <v>68920.755999999994</v>
      </c>
      <c r="I22" s="442">
        <f t="shared" si="4"/>
        <v>77285.094000000012</v>
      </c>
      <c r="J22" s="397">
        <f t="shared" si="4"/>
        <v>95358.811000000002</v>
      </c>
      <c r="K22" s="429">
        <f>SUM(K23:K28)</f>
        <v>113992.685</v>
      </c>
      <c r="L22" s="366">
        <f>SUM(L23:L28)</f>
        <v>434287.28599999996</v>
      </c>
      <c r="M22" s="429">
        <f>SUM(M23:M28)</f>
        <v>531511.326</v>
      </c>
      <c r="N22" s="368">
        <f t="shared" si="4"/>
        <v>33706.74</v>
      </c>
      <c r="O22" s="426">
        <f t="shared" si="4"/>
        <v>30528.117000000002</v>
      </c>
      <c r="P22" s="398">
        <f t="shared" si="4"/>
        <v>-1073.3449999999975</v>
      </c>
      <c r="Q22" s="448">
        <f t="shared" si="4"/>
        <v>70888.107000000018</v>
      </c>
      <c r="R22" s="399">
        <f t="shared" si="4"/>
        <v>-4531.8819999999978</v>
      </c>
      <c r="S22" s="448">
        <f t="shared" si="4"/>
        <v>325301.70999999996</v>
      </c>
      <c r="U22" s="664"/>
    </row>
    <row r="23" spans="1:21" x14ac:dyDescent="0.2">
      <c r="A23" s="49"/>
      <c r="B23" s="370" t="s">
        <v>95</v>
      </c>
      <c r="C23" s="400" t="s">
        <v>148</v>
      </c>
      <c r="D23" s="374">
        <v>4084.576</v>
      </c>
      <c r="E23" s="427">
        <v>4862.4620000000004</v>
      </c>
      <c r="F23" s="401">
        <v>18728.498</v>
      </c>
      <c r="G23" s="430">
        <v>22563.491999999998</v>
      </c>
      <c r="H23" s="374">
        <v>3173.3879999999999</v>
      </c>
      <c r="I23" s="443">
        <v>2892.1619999999998</v>
      </c>
      <c r="J23" s="402">
        <v>3737.0309999999999</v>
      </c>
      <c r="K23" s="430">
        <v>5353.7780000000002</v>
      </c>
      <c r="L23" s="373">
        <v>17032.994999999999</v>
      </c>
      <c r="M23" s="430">
        <v>24909.895</v>
      </c>
      <c r="N23" s="401">
        <v>2339.7689999999998</v>
      </c>
      <c r="O23" s="446">
        <v>3954.1280000000002</v>
      </c>
      <c r="P23" s="403">
        <f t="shared" ref="P23:P28" si="5">D23-J23</f>
        <v>347.54500000000007</v>
      </c>
      <c r="Q23" s="449">
        <f t="shared" ref="Q23:Q28" si="6">E23-K23</f>
        <v>-491.3159999999998</v>
      </c>
      <c r="R23" s="404">
        <f t="shared" ref="P23:S28" si="7">F23-L23</f>
        <v>1695.5030000000006</v>
      </c>
      <c r="S23" s="451">
        <f t="shared" si="7"/>
        <v>-2346.4030000000021</v>
      </c>
      <c r="U23" s="664"/>
    </row>
    <row r="24" spans="1:21" x14ac:dyDescent="0.2">
      <c r="A24" s="49"/>
      <c r="B24" s="370" t="s">
        <v>96</v>
      </c>
      <c r="C24" s="400" t="s">
        <v>97</v>
      </c>
      <c r="D24" s="374">
        <v>18552.281999999999</v>
      </c>
      <c r="E24" s="427">
        <v>40821.171999999999</v>
      </c>
      <c r="F24" s="401">
        <v>84532.703999999998</v>
      </c>
      <c r="G24" s="430">
        <v>188273.87100000001</v>
      </c>
      <c r="H24" s="374">
        <v>7723.1509999999998</v>
      </c>
      <c r="I24" s="443">
        <v>11522.355</v>
      </c>
      <c r="J24" s="402">
        <v>23074.665000000001</v>
      </c>
      <c r="K24" s="430">
        <v>35891.116000000002</v>
      </c>
      <c r="L24" s="373">
        <v>105007.4</v>
      </c>
      <c r="M24" s="430">
        <v>167252.66099999999</v>
      </c>
      <c r="N24" s="401">
        <v>8692.8080000000009</v>
      </c>
      <c r="O24" s="446">
        <v>10032.892</v>
      </c>
      <c r="P24" s="403">
        <f t="shared" si="5"/>
        <v>-4522.3830000000016</v>
      </c>
      <c r="Q24" s="449">
        <f t="shared" si="6"/>
        <v>4930.0559999999969</v>
      </c>
      <c r="R24" s="404">
        <f t="shared" si="7"/>
        <v>-20474.695999999996</v>
      </c>
      <c r="S24" s="451">
        <f t="shared" si="7"/>
        <v>21021.210000000021</v>
      </c>
      <c r="U24" s="664"/>
    </row>
    <row r="25" spans="1:21" x14ac:dyDescent="0.2">
      <c r="A25" s="49"/>
      <c r="B25" s="370" t="s">
        <v>98</v>
      </c>
      <c r="C25" s="400" t="s">
        <v>99</v>
      </c>
      <c r="D25" s="374">
        <v>4421.5150000000003</v>
      </c>
      <c r="E25" s="427">
        <v>6667.8689999999997</v>
      </c>
      <c r="F25" s="401">
        <v>20150.501</v>
      </c>
      <c r="G25" s="430">
        <v>31001.852999999999</v>
      </c>
      <c r="H25" s="374">
        <v>2769.7860000000001</v>
      </c>
      <c r="I25" s="443">
        <v>3243.067</v>
      </c>
      <c r="J25" s="402">
        <v>1015.458</v>
      </c>
      <c r="K25" s="430">
        <v>3043.4769999999999</v>
      </c>
      <c r="L25" s="373">
        <v>4593.1180000000004</v>
      </c>
      <c r="M25" s="430">
        <v>14336.119000000001</v>
      </c>
      <c r="N25" s="401">
        <v>461.79700000000003</v>
      </c>
      <c r="O25" s="446">
        <v>901.97500000000002</v>
      </c>
      <c r="P25" s="403">
        <f t="shared" si="5"/>
        <v>3406.0570000000002</v>
      </c>
      <c r="Q25" s="449">
        <f t="shared" si="6"/>
        <v>3624.3919999999998</v>
      </c>
      <c r="R25" s="404">
        <f t="shared" si="7"/>
        <v>15557.383</v>
      </c>
      <c r="S25" s="451">
        <f t="shared" si="7"/>
        <v>16665.733999999997</v>
      </c>
      <c r="U25" s="664"/>
    </row>
    <row r="26" spans="1:21" x14ac:dyDescent="0.2">
      <c r="A26" s="49"/>
      <c r="B26" s="370" t="s">
        <v>100</v>
      </c>
      <c r="C26" s="400" t="s">
        <v>101</v>
      </c>
      <c r="D26" s="374">
        <v>38109</v>
      </c>
      <c r="E26" s="427">
        <v>44818.874000000003</v>
      </c>
      <c r="F26" s="401">
        <v>173603.06899999999</v>
      </c>
      <c r="G26" s="430">
        <v>207771.24299999999</v>
      </c>
      <c r="H26" s="374">
        <v>46253.114000000001</v>
      </c>
      <c r="I26" s="443">
        <v>42534.858999999997</v>
      </c>
      <c r="J26" s="402">
        <v>9377.6419999999998</v>
      </c>
      <c r="K26" s="430">
        <v>11218.540999999999</v>
      </c>
      <c r="L26" s="373">
        <v>42752.644</v>
      </c>
      <c r="M26" s="430">
        <v>52363.824999999997</v>
      </c>
      <c r="N26" s="401">
        <v>7597.77</v>
      </c>
      <c r="O26" s="446">
        <v>5422.72</v>
      </c>
      <c r="P26" s="403">
        <f t="shared" si="7"/>
        <v>28731.358</v>
      </c>
      <c r="Q26" s="449">
        <f t="shared" si="6"/>
        <v>33600.333000000006</v>
      </c>
      <c r="R26" s="404">
        <f t="shared" si="7"/>
        <v>130850.42499999999</v>
      </c>
      <c r="S26" s="451">
        <f t="shared" si="7"/>
        <v>155407.41800000001</v>
      </c>
      <c r="U26" s="664"/>
    </row>
    <row r="27" spans="1:21" x14ac:dyDescent="0.2">
      <c r="A27" s="49"/>
      <c r="B27" s="370" t="s">
        <v>102</v>
      </c>
      <c r="C27" s="400" t="s">
        <v>103</v>
      </c>
      <c r="D27" s="374">
        <v>13273.49</v>
      </c>
      <c r="E27" s="427">
        <v>62597.877</v>
      </c>
      <c r="F27" s="401">
        <v>60406.139000000003</v>
      </c>
      <c r="G27" s="430">
        <v>290379.62599999999</v>
      </c>
      <c r="H27" s="374">
        <v>3499.1930000000002</v>
      </c>
      <c r="I27" s="443">
        <v>9604.1</v>
      </c>
      <c r="J27" s="402">
        <v>24275.545999999998</v>
      </c>
      <c r="K27" s="430">
        <v>18771.194</v>
      </c>
      <c r="L27" s="373">
        <v>110642.041</v>
      </c>
      <c r="M27" s="430">
        <v>87432.944000000003</v>
      </c>
      <c r="N27" s="401">
        <v>5630.57</v>
      </c>
      <c r="O27" s="446">
        <v>2732.8310000000001</v>
      </c>
      <c r="P27" s="403">
        <f t="shared" si="5"/>
        <v>-11002.055999999999</v>
      </c>
      <c r="Q27" s="449">
        <f t="shared" si="6"/>
        <v>43826.683000000005</v>
      </c>
      <c r="R27" s="404">
        <f t="shared" si="7"/>
        <v>-50235.901999999995</v>
      </c>
      <c r="S27" s="451">
        <f t="shared" si="7"/>
        <v>202946.68199999997</v>
      </c>
      <c r="U27" s="664"/>
    </row>
    <row r="28" spans="1:21" ht="13.5" thickBot="1" x14ac:dyDescent="0.25">
      <c r="A28" s="49"/>
      <c r="B28" s="376" t="s">
        <v>104</v>
      </c>
      <c r="C28" s="405" t="s">
        <v>105</v>
      </c>
      <c r="D28" s="380">
        <v>15844.602999999999</v>
      </c>
      <c r="E28" s="428">
        <v>25112.538</v>
      </c>
      <c r="F28" s="406">
        <v>72334.493000000002</v>
      </c>
      <c r="G28" s="431">
        <v>116822.951</v>
      </c>
      <c r="H28" s="380">
        <v>5502.1239999999998</v>
      </c>
      <c r="I28" s="444">
        <v>7488.5510000000004</v>
      </c>
      <c r="J28" s="407">
        <v>33878.468999999997</v>
      </c>
      <c r="K28" s="431">
        <v>39714.578999999998</v>
      </c>
      <c r="L28" s="379">
        <v>154259.08799999999</v>
      </c>
      <c r="M28" s="431">
        <v>185215.88200000001</v>
      </c>
      <c r="N28" s="406">
        <v>8984.0259999999998</v>
      </c>
      <c r="O28" s="447">
        <v>7483.5709999999999</v>
      </c>
      <c r="P28" s="408">
        <f t="shared" si="5"/>
        <v>-18033.865999999998</v>
      </c>
      <c r="Q28" s="450">
        <f t="shared" si="6"/>
        <v>-14602.040999999997</v>
      </c>
      <c r="R28" s="409">
        <f t="shared" si="7"/>
        <v>-81924.594999999987</v>
      </c>
      <c r="S28" s="452">
        <f t="shared" si="7"/>
        <v>-68392.931000000011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307</v>
      </c>
      <c r="E33" s="425" t="s">
        <v>308</v>
      </c>
      <c r="F33" s="357" t="s">
        <v>307</v>
      </c>
      <c r="G33" s="425" t="s">
        <v>308</v>
      </c>
      <c r="H33" s="358" t="s">
        <v>307</v>
      </c>
      <c r="I33" s="441" t="s">
        <v>308</v>
      </c>
      <c r="J33" s="394" t="s">
        <v>307</v>
      </c>
      <c r="K33" s="436" t="s">
        <v>308</v>
      </c>
      <c r="L33" s="360" t="s">
        <v>307</v>
      </c>
      <c r="M33" s="436" t="s">
        <v>308</v>
      </c>
      <c r="N33" s="361" t="s">
        <v>307</v>
      </c>
      <c r="O33" s="445" t="s">
        <v>308</v>
      </c>
      <c r="P33" s="394" t="s">
        <v>307</v>
      </c>
      <c r="Q33" s="436" t="s">
        <v>308</v>
      </c>
      <c r="R33" s="362" t="s">
        <v>307</v>
      </c>
      <c r="S33" s="437" t="s">
        <v>308</v>
      </c>
      <c r="T33" s="52"/>
      <c r="U33" s="664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362707.51100000006</v>
      </c>
      <c r="E34" s="429">
        <f t="shared" si="8"/>
        <v>580562.13500000001</v>
      </c>
      <c r="F34" s="366">
        <f t="shared" si="8"/>
        <v>1652346.2000000002</v>
      </c>
      <c r="G34" s="429">
        <f t="shared" si="8"/>
        <v>2702257.2680000002</v>
      </c>
      <c r="H34" s="368">
        <f t="shared" si="8"/>
        <v>497641.42700000008</v>
      </c>
      <c r="I34" s="442">
        <f t="shared" si="8"/>
        <v>512863.38599999994</v>
      </c>
      <c r="J34" s="397">
        <f t="shared" si="8"/>
        <v>294896.97199999995</v>
      </c>
      <c r="K34" s="429">
        <f t="shared" si="8"/>
        <v>369180.17200000002</v>
      </c>
      <c r="L34" s="366">
        <f t="shared" si="8"/>
        <v>1343463.1690000002</v>
      </c>
      <c r="M34" s="429">
        <f t="shared" si="8"/>
        <v>1720968.1510000001</v>
      </c>
      <c r="N34" s="368">
        <f t="shared" si="8"/>
        <v>153876.53100000002</v>
      </c>
      <c r="O34" s="426">
        <f t="shared" si="8"/>
        <v>142228.39000000001</v>
      </c>
      <c r="P34" s="365">
        <f t="shared" ref="P34:Q34" si="9">SUM(P35:P40)</f>
        <v>67810.539000000019</v>
      </c>
      <c r="Q34" s="438">
        <f t="shared" si="9"/>
        <v>211381.96300000005</v>
      </c>
      <c r="R34" s="369">
        <f t="shared" si="8"/>
        <v>308883.0309999999</v>
      </c>
      <c r="S34" s="438">
        <f t="shared" si="8"/>
        <v>981289.11700000009</v>
      </c>
      <c r="T34" s="52"/>
      <c r="U34" s="664"/>
    </row>
    <row r="35" spans="1:21" x14ac:dyDescent="0.2">
      <c r="A35" s="49"/>
      <c r="B35" s="370" t="s">
        <v>95</v>
      </c>
      <c r="C35" s="400" t="s">
        <v>148</v>
      </c>
      <c r="D35" s="374">
        <v>222449.12100000001</v>
      </c>
      <c r="E35" s="427">
        <v>345460.28100000002</v>
      </c>
      <c r="F35" s="373">
        <v>1013461.11</v>
      </c>
      <c r="G35" s="430">
        <v>1609787.648</v>
      </c>
      <c r="H35" s="374">
        <v>414543.03</v>
      </c>
      <c r="I35" s="443">
        <v>418631.39600000001</v>
      </c>
      <c r="J35" s="410">
        <v>28574.797999999999</v>
      </c>
      <c r="K35" s="427">
        <v>36674.849000000002</v>
      </c>
      <c r="L35" s="373">
        <v>130130.798</v>
      </c>
      <c r="M35" s="430">
        <v>171270.12899999999</v>
      </c>
      <c r="N35" s="374">
        <v>27655.513999999999</v>
      </c>
      <c r="O35" s="453">
        <v>23195.865000000002</v>
      </c>
      <c r="P35" s="372">
        <f t="shared" ref="P35:R40" si="10">D35-J35</f>
        <v>193874.323</v>
      </c>
      <c r="Q35" s="434">
        <f t="shared" si="10"/>
        <v>308785.43200000003</v>
      </c>
      <c r="R35" s="375">
        <f t="shared" si="10"/>
        <v>883330.31200000003</v>
      </c>
      <c r="S35" s="439">
        <f t="shared" ref="S35:S40" si="11">G35-M35</f>
        <v>1438517.5190000001</v>
      </c>
      <c r="T35" s="52"/>
      <c r="U35" s="664"/>
    </row>
    <row r="36" spans="1:21" x14ac:dyDescent="0.2">
      <c r="A36" s="49"/>
      <c r="B36" s="370" t="s">
        <v>96</v>
      </c>
      <c r="C36" s="400" t="s">
        <v>97</v>
      </c>
      <c r="D36" s="374">
        <v>26553.638999999999</v>
      </c>
      <c r="E36" s="427">
        <v>54095.894</v>
      </c>
      <c r="F36" s="373">
        <v>121031.07399999999</v>
      </c>
      <c r="G36" s="430">
        <v>250229.375</v>
      </c>
      <c r="H36" s="374">
        <v>12567.867</v>
      </c>
      <c r="I36" s="443">
        <v>16781.612000000001</v>
      </c>
      <c r="J36" s="410">
        <v>71565.452999999994</v>
      </c>
      <c r="K36" s="427">
        <v>98265.004000000001</v>
      </c>
      <c r="L36" s="373">
        <v>326095.59000000003</v>
      </c>
      <c r="M36" s="430">
        <v>458086.66200000001</v>
      </c>
      <c r="N36" s="374">
        <v>40018.716999999997</v>
      </c>
      <c r="O36" s="453">
        <v>42404.027000000002</v>
      </c>
      <c r="P36" s="372">
        <f t="shared" si="10"/>
        <v>-45011.813999999998</v>
      </c>
      <c r="Q36" s="434">
        <f t="shared" si="10"/>
        <v>-44169.11</v>
      </c>
      <c r="R36" s="375">
        <f t="shared" si="10"/>
        <v>-205064.51600000003</v>
      </c>
      <c r="S36" s="439">
        <f t="shared" si="11"/>
        <v>-207857.28700000001</v>
      </c>
      <c r="U36" s="664"/>
    </row>
    <row r="37" spans="1:21" x14ac:dyDescent="0.2">
      <c r="A37" s="49"/>
      <c r="B37" s="370" t="s">
        <v>98</v>
      </c>
      <c r="C37" s="400" t="s">
        <v>99</v>
      </c>
      <c r="D37" s="374">
        <v>10064.716</v>
      </c>
      <c r="E37" s="427">
        <v>12015.406000000001</v>
      </c>
      <c r="F37" s="373">
        <v>45817.374000000003</v>
      </c>
      <c r="G37" s="430">
        <v>55909.065999999999</v>
      </c>
      <c r="H37" s="374">
        <v>10169.438</v>
      </c>
      <c r="I37" s="443">
        <v>10452.779</v>
      </c>
      <c r="J37" s="410">
        <v>25813.954000000002</v>
      </c>
      <c r="K37" s="427">
        <v>25091.066999999999</v>
      </c>
      <c r="L37" s="373">
        <v>117579.77800000001</v>
      </c>
      <c r="M37" s="430">
        <v>116784.952</v>
      </c>
      <c r="N37" s="374">
        <v>18574.233</v>
      </c>
      <c r="O37" s="453">
        <v>15946.69</v>
      </c>
      <c r="P37" s="372">
        <f t="shared" si="10"/>
        <v>-15749.238000000001</v>
      </c>
      <c r="Q37" s="434">
        <f t="shared" si="10"/>
        <v>-13075.660999999998</v>
      </c>
      <c r="R37" s="375">
        <f t="shared" si="10"/>
        <v>-71762.40400000001</v>
      </c>
      <c r="S37" s="439">
        <f t="shared" si="11"/>
        <v>-60875.886000000006</v>
      </c>
      <c r="T37" s="52"/>
      <c r="U37" s="664"/>
    </row>
    <row r="38" spans="1:21" x14ac:dyDescent="0.2">
      <c r="A38" s="49"/>
      <c r="B38" s="370" t="s">
        <v>100</v>
      </c>
      <c r="C38" s="400" t="s">
        <v>101</v>
      </c>
      <c r="D38" s="374">
        <v>12276.335999999999</v>
      </c>
      <c r="E38" s="427">
        <v>20326.240000000002</v>
      </c>
      <c r="F38" s="373">
        <v>55881.332999999999</v>
      </c>
      <c r="G38" s="430">
        <v>94463.987999999998</v>
      </c>
      <c r="H38" s="374">
        <v>24583.485000000001</v>
      </c>
      <c r="I38" s="443">
        <v>27647.394</v>
      </c>
      <c r="J38" s="410">
        <v>10991.396000000001</v>
      </c>
      <c r="K38" s="427">
        <v>17478.295999999998</v>
      </c>
      <c r="L38" s="373">
        <v>50080.997000000003</v>
      </c>
      <c r="M38" s="430">
        <v>81336.546000000002</v>
      </c>
      <c r="N38" s="374">
        <v>20383.617999999999</v>
      </c>
      <c r="O38" s="453">
        <v>19164.042000000001</v>
      </c>
      <c r="P38" s="372">
        <f t="shared" si="10"/>
        <v>1284.9399999999987</v>
      </c>
      <c r="Q38" s="434">
        <f t="shared" si="10"/>
        <v>2847.9440000000031</v>
      </c>
      <c r="R38" s="375">
        <f t="shared" si="10"/>
        <v>5800.3359999999957</v>
      </c>
      <c r="S38" s="439">
        <f t="shared" si="11"/>
        <v>13127.441999999995</v>
      </c>
      <c r="T38" s="52"/>
      <c r="U38" s="664"/>
    </row>
    <row r="39" spans="1:21" x14ac:dyDescent="0.2">
      <c r="A39" s="49"/>
      <c r="B39" s="370" t="s">
        <v>102</v>
      </c>
      <c r="C39" s="400" t="s">
        <v>103</v>
      </c>
      <c r="D39" s="374">
        <v>10667.3</v>
      </c>
      <c r="E39" s="427">
        <v>39346.862999999998</v>
      </c>
      <c r="F39" s="373">
        <v>48583.224999999999</v>
      </c>
      <c r="G39" s="430">
        <v>182872.13699999999</v>
      </c>
      <c r="H39" s="374">
        <v>2954.4079999999999</v>
      </c>
      <c r="I39" s="443">
        <v>7201.4470000000001</v>
      </c>
      <c r="J39" s="410">
        <v>24539.468000000001</v>
      </c>
      <c r="K39" s="427">
        <v>33113.368000000002</v>
      </c>
      <c r="L39" s="373">
        <v>111926.51300000001</v>
      </c>
      <c r="M39" s="430">
        <v>154290.72399999999</v>
      </c>
      <c r="N39" s="374">
        <v>6235.375</v>
      </c>
      <c r="O39" s="453">
        <v>5086.2340000000004</v>
      </c>
      <c r="P39" s="372">
        <f t="shared" si="10"/>
        <v>-13872.168000000001</v>
      </c>
      <c r="Q39" s="434">
        <f t="shared" si="10"/>
        <v>6233.4949999999953</v>
      </c>
      <c r="R39" s="375">
        <f t="shared" si="10"/>
        <v>-63343.288000000008</v>
      </c>
      <c r="S39" s="439">
        <f t="shared" si="11"/>
        <v>28581.413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80696.399000000005</v>
      </c>
      <c r="E40" s="428">
        <v>109317.451</v>
      </c>
      <c r="F40" s="379">
        <v>367572.08399999997</v>
      </c>
      <c r="G40" s="431">
        <v>508995.054</v>
      </c>
      <c r="H40" s="380">
        <v>32823.199000000001</v>
      </c>
      <c r="I40" s="444">
        <v>32148.758000000002</v>
      </c>
      <c r="J40" s="411">
        <v>133411.90299999999</v>
      </c>
      <c r="K40" s="428">
        <v>158557.58799999999</v>
      </c>
      <c r="L40" s="379">
        <v>607649.49300000002</v>
      </c>
      <c r="M40" s="431">
        <v>739199.13800000004</v>
      </c>
      <c r="N40" s="380">
        <v>41009.074000000001</v>
      </c>
      <c r="O40" s="454">
        <v>36431.531999999999</v>
      </c>
      <c r="P40" s="378">
        <f t="shared" si="10"/>
        <v>-52715.503999999986</v>
      </c>
      <c r="Q40" s="435">
        <f t="shared" si="10"/>
        <v>-49240.136999999988</v>
      </c>
      <c r="R40" s="381">
        <f t="shared" si="10"/>
        <v>-240077.40900000004</v>
      </c>
      <c r="S40" s="440">
        <f t="shared" si="11"/>
        <v>-230204.08400000003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307</v>
      </c>
      <c r="E45" s="436" t="s">
        <v>308</v>
      </c>
      <c r="F45" s="360" t="s">
        <v>307</v>
      </c>
      <c r="G45" s="436" t="s">
        <v>308</v>
      </c>
      <c r="H45" s="361" t="s">
        <v>307</v>
      </c>
      <c r="I45" s="445" t="s">
        <v>308</v>
      </c>
      <c r="J45" s="394" t="s">
        <v>307</v>
      </c>
      <c r="K45" s="436" t="s">
        <v>308</v>
      </c>
      <c r="L45" s="360" t="s">
        <v>307</v>
      </c>
      <c r="M45" s="436" t="s">
        <v>308</v>
      </c>
      <c r="N45" s="361" t="s">
        <v>307</v>
      </c>
      <c r="O45" s="445" t="s">
        <v>308</v>
      </c>
      <c r="P45" s="394" t="s">
        <v>307</v>
      </c>
      <c r="Q45" s="436" t="s">
        <v>308</v>
      </c>
      <c r="R45" s="362" t="s">
        <v>307</v>
      </c>
      <c r="S45" s="437" t="s">
        <v>308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1211642.8569999998</v>
      </c>
      <c r="E46" s="429">
        <f t="shared" si="12"/>
        <v>1995753.4379999998</v>
      </c>
      <c r="F46" s="366">
        <f>(SUM(F47:F52))/1</f>
        <v>5519869.6600000001</v>
      </c>
      <c r="G46" s="429">
        <f>(SUM(G47:G52))/1</f>
        <v>9292321.2210000008</v>
      </c>
      <c r="H46" s="368">
        <f t="shared" si="12"/>
        <v>934250.36600000015</v>
      </c>
      <c r="I46" s="442">
        <f t="shared" si="12"/>
        <v>1019249.6830000001</v>
      </c>
      <c r="J46" s="397">
        <f t="shared" si="12"/>
        <v>893434.84199999995</v>
      </c>
      <c r="K46" s="429">
        <f t="shared" si="12"/>
        <v>1172510.344</v>
      </c>
      <c r="L46" s="366">
        <f>(SUM(L47:L52))/1</f>
        <v>4070453.2449999996</v>
      </c>
      <c r="M46" s="429">
        <f>(SUM(M47:M52))/1</f>
        <v>5466043.9919999996</v>
      </c>
      <c r="N46" s="368">
        <f t="shared" si="12"/>
        <v>538002.625</v>
      </c>
      <c r="O46" s="426">
        <f t="shared" si="12"/>
        <v>507057.875</v>
      </c>
      <c r="P46" s="365">
        <f t="shared" ref="P46:Q46" si="13">SUM(P47:P52)</f>
        <v>318208.01500000007</v>
      </c>
      <c r="Q46" s="438">
        <f t="shared" si="13"/>
        <v>823243.09400000004</v>
      </c>
      <c r="R46" s="369">
        <f t="shared" si="12"/>
        <v>1449416.4149999998</v>
      </c>
      <c r="S46" s="438">
        <f t="shared" si="12"/>
        <v>3826277.2289999998</v>
      </c>
    </row>
    <row r="47" spans="1:21" x14ac:dyDescent="0.2">
      <c r="A47" s="49"/>
      <c r="B47" s="414" t="s">
        <v>95</v>
      </c>
      <c r="C47" s="415" t="s">
        <v>148</v>
      </c>
      <c r="D47" s="402">
        <v>309363.43300000002</v>
      </c>
      <c r="E47" s="430">
        <v>478732.37599999999</v>
      </c>
      <c r="F47" s="373">
        <v>1409543.615</v>
      </c>
      <c r="G47" s="430">
        <v>2232163.7560000001</v>
      </c>
      <c r="H47" s="401">
        <v>523282.28600000002</v>
      </c>
      <c r="I47" s="455">
        <v>539924.076</v>
      </c>
      <c r="J47" s="402">
        <v>147532.82800000001</v>
      </c>
      <c r="K47" s="430">
        <v>223604.201</v>
      </c>
      <c r="L47" s="373">
        <v>672627.53700000001</v>
      </c>
      <c r="M47" s="430">
        <v>1044294.615</v>
      </c>
      <c r="N47" s="401">
        <v>169425.565</v>
      </c>
      <c r="O47" s="446">
        <v>170755.90900000001</v>
      </c>
      <c r="P47" s="416">
        <f t="shared" ref="P47:S52" si="14">D47-J47</f>
        <v>161830.60500000001</v>
      </c>
      <c r="Q47" s="439">
        <f t="shared" si="14"/>
        <v>255128.17499999999</v>
      </c>
      <c r="R47" s="375">
        <f t="shared" si="14"/>
        <v>736916.07799999998</v>
      </c>
      <c r="S47" s="439">
        <f t="shared" si="14"/>
        <v>1187869.1410000001</v>
      </c>
    </row>
    <row r="48" spans="1:21" x14ac:dyDescent="0.2">
      <c r="A48" s="49"/>
      <c r="B48" s="417" t="s">
        <v>96</v>
      </c>
      <c r="C48" s="415" t="s">
        <v>97</v>
      </c>
      <c r="D48" s="402">
        <v>108857.319</v>
      </c>
      <c r="E48" s="430">
        <v>209070.011</v>
      </c>
      <c r="F48" s="373">
        <v>495992.1</v>
      </c>
      <c r="G48" s="430">
        <v>969014.56499999994</v>
      </c>
      <c r="H48" s="401">
        <v>48009.41</v>
      </c>
      <c r="I48" s="455">
        <v>60755.303999999996</v>
      </c>
      <c r="J48" s="402">
        <v>182521.59</v>
      </c>
      <c r="K48" s="430">
        <v>269717.8</v>
      </c>
      <c r="L48" s="373">
        <v>831177.701</v>
      </c>
      <c r="M48" s="430">
        <v>1257370.7109999999</v>
      </c>
      <c r="N48" s="401">
        <v>97105.663</v>
      </c>
      <c r="O48" s="446">
        <v>94312.217999999993</v>
      </c>
      <c r="P48" s="416">
        <f t="shared" si="14"/>
        <v>-73664.270999999993</v>
      </c>
      <c r="Q48" s="439">
        <f t="shared" si="14"/>
        <v>-60647.78899999999</v>
      </c>
      <c r="R48" s="375">
        <f t="shared" si="14"/>
        <v>-335185.60100000002</v>
      </c>
      <c r="S48" s="439">
        <f t="shared" si="14"/>
        <v>-288356.14599999995</v>
      </c>
    </row>
    <row r="49" spans="1:19" x14ac:dyDescent="0.2">
      <c r="A49" s="49"/>
      <c r="B49" s="417" t="s">
        <v>98</v>
      </c>
      <c r="C49" s="415" t="s">
        <v>99</v>
      </c>
      <c r="D49" s="402">
        <v>79236.812000000005</v>
      </c>
      <c r="E49" s="430">
        <v>111022.33500000001</v>
      </c>
      <c r="F49" s="373">
        <v>360961.43699999998</v>
      </c>
      <c r="G49" s="430">
        <v>517220.69900000002</v>
      </c>
      <c r="H49" s="401">
        <v>67660.453999999998</v>
      </c>
      <c r="I49" s="455">
        <v>83627.604000000007</v>
      </c>
      <c r="J49" s="402">
        <v>66824.05</v>
      </c>
      <c r="K49" s="430">
        <v>77518.123999999996</v>
      </c>
      <c r="L49" s="373">
        <v>304385.326</v>
      </c>
      <c r="M49" s="430">
        <v>361121.005</v>
      </c>
      <c r="N49" s="401">
        <v>50543.199000000001</v>
      </c>
      <c r="O49" s="446">
        <v>51052.807000000001</v>
      </c>
      <c r="P49" s="416">
        <f t="shared" si="14"/>
        <v>12412.762000000002</v>
      </c>
      <c r="Q49" s="439">
        <f t="shared" si="14"/>
        <v>33504.21100000001</v>
      </c>
      <c r="R49" s="375">
        <f t="shared" si="14"/>
        <v>56576.110999999975</v>
      </c>
      <c r="S49" s="439">
        <f t="shared" si="14"/>
        <v>156099.69400000002</v>
      </c>
    </row>
    <row r="50" spans="1:19" x14ac:dyDescent="0.2">
      <c r="A50" s="49"/>
      <c r="B50" s="417" t="s">
        <v>100</v>
      </c>
      <c r="C50" s="415" t="s">
        <v>101</v>
      </c>
      <c r="D50" s="402">
        <v>73624.554999999993</v>
      </c>
      <c r="E50" s="430">
        <v>101732.412</v>
      </c>
      <c r="F50" s="373">
        <v>335382.64799999999</v>
      </c>
      <c r="G50" s="430">
        <v>472520.32400000002</v>
      </c>
      <c r="H50" s="401">
        <v>94151.072</v>
      </c>
      <c r="I50" s="455">
        <v>97694.785999999993</v>
      </c>
      <c r="J50" s="402">
        <v>57987.364999999998</v>
      </c>
      <c r="K50" s="430">
        <v>68556.138000000006</v>
      </c>
      <c r="L50" s="373">
        <v>264220.21799999999</v>
      </c>
      <c r="M50" s="430">
        <v>319017.23200000002</v>
      </c>
      <c r="N50" s="401">
        <v>107059.034</v>
      </c>
      <c r="O50" s="446">
        <v>87809.679000000004</v>
      </c>
      <c r="P50" s="416">
        <f t="shared" si="14"/>
        <v>15637.189999999995</v>
      </c>
      <c r="Q50" s="439">
        <f t="shared" si="14"/>
        <v>33176.27399999999</v>
      </c>
      <c r="R50" s="375">
        <f t="shared" si="14"/>
        <v>71162.429999999993</v>
      </c>
      <c r="S50" s="439">
        <f t="shared" si="14"/>
        <v>153503.092</v>
      </c>
    </row>
    <row r="51" spans="1:19" x14ac:dyDescent="0.2">
      <c r="A51" s="49"/>
      <c r="B51" s="417" t="s">
        <v>102</v>
      </c>
      <c r="C51" s="415" t="s">
        <v>103</v>
      </c>
      <c r="D51" s="402">
        <v>135169.08300000001</v>
      </c>
      <c r="E51" s="430">
        <v>382153.79700000002</v>
      </c>
      <c r="F51" s="373">
        <v>615876.94499999995</v>
      </c>
      <c r="G51" s="430">
        <v>1777681.591</v>
      </c>
      <c r="H51" s="401">
        <v>33954.332000000002</v>
      </c>
      <c r="I51" s="455">
        <v>60395.866000000002</v>
      </c>
      <c r="J51" s="402">
        <v>98268.534</v>
      </c>
      <c r="K51" s="430">
        <v>114774.948</v>
      </c>
      <c r="L51" s="373">
        <v>447916.261</v>
      </c>
      <c r="M51" s="430">
        <v>534410.29200000002</v>
      </c>
      <c r="N51" s="401">
        <v>25590.094000000001</v>
      </c>
      <c r="O51" s="446">
        <v>17836.257000000001</v>
      </c>
      <c r="P51" s="416">
        <f t="shared" si="14"/>
        <v>36900.549000000014</v>
      </c>
      <c r="Q51" s="439">
        <f t="shared" si="14"/>
        <v>267378.84900000005</v>
      </c>
      <c r="R51" s="375">
        <f t="shared" si="14"/>
        <v>167960.68399999995</v>
      </c>
      <c r="S51" s="439">
        <f t="shared" si="14"/>
        <v>1243271.2990000001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505391.65500000003</v>
      </c>
      <c r="E52" s="431">
        <v>713042.50699999998</v>
      </c>
      <c r="F52" s="379">
        <v>2302112.915</v>
      </c>
      <c r="G52" s="431">
        <v>3323720.2859999998</v>
      </c>
      <c r="H52" s="406">
        <v>167192.81200000001</v>
      </c>
      <c r="I52" s="456">
        <v>176852.04699999999</v>
      </c>
      <c r="J52" s="407">
        <v>340300.47499999998</v>
      </c>
      <c r="K52" s="431">
        <v>418339.13299999997</v>
      </c>
      <c r="L52" s="379">
        <v>1550126.202</v>
      </c>
      <c r="M52" s="431">
        <v>1949830.1370000001</v>
      </c>
      <c r="N52" s="406">
        <v>88279.07</v>
      </c>
      <c r="O52" s="447">
        <v>85291.005000000005</v>
      </c>
      <c r="P52" s="420">
        <f t="shared" si="14"/>
        <v>165091.18000000005</v>
      </c>
      <c r="Q52" s="440">
        <f t="shared" si="14"/>
        <v>294703.37400000001</v>
      </c>
      <c r="R52" s="381">
        <f t="shared" si="14"/>
        <v>751986.71299999999</v>
      </c>
      <c r="S52" s="440">
        <f t="shared" si="14"/>
        <v>1373890.1489999997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0" sqref="S120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310</v>
      </c>
      <c r="C5" s="496"/>
      <c r="D5" s="497"/>
      <c r="E5" s="498"/>
      <c r="F5" s="495" t="s">
        <v>311</v>
      </c>
      <c r="G5" s="496"/>
      <c r="H5" s="497"/>
      <c r="I5" s="498"/>
      <c r="J5" s="457"/>
      <c r="K5" s="495" t="s">
        <v>310</v>
      </c>
      <c r="L5" s="496"/>
      <c r="M5" s="497"/>
      <c r="N5" s="498"/>
      <c r="O5" s="495" t="s">
        <v>311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428996.45799999998</v>
      </c>
      <c r="D7" s="464">
        <v>1954094.973</v>
      </c>
      <c r="E7" s="465">
        <v>743417.04799999995</v>
      </c>
      <c r="F7" s="466" t="s">
        <v>106</v>
      </c>
      <c r="G7" s="467">
        <v>599270.88600000006</v>
      </c>
      <c r="H7" s="468">
        <v>2793552.1869999999</v>
      </c>
      <c r="I7" s="465">
        <v>710893.73400000005</v>
      </c>
      <c r="J7" s="457"/>
      <c r="K7" s="462" t="s">
        <v>106</v>
      </c>
      <c r="L7" s="463">
        <v>148005.73800000001</v>
      </c>
      <c r="M7" s="464">
        <v>674790.02399999998</v>
      </c>
      <c r="N7" s="465">
        <v>169658.47899999999</v>
      </c>
      <c r="O7" s="466" t="s">
        <v>106</v>
      </c>
      <c r="P7" s="467">
        <v>223766.554</v>
      </c>
      <c r="Q7" s="468">
        <v>1045059.187</v>
      </c>
      <c r="R7" s="465">
        <v>170801.99400000001</v>
      </c>
    </row>
    <row r="8" spans="2:18" ht="15.75" x14ac:dyDescent="0.25">
      <c r="B8" s="469" t="s">
        <v>70</v>
      </c>
      <c r="C8" s="470">
        <v>222449.12100000001</v>
      </c>
      <c r="D8" s="470">
        <v>1013461.11</v>
      </c>
      <c r="E8" s="470">
        <v>414543.03</v>
      </c>
      <c r="F8" s="471" t="s">
        <v>70</v>
      </c>
      <c r="G8" s="472">
        <v>345460.28100000002</v>
      </c>
      <c r="H8" s="473">
        <v>1609787.648</v>
      </c>
      <c r="I8" s="474">
        <v>418631.39600000001</v>
      </c>
      <c r="J8" s="457"/>
      <c r="K8" s="469" t="s">
        <v>118</v>
      </c>
      <c r="L8" s="470">
        <v>90589.046000000002</v>
      </c>
      <c r="M8" s="470">
        <v>413136.00799999997</v>
      </c>
      <c r="N8" s="470">
        <v>101163.724</v>
      </c>
      <c r="O8" s="471" t="s">
        <v>118</v>
      </c>
      <c r="P8" s="472">
        <v>145581.56</v>
      </c>
      <c r="Q8" s="473">
        <v>680366.25800000003</v>
      </c>
      <c r="R8" s="474">
        <v>97675.637000000002</v>
      </c>
    </row>
    <row r="9" spans="2:18" ht="15.75" x14ac:dyDescent="0.25">
      <c r="B9" s="475" t="s">
        <v>147</v>
      </c>
      <c r="C9" s="476">
        <v>63485.87</v>
      </c>
      <c r="D9" s="476">
        <v>289101.22200000001</v>
      </c>
      <c r="E9" s="476">
        <v>121438.93799999999</v>
      </c>
      <c r="F9" s="477" t="s">
        <v>147</v>
      </c>
      <c r="G9" s="478">
        <v>53293.925000000003</v>
      </c>
      <c r="H9" s="479">
        <v>247628.17600000001</v>
      </c>
      <c r="I9" s="480">
        <v>81922.528999999995</v>
      </c>
      <c r="J9" s="457"/>
      <c r="K9" s="475" t="s">
        <v>70</v>
      </c>
      <c r="L9" s="476">
        <v>28574.797999999999</v>
      </c>
      <c r="M9" s="476">
        <v>130130.798</v>
      </c>
      <c r="N9" s="476">
        <v>27655.513999999999</v>
      </c>
      <c r="O9" s="477" t="s">
        <v>70</v>
      </c>
      <c r="P9" s="478">
        <v>36674.849000000002</v>
      </c>
      <c r="Q9" s="479">
        <v>171270.12899999999</v>
      </c>
      <c r="R9" s="480">
        <v>23195.865000000002</v>
      </c>
    </row>
    <row r="10" spans="2:18" ht="15.75" x14ac:dyDescent="0.25">
      <c r="B10" s="475" t="s">
        <v>118</v>
      </c>
      <c r="C10" s="476">
        <v>19990.292000000001</v>
      </c>
      <c r="D10" s="476">
        <v>91023.004000000001</v>
      </c>
      <c r="E10" s="476">
        <v>42666.548000000003</v>
      </c>
      <c r="F10" s="477" t="s">
        <v>118</v>
      </c>
      <c r="G10" s="478">
        <v>28414.151999999998</v>
      </c>
      <c r="H10" s="479">
        <v>132503.647</v>
      </c>
      <c r="I10" s="480">
        <v>41475.144999999997</v>
      </c>
      <c r="J10" s="457"/>
      <c r="K10" s="475" t="s">
        <v>69</v>
      </c>
      <c r="L10" s="476">
        <v>6179.652</v>
      </c>
      <c r="M10" s="476">
        <v>28182.338</v>
      </c>
      <c r="N10" s="476">
        <v>3445.8159999999998</v>
      </c>
      <c r="O10" s="477" t="s">
        <v>72</v>
      </c>
      <c r="P10" s="478">
        <v>8108.8149999999996</v>
      </c>
      <c r="Q10" s="479">
        <v>37701.803999999996</v>
      </c>
      <c r="R10" s="480">
        <v>17785.695</v>
      </c>
    </row>
    <row r="11" spans="2:18" ht="15.75" x14ac:dyDescent="0.25">
      <c r="B11" s="475" t="s">
        <v>171</v>
      </c>
      <c r="C11" s="476">
        <v>9949.9500000000007</v>
      </c>
      <c r="D11" s="476">
        <v>45258.97</v>
      </c>
      <c r="E11" s="476">
        <v>20037.599999999999</v>
      </c>
      <c r="F11" s="477" t="s">
        <v>136</v>
      </c>
      <c r="G11" s="478">
        <v>14702.355</v>
      </c>
      <c r="H11" s="479">
        <v>68592.987999999998</v>
      </c>
      <c r="I11" s="480">
        <v>22136.850999999999</v>
      </c>
      <c r="J11" s="457"/>
      <c r="K11" s="475" t="s">
        <v>72</v>
      </c>
      <c r="L11" s="476">
        <v>4758.7640000000001</v>
      </c>
      <c r="M11" s="476">
        <v>21646.117999999999</v>
      </c>
      <c r="N11" s="476">
        <v>14046.023999999999</v>
      </c>
      <c r="O11" s="477" t="s">
        <v>235</v>
      </c>
      <c r="P11" s="478">
        <v>5353.7780000000002</v>
      </c>
      <c r="Q11" s="479">
        <v>24909.895</v>
      </c>
      <c r="R11" s="480">
        <v>3954.1280000000002</v>
      </c>
    </row>
    <row r="12" spans="2:18" ht="15.75" x14ac:dyDescent="0.25">
      <c r="B12" s="475" t="s">
        <v>126</v>
      </c>
      <c r="C12" s="476">
        <v>9233.107</v>
      </c>
      <c r="D12" s="476">
        <v>42033.26</v>
      </c>
      <c r="E12" s="476">
        <v>10778.848</v>
      </c>
      <c r="F12" s="477" t="s">
        <v>72</v>
      </c>
      <c r="G12" s="478">
        <v>14096.771000000001</v>
      </c>
      <c r="H12" s="479">
        <v>66056.993000000002</v>
      </c>
      <c r="I12" s="480">
        <v>5003.5259999999998</v>
      </c>
      <c r="J12" s="457"/>
      <c r="K12" s="475" t="s">
        <v>163</v>
      </c>
      <c r="L12" s="476">
        <v>4374.1369999999997</v>
      </c>
      <c r="M12" s="476">
        <v>19965.388999999999</v>
      </c>
      <c r="N12" s="476">
        <v>2234.6030000000001</v>
      </c>
      <c r="O12" s="477" t="s">
        <v>136</v>
      </c>
      <c r="P12" s="478">
        <v>5351.9089999999997</v>
      </c>
      <c r="Q12" s="479">
        <v>25081.276999999998</v>
      </c>
      <c r="R12" s="480">
        <v>2532.8919999999998</v>
      </c>
    </row>
    <row r="13" spans="2:18" ht="15.75" x14ac:dyDescent="0.25">
      <c r="B13" s="475" t="s">
        <v>72</v>
      </c>
      <c r="C13" s="476">
        <v>8192.518</v>
      </c>
      <c r="D13" s="476">
        <v>37315.949999999997</v>
      </c>
      <c r="E13" s="476">
        <v>4777.6689999999999</v>
      </c>
      <c r="F13" s="477" t="s">
        <v>239</v>
      </c>
      <c r="G13" s="478">
        <v>13762.557000000001</v>
      </c>
      <c r="H13" s="479">
        <v>64114.440999999999</v>
      </c>
      <c r="I13" s="480">
        <v>20756.096000000001</v>
      </c>
      <c r="J13" s="457"/>
      <c r="K13" s="475" t="s">
        <v>235</v>
      </c>
      <c r="L13" s="476">
        <v>3737.0309999999999</v>
      </c>
      <c r="M13" s="476">
        <v>17032.994999999999</v>
      </c>
      <c r="N13" s="476">
        <v>2339.7689999999998</v>
      </c>
      <c r="O13" s="477" t="s">
        <v>69</v>
      </c>
      <c r="P13" s="478">
        <v>4455.9009999999998</v>
      </c>
      <c r="Q13" s="479">
        <v>20693.78</v>
      </c>
      <c r="R13" s="480">
        <v>1518.8130000000001</v>
      </c>
    </row>
    <row r="14" spans="2:18" ht="15.75" x14ac:dyDescent="0.25">
      <c r="B14" s="475" t="s">
        <v>123</v>
      </c>
      <c r="C14" s="476">
        <v>7822.3630000000003</v>
      </c>
      <c r="D14" s="476">
        <v>35631.264999999999</v>
      </c>
      <c r="E14" s="476">
        <v>5206.2550000000001</v>
      </c>
      <c r="F14" s="477" t="s">
        <v>126</v>
      </c>
      <c r="G14" s="478">
        <v>12737.019</v>
      </c>
      <c r="H14" s="479">
        <v>59376.51</v>
      </c>
      <c r="I14" s="480">
        <v>11360.314</v>
      </c>
      <c r="J14" s="457"/>
      <c r="K14" s="475" t="s">
        <v>121</v>
      </c>
      <c r="L14" s="476">
        <v>3517.9780000000001</v>
      </c>
      <c r="M14" s="476">
        <v>16066.373</v>
      </c>
      <c r="N14" s="476">
        <v>4324.4430000000002</v>
      </c>
      <c r="O14" s="477" t="s">
        <v>163</v>
      </c>
      <c r="P14" s="478">
        <v>4430.2510000000002</v>
      </c>
      <c r="Q14" s="479">
        <v>20707.878000000001</v>
      </c>
      <c r="R14" s="480">
        <v>1466.6880000000001</v>
      </c>
    </row>
    <row r="15" spans="2:18" ht="15.75" x14ac:dyDescent="0.25">
      <c r="B15" s="475" t="s">
        <v>119</v>
      </c>
      <c r="C15" s="476">
        <v>7754.9040000000005</v>
      </c>
      <c r="D15" s="476">
        <v>35386.362000000001</v>
      </c>
      <c r="E15" s="476">
        <v>5048.9620000000004</v>
      </c>
      <c r="F15" s="477" t="s">
        <v>115</v>
      </c>
      <c r="G15" s="478">
        <v>12540.788</v>
      </c>
      <c r="H15" s="479">
        <v>58558.349000000002</v>
      </c>
      <c r="I15" s="480">
        <v>4208.4309999999996</v>
      </c>
      <c r="J15" s="457"/>
      <c r="K15" s="475" t="s">
        <v>123</v>
      </c>
      <c r="L15" s="476">
        <v>1882.355</v>
      </c>
      <c r="M15" s="476">
        <v>8596.69</v>
      </c>
      <c r="N15" s="476">
        <v>5285.4889999999996</v>
      </c>
      <c r="O15" s="477" t="s">
        <v>119</v>
      </c>
      <c r="P15" s="478">
        <v>3938.471</v>
      </c>
      <c r="Q15" s="479">
        <v>18366.017</v>
      </c>
      <c r="R15" s="480">
        <v>13162.245999999999</v>
      </c>
    </row>
    <row r="16" spans="2:18" ht="15.75" x14ac:dyDescent="0.25">
      <c r="B16" s="475" t="s">
        <v>239</v>
      </c>
      <c r="C16" s="476">
        <v>7436.7460000000001</v>
      </c>
      <c r="D16" s="476">
        <v>33870.673000000003</v>
      </c>
      <c r="E16" s="476">
        <v>14331.958000000001</v>
      </c>
      <c r="F16" s="477" t="s">
        <v>170</v>
      </c>
      <c r="G16" s="478">
        <v>10475.079</v>
      </c>
      <c r="H16" s="479">
        <v>49197.163999999997</v>
      </c>
      <c r="I16" s="480">
        <v>3418.8020000000001</v>
      </c>
      <c r="J16" s="457"/>
      <c r="K16" s="475" t="s">
        <v>119</v>
      </c>
      <c r="L16" s="476">
        <v>1636.1130000000001</v>
      </c>
      <c r="M16" s="476">
        <v>7453.3050000000003</v>
      </c>
      <c r="N16" s="476">
        <v>5610.14</v>
      </c>
      <c r="O16" s="477" t="s">
        <v>123</v>
      </c>
      <c r="P16" s="478">
        <v>3551.279</v>
      </c>
      <c r="Q16" s="479">
        <v>16449.805</v>
      </c>
      <c r="R16" s="480">
        <v>4201.1530000000002</v>
      </c>
    </row>
    <row r="17" spans="2:18" ht="15.75" x14ac:dyDescent="0.25">
      <c r="B17" s="475" t="s">
        <v>136</v>
      </c>
      <c r="C17" s="476">
        <v>6505.2920000000004</v>
      </c>
      <c r="D17" s="476">
        <v>29633.040000000001</v>
      </c>
      <c r="E17" s="476">
        <v>13088.231</v>
      </c>
      <c r="F17" s="477" t="s">
        <v>128</v>
      </c>
      <c r="G17" s="478">
        <v>9825.6929999999993</v>
      </c>
      <c r="H17" s="479">
        <v>46078.262999999999</v>
      </c>
      <c r="I17" s="480">
        <v>6915.0140000000001</v>
      </c>
      <c r="J17" s="457"/>
      <c r="K17" s="475" t="s">
        <v>126</v>
      </c>
      <c r="L17" s="476">
        <v>472.91</v>
      </c>
      <c r="M17" s="476">
        <v>2162.4870000000001</v>
      </c>
      <c r="N17" s="476">
        <v>232.91399999999999</v>
      </c>
      <c r="O17" s="477" t="s">
        <v>121</v>
      </c>
      <c r="P17" s="478">
        <v>2549.7660000000001</v>
      </c>
      <c r="Q17" s="479">
        <v>11872.33</v>
      </c>
      <c r="R17" s="480">
        <v>2174.598</v>
      </c>
    </row>
    <row r="18" spans="2:18" ht="15.75" x14ac:dyDescent="0.25">
      <c r="B18" s="475" t="s">
        <v>124</v>
      </c>
      <c r="C18" s="476">
        <v>5459.8379999999997</v>
      </c>
      <c r="D18" s="476">
        <v>24846.486000000001</v>
      </c>
      <c r="E18" s="476">
        <v>9567.7510000000002</v>
      </c>
      <c r="F18" s="477" t="s">
        <v>145</v>
      </c>
      <c r="G18" s="478">
        <v>9028.16</v>
      </c>
      <c r="H18" s="479">
        <v>42017.337</v>
      </c>
      <c r="I18" s="480">
        <v>10798.554</v>
      </c>
      <c r="J18" s="457"/>
      <c r="K18" s="475" t="s">
        <v>116</v>
      </c>
      <c r="L18" s="476">
        <v>471.73099999999999</v>
      </c>
      <c r="M18" s="476">
        <v>2168.4560000000001</v>
      </c>
      <c r="N18" s="476">
        <v>190.00800000000001</v>
      </c>
      <c r="O18" s="477" t="s">
        <v>134</v>
      </c>
      <c r="P18" s="478">
        <v>2145.6880000000001</v>
      </c>
      <c r="Q18" s="479">
        <v>10060.621999999999</v>
      </c>
      <c r="R18" s="480">
        <v>1809.15</v>
      </c>
    </row>
    <row r="19" spans="2:18" ht="15.75" x14ac:dyDescent="0.25">
      <c r="B19" s="475" t="s">
        <v>128</v>
      </c>
      <c r="C19" s="476">
        <v>5299.085</v>
      </c>
      <c r="D19" s="476">
        <v>24160.352999999999</v>
      </c>
      <c r="E19" s="476">
        <v>4037.0909999999999</v>
      </c>
      <c r="F19" s="477" t="s">
        <v>123</v>
      </c>
      <c r="G19" s="478">
        <v>8170.2250000000004</v>
      </c>
      <c r="H19" s="479">
        <v>38152.033000000003</v>
      </c>
      <c r="I19" s="480">
        <v>4729.7520000000004</v>
      </c>
      <c r="J19" s="457"/>
      <c r="K19" s="475" t="s">
        <v>134</v>
      </c>
      <c r="L19" s="476">
        <v>433.9</v>
      </c>
      <c r="M19" s="476">
        <v>1968.6780000000001</v>
      </c>
      <c r="N19" s="476">
        <v>589.70000000000005</v>
      </c>
      <c r="O19" s="477" t="s">
        <v>120</v>
      </c>
      <c r="P19" s="478">
        <v>610.80899999999997</v>
      </c>
      <c r="Q19" s="479">
        <v>2840.2979999999998</v>
      </c>
      <c r="R19" s="480">
        <v>737.25300000000004</v>
      </c>
    </row>
    <row r="20" spans="2:18" ht="15.75" x14ac:dyDescent="0.25">
      <c r="B20" s="475" t="s">
        <v>180</v>
      </c>
      <c r="C20" s="476">
        <v>5262.4489999999996</v>
      </c>
      <c r="D20" s="476">
        <v>23988.575000000001</v>
      </c>
      <c r="E20" s="476">
        <v>9145.4590000000007</v>
      </c>
      <c r="F20" s="477" t="s">
        <v>165</v>
      </c>
      <c r="G20" s="478">
        <v>7477.34</v>
      </c>
      <c r="H20" s="479">
        <v>35059.790999999997</v>
      </c>
      <c r="I20" s="480">
        <v>9596.4740000000002</v>
      </c>
      <c r="J20" s="457"/>
      <c r="K20" s="475" t="s">
        <v>128</v>
      </c>
      <c r="L20" s="476">
        <v>401.38099999999997</v>
      </c>
      <c r="M20" s="476">
        <v>1819.596</v>
      </c>
      <c r="N20" s="476">
        <v>1296.8620000000001</v>
      </c>
      <c r="O20" s="477" t="s">
        <v>115</v>
      </c>
      <c r="P20" s="478">
        <v>304.93700000000001</v>
      </c>
      <c r="Q20" s="479">
        <v>1424.6769999999999</v>
      </c>
      <c r="R20" s="480">
        <v>169.071</v>
      </c>
    </row>
    <row r="21" spans="2:18" ht="15.75" x14ac:dyDescent="0.25">
      <c r="B21" s="475" t="s">
        <v>170</v>
      </c>
      <c r="C21" s="476">
        <v>5150.3230000000003</v>
      </c>
      <c r="D21" s="476">
        <v>23493.808000000001</v>
      </c>
      <c r="E21" s="476">
        <v>2511.739</v>
      </c>
      <c r="F21" s="477" t="s">
        <v>180</v>
      </c>
      <c r="G21" s="478">
        <v>5655.3509999999997</v>
      </c>
      <c r="H21" s="479">
        <v>26206.686000000002</v>
      </c>
      <c r="I21" s="480">
        <v>7465.6689999999999</v>
      </c>
      <c r="J21" s="457"/>
      <c r="K21" s="475" t="s">
        <v>136</v>
      </c>
      <c r="L21" s="476">
        <v>295.74400000000003</v>
      </c>
      <c r="M21" s="476">
        <v>1366.076</v>
      </c>
      <c r="N21" s="476">
        <v>437.49700000000001</v>
      </c>
      <c r="O21" s="477" t="s">
        <v>125</v>
      </c>
      <c r="P21" s="478">
        <v>220.82900000000001</v>
      </c>
      <c r="Q21" s="479">
        <v>1028.452</v>
      </c>
      <c r="R21" s="480">
        <v>133.15700000000001</v>
      </c>
    </row>
    <row r="22" spans="2:18" ht="15.75" x14ac:dyDescent="0.25">
      <c r="B22" s="475" t="s">
        <v>246</v>
      </c>
      <c r="C22" s="476">
        <v>4675.5929999999998</v>
      </c>
      <c r="D22" s="476">
        <v>21166.412</v>
      </c>
      <c r="E22" s="476">
        <v>10533.611999999999</v>
      </c>
      <c r="F22" s="477" t="s">
        <v>266</v>
      </c>
      <c r="G22" s="478">
        <v>5288.7979999999998</v>
      </c>
      <c r="H22" s="479">
        <v>24759.594000000001</v>
      </c>
      <c r="I22" s="480">
        <v>7608.1989999999996</v>
      </c>
      <c r="J22" s="457"/>
      <c r="K22" s="475" t="s">
        <v>115</v>
      </c>
      <c r="L22" s="476">
        <v>222.61199999999999</v>
      </c>
      <c r="M22" s="476">
        <v>1013.854</v>
      </c>
      <c r="N22" s="476">
        <v>166.227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235</v>
      </c>
      <c r="C23" s="482">
        <v>4084.576</v>
      </c>
      <c r="D23" s="482">
        <v>18728.498</v>
      </c>
      <c r="E23" s="482">
        <v>3173.3879999999999</v>
      </c>
      <c r="F23" s="483" t="s">
        <v>124</v>
      </c>
      <c r="G23" s="484">
        <v>5248.6149999999998</v>
      </c>
      <c r="H23" s="485">
        <v>24423.465</v>
      </c>
      <c r="I23" s="486">
        <v>7486.0129999999999</v>
      </c>
      <c r="J23" s="457"/>
      <c r="K23" s="481" t="s">
        <v>120</v>
      </c>
      <c r="L23" s="482">
        <v>204.39599999999999</v>
      </c>
      <c r="M23" s="482">
        <v>928.46199999999999</v>
      </c>
      <c r="N23" s="482">
        <v>491.86599999999999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310</v>
      </c>
      <c r="C30" s="496"/>
      <c r="D30" s="497"/>
      <c r="E30" s="498"/>
      <c r="F30" s="495" t="s">
        <v>311</v>
      </c>
      <c r="G30" s="496"/>
      <c r="H30" s="497"/>
      <c r="I30" s="498"/>
      <c r="J30" s="490"/>
      <c r="K30" s="495" t="s">
        <v>310</v>
      </c>
      <c r="L30" s="496"/>
      <c r="M30" s="497"/>
      <c r="N30" s="498"/>
      <c r="O30" s="495" t="s">
        <v>311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293056.22700000001</v>
      </c>
      <c r="D32" s="464">
        <v>1335499.1159999999</v>
      </c>
      <c r="E32" s="465">
        <v>122866.298</v>
      </c>
      <c r="F32" s="466" t="s">
        <v>106</v>
      </c>
      <c r="G32" s="467">
        <v>464030.98</v>
      </c>
      <c r="H32" s="468">
        <v>2158724.7059999998</v>
      </c>
      <c r="I32" s="465">
        <v>128050.77899999999</v>
      </c>
      <c r="J32" s="490"/>
      <c r="K32" s="462" t="s">
        <v>106</v>
      </c>
      <c r="L32" s="463">
        <v>184762.36199999999</v>
      </c>
      <c r="M32" s="464">
        <v>841354.76500000001</v>
      </c>
      <c r="N32" s="465">
        <v>98391.680999999997</v>
      </c>
      <c r="O32" s="466" t="s">
        <v>106</v>
      </c>
      <c r="P32" s="467">
        <v>291180.46899999998</v>
      </c>
      <c r="Q32" s="468">
        <v>1358249.6329999999</v>
      </c>
      <c r="R32" s="465">
        <v>102409.55899999999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142250.133</v>
      </c>
      <c r="H33" s="473">
        <v>664399.62399999995</v>
      </c>
      <c r="I33" s="474">
        <v>36317.5</v>
      </c>
      <c r="J33" s="490"/>
      <c r="K33" s="469" t="s">
        <v>70</v>
      </c>
      <c r="L33" s="470">
        <v>71565.452999999994</v>
      </c>
      <c r="M33" s="470">
        <v>326095.59000000003</v>
      </c>
      <c r="N33" s="470">
        <v>40018.716999999997</v>
      </c>
      <c r="O33" s="471" t="s">
        <v>70</v>
      </c>
      <c r="P33" s="472">
        <v>98265.004000000001</v>
      </c>
      <c r="Q33" s="473">
        <v>458086.66200000001</v>
      </c>
      <c r="R33" s="474">
        <v>42404.027000000002</v>
      </c>
    </row>
    <row r="34" spans="2:20" ht="15.75" x14ac:dyDescent="0.25">
      <c r="B34" s="475" t="s">
        <v>70</v>
      </c>
      <c r="C34" s="476">
        <v>26553.638999999999</v>
      </c>
      <c r="D34" s="476">
        <v>121031.07399999999</v>
      </c>
      <c r="E34" s="476">
        <v>12567.867</v>
      </c>
      <c r="F34" s="477" t="s">
        <v>70</v>
      </c>
      <c r="G34" s="478">
        <v>54095.894</v>
      </c>
      <c r="H34" s="479">
        <v>250229.375</v>
      </c>
      <c r="I34" s="480">
        <v>16781.612000000001</v>
      </c>
      <c r="J34" s="490"/>
      <c r="K34" s="475" t="s">
        <v>69</v>
      </c>
      <c r="L34" s="476">
        <v>30434.98</v>
      </c>
      <c r="M34" s="476">
        <v>138607.20300000001</v>
      </c>
      <c r="N34" s="476">
        <v>14805.287</v>
      </c>
      <c r="O34" s="477" t="s">
        <v>121</v>
      </c>
      <c r="P34" s="478">
        <v>44598.997000000003</v>
      </c>
      <c r="Q34" s="479">
        <v>208477.17600000001</v>
      </c>
      <c r="R34" s="480">
        <v>11589.815000000001</v>
      </c>
    </row>
    <row r="35" spans="2:20" ht="15.75" x14ac:dyDescent="0.25">
      <c r="B35" s="475" t="s">
        <v>235</v>
      </c>
      <c r="C35" s="476">
        <v>18552.281999999999</v>
      </c>
      <c r="D35" s="476">
        <v>84532.703999999998</v>
      </c>
      <c r="E35" s="476">
        <v>7723.1509999999998</v>
      </c>
      <c r="F35" s="477" t="s">
        <v>235</v>
      </c>
      <c r="G35" s="478">
        <v>40821.171999999999</v>
      </c>
      <c r="H35" s="479">
        <v>188273.87100000001</v>
      </c>
      <c r="I35" s="480">
        <v>11522.355</v>
      </c>
      <c r="J35" s="490"/>
      <c r="K35" s="475" t="s">
        <v>235</v>
      </c>
      <c r="L35" s="476">
        <v>23074.665000000001</v>
      </c>
      <c r="M35" s="476">
        <v>105007.4</v>
      </c>
      <c r="N35" s="476">
        <v>8692.8080000000009</v>
      </c>
      <c r="O35" s="477" t="s">
        <v>235</v>
      </c>
      <c r="P35" s="478">
        <v>35891.116000000002</v>
      </c>
      <c r="Q35" s="479">
        <v>167252.66099999999</v>
      </c>
      <c r="R35" s="480">
        <v>10032.892</v>
      </c>
    </row>
    <row r="36" spans="2:20" ht="15.75" x14ac:dyDescent="0.25">
      <c r="B36" s="475" t="s">
        <v>165</v>
      </c>
      <c r="C36" s="476">
        <v>16309.734</v>
      </c>
      <c r="D36" s="476">
        <v>74051.789000000004</v>
      </c>
      <c r="E36" s="476">
        <v>6594.8519999999999</v>
      </c>
      <c r="F36" s="477" t="s">
        <v>115</v>
      </c>
      <c r="G36" s="478">
        <v>28988.92</v>
      </c>
      <c r="H36" s="479">
        <v>134993.88200000001</v>
      </c>
      <c r="I36" s="480">
        <v>7697.4750000000004</v>
      </c>
      <c r="J36" s="490"/>
      <c r="K36" s="475" t="s">
        <v>121</v>
      </c>
      <c r="L36" s="476">
        <v>13815.464</v>
      </c>
      <c r="M36" s="476">
        <v>62720.161</v>
      </c>
      <c r="N36" s="476">
        <v>5156.4319999999998</v>
      </c>
      <c r="O36" s="477" t="s">
        <v>69</v>
      </c>
      <c r="P36" s="478">
        <v>27667.304</v>
      </c>
      <c r="Q36" s="479">
        <v>128683.91</v>
      </c>
      <c r="R36" s="480">
        <v>8744.5689999999995</v>
      </c>
    </row>
    <row r="37" spans="2:20" ht="15.75" x14ac:dyDescent="0.25">
      <c r="B37" s="475" t="s">
        <v>115</v>
      </c>
      <c r="C37" s="476">
        <v>14838.198</v>
      </c>
      <c r="D37" s="476">
        <v>67686.535999999993</v>
      </c>
      <c r="E37" s="476">
        <v>5990.55</v>
      </c>
      <c r="F37" s="477" t="s">
        <v>122</v>
      </c>
      <c r="G37" s="478">
        <v>19544.556</v>
      </c>
      <c r="H37" s="479">
        <v>91348.107999999993</v>
      </c>
      <c r="I37" s="480">
        <v>5063.0039999999999</v>
      </c>
      <c r="J37" s="490"/>
      <c r="K37" s="475" t="s">
        <v>118</v>
      </c>
      <c r="L37" s="476">
        <v>11880.416999999999</v>
      </c>
      <c r="M37" s="476">
        <v>54204.764000000003</v>
      </c>
      <c r="N37" s="476">
        <v>10260.269</v>
      </c>
      <c r="O37" s="477" t="s">
        <v>180</v>
      </c>
      <c r="P37" s="478">
        <v>17229.684000000001</v>
      </c>
      <c r="Q37" s="479">
        <v>81119.606</v>
      </c>
      <c r="R37" s="480">
        <v>4748.4579999999996</v>
      </c>
    </row>
    <row r="38" spans="2:20" ht="15.75" x14ac:dyDescent="0.25">
      <c r="B38" s="475" t="s">
        <v>124</v>
      </c>
      <c r="C38" s="476">
        <v>12493.041999999999</v>
      </c>
      <c r="D38" s="476">
        <v>56899.7</v>
      </c>
      <c r="E38" s="476">
        <v>5055.2569999999996</v>
      </c>
      <c r="F38" s="477" t="s">
        <v>124</v>
      </c>
      <c r="G38" s="478">
        <v>18613.771000000001</v>
      </c>
      <c r="H38" s="479">
        <v>86599.225999999995</v>
      </c>
      <c r="I38" s="480">
        <v>5066.6090000000004</v>
      </c>
      <c r="J38" s="490"/>
      <c r="K38" s="475" t="s">
        <v>116</v>
      </c>
      <c r="L38" s="476">
        <v>10270.007</v>
      </c>
      <c r="M38" s="476">
        <v>46803.417999999998</v>
      </c>
      <c r="N38" s="476">
        <v>3899.16</v>
      </c>
      <c r="O38" s="477" t="s">
        <v>116</v>
      </c>
      <c r="P38" s="478">
        <v>12263.485000000001</v>
      </c>
      <c r="Q38" s="479">
        <v>57024.6</v>
      </c>
      <c r="R38" s="480">
        <v>3368.982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167</v>
      </c>
      <c r="G39" s="478">
        <v>16024.739</v>
      </c>
      <c r="H39" s="479">
        <v>74304.884000000005</v>
      </c>
      <c r="I39" s="480">
        <v>4142.5</v>
      </c>
      <c r="J39" s="490"/>
      <c r="K39" s="475" t="s">
        <v>163</v>
      </c>
      <c r="L39" s="476">
        <v>3678.136</v>
      </c>
      <c r="M39" s="476">
        <v>16769.804</v>
      </c>
      <c r="N39" s="476">
        <v>1567.3</v>
      </c>
      <c r="O39" s="477" t="s">
        <v>118</v>
      </c>
      <c r="P39" s="478">
        <v>11704.78</v>
      </c>
      <c r="Q39" s="479">
        <v>54707.578000000001</v>
      </c>
      <c r="R39" s="480">
        <v>3259.4740000000002</v>
      </c>
    </row>
    <row r="40" spans="2:20" ht="15.75" x14ac:dyDescent="0.25">
      <c r="B40" s="475" t="s">
        <v>147</v>
      </c>
      <c r="C40" s="476">
        <v>8564.5910000000003</v>
      </c>
      <c r="D40" s="476">
        <v>38816.171000000002</v>
      </c>
      <c r="E40" s="476">
        <v>3543.0250000000001</v>
      </c>
      <c r="F40" s="477" t="s">
        <v>165</v>
      </c>
      <c r="G40" s="478">
        <v>15919.534</v>
      </c>
      <c r="H40" s="479">
        <v>74615.635999999999</v>
      </c>
      <c r="I40" s="480">
        <v>4084.3510000000001</v>
      </c>
      <c r="J40" s="490"/>
      <c r="K40" s="475" t="s">
        <v>120</v>
      </c>
      <c r="L40" s="476">
        <v>3630.8510000000001</v>
      </c>
      <c r="M40" s="476">
        <v>16519.574000000001</v>
      </c>
      <c r="N40" s="476">
        <v>2366.7869999999998</v>
      </c>
      <c r="O40" s="477" t="s">
        <v>120</v>
      </c>
      <c r="P40" s="478">
        <v>8804.1479999999992</v>
      </c>
      <c r="Q40" s="479">
        <v>41038.455999999998</v>
      </c>
      <c r="R40" s="480">
        <v>2394.2429999999999</v>
      </c>
    </row>
    <row r="41" spans="2:20" ht="15.75" x14ac:dyDescent="0.25">
      <c r="B41" s="475" t="s">
        <v>302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9644.2659999999996</v>
      </c>
      <c r="H41" s="479">
        <v>45262.654999999999</v>
      </c>
      <c r="I41" s="480">
        <v>2547.9110000000001</v>
      </c>
      <c r="J41" s="490"/>
      <c r="K41" s="475" t="s">
        <v>72</v>
      </c>
      <c r="L41" s="476">
        <v>2969.328</v>
      </c>
      <c r="M41" s="476">
        <v>13492.117</v>
      </c>
      <c r="N41" s="476">
        <v>1175.856</v>
      </c>
      <c r="O41" s="477" t="s">
        <v>163</v>
      </c>
      <c r="P41" s="478">
        <v>8438.7900000000009</v>
      </c>
      <c r="Q41" s="479">
        <v>39346.074999999997</v>
      </c>
      <c r="R41" s="480">
        <v>2557.2109999999998</v>
      </c>
    </row>
    <row r="42" spans="2:20" ht="15.75" x14ac:dyDescent="0.25">
      <c r="B42" s="475" t="s">
        <v>128</v>
      </c>
      <c r="C42" s="476">
        <v>7206.9780000000001</v>
      </c>
      <c r="D42" s="476">
        <v>32857.408000000003</v>
      </c>
      <c r="E42" s="476">
        <v>3008.252</v>
      </c>
      <c r="F42" s="477" t="s">
        <v>128</v>
      </c>
      <c r="G42" s="478">
        <v>9003.2620000000006</v>
      </c>
      <c r="H42" s="479">
        <v>41864.942000000003</v>
      </c>
      <c r="I42" s="480">
        <v>2397.7829999999999</v>
      </c>
      <c r="J42" s="490"/>
      <c r="K42" s="475" t="s">
        <v>134</v>
      </c>
      <c r="L42" s="476">
        <v>2933.1860000000001</v>
      </c>
      <c r="M42" s="476">
        <v>13309.24</v>
      </c>
      <c r="N42" s="476">
        <v>3500.0149999999999</v>
      </c>
      <c r="O42" s="477" t="s">
        <v>72</v>
      </c>
      <c r="P42" s="478">
        <v>6704.4530000000004</v>
      </c>
      <c r="Q42" s="479">
        <v>31174.194</v>
      </c>
      <c r="R42" s="480">
        <v>2165.991</v>
      </c>
    </row>
    <row r="43" spans="2:20" ht="15.75" x14ac:dyDescent="0.25">
      <c r="B43" s="475" t="s">
        <v>266</v>
      </c>
      <c r="C43" s="476">
        <v>6752.0110000000004</v>
      </c>
      <c r="D43" s="476">
        <v>30764.741000000002</v>
      </c>
      <c r="E43" s="476">
        <v>2902.886</v>
      </c>
      <c r="F43" s="477" t="s">
        <v>121</v>
      </c>
      <c r="G43" s="478">
        <v>8182.3209999999999</v>
      </c>
      <c r="H43" s="479">
        <v>37606.959000000003</v>
      </c>
      <c r="I43" s="480">
        <v>2486.38</v>
      </c>
      <c r="J43" s="490"/>
      <c r="K43" s="475" t="s">
        <v>115</v>
      </c>
      <c r="L43" s="476">
        <v>2150.36</v>
      </c>
      <c r="M43" s="476">
        <v>9776.8379999999997</v>
      </c>
      <c r="N43" s="476">
        <v>875.577</v>
      </c>
      <c r="O43" s="477" t="s">
        <v>119</v>
      </c>
      <c r="P43" s="478">
        <v>5828.0029999999997</v>
      </c>
      <c r="Q43" s="479">
        <v>27325.732</v>
      </c>
      <c r="R43" s="480">
        <v>1326.626</v>
      </c>
    </row>
    <row r="44" spans="2:20" ht="15.75" x14ac:dyDescent="0.25">
      <c r="B44" s="475" t="s">
        <v>170</v>
      </c>
      <c r="C44" s="476">
        <v>4536.8509999999997</v>
      </c>
      <c r="D44" s="476">
        <v>20631.207999999999</v>
      </c>
      <c r="E44" s="476">
        <v>1678.144</v>
      </c>
      <c r="F44" s="477" t="s">
        <v>232</v>
      </c>
      <c r="G44" s="478">
        <v>7725.0370000000003</v>
      </c>
      <c r="H44" s="479">
        <v>35913.790999999997</v>
      </c>
      <c r="I44" s="480">
        <v>2234</v>
      </c>
      <c r="J44" s="490"/>
      <c r="K44" s="475" t="s">
        <v>119</v>
      </c>
      <c r="L44" s="476">
        <v>1912.0129999999999</v>
      </c>
      <c r="M44" s="476">
        <v>8715.0969999999998</v>
      </c>
      <c r="N44" s="476">
        <v>636.05499999999995</v>
      </c>
      <c r="O44" s="477" t="s">
        <v>126</v>
      </c>
      <c r="P44" s="478">
        <v>4054.88</v>
      </c>
      <c r="Q44" s="479">
        <v>18915.080000000002</v>
      </c>
      <c r="R44" s="480">
        <v>3305.221</v>
      </c>
    </row>
    <row r="45" spans="2:20" ht="15.75" x14ac:dyDescent="0.25">
      <c r="B45" s="475" t="s">
        <v>300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7470.7380000000003</v>
      </c>
      <c r="H45" s="479">
        <v>34865.947999999997</v>
      </c>
      <c r="I45" s="480">
        <v>1930.211</v>
      </c>
      <c r="J45" s="490"/>
      <c r="K45" s="475" t="s">
        <v>180</v>
      </c>
      <c r="L45" s="476">
        <v>1297.2529999999999</v>
      </c>
      <c r="M45" s="476">
        <v>5868.7550000000001</v>
      </c>
      <c r="N45" s="476">
        <v>480.53300000000002</v>
      </c>
      <c r="O45" s="477" t="s">
        <v>134</v>
      </c>
      <c r="P45" s="478">
        <v>2984.1239999999998</v>
      </c>
      <c r="Q45" s="479">
        <v>13794.540999999999</v>
      </c>
      <c r="R45" s="480">
        <v>2760.5540000000001</v>
      </c>
      <c r="T45" s="55"/>
    </row>
    <row r="46" spans="2:20" ht="15.75" x14ac:dyDescent="0.25">
      <c r="B46" s="475" t="s">
        <v>69</v>
      </c>
      <c r="C46" s="476">
        <v>3924.1880000000001</v>
      </c>
      <c r="D46" s="476">
        <v>17886.534</v>
      </c>
      <c r="E46" s="476">
        <v>1724.5170000000001</v>
      </c>
      <c r="F46" s="477" t="s">
        <v>145</v>
      </c>
      <c r="G46" s="478">
        <v>6495.2809999999999</v>
      </c>
      <c r="H46" s="479">
        <v>30277.696</v>
      </c>
      <c r="I46" s="480">
        <v>1985.692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1878.499</v>
      </c>
      <c r="Q46" s="479">
        <v>8712.3760000000002</v>
      </c>
      <c r="R46" s="480">
        <v>508.21499999999997</v>
      </c>
    </row>
    <row r="47" spans="2:20" ht="15.75" x14ac:dyDescent="0.25">
      <c r="B47" s="475" t="s">
        <v>118</v>
      </c>
      <c r="C47" s="476">
        <v>3646.2139999999999</v>
      </c>
      <c r="D47" s="476">
        <v>16619.583999999999</v>
      </c>
      <c r="E47" s="476">
        <v>3103.7289999999998</v>
      </c>
      <c r="F47" s="477" t="s">
        <v>69</v>
      </c>
      <c r="G47" s="478">
        <v>6310.0879999999997</v>
      </c>
      <c r="H47" s="479">
        <v>29112.12</v>
      </c>
      <c r="I47" s="480">
        <v>1915.94</v>
      </c>
      <c r="J47" s="490"/>
      <c r="K47" s="475" t="s">
        <v>123</v>
      </c>
      <c r="L47" s="476">
        <v>991.36599999999999</v>
      </c>
      <c r="M47" s="476">
        <v>4501.4089999999997</v>
      </c>
      <c r="N47" s="476">
        <v>2149.873</v>
      </c>
      <c r="O47" s="477" t="s">
        <v>136</v>
      </c>
      <c r="P47" s="478">
        <v>1486.713</v>
      </c>
      <c r="Q47" s="479">
        <v>6776.8320000000003</v>
      </c>
      <c r="R47" s="480">
        <v>546.05899999999997</v>
      </c>
    </row>
    <row r="48" spans="2:20" ht="16.5" thickBot="1" x14ac:dyDescent="0.3">
      <c r="B48" s="481" t="s">
        <v>184</v>
      </c>
      <c r="C48" s="482">
        <v>3589.4050000000002</v>
      </c>
      <c r="D48" s="482">
        <v>16492.78</v>
      </c>
      <c r="E48" s="482">
        <v>1514</v>
      </c>
      <c r="F48" s="483" t="s">
        <v>123</v>
      </c>
      <c r="G48" s="484">
        <v>6140.2809999999999</v>
      </c>
      <c r="H48" s="485">
        <v>28628.460999999999</v>
      </c>
      <c r="I48" s="486">
        <v>1779.11</v>
      </c>
      <c r="J48" s="490"/>
      <c r="K48" s="481" t="s">
        <v>128</v>
      </c>
      <c r="L48" s="482">
        <v>604.029</v>
      </c>
      <c r="M48" s="482">
        <v>2748.2139999999999</v>
      </c>
      <c r="N48" s="482">
        <v>536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310</v>
      </c>
      <c r="C55" s="496"/>
      <c r="D55" s="497"/>
      <c r="E55" s="498"/>
      <c r="F55" s="495" t="s">
        <v>311</v>
      </c>
      <c r="G55" s="496"/>
      <c r="H55" s="497"/>
      <c r="I55" s="498"/>
      <c r="J55" s="457"/>
      <c r="K55" s="495" t="s">
        <v>310</v>
      </c>
      <c r="L55" s="496"/>
      <c r="M55" s="497"/>
      <c r="N55" s="498"/>
      <c r="O55" s="495" t="s">
        <v>311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116473.826</v>
      </c>
      <c r="D57" s="464">
        <v>530556.55299999996</v>
      </c>
      <c r="E57" s="465">
        <v>95477.535999999993</v>
      </c>
      <c r="F57" s="466" t="s">
        <v>106</v>
      </c>
      <c r="G57" s="467">
        <v>159329.217</v>
      </c>
      <c r="H57" s="468">
        <v>742642.34100000001</v>
      </c>
      <c r="I57" s="465">
        <v>111007.307</v>
      </c>
      <c r="J57" s="457"/>
      <c r="K57" s="462" t="s">
        <v>106</v>
      </c>
      <c r="L57" s="463">
        <v>67156.592999999993</v>
      </c>
      <c r="M57" s="464">
        <v>305901.79200000002</v>
      </c>
      <c r="N57" s="465">
        <v>50757.089</v>
      </c>
      <c r="O57" s="466" t="s">
        <v>106</v>
      </c>
      <c r="P57" s="467">
        <v>77964.668000000005</v>
      </c>
      <c r="Q57" s="468">
        <v>363180.69500000001</v>
      </c>
      <c r="R57" s="465">
        <v>51178.233</v>
      </c>
    </row>
    <row r="58" spans="2:18" ht="15.75" x14ac:dyDescent="0.25">
      <c r="B58" s="469" t="s">
        <v>126</v>
      </c>
      <c r="C58" s="470">
        <v>18368.233</v>
      </c>
      <c r="D58" s="470">
        <v>83648.331000000006</v>
      </c>
      <c r="E58" s="470">
        <v>15038.49</v>
      </c>
      <c r="F58" s="471" t="s">
        <v>126</v>
      </c>
      <c r="G58" s="472">
        <v>20099.448</v>
      </c>
      <c r="H58" s="473">
        <v>93635.654999999999</v>
      </c>
      <c r="I58" s="474">
        <v>14254.117</v>
      </c>
      <c r="J58" s="457"/>
      <c r="K58" s="469" t="s">
        <v>70</v>
      </c>
      <c r="L58" s="470">
        <v>25813.954000000002</v>
      </c>
      <c r="M58" s="470">
        <v>117579.77800000001</v>
      </c>
      <c r="N58" s="470">
        <v>18574.233</v>
      </c>
      <c r="O58" s="471" t="s">
        <v>70</v>
      </c>
      <c r="P58" s="472">
        <v>25091.066999999999</v>
      </c>
      <c r="Q58" s="473">
        <v>116784.952</v>
      </c>
      <c r="R58" s="474">
        <v>15946.69</v>
      </c>
    </row>
    <row r="59" spans="2:18" ht="15.75" x14ac:dyDescent="0.25">
      <c r="B59" s="475" t="s">
        <v>123</v>
      </c>
      <c r="C59" s="476">
        <v>12973.492</v>
      </c>
      <c r="D59" s="476">
        <v>59092.029000000002</v>
      </c>
      <c r="E59" s="476">
        <v>12732.398999999999</v>
      </c>
      <c r="F59" s="477" t="s">
        <v>123</v>
      </c>
      <c r="G59" s="478">
        <v>18027.488000000001</v>
      </c>
      <c r="H59" s="479">
        <v>83933.130999999994</v>
      </c>
      <c r="I59" s="480">
        <v>15028.993</v>
      </c>
      <c r="J59" s="457"/>
      <c r="K59" s="475" t="s">
        <v>121</v>
      </c>
      <c r="L59" s="476">
        <v>13743.375</v>
      </c>
      <c r="M59" s="476">
        <v>62618.81</v>
      </c>
      <c r="N59" s="476">
        <v>14835.578</v>
      </c>
      <c r="O59" s="477" t="s">
        <v>121</v>
      </c>
      <c r="P59" s="478">
        <v>15654.045</v>
      </c>
      <c r="Q59" s="479">
        <v>72875.755000000005</v>
      </c>
      <c r="R59" s="480">
        <v>16100.352999999999</v>
      </c>
    </row>
    <row r="60" spans="2:18" ht="15.75" x14ac:dyDescent="0.25">
      <c r="B60" s="475" t="s">
        <v>70</v>
      </c>
      <c r="C60" s="476">
        <v>10064.716</v>
      </c>
      <c r="D60" s="476">
        <v>45817.374000000003</v>
      </c>
      <c r="E60" s="476">
        <v>10169.438</v>
      </c>
      <c r="F60" s="477" t="s">
        <v>128</v>
      </c>
      <c r="G60" s="478">
        <v>14022.700999999999</v>
      </c>
      <c r="H60" s="479">
        <v>65381.856</v>
      </c>
      <c r="I60" s="480">
        <v>10470.893</v>
      </c>
      <c r="J60" s="457"/>
      <c r="K60" s="475" t="s">
        <v>119</v>
      </c>
      <c r="L60" s="476">
        <v>10446.161</v>
      </c>
      <c r="M60" s="476">
        <v>47594.889000000003</v>
      </c>
      <c r="N60" s="476">
        <v>5922.5129999999999</v>
      </c>
      <c r="O60" s="477" t="s">
        <v>119</v>
      </c>
      <c r="P60" s="478">
        <v>13293.618</v>
      </c>
      <c r="Q60" s="479">
        <v>61907.993999999999</v>
      </c>
      <c r="R60" s="480">
        <v>6846.9009999999998</v>
      </c>
    </row>
    <row r="61" spans="2:18" ht="15.75" x14ac:dyDescent="0.25">
      <c r="B61" s="475" t="s">
        <v>118</v>
      </c>
      <c r="C61" s="476">
        <v>9916.5220000000008</v>
      </c>
      <c r="D61" s="476">
        <v>45129.203000000001</v>
      </c>
      <c r="E61" s="476">
        <v>8068.723</v>
      </c>
      <c r="F61" s="477" t="s">
        <v>119</v>
      </c>
      <c r="G61" s="478">
        <v>12117.913</v>
      </c>
      <c r="H61" s="479">
        <v>56440.12</v>
      </c>
      <c r="I61" s="480">
        <v>8578.6630000000005</v>
      </c>
      <c r="J61" s="457"/>
      <c r="K61" s="475" t="s">
        <v>120</v>
      </c>
      <c r="L61" s="476">
        <v>9025.2829999999994</v>
      </c>
      <c r="M61" s="476">
        <v>41101.671000000002</v>
      </c>
      <c r="N61" s="476">
        <v>7255.9030000000002</v>
      </c>
      <c r="O61" s="477" t="s">
        <v>120</v>
      </c>
      <c r="P61" s="478">
        <v>12227.14</v>
      </c>
      <c r="Q61" s="479">
        <v>56902.057999999997</v>
      </c>
      <c r="R61" s="480">
        <v>8562.8040000000001</v>
      </c>
    </row>
    <row r="62" spans="2:18" ht="15.75" x14ac:dyDescent="0.25">
      <c r="B62" s="475" t="s">
        <v>128</v>
      </c>
      <c r="C62" s="476">
        <v>8697.8510000000006</v>
      </c>
      <c r="D62" s="476">
        <v>39687.71</v>
      </c>
      <c r="E62" s="476">
        <v>8636.0820000000003</v>
      </c>
      <c r="F62" s="477" t="s">
        <v>70</v>
      </c>
      <c r="G62" s="478">
        <v>12015.406000000001</v>
      </c>
      <c r="H62" s="479">
        <v>55909.065999999999</v>
      </c>
      <c r="I62" s="480">
        <v>10452.779</v>
      </c>
      <c r="J62" s="457"/>
      <c r="K62" s="475" t="s">
        <v>69</v>
      </c>
      <c r="L62" s="476">
        <v>2385.9580000000001</v>
      </c>
      <c r="M62" s="476">
        <v>10886.647000000001</v>
      </c>
      <c r="N62" s="476">
        <v>1109.943</v>
      </c>
      <c r="O62" s="477" t="s">
        <v>235</v>
      </c>
      <c r="P62" s="478">
        <v>3043.4769999999999</v>
      </c>
      <c r="Q62" s="479">
        <v>14336.119000000001</v>
      </c>
      <c r="R62" s="480">
        <v>901.97500000000002</v>
      </c>
    </row>
    <row r="63" spans="2:18" ht="15.75" x14ac:dyDescent="0.25">
      <c r="B63" s="475" t="s">
        <v>165</v>
      </c>
      <c r="C63" s="476">
        <v>7098.0839999999998</v>
      </c>
      <c r="D63" s="476">
        <v>32316.607</v>
      </c>
      <c r="E63" s="476">
        <v>3483.3249999999998</v>
      </c>
      <c r="F63" s="477" t="s">
        <v>165</v>
      </c>
      <c r="G63" s="478">
        <v>11335.08</v>
      </c>
      <c r="H63" s="479">
        <v>53097.235999999997</v>
      </c>
      <c r="I63" s="480">
        <v>3257.5250000000001</v>
      </c>
      <c r="J63" s="457"/>
      <c r="K63" s="475" t="s">
        <v>118</v>
      </c>
      <c r="L63" s="476">
        <v>1106.18</v>
      </c>
      <c r="M63" s="476">
        <v>5028.3630000000003</v>
      </c>
      <c r="N63" s="476">
        <v>555.22900000000004</v>
      </c>
      <c r="O63" s="477" t="s">
        <v>69</v>
      </c>
      <c r="P63" s="478">
        <v>2989.991</v>
      </c>
      <c r="Q63" s="479">
        <v>14073.156000000001</v>
      </c>
      <c r="R63" s="480">
        <v>851.69299999999998</v>
      </c>
    </row>
    <row r="64" spans="2:18" ht="15.75" x14ac:dyDescent="0.25">
      <c r="B64" s="475" t="s">
        <v>117</v>
      </c>
      <c r="C64" s="476">
        <v>6088.8770000000004</v>
      </c>
      <c r="D64" s="476">
        <v>27713.239000000001</v>
      </c>
      <c r="E64" s="476">
        <v>4352.8360000000002</v>
      </c>
      <c r="F64" s="477" t="s">
        <v>118</v>
      </c>
      <c r="G64" s="478">
        <v>10271.919</v>
      </c>
      <c r="H64" s="479">
        <v>47968.49</v>
      </c>
      <c r="I64" s="480">
        <v>9073.4979999999996</v>
      </c>
      <c r="J64" s="457"/>
      <c r="K64" s="475" t="s">
        <v>235</v>
      </c>
      <c r="L64" s="476">
        <v>1015.458</v>
      </c>
      <c r="M64" s="476">
        <v>4593.1180000000004</v>
      </c>
      <c r="N64" s="476">
        <v>461.79700000000003</v>
      </c>
      <c r="O64" s="477" t="s">
        <v>132</v>
      </c>
      <c r="P64" s="478">
        <v>1043.481</v>
      </c>
      <c r="Q64" s="479">
        <v>4846.0349999999999</v>
      </c>
      <c r="R64" s="480">
        <v>473.84699999999998</v>
      </c>
    </row>
    <row r="65" spans="2:18" ht="15.75" x14ac:dyDescent="0.25">
      <c r="B65" s="475" t="s">
        <v>180</v>
      </c>
      <c r="C65" s="476">
        <v>6033.7629999999999</v>
      </c>
      <c r="D65" s="476">
        <v>27502.513999999999</v>
      </c>
      <c r="E65" s="476">
        <v>5948.7489999999998</v>
      </c>
      <c r="F65" s="477" t="s">
        <v>180</v>
      </c>
      <c r="G65" s="478">
        <v>7885.8710000000001</v>
      </c>
      <c r="H65" s="479">
        <v>36853.508999999998</v>
      </c>
      <c r="I65" s="480">
        <v>6174.43</v>
      </c>
      <c r="J65" s="457"/>
      <c r="K65" s="475" t="s">
        <v>132</v>
      </c>
      <c r="L65" s="476">
        <v>909.62699999999995</v>
      </c>
      <c r="M65" s="476">
        <v>4145.5079999999998</v>
      </c>
      <c r="N65" s="476">
        <v>434.43</v>
      </c>
      <c r="O65" s="477" t="s">
        <v>118</v>
      </c>
      <c r="P65" s="478">
        <v>1031.856</v>
      </c>
      <c r="Q65" s="479">
        <v>4785.1049999999996</v>
      </c>
      <c r="R65" s="480">
        <v>347.49599999999998</v>
      </c>
    </row>
    <row r="66" spans="2:18" ht="15.75" x14ac:dyDescent="0.25">
      <c r="B66" s="475" t="s">
        <v>136</v>
      </c>
      <c r="C66" s="476">
        <v>5658.7569999999996</v>
      </c>
      <c r="D66" s="476">
        <v>25763.032999999999</v>
      </c>
      <c r="E66" s="476">
        <v>3522.0079999999998</v>
      </c>
      <c r="F66" s="477" t="s">
        <v>235</v>
      </c>
      <c r="G66" s="478">
        <v>6667.8689999999997</v>
      </c>
      <c r="H66" s="479">
        <v>31001.852999999999</v>
      </c>
      <c r="I66" s="480">
        <v>3243.067</v>
      </c>
      <c r="J66" s="457"/>
      <c r="K66" s="475" t="s">
        <v>117</v>
      </c>
      <c r="L66" s="476">
        <v>671.38499999999999</v>
      </c>
      <c r="M66" s="476">
        <v>3062.444</v>
      </c>
      <c r="N66" s="476">
        <v>271.45499999999998</v>
      </c>
      <c r="O66" s="477" t="s">
        <v>72</v>
      </c>
      <c r="P66" s="478">
        <v>910.05200000000002</v>
      </c>
      <c r="Q66" s="479">
        <v>4248.6499999999996</v>
      </c>
      <c r="R66" s="480">
        <v>267.72699999999998</v>
      </c>
    </row>
    <row r="67" spans="2:18" ht="15.75" x14ac:dyDescent="0.25">
      <c r="B67" s="475" t="s">
        <v>119</v>
      </c>
      <c r="C67" s="476">
        <v>5284.0190000000002</v>
      </c>
      <c r="D67" s="476">
        <v>24095.065999999999</v>
      </c>
      <c r="E67" s="476">
        <v>4750.5969999999998</v>
      </c>
      <c r="F67" s="477" t="s">
        <v>117</v>
      </c>
      <c r="G67" s="478">
        <v>6470.4269999999997</v>
      </c>
      <c r="H67" s="479">
        <v>30101.800999999999</v>
      </c>
      <c r="I67" s="480">
        <v>3885.21</v>
      </c>
      <c r="J67" s="457"/>
      <c r="K67" s="475" t="s">
        <v>116</v>
      </c>
      <c r="L67" s="476">
        <v>442.64</v>
      </c>
      <c r="M67" s="476">
        <v>2009.8510000000001</v>
      </c>
      <c r="N67" s="476">
        <v>213.36099999999999</v>
      </c>
      <c r="O67" s="477" t="s">
        <v>117</v>
      </c>
      <c r="P67" s="478">
        <v>767.66399999999999</v>
      </c>
      <c r="Q67" s="479">
        <v>3556.66</v>
      </c>
      <c r="R67" s="480">
        <v>211.29599999999999</v>
      </c>
    </row>
    <row r="68" spans="2:18" ht="15.75" x14ac:dyDescent="0.25">
      <c r="B68" s="475" t="s">
        <v>235</v>
      </c>
      <c r="C68" s="476">
        <v>4421.5150000000003</v>
      </c>
      <c r="D68" s="476">
        <v>20150.501</v>
      </c>
      <c r="E68" s="476">
        <v>2769.7860000000001</v>
      </c>
      <c r="F68" s="477" t="s">
        <v>136</v>
      </c>
      <c r="G68" s="478">
        <v>6055.8549999999996</v>
      </c>
      <c r="H68" s="479">
        <v>28272.672999999999</v>
      </c>
      <c r="I68" s="480">
        <v>5426.8310000000001</v>
      </c>
      <c r="J68" s="457"/>
      <c r="K68" s="475" t="s">
        <v>115</v>
      </c>
      <c r="L68" s="476">
        <v>347.96</v>
      </c>
      <c r="M68" s="476">
        <v>1576.729</v>
      </c>
      <c r="N68" s="476">
        <v>424.2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3909.413</v>
      </c>
      <c r="D69" s="476">
        <v>17794.973999999998</v>
      </c>
      <c r="E69" s="476">
        <v>2062.3200000000002</v>
      </c>
      <c r="F69" s="477" t="s">
        <v>134</v>
      </c>
      <c r="G69" s="478">
        <v>3401.4940000000001</v>
      </c>
      <c r="H69" s="479">
        <v>15843.78</v>
      </c>
      <c r="I69" s="480">
        <v>2306.192</v>
      </c>
      <c r="J69" s="457"/>
      <c r="K69" s="475" t="s">
        <v>163</v>
      </c>
      <c r="L69" s="476">
        <v>270.50599999999997</v>
      </c>
      <c r="M69" s="476">
        <v>1239.6669999999999</v>
      </c>
      <c r="N69" s="476">
        <v>138.68</v>
      </c>
      <c r="O69" s="477" t="s">
        <v>127</v>
      </c>
      <c r="P69" s="478">
        <v>409.62099999999998</v>
      </c>
      <c r="Q69" s="479">
        <v>1894.0160000000001</v>
      </c>
      <c r="R69" s="480">
        <v>140.01499999999999</v>
      </c>
    </row>
    <row r="70" spans="2:18" ht="15.75" x14ac:dyDescent="0.25">
      <c r="B70" s="475" t="s">
        <v>121</v>
      </c>
      <c r="C70" s="476">
        <v>2570.6689999999999</v>
      </c>
      <c r="D70" s="476">
        <v>11703.49</v>
      </c>
      <c r="E70" s="476">
        <v>2156.1640000000002</v>
      </c>
      <c r="F70" s="477" t="s">
        <v>127</v>
      </c>
      <c r="G70" s="478">
        <v>3008.1480000000001</v>
      </c>
      <c r="H70" s="479">
        <v>14015.535</v>
      </c>
      <c r="I70" s="480">
        <v>2396.0949999999998</v>
      </c>
      <c r="J70" s="457"/>
      <c r="K70" s="475" t="s">
        <v>126</v>
      </c>
      <c r="L70" s="476">
        <v>233.05</v>
      </c>
      <c r="M70" s="476">
        <v>1067.2650000000001</v>
      </c>
      <c r="N70" s="476">
        <v>105.375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1897.0650000000001</v>
      </c>
      <c r="D71" s="476">
        <v>8642.4259999999995</v>
      </c>
      <c r="E71" s="476">
        <v>1742.7750000000001</v>
      </c>
      <c r="F71" s="477" t="s">
        <v>121</v>
      </c>
      <c r="G71" s="478">
        <v>2747.4670000000001</v>
      </c>
      <c r="H71" s="479">
        <v>12786.429</v>
      </c>
      <c r="I71" s="480">
        <v>1975.163</v>
      </c>
      <c r="J71" s="457"/>
      <c r="K71" s="475" t="s">
        <v>127</v>
      </c>
      <c r="L71" s="476">
        <v>196.31899999999999</v>
      </c>
      <c r="M71" s="476">
        <v>895.35199999999998</v>
      </c>
      <c r="N71" s="476">
        <v>95.582999999999998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1671.972</v>
      </c>
      <c r="D72" s="476">
        <v>7614.1909999999998</v>
      </c>
      <c r="E72" s="476">
        <v>1774.2819999999999</v>
      </c>
      <c r="F72" s="477" t="s">
        <v>72</v>
      </c>
      <c r="G72" s="478">
        <v>2496.107</v>
      </c>
      <c r="H72" s="479">
        <v>11616.873</v>
      </c>
      <c r="I72" s="480">
        <v>1814.0730000000001</v>
      </c>
      <c r="J72" s="457"/>
      <c r="K72" s="475" t="s">
        <v>72</v>
      </c>
      <c r="L72" s="476">
        <v>179.298</v>
      </c>
      <c r="M72" s="476">
        <v>820.58699999999999</v>
      </c>
      <c r="N72" s="476">
        <v>82.515000000000001</v>
      </c>
      <c r="O72" s="477" t="s">
        <v>115</v>
      </c>
      <c r="P72" s="478">
        <v>147.02699999999999</v>
      </c>
      <c r="Q72" s="479">
        <v>684.50800000000004</v>
      </c>
      <c r="R72" s="480">
        <v>59.216000000000001</v>
      </c>
    </row>
    <row r="73" spans="2:18" ht="16.5" thickBot="1" x14ac:dyDescent="0.3">
      <c r="B73" s="481" t="s">
        <v>122</v>
      </c>
      <c r="C73" s="482">
        <v>1523.145</v>
      </c>
      <c r="D73" s="482">
        <v>6910.5889999999999</v>
      </c>
      <c r="E73" s="482">
        <v>695.8</v>
      </c>
      <c r="F73" s="483" t="s">
        <v>163</v>
      </c>
      <c r="G73" s="484">
        <v>2206.0819999999999</v>
      </c>
      <c r="H73" s="485">
        <v>10260.098</v>
      </c>
      <c r="I73" s="486">
        <v>1966.675</v>
      </c>
      <c r="J73" s="457"/>
      <c r="K73" s="481" t="s">
        <v>180</v>
      </c>
      <c r="L73" s="482">
        <v>96.195999999999998</v>
      </c>
      <c r="M73" s="482">
        <v>434.233</v>
      </c>
      <c r="N73" s="482">
        <v>107.488</v>
      </c>
      <c r="O73" s="483" t="s">
        <v>176</v>
      </c>
      <c r="P73" s="484">
        <v>139.012</v>
      </c>
      <c r="Q73" s="485">
        <v>647.58699999999999</v>
      </c>
      <c r="R73" s="486">
        <v>84.947999999999993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290</v>
      </c>
      <c r="C77" s="508"/>
      <c r="D77" s="508"/>
      <c r="E77" s="508"/>
      <c r="F77" s="507"/>
      <c r="G77" s="509"/>
      <c r="H77" s="509"/>
      <c r="I77" s="509"/>
      <c r="J77" s="457"/>
      <c r="K77" s="507" t="s">
        <v>291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310</v>
      </c>
      <c r="C80" s="496"/>
      <c r="D80" s="497"/>
      <c r="E80" s="498"/>
      <c r="F80" s="495" t="s">
        <v>311</v>
      </c>
      <c r="G80" s="496"/>
      <c r="H80" s="497"/>
      <c r="I80" s="498"/>
      <c r="J80" s="457"/>
      <c r="K80" s="495" t="s">
        <v>310</v>
      </c>
      <c r="L80" s="496"/>
      <c r="M80" s="497"/>
      <c r="N80" s="498"/>
      <c r="O80" s="495" t="s">
        <v>311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173558.85800000001</v>
      </c>
      <c r="D82" s="464">
        <v>790496.68099999998</v>
      </c>
      <c r="E82" s="465">
        <v>193237.01</v>
      </c>
      <c r="F82" s="466" t="s">
        <v>106</v>
      </c>
      <c r="G82" s="467">
        <v>223153.79199999999</v>
      </c>
      <c r="H82" s="468">
        <v>1039454.086</v>
      </c>
      <c r="I82" s="465">
        <v>186974.95800000001</v>
      </c>
      <c r="J82" s="457">
        <v>0</v>
      </c>
      <c r="K82" s="462" t="s">
        <v>106</v>
      </c>
      <c r="L82" s="463">
        <v>61274.529000000002</v>
      </c>
      <c r="M82" s="464">
        <v>279227.74599999998</v>
      </c>
      <c r="N82" s="465">
        <v>109508.83</v>
      </c>
      <c r="O82" s="466" t="s">
        <v>106</v>
      </c>
      <c r="P82" s="467">
        <v>75242.093999999997</v>
      </c>
      <c r="Q82" s="468">
        <v>350061.61200000002</v>
      </c>
      <c r="R82" s="465">
        <v>92343.827999999994</v>
      </c>
    </row>
    <row r="83" spans="2:18" ht="15.75" x14ac:dyDescent="0.25">
      <c r="B83" s="469" t="s">
        <v>235</v>
      </c>
      <c r="C83" s="470">
        <v>38109</v>
      </c>
      <c r="D83" s="470">
        <v>173603.06899999999</v>
      </c>
      <c r="E83" s="470">
        <v>46253.114000000001</v>
      </c>
      <c r="F83" s="471" t="s">
        <v>235</v>
      </c>
      <c r="G83" s="472">
        <v>44818.874000000003</v>
      </c>
      <c r="H83" s="473">
        <v>207771.24299999999</v>
      </c>
      <c r="I83" s="474">
        <v>42534.858999999997</v>
      </c>
      <c r="J83" s="457">
        <v>0</v>
      </c>
      <c r="K83" s="469" t="s">
        <v>70</v>
      </c>
      <c r="L83" s="470">
        <v>10991.396000000001</v>
      </c>
      <c r="M83" s="470">
        <v>50080.997000000003</v>
      </c>
      <c r="N83" s="470">
        <v>20383.617999999999</v>
      </c>
      <c r="O83" s="471" t="s">
        <v>70</v>
      </c>
      <c r="P83" s="472">
        <v>17478.295999999998</v>
      </c>
      <c r="Q83" s="473">
        <v>81336.546000000002</v>
      </c>
      <c r="R83" s="474">
        <v>19164.042000000001</v>
      </c>
    </row>
    <row r="84" spans="2:18" ht="15.75" x14ac:dyDescent="0.25">
      <c r="B84" s="475" t="s">
        <v>147</v>
      </c>
      <c r="C84" s="476">
        <v>32485.073</v>
      </c>
      <c r="D84" s="476">
        <v>147750.56200000001</v>
      </c>
      <c r="E84" s="476">
        <v>36976.239999999998</v>
      </c>
      <c r="F84" s="477" t="s">
        <v>147</v>
      </c>
      <c r="G84" s="478">
        <v>34755.250999999997</v>
      </c>
      <c r="H84" s="479">
        <v>162984.24799999999</v>
      </c>
      <c r="I84" s="480">
        <v>30577.648000000001</v>
      </c>
      <c r="J84" s="457">
        <v>0</v>
      </c>
      <c r="K84" s="475" t="s">
        <v>235</v>
      </c>
      <c r="L84" s="476">
        <v>9377.6419999999998</v>
      </c>
      <c r="M84" s="476">
        <v>42752.644</v>
      </c>
      <c r="N84" s="476">
        <v>7597.77</v>
      </c>
      <c r="O84" s="477" t="s">
        <v>69</v>
      </c>
      <c r="P84" s="478">
        <v>14713.405000000001</v>
      </c>
      <c r="Q84" s="479">
        <v>68611.600000000006</v>
      </c>
      <c r="R84" s="480">
        <v>6534.24</v>
      </c>
    </row>
    <row r="85" spans="2:18" ht="15.75" x14ac:dyDescent="0.25">
      <c r="B85" s="475" t="s">
        <v>184</v>
      </c>
      <c r="C85" s="476">
        <v>12507.438</v>
      </c>
      <c r="D85" s="476">
        <v>57027.406999999999</v>
      </c>
      <c r="E85" s="476">
        <v>11946</v>
      </c>
      <c r="F85" s="477" t="s">
        <v>70</v>
      </c>
      <c r="G85" s="478">
        <v>20326.240000000002</v>
      </c>
      <c r="H85" s="479">
        <v>94463.987999999998</v>
      </c>
      <c r="I85" s="480">
        <v>27647.394</v>
      </c>
      <c r="J85" s="457">
        <v>0</v>
      </c>
      <c r="K85" s="475" t="s">
        <v>69</v>
      </c>
      <c r="L85" s="476">
        <v>8645.348</v>
      </c>
      <c r="M85" s="476">
        <v>39390.815000000002</v>
      </c>
      <c r="N85" s="476">
        <v>6661.567</v>
      </c>
      <c r="O85" s="477" t="s">
        <v>235</v>
      </c>
      <c r="P85" s="478">
        <v>11218.540999999999</v>
      </c>
      <c r="Q85" s="479">
        <v>52363.824999999997</v>
      </c>
      <c r="R85" s="480">
        <v>5422.72</v>
      </c>
    </row>
    <row r="86" spans="2:18" ht="15.75" x14ac:dyDescent="0.25">
      <c r="B86" s="475" t="s">
        <v>70</v>
      </c>
      <c r="C86" s="476">
        <v>12276.335999999999</v>
      </c>
      <c r="D86" s="476">
        <v>55881.332999999999</v>
      </c>
      <c r="E86" s="476">
        <v>24583.485000000001</v>
      </c>
      <c r="F86" s="477" t="s">
        <v>184</v>
      </c>
      <c r="G86" s="478">
        <v>12825.655000000001</v>
      </c>
      <c r="H86" s="479">
        <v>59515.391000000003</v>
      </c>
      <c r="I86" s="480">
        <v>8664.0010000000002</v>
      </c>
      <c r="J86" s="457">
        <v>0</v>
      </c>
      <c r="K86" s="475" t="s">
        <v>115</v>
      </c>
      <c r="L86" s="476">
        <v>8594.277</v>
      </c>
      <c r="M86" s="476">
        <v>39225.906999999999</v>
      </c>
      <c r="N86" s="476">
        <v>3060.1469999999999</v>
      </c>
      <c r="O86" s="477" t="s">
        <v>121</v>
      </c>
      <c r="P86" s="478">
        <v>5750.08</v>
      </c>
      <c r="Q86" s="479">
        <v>26725.09</v>
      </c>
      <c r="R86" s="480">
        <v>6787.058</v>
      </c>
    </row>
    <row r="87" spans="2:18" ht="15.75" x14ac:dyDescent="0.25">
      <c r="B87" s="475" t="s">
        <v>187</v>
      </c>
      <c r="C87" s="476">
        <v>6350.933</v>
      </c>
      <c r="D87" s="476">
        <v>28859.613000000001</v>
      </c>
      <c r="E87" s="476">
        <v>5889.1</v>
      </c>
      <c r="F87" s="477" t="s">
        <v>186</v>
      </c>
      <c r="G87" s="478">
        <v>10749.191999999999</v>
      </c>
      <c r="H87" s="479">
        <v>50234.264000000003</v>
      </c>
      <c r="I87" s="480">
        <v>7184.6750000000002</v>
      </c>
      <c r="J87" s="457">
        <v>0</v>
      </c>
      <c r="K87" s="475" t="s">
        <v>121</v>
      </c>
      <c r="L87" s="476">
        <v>5487.4290000000001</v>
      </c>
      <c r="M87" s="476">
        <v>24985.84</v>
      </c>
      <c r="N87" s="476">
        <v>8002.5379999999996</v>
      </c>
      <c r="O87" s="477" t="s">
        <v>118</v>
      </c>
      <c r="P87" s="478">
        <v>4462.9809999999998</v>
      </c>
      <c r="Q87" s="479">
        <v>20738.870999999999</v>
      </c>
      <c r="R87" s="480">
        <v>21988.166000000001</v>
      </c>
    </row>
    <row r="88" spans="2:18" ht="15.75" x14ac:dyDescent="0.25">
      <c r="B88" s="475" t="s">
        <v>186</v>
      </c>
      <c r="C88" s="476">
        <v>5780.9530000000004</v>
      </c>
      <c r="D88" s="476">
        <v>26336.121999999999</v>
      </c>
      <c r="E88" s="476">
        <v>5683.5</v>
      </c>
      <c r="F88" s="477" t="s">
        <v>187</v>
      </c>
      <c r="G88" s="478">
        <v>8067.66</v>
      </c>
      <c r="H88" s="479">
        <v>37507.663999999997</v>
      </c>
      <c r="I88" s="480">
        <v>4861.45</v>
      </c>
      <c r="J88" s="457">
        <v>0</v>
      </c>
      <c r="K88" s="475" t="s">
        <v>118</v>
      </c>
      <c r="L88" s="476">
        <v>4931.0129999999999</v>
      </c>
      <c r="M88" s="476">
        <v>22466.572</v>
      </c>
      <c r="N88" s="476">
        <v>32205.585999999999</v>
      </c>
      <c r="O88" s="477" t="s">
        <v>119</v>
      </c>
      <c r="P88" s="478">
        <v>3149.913</v>
      </c>
      <c r="Q88" s="479">
        <v>14614.647999999999</v>
      </c>
      <c r="R88" s="480">
        <v>13246.025</v>
      </c>
    </row>
    <row r="89" spans="2:18" ht="15.75" x14ac:dyDescent="0.25">
      <c r="B89" s="475" t="s">
        <v>115</v>
      </c>
      <c r="C89" s="476">
        <v>4294.4870000000001</v>
      </c>
      <c r="D89" s="476">
        <v>19548.556</v>
      </c>
      <c r="E89" s="476">
        <v>3857.4830000000002</v>
      </c>
      <c r="F89" s="477" t="s">
        <v>115</v>
      </c>
      <c r="G89" s="478">
        <v>5890.1440000000002</v>
      </c>
      <c r="H89" s="479">
        <v>27465.226999999999</v>
      </c>
      <c r="I89" s="480">
        <v>4414.3969999999999</v>
      </c>
      <c r="J89" s="457">
        <v>0</v>
      </c>
      <c r="K89" s="475" t="s">
        <v>119</v>
      </c>
      <c r="L89" s="476">
        <v>3049.0770000000002</v>
      </c>
      <c r="M89" s="476">
        <v>13872.388000000001</v>
      </c>
      <c r="N89" s="476">
        <v>16369.391</v>
      </c>
      <c r="O89" s="477" t="s">
        <v>115</v>
      </c>
      <c r="P89" s="478">
        <v>2674.4749999999999</v>
      </c>
      <c r="Q89" s="479">
        <v>12349.052</v>
      </c>
      <c r="R89" s="480">
        <v>409.476</v>
      </c>
    </row>
    <row r="90" spans="2:18" ht="15.75" x14ac:dyDescent="0.25">
      <c r="B90" s="475" t="s">
        <v>266</v>
      </c>
      <c r="C90" s="476">
        <v>3963.3989999999999</v>
      </c>
      <c r="D90" s="476">
        <v>18095.074000000001</v>
      </c>
      <c r="E90" s="476">
        <v>3918.0749999999998</v>
      </c>
      <c r="F90" s="477" t="s">
        <v>165</v>
      </c>
      <c r="G90" s="478">
        <v>5508.1819999999998</v>
      </c>
      <c r="H90" s="479">
        <v>25653.781999999999</v>
      </c>
      <c r="I90" s="480">
        <v>4936.0029999999997</v>
      </c>
      <c r="J90" s="457">
        <v>0</v>
      </c>
      <c r="K90" s="475" t="s">
        <v>116</v>
      </c>
      <c r="L90" s="476">
        <v>1271.365</v>
      </c>
      <c r="M90" s="476">
        <v>5793.201</v>
      </c>
      <c r="N90" s="476">
        <v>853.47</v>
      </c>
      <c r="O90" s="477" t="s">
        <v>180</v>
      </c>
      <c r="P90" s="478">
        <v>2079.2860000000001</v>
      </c>
      <c r="Q90" s="479">
        <v>9698.3639999999996</v>
      </c>
      <c r="R90" s="480">
        <v>1780</v>
      </c>
    </row>
    <row r="91" spans="2:18" ht="15.75" x14ac:dyDescent="0.25">
      <c r="B91" s="475" t="s">
        <v>189</v>
      </c>
      <c r="C91" s="476">
        <v>3668.2550000000001</v>
      </c>
      <c r="D91" s="476">
        <v>16713.713</v>
      </c>
      <c r="E91" s="476">
        <v>3272</v>
      </c>
      <c r="F91" s="477" t="s">
        <v>266</v>
      </c>
      <c r="G91" s="478">
        <v>5412.634</v>
      </c>
      <c r="H91" s="479">
        <v>25488.462</v>
      </c>
      <c r="I91" s="480">
        <v>3660.5</v>
      </c>
      <c r="J91" s="457">
        <v>0</v>
      </c>
      <c r="K91" s="475" t="s">
        <v>147</v>
      </c>
      <c r="L91" s="476">
        <v>1192.463</v>
      </c>
      <c r="M91" s="476">
        <v>5450.2860000000001</v>
      </c>
      <c r="N91" s="476">
        <v>357.17500000000001</v>
      </c>
      <c r="O91" s="477" t="s">
        <v>147</v>
      </c>
      <c r="P91" s="478">
        <v>2071.3539999999998</v>
      </c>
      <c r="Q91" s="479">
        <v>9504.366</v>
      </c>
      <c r="R91" s="480">
        <v>856.375</v>
      </c>
    </row>
    <row r="92" spans="2:18" ht="15.75" x14ac:dyDescent="0.25">
      <c r="B92" s="475" t="s">
        <v>249</v>
      </c>
      <c r="C92" s="476">
        <v>3647.2939999999999</v>
      </c>
      <c r="D92" s="476">
        <v>16615.857</v>
      </c>
      <c r="E92" s="476">
        <v>3984</v>
      </c>
      <c r="F92" s="477" t="s">
        <v>232</v>
      </c>
      <c r="G92" s="478">
        <v>4840.2910000000002</v>
      </c>
      <c r="H92" s="479">
        <v>22567.618999999999</v>
      </c>
      <c r="I92" s="480">
        <v>2901.75</v>
      </c>
      <c r="J92" s="457">
        <v>0</v>
      </c>
      <c r="K92" s="475" t="s">
        <v>247</v>
      </c>
      <c r="L92" s="476">
        <v>1104.607</v>
      </c>
      <c r="M92" s="476">
        <v>5032.6779999999999</v>
      </c>
      <c r="N92" s="476">
        <v>1481.518</v>
      </c>
      <c r="O92" s="477" t="s">
        <v>72</v>
      </c>
      <c r="P92" s="478">
        <v>1839.45</v>
      </c>
      <c r="Q92" s="479">
        <v>8551.5820000000003</v>
      </c>
      <c r="R92" s="480">
        <v>5889.0910000000003</v>
      </c>
    </row>
    <row r="93" spans="2:18" ht="15.75" x14ac:dyDescent="0.25">
      <c r="B93" s="475" t="s">
        <v>165</v>
      </c>
      <c r="C93" s="476">
        <v>3401.7289999999998</v>
      </c>
      <c r="D93" s="476">
        <v>15580.623</v>
      </c>
      <c r="E93" s="476">
        <v>3093</v>
      </c>
      <c r="F93" s="477" t="s">
        <v>125</v>
      </c>
      <c r="G93" s="478">
        <v>3764.8330000000001</v>
      </c>
      <c r="H93" s="479">
        <v>17573.655999999999</v>
      </c>
      <c r="I93" s="480">
        <v>3399.444</v>
      </c>
      <c r="J93" s="457">
        <v>0</v>
      </c>
      <c r="K93" s="475" t="s">
        <v>72</v>
      </c>
      <c r="L93" s="476">
        <v>1081.057</v>
      </c>
      <c r="M93" s="476">
        <v>4912.8969999999999</v>
      </c>
      <c r="N93" s="476">
        <v>4703.6750000000002</v>
      </c>
      <c r="O93" s="477" t="s">
        <v>116</v>
      </c>
      <c r="P93" s="478">
        <v>1785.731</v>
      </c>
      <c r="Q93" s="479">
        <v>8269.5789999999997</v>
      </c>
      <c r="R93" s="480">
        <v>1174.8209999999999</v>
      </c>
    </row>
    <row r="94" spans="2:18" ht="15.75" x14ac:dyDescent="0.25">
      <c r="B94" s="475" t="s">
        <v>69</v>
      </c>
      <c r="C94" s="476">
        <v>3173.3620000000001</v>
      </c>
      <c r="D94" s="476">
        <v>14454.164000000001</v>
      </c>
      <c r="E94" s="476">
        <v>3276.51</v>
      </c>
      <c r="F94" s="477" t="s">
        <v>171</v>
      </c>
      <c r="G94" s="478">
        <v>3704.1030000000001</v>
      </c>
      <c r="H94" s="479">
        <v>17109.689999999999</v>
      </c>
      <c r="I94" s="480">
        <v>2631</v>
      </c>
      <c r="J94" s="457">
        <v>0</v>
      </c>
      <c r="K94" s="475" t="s">
        <v>125</v>
      </c>
      <c r="L94" s="476">
        <v>953.37099999999998</v>
      </c>
      <c r="M94" s="476">
        <v>4335.2020000000002</v>
      </c>
      <c r="N94" s="476">
        <v>966.58600000000001</v>
      </c>
      <c r="O94" s="477" t="s">
        <v>247</v>
      </c>
      <c r="P94" s="478">
        <v>1493.66</v>
      </c>
      <c r="Q94" s="479">
        <v>6960.3360000000002</v>
      </c>
      <c r="R94" s="480">
        <v>1369.3440000000001</v>
      </c>
    </row>
    <row r="95" spans="2:18" ht="15.75" x14ac:dyDescent="0.25">
      <c r="B95" s="475" t="s">
        <v>180</v>
      </c>
      <c r="C95" s="476">
        <v>2728.7150000000001</v>
      </c>
      <c r="D95" s="476">
        <v>12457.186</v>
      </c>
      <c r="E95" s="476">
        <v>3510.9479999999999</v>
      </c>
      <c r="F95" s="477" t="s">
        <v>69</v>
      </c>
      <c r="G95" s="478">
        <v>3413.99</v>
      </c>
      <c r="H95" s="479">
        <v>15736.964</v>
      </c>
      <c r="I95" s="480">
        <v>2923.25</v>
      </c>
      <c r="J95" s="457">
        <v>0</v>
      </c>
      <c r="K95" s="475" t="s">
        <v>123</v>
      </c>
      <c r="L95" s="476">
        <v>780.54600000000005</v>
      </c>
      <c r="M95" s="476">
        <v>3545.4639999999999</v>
      </c>
      <c r="N95" s="476">
        <v>2131.3220000000001</v>
      </c>
      <c r="O95" s="477" t="s">
        <v>136</v>
      </c>
      <c r="P95" s="478">
        <v>1228.3150000000001</v>
      </c>
      <c r="Q95" s="479">
        <v>5760.2889999999998</v>
      </c>
      <c r="R95" s="480">
        <v>3523.2579999999998</v>
      </c>
    </row>
    <row r="96" spans="2:18" ht="15.75" x14ac:dyDescent="0.25">
      <c r="B96" s="475" t="s">
        <v>125</v>
      </c>
      <c r="C96" s="476">
        <v>2662.1329999999998</v>
      </c>
      <c r="D96" s="476">
        <v>12107.691000000001</v>
      </c>
      <c r="E96" s="476">
        <v>3103.44</v>
      </c>
      <c r="F96" s="477" t="s">
        <v>249</v>
      </c>
      <c r="G96" s="478">
        <v>3233.49</v>
      </c>
      <c r="H96" s="479">
        <v>15069.531000000001</v>
      </c>
      <c r="I96" s="480">
        <v>1999.6</v>
      </c>
      <c r="J96" s="457">
        <v>0</v>
      </c>
      <c r="K96" s="475" t="s">
        <v>127</v>
      </c>
      <c r="L96" s="476">
        <v>711.18100000000004</v>
      </c>
      <c r="M96" s="476">
        <v>3246.8389999999999</v>
      </c>
      <c r="N96" s="476">
        <v>539.01300000000003</v>
      </c>
      <c r="O96" s="477" t="s">
        <v>123</v>
      </c>
      <c r="P96" s="478">
        <v>1134.48</v>
      </c>
      <c r="Q96" s="479">
        <v>5217.1840000000002</v>
      </c>
      <c r="R96" s="480">
        <v>1370.269</v>
      </c>
    </row>
    <row r="97" spans="2:18" ht="15.75" x14ac:dyDescent="0.25">
      <c r="B97" s="475" t="s">
        <v>232</v>
      </c>
      <c r="C97" s="476">
        <v>2605.5059999999999</v>
      </c>
      <c r="D97" s="476">
        <v>11833.016</v>
      </c>
      <c r="E97" s="476">
        <v>1904.001</v>
      </c>
      <c r="F97" s="477" t="s">
        <v>123</v>
      </c>
      <c r="G97" s="478">
        <v>3139.748</v>
      </c>
      <c r="H97" s="479">
        <v>14556.368</v>
      </c>
      <c r="I97" s="480">
        <v>1686.864</v>
      </c>
      <c r="J97" s="457">
        <v>0</v>
      </c>
      <c r="K97" s="475" t="s">
        <v>136</v>
      </c>
      <c r="L97" s="476">
        <v>648.66999999999996</v>
      </c>
      <c r="M97" s="476">
        <v>2940.4870000000001</v>
      </c>
      <c r="N97" s="476">
        <v>2647.116</v>
      </c>
      <c r="O97" s="477" t="s">
        <v>132</v>
      </c>
      <c r="P97" s="478">
        <v>860.91099999999994</v>
      </c>
      <c r="Q97" s="479">
        <v>4011.0639999999999</v>
      </c>
      <c r="R97" s="480">
        <v>235.53399999999999</v>
      </c>
    </row>
    <row r="98" spans="2:18" ht="16.5" thickBot="1" x14ac:dyDescent="0.3">
      <c r="B98" s="481" t="s">
        <v>124</v>
      </c>
      <c r="C98" s="482">
        <v>2553.5149999999999</v>
      </c>
      <c r="D98" s="482">
        <v>11641.298000000001</v>
      </c>
      <c r="E98" s="482">
        <v>3089.4160000000002</v>
      </c>
      <c r="F98" s="483" t="s">
        <v>124</v>
      </c>
      <c r="G98" s="484">
        <v>3043.3490000000002</v>
      </c>
      <c r="H98" s="485">
        <v>14219.648999999999</v>
      </c>
      <c r="I98" s="486">
        <v>2231.069</v>
      </c>
      <c r="J98" s="457">
        <v>0</v>
      </c>
      <c r="K98" s="481" t="s">
        <v>289</v>
      </c>
      <c r="L98" s="482">
        <v>484.83800000000002</v>
      </c>
      <c r="M98" s="482">
        <v>2220.5360000000001</v>
      </c>
      <c r="N98" s="482">
        <v>520</v>
      </c>
      <c r="O98" s="483" t="s">
        <v>127</v>
      </c>
      <c r="P98" s="484">
        <v>647.4</v>
      </c>
      <c r="Q98" s="485">
        <v>2991.35</v>
      </c>
      <c r="R98" s="486">
        <v>408.67700000000002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292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293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310</v>
      </c>
      <c r="C105" s="496"/>
      <c r="D105" s="497"/>
      <c r="E105" s="498"/>
      <c r="F105" s="495" t="s">
        <v>311</v>
      </c>
      <c r="G105" s="496"/>
      <c r="H105" s="497"/>
      <c r="I105" s="498"/>
      <c r="J105" s="490"/>
      <c r="K105" s="495" t="s">
        <v>310</v>
      </c>
      <c r="L105" s="496"/>
      <c r="M105" s="497"/>
      <c r="N105" s="498"/>
      <c r="O105" s="495" t="s">
        <v>311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164378.79300000001</v>
      </c>
      <c r="D107" s="464">
        <v>748912.03300000005</v>
      </c>
      <c r="E107" s="465">
        <v>41272.076000000001</v>
      </c>
      <c r="F107" s="466" t="s">
        <v>106</v>
      </c>
      <c r="G107" s="467">
        <v>409299.57199999999</v>
      </c>
      <c r="H107" s="468">
        <v>1903860.2679999999</v>
      </c>
      <c r="I107" s="465">
        <v>64699.053</v>
      </c>
      <c r="J107" s="490"/>
      <c r="K107" s="462" t="s">
        <v>106</v>
      </c>
      <c r="L107" s="463">
        <v>100700.486</v>
      </c>
      <c r="M107" s="464">
        <v>459102.53200000001</v>
      </c>
      <c r="N107" s="465">
        <v>26263.493999999999</v>
      </c>
      <c r="O107" s="466" t="s">
        <v>106</v>
      </c>
      <c r="P107" s="467">
        <v>142776.34700000001</v>
      </c>
      <c r="Q107" s="468">
        <v>666823.36600000004</v>
      </c>
      <c r="R107" s="465">
        <v>22377.287</v>
      </c>
    </row>
    <row r="108" spans="2:18" ht="15.75" x14ac:dyDescent="0.25">
      <c r="B108" s="469" t="s">
        <v>119</v>
      </c>
      <c r="C108" s="470">
        <v>32211.03</v>
      </c>
      <c r="D108" s="470">
        <v>146970.4</v>
      </c>
      <c r="E108" s="470">
        <v>7992.4129999999996</v>
      </c>
      <c r="F108" s="471" t="s">
        <v>119</v>
      </c>
      <c r="G108" s="472">
        <v>64683.499000000003</v>
      </c>
      <c r="H108" s="473">
        <v>302195.09000000003</v>
      </c>
      <c r="I108" s="474">
        <v>9742.0619999999999</v>
      </c>
      <c r="J108" s="490"/>
      <c r="K108" s="469" t="s">
        <v>70</v>
      </c>
      <c r="L108" s="470">
        <v>24539.468000000001</v>
      </c>
      <c r="M108" s="470">
        <v>111926.51300000001</v>
      </c>
      <c r="N108" s="470">
        <v>6235.375</v>
      </c>
      <c r="O108" s="471" t="s">
        <v>70</v>
      </c>
      <c r="P108" s="472">
        <v>33113.368000000002</v>
      </c>
      <c r="Q108" s="473">
        <v>154290.72399999999</v>
      </c>
      <c r="R108" s="474">
        <v>5086.2340000000004</v>
      </c>
    </row>
    <row r="109" spans="2:18" ht="15.75" x14ac:dyDescent="0.25">
      <c r="B109" s="475" t="s">
        <v>128</v>
      </c>
      <c r="C109" s="476">
        <v>18532.906999999999</v>
      </c>
      <c r="D109" s="476">
        <v>84394.87</v>
      </c>
      <c r="E109" s="476">
        <v>4626.3140000000003</v>
      </c>
      <c r="F109" s="477" t="s">
        <v>235</v>
      </c>
      <c r="G109" s="478">
        <v>62597.877</v>
      </c>
      <c r="H109" s="479">
        <v>290379.62599999999</v>
      </c>
      <c r="I109" s="480">
        <v>9604.1</v>
      </c>
      <c r="J109" s="490"/>
      <c r="K109" s="475" t="s">
        <v>235</v>
      </c>
      <c r="L109" s="476">
        <v>24275.545999999998</v>
      </c>
      <c r="M109" s="476">
        <v>110642.041</v>
      </c>
      <c r="N109" s="476">
        <v>5630.57</v>
      </c>
      <c r="O109" s="477" t="s">
        <v>180</v>
      </c>
      <c r="P109" s="478">
        <v>25880.308000000001</v>
      </c>
      <c r="Q109" s="479">
        <v>122483.81299999999</v>
      </c>
      <c r="R109" s="480">
        <v>4216.4799999999996</v>
      </c>
    </row>
    <row r="110" spans="2:18" ht="15.75" x14ac:dyDescent="0.25">
      <c r="B110" s="475" t="s">
        <v>235</v>
      </c>
      <c r="C110" s="476">
        <v>13273.49</v>
      </c>
      <c r="D110" s="476">
        <v>60406.139000000003</v>
      </c>
      <c r="E110" s="476">
        <v>3499.1930000000002</v>
      </c>
      <c r="F110" s="477" t="s">
        <v>69</v>
      </c>
      <c r="G110" s="478">
        <v>58587.55</v>
      </c>
      <c r="H110" s="479">
        <v>272792.93800000002</v>
      </c>
      <c r="I110" s="480">
        <v>9150.9290000000001</v>
      </c>
      <c r="J110" s="490"/>
      <c r="K110" s="475" t="s">
        <v>121</v>
      </c>
      <c r="L110" s="476">
        <v>10681.225</v>
      </c>
      <c r="M110" s="476">
        <v>48515.106</v>
      </c>
      <c r="N110" s="476">
        <v>3499.7640000000001</v>
      </c>
      <c r="O110" s="477" t="s">
        <v>121</v>
      </c>
      <c r="P110" s="478">
        <v>21552.095000000001</v>
      </c>
      <c r="Q110" s="479">
        <v>100222.052</v>
      </c>
      <c r="R110" s="480">
        <v>3019.4569999999999</v>
      </c>
    </row>
    <row r="111" spans="2:18" ht="15.75" x14ac:dyDescent="0.25">
      <c r="B111" s="475" t="s">
        <v>72</v>
      </c>
      <c r="C111" s="476">
        <v>12656.473</v>
      </c>
      <c r="D111" s="476">
        <v>57654.207999999999</v>
      </c>
      <c r="E111" s="476">
        <v>3071.636</v>
      </c>
      <c r="F111" s="477" t="s">
        <v>70</v>
      </c>
      <c r="G111" s="478">
        <v>39346.862999999998</v>
      </c>
      <c r="H111" s="479">
        <v>182872.13699999999</v>
      </c>
      <c r="I111" s="480">
        <v>7201.4470000000001</v>
      </c>
      <c r="J111" s="490"/>
      <c r="K111" s="475" t="s">
        <v>115</v>
      </c>
      <c r="L111" s="476">
        <v>8261.3080000000009</v>
      </c>
      <c r="M111" s="476">
        <v>37618.913999999997</v>
      </c>
      <c r="N111" s="476">
        <v>1966.421</v>
      </c>
      <c r="O111" s="477" t="s">
        <v>235</v>
      </c>
      <c r="P111" s="478">
        <v>18771.194</v>
      </c>
      <c r="Q111" s="479">
        <v>87432.944000000003</v>
      </c>
      <c r="R111" s="480">
        <v>2732.8310000000001</v>
      </c>
    </row>
    <row r="112" spans="2:18" ht="15.75" x14ac:dyDescent="0.25">
      <c r="B112" s="475" t="s">
        <v>118</v>
      </c>
      <c r="C112" s="476">
        <v>11528.17</v>
      </c>
      <c r="D112" s="476">
        <v>52518.904000000002</v>
      </c>
      <c r="E112" s="476">
        <v>2883.7139999999999</v>
      </c>
      <c r="F112" s="477" t="s">
        <v>128</v>
      </c>
      <c r="G112" s="478">
        <v>30279.888999999999</v>
      </c>
      <c r="H112" s="479">
        <v>141084.22500000001</v>
      </c>
      <c r="I112" s="480">
        <v>4660.8440000000001</v>
      </c>
      <c r="J112" s="490"/>
      <c r="K112" s="475" t="s">
        <v>127</v>
      </c>
      <c r="L112" s="476">
        <v>7309.7049999999999</v>
      </c>
      <c r="M112" s="476">
        <v>33261.495000000003</v>
      </c>
      <c r="N112" s="476">
        <v>2070.732</v>
      </c>
      <c r="O112" s="477" t="s">
        <v>69</v>
      </c>
      <c r="P112" s="478">
        <v>10487.165999999999</v>
      </c>
      <c r="Q112" s="479">
        <v>49140.481</v>
      </c>
      <c r="R112" s="480">
        <v>1716.36</v>
      </c>
    </row>
    <row r="113" spans="2:18" ht="15.75" x14ac:dyDescent="0.25">
      <c r="B113" s="475" t="s">
        <v>70</v>
      </c>
      <c r="C113" s="476">
        <v>10667.3</v>
      </c>
      <c r="D113" s="476">
        <v>48583.224999999999</v>
      </c>
      <c r="E113" s="476">
        <v>2954.4079999999999</v>
      </c>
      <c r="F113" s="477" t="s">
        <v>118</v>
      </c>
      <c r="G113" s="478">
        <v>23184.156999999999</v>
      </c>
      <c r="H113" s="479">
        <v>108059.106</v>
      </c>
      <c r="I113" s="480">
        <v>3529.0549999999998</v>
      </c>
      <c r="J113" s="490"/>
      <c r="K113" s="475" t="s">
        <v>116</v>
      </c>
      <c r="L113" s="476">
        <v>6350.5559999999996</v>
      </c>
      <c r="M113" s="476">
        <v>28964.596000000001</v>
      </c>
      <c r="N113" s="476">
        <v>1433.424</v>
      </c>
      <c r="O113" s="477" t="s">
        <v>116</v>
      </c>
      <c r="P113" s="478">
        <v>9335.7610000000004</v>
      </c>
      <c r="Q113" s="479">
        <v>43412.311999999998</v>
      </c>
      <c r="R113" s="480">
        <v>1508.674</v>
      </c>
    </row>
    <row r="114" spans="2:18" ht="15.75" x14ac:dyDescent="0.25">
      <c r="B114" s="475" t="s">
        <v>136</v>
      </c>
      <c r="C114" s="476">
        <v>9562.5370000000003</v>
      </c>
      <c r="D114" s="476">
        <v>43532.260999999999</v>
      </c>
      <c r="E114" s="476">
        <v>2388.7559999999999</v>
      </c>
      <c r="F114" s="477" t="s">
        <v>72</v>
      </c>
      <c r="G114" s="478">
        <v>19856.473000000002</v>
      </c>
      <c r="H114" s="479">
        <v>93041.432000000001</v>
      </c>
      <c r="I114" s="480">
        <v>2934.569</v>
      </c>
      <c r="J114" s="490"/>
      <c r="K114" s="475" t="s">
        <v>125</v>
      </c>
      <c r="L114" s="476">
        <v>5273.7749999999996</v>
      </c>
      <c r="M114" s="476">
        <v>24117.806</v>
      </c>
      <c r="N114" s="476">
        <v>1443.32</v>
      </c>
      <c r="O114" s="477" t="s">
        <v>127</v>
      </c>
      <c r="P114" s="478">
        <v>6680.5420000000004</v>
      </c>
      <c r="Q114" s="479">
        <v>30813.077000000001</v>
      </c>
      <c r="R114" s="480">
        <v>1248.42</v>
      </c>
    </row>
    <row r="115" spans="2:18" ht="15.75" x14ac:dyDescent="0.25">
      <c r="B115" s="475" t="s">
        <v>180</v>
      </c>
      <c r="C115" s="476">
        <v>6923.5439999999999</v>
      </c>
      <c r="D115" s="476">
        <v>31534.851999999999</v>
      </c>
      <c r="E115" s="476">
        <v>1780.4559999999999</v>
      </c>
      <c r="F115" s="477" t="s">
        <v>121</v>
      </c>
      <c r="G115" s="478">
        <v>19163.594000000001</v>
      </c>
      <c r="H115" s="479">
        <v>88383.565000000002</v>
      </c>
      <c r="I115" s="480">
        <v>3275.145</v>
      </c>
      <c r="J115" s="490"/>
      <c r="K115" s="475" t="s">
        <v>69</v>
      </c>
      <c r="L115" s="476">
        <v>4596.6400000000003</v>
      </c>
      <c r="M115" s="476">
        <v>20993.611000000001</v>
      </c>
      <c r="N115" s="476">
        <v>1549.116</v>
      </c>
      <c r="O115" s="477" t="s">
        <v>125</v>
      </c>
      <c r="P115" s="478">
        <v>5678.0829999999996</v>
      </c>
      <c r="Q115" s="479">
        <v>26402.394</v>
      </c>
      <c r="R115" s="480">
        <v>1106.473</v>
      </c>
    </row>
    <row r="116" spans="2:18" ht="15.75" x14ac:dyDescent="0.25">
      <c r="B116" s="475" t="s">
        <v>69</v>
      </c>
      <c r="C116" s="476">
        <v>5870.2719999999999</v>
      </c>
      <c r="D116" s="476">
        <v>26731.826000000001</v>
      </c>
      <c r="E116" s="476">
        <v>1527.0440000000001</v>
      </c>
      <c r="F116" s="477" t="s">
        <v>136</v>
      </c>
      <c r="G116" s="478">
        <v>16810.014999999999</v>
      </c>
      <c r="H116" s="479">
        <v>77932.868000000002</v>
      </c>
      <c r="I116" s="480">
        <v>2848.181</v>
      </c>
      <c r="J116" s="490"/>
      <c r="K116" s="475" t="s">
        <v>126</v>
      </c>
      <c r="L116" s="476">
        <v>2002.3019999999999</v>
      </c>
      <c r="M116" s="476">
        <v>9210.0290000000005</v>
      </c>
      <c r="N116" s="476">
        <v>594.42100000000005</v>
      </c>
      <c r="O116" s="477" t="s">
        <v>115</v>
      </c>
      <c r="P116" s="478">
        <v>2302.73</v>
      </c>
      <c r="Q116" s="479">
        <v>10746.682000000001</v>
      </c>
      <c r="R116" s="480">
        <v>370.113</v>
      </c>
    </row>
    <row r="117" spans="2:18" ht="15.75" x14ac:dyDescent="0.25">
      <c r="B117" s="475" t="s">
        <v>115</v>
      </c>
      <c r="C117" s="476">
        <v>5548.9229999999998</v>
      </c>
      <c r="D117" s="476">
        <v>25274.080999999998</v>
      </c>
      <c r="E117" s="476">
        <v>1355.252</v>
      </c>
      <c r="F117" s="477" t="s">
        <v>115</v>
      </c>
      <c r="G117" s="478">
        <v>9481.1880000000001</v>
      </c>
      <c r="H117" s="479">
        <v>43905.025999999998</v>
      </c>
      <c r="I117" s="480">
        <v>1555.357</v>
      </c>
      <c r="J117" s="490"/>
      <c r="K117" s="475" t="s">
        <v>118</v>
      </c>
      <c r="L117" s="476">
        <v>1694.5540000000001</v>
      </c>
      <c r="M117" s="476">
        <v>7721.1639999999998</v>
      </c>
      <c r="N117" s="476">
        <v>415.03800000000001</v>
      </c>
      <c r="O117" s="477" t="s">
        <v>118</v>
      </c>
      <c r="P117" s="478">
        <v>1805.5160000000001</v>
      </c>
      <c r="Q117" s="479">
        <v>8337.9840000000004</v>
      </c>
      <c r="R117" s="480">
        <v>262.017</v>
      </c>
    </row>
    <row r="118" spans="2:18" ht="15.75" x14ac:dyDescent="0.25">
      <c r="B118" s="475" t="s">
        <v>167</v>
      </c>
      <c r="C118" s="476">
        <v>5304.1049999999996</v>
      </c>
      <c r="D118" s="476">
        <v>24108.672999999999</v>
      </c>
      <c r="E118" s="476">
        <v>1547.925</v>
      </c>
      <c r="F118" s="477" t="s">
        <v>117</v>
      </c>
      <c r="G118" s="478">
        <v>9116.7630000000008</v>
      </c>
      <c r="H118" s="479">
        <v>41936.612000000001</v>
      </c>
      <c r="I118" s="480">
        <v>1450.34</v>
      </c>
      <c r="J118" s="490"/>
      <c r="K118" s="475" t="s">
        <v>117</v>
      </c>
      <c r="L118" s="476">
        <v>1308.355</v>
      </c>
      <c r="M118" s="476">
        <v>5983.7709999999997</v>
      </c>
      <c r="N118" s="476">
        <v>297.79700000000003</v>
      </c>
      <c r="O118" s="477" t="s">
        <v>163</v>
      </c>
      <c r="P118" s="478">
        <v>1454.5340000000001</v>
      </c>
      <c r="Q118" s="479">
        <v>6899.8190000000004</v>
      </c>
      <c r="R118" s="480">
        <v>241</v>
      </c>
    </row>
    <row r="119" spans="2:18" ht="15.75" x14ac:dyDescent="0.25">
      <c r="B119" s="475" t="s">
        <v>126</v>
      </c>
      <c r="C119" s="476">
        <v>4558.0280000000002</v>
      </c>
      <c r="D119" s="476">
        <v>20748.362000000001</v>
      </c>
      <c r="E119" s="476">
        <v>1025.9490000000001</v>
      </c>
      <c r="F119" s="477" t="s">
        <v>123</v>
      </c>
      <c r="G119" s="478">
        <v>7524.8530000000001</v>
      </c>
      <c r="H119" s="479">
        <v>35010.019999999997</v>
      </c>
      <c r="I119" s="480">
        <v>1102.9369999999999</v>
      </c>
      <c r="J119" s="490"/>
      <c r="K119" s="475" t="s">
        <v>120</v>
      </c>
      <c r="L119" s="476">
        <v>1195.394</v>
      </c>
      <c r="M119" s="476">
        <v>5461.442</v>
      </c>
      <c r="N119" s="476">
        <v>273.90499999999997</v>
      </c>
      <c r="O119" s="477" t="s">
        <v>117</v>
      </c>
      <c r="P119" s="478">
        <v>1202.2729999999999</v>
      </c>
      <c r="Q119" s="479">
        <v>5533.9120000000003</v>
      </c>
      <c r="R119" s="480">
        <v>191.94800000000001</v>
      </c>
    </row>
    <row r="120" spans="2:18" ht="15.75" x14ac:dyDescent="0.25">
      <c r="B120" s="475" t="s">
        <v>123</v>
      </c>
      <c r="C120" s="476">
        <v>4385.3209999999999</v>
      </c>
      <c r="D120" s="476">
        <v>19987.775000000001</v>
      </c>
      <c r="E120" s="476">
        <v>990.17600000000004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1185.4449999999999</v>
      </c>
      <c r="Q120" s="479">
        <v>5484.6379999999999</v>
      </c>
      <c r="R120" s="480">
        <v>198.53899999999999</v>
      </c>
    </row>
    <row r="121" spans="2:18" ht="15.75" x14ac:dyDescent="0.25">
      <c r="B121" s="475" t="s">
        <v>174</v>
      </c>
      <c r="C121" s="476">
        <v>2843.2950000000001</v>
      </c>
      <c r="D121" s="476">
        <v>12961.804</v>
      </c>
      <c r="E121" s="476">
        <v>690.02499999999998</v>
      </c>
      <c r="F121" s="477" t="s">
        <v>126</v>
      </c>
      <c r="G121" s="478">
        <v>5760.4070000000002</v>
      </c>
      <c r="H121" s="479">
        <v>26829.312000000002</v>
      </c>
      <c r="I121" s="480">
        <v>787.89</v>
      </c>
      <c r="J121" s="490"/>
      <c r="K121" s="475" t="s">
        <v>119</v>
      </c>
      <c r="L121" s="476">
        <v>1053.9749999999999</v>
      </c>
      <c r="M121" s="476">
        <v>4814.3</v>
      </c>
      <c r="N121" s="476">
        <v>339.05200000000002</v>
      </c>
      <c r="O121" s="477" t="s">
        <v>128</v>
      </c>
      <c r="P121" s="478">
        <v>1033.787</v>
      </c>
      <c r="Q121" s="479">
        <v>4887.3320000000003</v>
      </c>
      <c r="R121" s="480">
        <v>141.34100000000001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301</v>
      </c>
      <c r="G122" s="478">
        <v>5660.3310000000001</v>
      </c>
      <c r="H122" s="479">
        <v>26531.07</v>
      </c>
      <c r="I122" s="480">
        <v>843.2</v>
      </c>
      <c r="J122" s="490"/>
      <c r="K122" s="475" t="s">
        <v>72</v>
      </c>
      <c r="L122" s="476">
        <v>320.61599999999999</v>
      </c>
      <c r="M122" s="476">
        <v>1461.2739999999999</v>
      </c>
      <c r="N122" s="476">
        <v>118.84399999999999</v>
      </c>
      <c r="O122" s="477" t="s">
        <v>312</v>
      </c>
      <c r="P122" s="478">
        <v>935.61500000000001</v>
      </c>
      <c r="Q122" s="479">
        <v>4444.473</v>
      </c>
      <c r="R122" s="480">
        <v>126</v>
      </c>
    </row>
    <row r="123" spans="2:18" ht="16.5" thickBot="1" x14ac:dyDescent="0.3">
      <c r="B123" s="481" t="s">
        <v>170</v>
      </c>
      <c r="C123" s="482">
        <v>2253.9650000000001</v>
      </c>
      <c r="D123" s="482">
        <v>10285.337</v>
      </c>
      <c r="E123" s="482">
        <v>591.99599999999998</v>
      </c>
      <c r="F123" s="483" t="s">
        <v>145</v>
      </c>
      <c r="G123" s="484">
        <v>5073.5169999999998</v>
      </c>
      <c r="H123" s="485">
        <v>23788.646000000001</v>
      </c>
      <c r="I123" s="486">
        <v>759.03599999999994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294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295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310</v>
      </c>
      <c r="C131" s="496"/>
      <c r="D131" s="497"/>
      <c r="E131" s="498"/>
      <c r="F131" s="495" t="s">
        <v>311</v>
      </c>
      <c r="G131" s="496"/>
      <c r="H131" s="497"/>
      <c r="I131" s="498"/>
      <c r="J131" s="490"/>
      <c r="K131" s="495" t="s">
        <v>310</v>
      </c>
      <c r="L131" s="496"/>
      <c r="M131" s="497"/>
      <c r="N131" s="498"/>
      <c r="O131" s="495" t="s">
        <v>311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755906.37100000004</v>
      </c>
      <c r="D133" s="464">
        <v>3442806.156</v>
      </c>
      <c r="E133" s="465">
        <v>239747.334</v>
      </c>
      <c r="F133" s="466" t="s">
        <v>106</v>
      </c>
      <c r="G133" s="467">
        <v>963189.22600000002</v>
      </c>
      <c r="H133" s="468">
        <v>4488594.0999999996</v>
      </c>
      <c r="I133" s="465">
        <v>236138.29300000001</v>
      </c>
      <c r="J133" s="490"/>
      <c r="K133" s="462" t="s">
        <v>106</v>
      </c>
      <c r="L133" s="463">
        <v>347162.95500000002</v>
      </c>
      <c r="M133" s="464">
        <v>1581426.361</v>
      </c>
      <c r="N133" s="465">
        <v>89794.396999999997</v>
      </c>
      <c r="O133" s="466" t="s">
        <v>106</v>
      </c>
      <c r="P133" s="467">
        <v>435425.40700000001</v>
      </c>
      <c r="Q133" s="468">
        <v>2030125.8910000001</v>
      </c>
      <c r="R133" s="465">
        <v>88720.247000000003</v>
      </c>
    </row>
    <row r="134" spans="2:31" ht="15.75" x14ac:dyDescent="0.25">
      <c r="B134" s="469" t="s">
        <v>70</v>
      </c>
      <c r="C134" s="470">
        <v>80696.399000000005</v>
      </c>
      <c r="D134" s="470">
        <v>367572.08399999997</v>
      </c>
      <c r="E134" s="470">
        <v>32823.199000000001</v>
      </c>
      <c r="F134" s="471" t="s">
        <v>70</v>
      </c>
      <c r="G134" s="472">
        <v>109317.451</v>
      </c>
      <c r="H134" s="473">
        <v>508995.054</v>
      </c>
      <c r="I134" s="474">
        <v>32148.758000000002</v>
      </c>
      <c r="J134" s="490"/>
      <c r="K134" s="469" t="s">
        <v>70</v>
      </c>
      <c r="L134" s="470">
        <v>133411.90299999999</v>
      </c>
      <c r="M134" s="470">
        <v>607649.49300000002</v>
      </c>
      <c r="N134" s="470">
        <v>41009.074000000001</v>
      </c>
      <c r="O134" s="471" t="s">
        <v>70</v>
      </c>
      <c r="P134" s="472">
        <v>158557.58799999999</v>
      </c>
      <c r="Q134" s="473">
        <v>739199.13800000004</v>
      </c>
      <c r="R134" s="474">
        <v>36431.531999999999</v>
      </c>
    </row>
    <row r="135" spans="2:31" ht="15.75" x14ac:dyDescent="0.25">
      <c r="B135" s="475" t="s">
        <v>119</v>
      </c>
      <c r="C135" s="476">
        <v>77655.732999999993</v>
      </c>
      <c r="D135" s="476">
        <v>353668.16800000001</v>
      </c>
      <c r="E135" s="476">
        <v>23380.429</v>
      </c>
      <c r="F135" s="477" t="s">
        <v>115</v>
      </c>
      <c r="G135" s="478">
        <v>98426.555999999997</v>
      </c>
      <c r="H135" s="479">
        <v>460021.66200000001</v>
      </c>
      <c r="I135" s="480">
        <v>19943.441999999999</v>
      </c>
      <c r="J135" s="490"/>
      <c r="K135" s="475" t="s">
        <v>115</v>
      </c>
      <c r="L135" s="476">
        <v>44277.258999999998</v>
      </c>
      <c r="M135" s="476">
        <v>201749.245</v>
      </c>
      <c r="N135" s="476">
        <v>7087.7190000000001</v>
      </c>
      <c r="O135" s="477" t="s">
        <v>115</v>
      </c>
      <c r="P135" s="478">
        <v>59928.464</v>
      </c>
      <c r="Q135" s="479">
        <v>279315.53399999999</v>
      </c>
      <c r="R135" s="480">
        <v>8640.5550000000003</v>
      </c>
    </row>
    <row r="136" spans="2:31" ht="15.75" x14ac:dyDescent="0.25">
      <c r="B136" s="475" t="s">
        <v>180</v>
      </c>
      <c r="C136" s="476">
        <v>76364.112999999998</v>
      </c>
      <c r="D136" s="476">
        <v>348124.35800000001</v>
      </c>
      <c r="E136" s="476">
        <v>20728.463</v>
      </c>
      <c r="F136" s="477" t="s">
        <v>119</v>
      </c>
      <c r="G136" s="478">
        <v>97326.769</v>
      </c>
      <c r="H136" s="479">
        <v>453278.11700000003</v>
      </c>
      <c r="I136" s="480">
        <v>22318.07</v>
      </c>
      <c r="J136" s="490"/>
      <c r="K136" s="475" t="s">
        <v>235</v>
      </c>
      <c r="L136" s="476">
        <v>33878.468999999997</v>
      </c>
      <c r="M136" s="476">
        <v>154259.08799999999</v>
      </c>
      <c r="N136" s="476">
        <v>8984.0259999999998</v>
      </c>
      <c r="O136" s="477" t="s">
        <v>235</v>
      </c>
      <c r="P136" s="478">
        <v>39714.578999999998</v>
      </c>
      <c r="Q136" s="479">
        <v>185215.88200000001</v>
      </c>
      <c r="R136" s="480">
        <v>7483.5709999999999</v>
      </c>
    </row>
    <row r="137" spans="2:31" ht="15.75" x14ac:dyDescent="0.25">
      <c r="B137" s="475" t="s">
        <v>115</v>
      </c>
      <c r="C137" s="476">
        <v>65816.179999999993</v>
      </c>
      <c r="D137" s="476">
        <v>299551.21100000001</v>
      </c>
      <c r="E137" s="476">
        <v>19799.863000000001</v>
      </c>
      <c r="F137" s="477" t="s">
        <v>180</v>
      </c>
      <c r="G137" s="478">
        <v>71863.960000000006</v>
      </c>
      <c r="H137" s="479">
        <v>335133.04100000003</v>
      </c>
      <c r="I137" s="480">
        <v>14728.924000000001</v>
      </c>
      <c r="J137" s="490"/>
      <c r="K137" s="475" t="s">
        <v>119</v>
      </c>
      <c r="L137" s="476">
        <v>23892.705999999998</v>
      </c>
      <c r="M137" s="476">
        <v>108884.277</v>
      </c>
      <c r="N137" s="476">
        <v>6537.634</v>
      </c>
      <c r="O137" s="477" t="s">
        <v>125</v>
      </c>
      <c r="P137" s="478">
        <v>28567.462</v>
      </c>
      <c r="Q137" s="479">
        <v>133264.473</v>
      </c>
      <c r="R137" s="480">
        <v>7401.4279999999999</v>
      </c>
    </row>
    <row r="138" spans="2:31" ht="15.75" x14ac:dyDescent="0.25">
      <c r="B138" s="475" t="s">
        <v>126</v>
      </c>
      <c r="C138" s="476">
        <v>53225.771000000001</v>
      </c>
      <c r="D138" s="476">
        <v>242289.008</v>
      </c>
      <c r="E138" s="476">
        <v>15065.782999999999</v>
      </c>
      <c r="F138" s="477" t="s">
        <v>126</v>
      </c>
      <c r="G138" s="478">
        <v>57842.118000000002</v>
      </c>
      <c r="H138" s="479">
        <v>269391.23499999999</v>
      </c>
      <c r="I138" s="480">
        <v>13708.084000000001</v>
      </c>
      <c r="J138" s="490"/>
      <c r="K138" s="475" t="s">
        <v>69</v>
      </c>
      <c r="L138" s="476">
        <v>21308.841</v>
      </c>
      <c r="M138" s="476">
        <v>97042.373000000007</v>
      </c>
      <c r="N138" s="476">
        <v>4952.6170000000002</v>
      </c>
      <c r="O138" s="477" t="s">
        <v>69</v>
      </c>
      <c r="P138" s="478">
        <v>27897.282999999999</v>
      </c>
      <c r="Q138" s="479">
        <v>130179.95600000001</v>
      </c>
      <c r="R138" s="480">
        <v>5448.5</v>
      </c>
    </row>
    <row r="139" spans="2:31" ht="15.75" x14ac:dyDescent="0.25">
      <c r="B139" s="475" t="s">
        <v>72</v>
      </c>
      <c r="C139" s="476">
        <v>43291.387999999999</v>
      </c>
      <c r="D139" s="476">
        <v>197203.22500000001</v>
      </c>
      <c r="E139" s="476">
        <v>13361.023999999999</v>
      </c>
      <c r="F139" s="477" t="s">
        <v>72</v>
      </c>
      <c r="G139" s="478">
        <v>57703.184999999998</v>
      </c>
      <c r="H139" s="479">
        <v>268845.06400000001</v>
      </c>
      <c r="I139" s="480">
        <v>12706.088</v>
      </c>
      <c r="J139" s="490"/>
      <c r="K139" s="475" t="s">
        <v>125</v>
      </c>
      <c r="L139" s="476">
        <v>20398.235000000001</v>
      </c>
      <c r="M139" s="476">
        <v>92933.289000000004</v>
      </c>
      <c r="N139" s="476">
        <v>6246.2879999999996</v>
      </c>
      <c r="O139" s="477" t="s">
        <v>119</v>
      </c>
      <c r="P139" s="478">
        <v>25495.026999999998</v>
      </c>
      <c r="Q139" s="479">
        <v>118872.452</v>
      </c>
      <c r="R139" s="480">
        <v>5821.192</v>
      </c>
    </row>
    <row r="140" spans="2:31" ht="15.75" x14ac:dyDescent="0.25">
      <c r="B140" s="475" t="s">
        <v>128</v>
      </c>
      <c r="C140" s="476">
        <v>41119.154999999999</v>
      </c>
      <c r="D140" s="476">
        <v>187304.10500000001</v>
      </c>
      <c r="E140" s="476">
        <v>16110.905000000001</v>
      </c>
      <c r="F140" s="477" t="s">
        <v>128</v>
      </c>
      <c r="G140" s="478">
        <v>57040.544999999998</v>
      </c>
      <c r="H140" s="479">
        <v>265924.299</v>
      </c>
      <c r="I140" s="480">
        <v>17153.824000000001</v>
      </c>
      <c r="J140" s="490"/>
      <c r="K140" s="475" t="s">
        <v>117</v>
      </c>
      <c r="L140" s="476">
        <v>9369.9230000000007</v>
      </c>
      <c r="M140" s="476">
        <v>42669.555999999997</v>
      </c>
      <c r="N140" s="476">
        <v>1202.607</v>
      </c>
      <c r="O140" s="477" t="s">
        <v>118</v>
      </c>
      <c r="P140" s="478">
        <v>11695.51</v>
      </c>
      <c r="Q140" s="479">
        <v>54566.385999999999</v>
      </c>
      <c r="R140" s="480">
        <v>1830.0519999999999</v>
      </c>
    </row>
    <row r="141" spans="2:31" ht="15.75" x14ac:dyDescent="0.25">
      <c r="B141" s="475" t="s">
        <v>122</v>
      </c>
      <c r="C141" s="476">
        <v>27538.769</v>
      </c>
      <c r="D141" s="476">
        <v>125104.61</v>
      </c>
      <c r="E141" s="476">
        <v>8811.0390000000007</v>
      </c>
      <c r="F141" s="477" t="s">
        <v>117</v>
      </c>
      <c r="G141" s="478">
        <v>46398.972999999998</v>
      </c>
      <c r="H141" s="479">
        <v>216325.31599999999</v>
      </c>
      <c r="I141" s="480">
        <v>9756.9</v>
      </c>
      <c r="J141" s="490"/>
      <c r="K141" s="475" t="s">
        <v>118</v>
      </c>
      <c r="L141" s="476">
        <v>9010.2569999999996</v>
      </c>
      <c r="M141" s="476">
        <v>41087.398000000001</v>
      </c>
      <c r="N141" s="476">
        <v>1631.944</v>
      </c>
      <c r="O141" s="477" t="s">
        <v>145</v>
      </c>
      <c r="P141" s="478">
        <v>10259.294</v>
      </c>
      <c r="Q141" s="479">
        <v>47759.093999999997</v>
      </c>
      <c r="R141" s="480">
        <v>1434.9549999999999</v>
      </c>
      <c r="AE141" s="28">
        <v>0</v>
      </c>
    </row>
    <row r="142" spans="2:31" ht="15.75" x14ac:dyDescent="0.25">
      <c r="B142" s="475" t="s">
        <v>123</v>
      </c>
      <c r="C142" s="476">
        <v>24985.56</v>
      </c>
      <c r="D142" s="476">
        <v>113808.114</v>
      </c>
      <c r="E142" s="476">
        <v>7505.8940000000002</v>
      </c>
      <c r="F142" s="477" t="s">
        <v>118</v>
      </c>
      <c r="G142" s="478">
        <v>32437.949000000001</v>
      </c>
      <c r="H142" s="479">
        <v>151224.61499999999</v>
      </c>
      <c r="I142" s="480">
        <v>8556.0110000000004</v>
      </c>
      <c r="J142" s="490"/>
      <c r="K142" s="475" t="s">
        <v>173</v>
      </c>
      <c r="L142" s="476">
        <v>8838.5400000000009</v>
      </c>
      <c r="M142" s="476">
        <v>40258.745999999999</v>
      </c>
      <c r="N142" s="476">
        <v>1225.066</v>
      </c>
      <c r="O142" s="477" t="s">
        <v>117</v>
      </c>
      <c r="P142" s="478">
        <v>9556.8580000000002</v>
      </c>
      <c r="Q142" s="479">
        <v>44439.612999999998</v>
      </c>
      <c r="R142" s="480">
        <v>1073.598</v>
      </c>
    </row>
    <row r="143" spans="2:31" ht="15.75" x14ac:dyDescent="0.25">
      <c r="B143" s="475" t="s">
        <v>118</v>
      </c>
      <c r="C143" s="476">
        <v>24187.339</v>
      </c>
      <c r="D143" s="476">
        <v>110172.359</v>
      </c>
      <c r="E143" s="476">
        <v>8083.8230000000003</v>
      </c>
      <c r="F143" s="477" t="s">
        <v>123</v>
      </c>
      <c r="G143" s="478">
        <v>31434.173999999999</v>
      </c>
      <c r="H143" s="479">
        <v>146500.258</v>
      </c>
      <c r="I143" s="480">
        <v>7163.5529999999999</v>
      </c>
      <c r="J143" s="490"/>
      <c r="K143" s="475" t="s">
        <v>145</v>
      </c>
      <c r="L143" s="476">
        <v>8187.875</v>
      </c>
      <c r="M143" s="476">
        <v>37295.334000000003</v>
      </c>
      <c r="N143" s="476">
        <v>1405.778</v>
      </c>
      <c r="O143" s="477" t="s">
        <v>173</v>
      </c>
      <c r="P143" s="478">
        <v>9136.7129999999997</v>
      </c>
      <c r="Q143" s="479">
        <v>42517.294000000002</v>
      </c>
      <c r="R143" s="480">
        <v>1262.576</v>
      </c>
    </row>
    <row r="144" spans="2:31" ht="15.75" x14ac:dyDescent="0.25">
      <c r="B144" s="475" t="s">
        <v>117</v>
      </c>
      <c r="C144" s="476">
        <v>19794.097000000002</v>
      </c>
      <c r="D144" s="476">
        <v>90202.235000000001</v>
      </c>
      <c r="E144" s="476">
        <v>5914.4210000000003</v>
      </c>
      <c r="F144" s="477" t="s">
        <v>122</v>
      </c>
      <c r="G144" s="478">
        <v>29262.690999999999</v>
      </c>
      <c r="H144" s="479">
        <v>135844.489</v>
      </c>
      <c r="I144" s="480">
        <v>8470.0409999999993</v>
      </c>
      <c r="J144" s="490"/>
      <c r="K144" s="475" t="s">
        <v>126</v>
      </c>
      <c r="L144" s="476">
        <v>5984.6790000000001</v>
      </c>
      <c r="M144" s="476">
        <v>27304.601999999999</v>
      </c>
      <c r="N144" s="476">
        <v>1399.364</v>
      </c>
      <c r="O144" s="477" t="s">
        <v>180</v>
      </c>
      <c r="P144" s="478">
        <v>8419.2150000000001</v>
      </c>
      <c r="Q144" s="479">
        <v>39844.161999999997</v>
      </c>
      <c r="R144" s="480">
        <v>1912.038</v>
      </c>
    </row>
    <row r="145" spans="1:18" ht="15.75" x14ac:dyDescent="0.25">
      <c r="B145" s="475" t="s">
        <v>121</v>
      </c>
      <c r="C145" s="476">
        <v>17484.456999999999</v>
      </c>
      <c r="D145" s="476">
        <v>79678.982999999993</v>
      </c>
      <c r="E145" s="476">
        <v>5050.0349999999999</v>
      </c>
      <c r="F145" s="477" t="s">
        <v>136</v>
      </c>
      <c r="G145" s="478">
        <v>26900.416000000001</v>
      </c>
      <c r="H145" s="479">
        <v>125411.66</v>
      </c>
      <c r="I145" s="480">
        <v>6443.35</v>
      </c>
      <c r="J145" s="490"/>
      <c r="K145" s="475" t="s">
        <v>116</v>
      </c>
      <c r="L145" s="476">
        <v>5630.4939999999997</v>
      </c>
      <c r="M145" s="476">
        <v>25675.069</v>
      </c>
      <c r="N145" s="476">
        <v>1337.3109999999999</v>
      </c>
      <c r="O145" s="477" t="s">
        <v>163</v>
      </c>
      <c r="P145" s="478">
        <v>7552.1930000000002</v>
      </c>
      <c r="Q145" s="479">
        <v>34977.474000000002</v>
      </c>
      <c r="R145" s="480">
        <v>1621.078</v>
      </c>
    </row>
    <row r="146" spans="1:18" ht="15.75" x14ac:dyDescent="0.25">
      <c r="B146" s="475" t="s">
        <v>125</v>
      </c>
      <c r="C146" s="476">
        <v>17431.489000000001</v>
      </c>
      <c r="D146" s="476">
        <v>79426.573000000004</v>
      </c>
      <c r="E146" s="476">
        <v>4018.78</v>
      </c>
      <c r="F146" s="477" t="s">
        <v>235</v>
      </c>
      <c r="G146" s="478">
        <v>25112.538</v>
      </c>
      <c r="H146" s="479">
        <v>116822.951</v>
      </c>
      <c r="I146" s="480">
        <v>7488.5510000000004</v>
      </c>
      <c r="J146" s="490"/>
      <c r="K146" s="475" t="s">
        <v>163</v>
      </c>
      <c r="L146" s="476">
        <v>3912.6179999999999</v>
      </c>
      <c r="M146" s="476">
        <v>17804.587</v>
      </c>
      <c r="N146" s="476">
        <v>1207.9010000000001</v>
      </c>
      <c r="O146" s="477" t="s">
        <v>121</v>
      </c>
      <c r="P146" s="478">
        <v>7210.0630000000001</v>
      </c>
      <c r="Q146" s="479">
        <v>33742.68</v>
      </c>
      <c r="R146" s="480">
        <v>1599.5940000000001</v>
      </c>
    </row>
    <row r="147" spans="1:18" ht="15.75" x14ac:dyDescent="0.25">
      <c r="B147" s="475" t="s">
        <v>136</v>
      </c>
      <c r="C147" s="476">
        <v>15885.233</v>
      </c>
      <c r="D147" s="476">
        <v>72346.451000000001</v>
      </c>
      <c r="E147" s="476">
        <v>4910.1080000000002</v>
      </c>
      <c r="F147" s="477" t="s">
        <v>125</v>
      </c>
      <c r="G147" s="478">
        <v>24183.734</v>
      </c>
      <c r="H147" s="479">
        <v>112793.011</v>
      </c>
      <c r="I147" s="480">
        <v>4352.9179999999997</v>
      </c>
      <c r="J147" s="490"/>
      <c r="K147" s="475" t="s">
        <v>134</v>
      </c>
      <c r="L147" s="476">
        <v>3373.8319999999999</v>
      </c>
      <c r="M147" s="476">
        <v>15380.573</v>
      </c>
      <c r="N147" s="476">
        <v>2165.4740000000002</v>
      </c>
      <c r="O147" s="477" t="s">
        <v>126</v>
      </c>
      <c r="P147" s="478">
        <v>7204.3209999999999</v>
      </c>
      <c r="Q147" s="479">
        <v>33645.504000000001</v>
      </c>
      <c r="R147" s="480">
        <v>1280.788</v>
      </c>
    </row>
    <row r="148" spans="1:18" ht="15.75" x14ac:dyDescent="0.25">
      <c r="B148" s="475" t="s">
        <v>235</v>
      </c>
      <c r="C148" s="476">
        <v>15844.602999999999</v>
      </c>
      <c r="D148" s="476">
        <v>72334.493000000002</v>
      </c>
      <c r="E148" s="476">
        <v>5502.1239999999998</v>
      </c>
      <c r="F148" s="477" t="s">
        <v>124</v>
      </c>
      <c r="G148" s="478">
        <v>22402.348000000002</v>
      </c>
      <c r="H148" s="479">
        <v>104592.389</v>
      </c>
      <c r="I148" s="480">
        <v>5420.6419999999998</v>
      </c>
      <c r="J148" s="490"/>
      <c r="K148" s="475" t="s">
        <v>121</v>
      </c>
      <c r="L148" s="476">
        <v>3334.4540000000002</v>
      </c>
      <c r="M148" s="476">
        <v>15165.441000000001</v>
      </c>
      <c r="N148" s="476">
        <v>971.46400000000006</v>
      </c>
      <c r="O148" s="477" t="s">
        <v>116</v>
      </c>
      <c r="P148" s="478">
        <v>7117.5940000000001</v>
      </c>
      <c r="Q148" s="479">
        <v>32914.67</v>
      </c>
      <c r="R148" s="480">
        <v>1372.1220000000001</v>
      </c>
    </row>
    <row r="149" spans="1:18" ht="16.5" thickBot="1" x14ac:dyDescent="0.3">
      <c r="B149" s="481" t="s">
        <v>124</v>
      </c>
      <c r="C149" s="482">
        <v>14849.173000000001</v>
      </c>
      <c r="D149" s="482">
        <v>67683.047999999995</v>
      </c>
      <c r="E149" s="482">
        <v>4728.3530000000001</v>
      </c>
      <c r="F149" s="483" t="s">
        <v>121</v>
      </c>
      <c r="G149" s="484">
        <v>19549.817999999999</v>
      </c>
      <c r="H149" s="485">
        <v>91127.373999999996</v>
      </c>
      <c r="I149" s="486">
        <v>4474.2719999999999</v>
      </c>
      <c r="J149" s="490"/>
      <c r="K149" s="481" t="s">
        <v>123</v>
      </c>
      <c r="L149" s="482">
        <v>2968.0120000000002</v>
      </c>
      <c r="M149" s="482">
        <v>13492.258</v>
      </c>
      <c r="N149" s="482">
        <v>446.65199999999999</v>
      </c>
      <c r="O149" s="483" t="s">
        <v>134</v>
      </c>
      <c r="P149" s="484">
        <v>3404.3969999999999</v>
      </c>
      <c r="Q149" s="485">
        <v>15840.509</v>
      </c>
      <c r="R149" s="486">
        <v>1487.539</v>
      </c>
    </row>
    <row r="151" spans="1:18" ht="15" x14ac:dyDescent="0.2">
      <c r="A151" s="423"/>
      <c r="B151" s="424" t="s">
        <v>296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38" t="s">
        <v>0</v>
      </c>
      <c r="F5" s="739"/>
      <c r="G5" s="744" t="s">
        <v>1</v>
      </c>
      <c r="H5" s="745"/>
      <c r="I5" s="745"/>
      <c r="J5" s="745"/>
      <c r="K5" s="746"/>
    </row>
    <row r="6" spans="2:15" ht="16.5" customHeight="1" thickBot="1" x14ac:dyDescent="0.3">
      <c r="B6" s="17"/>
      <c r="C6" s="48"/>
      <c r="D6" s="48"/>
      <c r="E6" s="740"/>
      <c r="F6" s="741"/>
      <c r="G6" s="673" t="s">
        <v>19</v>
      </c>
      <c r="H6" s="674"/>
      <c r="I6" s="747" t="s">
        <v>242</v>
      </c>
      <c r="J6" s="749" t="s">
        <v>317</v>
      </c>
      <c r="K6" s="750"/>
    </row>
    <row r="7" spans="2:15" ht="39.75" customHeight="1" thickBot="1" x14ac:dyDescent="0.3">
      <c r="B7" s="17"/>
      <c r="C7" s="48"/>
      <c r="D7" s="48"/>
      <c r="E7" s="742"/>
      <c r="F7" s="743"/>
      <c r="G7" s="111" t="s">
        <v>317</v>
      </c>
      <c r="H7" s="624" t="s">
        <v>306</v>
      </c>
      <c r="I7" s="748"/>
      <c r="J7" s="112" t="s">
        <v>243</v>
      </c>
      <c r="K7" s="715" t="s">
        <v>244</v>
      </c>
    </row>
    <row r="8" spans="2:15" ht="47.25" customHeight="1" thickBot="1" x14ac:dyDescent="0.3">
      <c r="B8" s="17"/>
      <c r="C8" s="48"/>
      <c r="D8" s="48"/>
      <c r="E8" s="751" t="s">
        <v>169</v>
      </c>
      <c r="F8" s="752"/>
      <c r="G8" s="113">
        <v>274.01</v>
      </c>
      <c r="H8" s="114">
        <v>263.31</v>
      </c>
      <c r="I8" s="115">
        <v>4.0636512096008461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8" t="s">
        <v>0</v>
      </c>
      <c r="C14" s="756"/>
      <c r="D14" s="542" t="s">
        <v>7</v>
      </c>
      <c r="E14" s="542"/>
      <c r="F14" s="542"/>
      <c r="G14" s="543"/>
      <c r="H14" s="543"/>
      <c r="I14" s="543"/>
      <c r="J14" s="543"/>
      <c r="K14" s="543"/>
      <c r="L14" s="543"/>
      <c r="M14" s="543"/>
      <c r="N14" s="543"/>
      <c r="O14" s="544"/>
    </row>
    <row r="15" spans="2:15" ht="15" customHeight="1" thickBot="1" x14ac:dyDescent="0.3">
      <c r="B15" s="740"/>
      <c r="C15" s="757"/>
      <c r="D15" s="716" t="s">
        <v>8</v>
      </c>
      <c r="E15" s="542"/>
      <c r="F15" s="542"/>
      <c r="G15" s="716" t="s">
        <v>9</v>
      </c>
      <c r="H15" s="542"/>
      <c r="I15" s="542"/>
      <c r="J15" s="716" t="s">
        <v>10</v>
      </c>
      <c r="K15" s="543"/>
      <c r="L15" s="543"/>
      <c r="M15" s="716" t="s">
        <v>11</v>
      </c>
      <c r="N15" s="543"/>
      <c r="O15" s="544"/>
    </row>
    <row r="16" spans="2:15" ht="31.5" customHeight="1" thickBot="1" x14ac:dyDescent="0.3">
      <c r="B16" s="740"/>
      <c r="C16" s="757"/>
      <c r="D16" s="118" t="s">
        <v>19</v>
      </c>
      <c r="E16" s="717"/>
      <c r="F16" s="718" t="s">
        <v>131</v>
      </c>
      <c r="G16" s="118" t="s">
        <v>19</v>
      </c>
      <c r="H16" s="717"/>
      <c r="I16" s="718" t="s">
        <v>131</v>
      </c>
      <c r="J16" s="118" t="s">
        <v>19</v>
      </c>
      <c r="K16" s="717"/>
      <c r="L16" s="718" t="s">
        <v>131</v>
      </c>
      <c r="M16" s="118" t="s">
        <v>19</v>
      </c>
      <c r="N16" s="717"/>
      <c r="O16" s="719" t="s">
        <v>131</v>
      </c>
    </row>
    <row r="17" spans="2:17" ht="19.5" customHeight="1" thickBot="1" x14ac:dyDescent="0.25">
      <c r="B17" s="758"/>
      <c r="C17" s="759"/>
      <c r="D17" s="720" t="s">
        <v>317</v>
      </c>
      <c r="E17" s="720" t="s">
        <v>306</v>
      </c>
      <c r="F17" s="119" t="s">
        <v>12</v>
      </c>
      <c r="G17" s="720" t="s">
        <v>317</v>
      </c>
      <c r="H17" s="720" t="s">
        <v>306</v>
      </c>
      <c r="I17" s="119" t="s">
        <v>12</v>
      </c>
      <c r="J17" s="720" t="s">
        <v>317</v>
      </c>
      <c r="K17" s="720" t="s">
        <v>306</v>
      </c>
      <c r="L17" s="119" t="s">
        <v>12</v>
      </c>
      <c r="M17" s="720" t="s">
        <v>317</v>
      </c>
      <c r="N17" s="720" t="s">
        <v>306</v>
      </c>
      <c r="O17" s="120" t="s">
        <v>12</v>
      </c>
    </row>
    <row r="18" spans="2:17" ht="47.25" customHeight="1" thickBot="1" x14ac:dyDescent="0.25">
      <c r="B18" s="760" t="s">
        <v>172</v>
      </c>
      <c r="C18" s="761"/>
      <c r="D18" s="121">
        <v>281.77</v>
      </c>
      <c r="E18" s="122">
        <v>272.08999999999997</v>
      </c>
      <c r="F18" s="123">
        <v>3.5576463670109186</v>
      </c>
      <c r="G18" s="124">
        <v>261.99</v>
      </c>
      <c r="H18" s="125">
        <v>248.94</v>
      </c>
      <c r="I18" s="123">
        <v>5.242227042660887</v>
      </c>
      <c r="J18" s="124">
        <v>271.67</v>
      </c>
      <c r="K18" s="125">
        <v>262.23</v>
      </c>
      <c r="L18" s="123">
        <v>3.5998932235060814</v>
      </c>
      <c r="M18" s="124">
        <v>255.99</v>
      </c>
      <c r="N18" s="125">
        <v>241.75</v>
      </c>
      <c r="O18" s="625">
        <v>5.8903826266804584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53" t="s">
        <v>318</v>
      </c>
      <c r="K23" s="753" t="s">
        <v>319</v>
      </c>
      <c r="L23" s="753" t="s">
        <v>320</v>
      </c>
      <c r="M23" s="74" t="s">
        <v>264</v>
      </c>
      <c r="N23" s="75"/>
    </row>
    <row r="24" spans="2:17" ht="19.5" customHeight="1" thickBot="1" x14ac:dyDescent="0.25">
      <c r="I24" s="76"/>
      <c r="J24" s="754"/>
      <c r="K24" s="755"/>
      <c r="L24" s="754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274.01</v>
      </c>
      <c r="K25" s="78">
        <v>177.44</v>
      </c>
      <c r="L25" s="79">
        <v>155.43</v>
      </c>
      <c r="M25" s="129">
        <v>54.424030658250679</v>
      </c>
      <c r="N25" s="130">
        <v>76.291578202406214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3" priority="29" operator="lessThan">
      <formula>0</formula>
    </cfRule>
    <cfRule type="cellIs" dxfId="192" priority="30" operator="greaterThan">
      <formula>0</formula>
    </cfRule>
  </conditionalFormatting>
  <conditionalFormatting sqref="I8">
    <cfRule type="cellIs" dxfId="191" priority="3" stopIfTrue="1" operator="lessThan">
      <formula>0</formula>
    </cfRule>
    <cfRule type="cellIs" dxfId="190" priority="4" stopIfTrue="1" operator="greaterThan">
      <formula>0</formula>
    </cfRule>
  </conditionalFormatting>
  <conditionalFormatting sqref="F18 I18 L18 O18">
    <cfRule type="cellIs" dxfId="189" priority="1" stopIfTrue="1" operator="lessThan">
      <formula>0</formula>
    </cfRule>
    <cfRule type="cellIs" dxfId="18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3" sqref="AB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38" t="s">
        <v>0</v>
      </c>
      <c r="I11" s="756"/>
      <c r="J11" s="744" t="s">
        <v>1</v>
      </c>
      <c r="K11" s="745"/>
      <c r="L11" s="746"/>
    </row>
    <row r="12" spans="3:12" ht="24" customHeight="1" thickBot="1" x14ac:dyDescent="0.25">
      <c r="H12" s="740"/>
      <c r="I12" s="757"/>
      <c r="J12" s="673" t="s">
        <v>19</v>
      </c>
      <c r="K12" s="674"/>
      <c r="L12" s="747" t="s">
        <v>242</v>
      </c>
    </row>
    <row r="13" spans="3:12" ht="39.75" customHeight="1" thickBot="1" x14ac:dyDescent="0.25">
      <c r="H13" s="758"/>
      <c r="I13" s="759"/>
      <c r="J13" s="111" t="s">
        <v>317</v>
      </c>
      <c r="K13" s="624" t="s">
        <v>306</v>
      </c>
      <c r="L13" s="748"/>
    </row>
    <row r="14" spans="3:12" ht="54" customHeight="1" thickBot="1" x14ac:dyDescent="0.25">
      <c r="H14" s="762" t="s">
        <v>259</v>
      </c>
      <c r="I14" s="763"/>
      <c r="J14" s="113">
        <v>297.85000000000002</v>
      </c>
      <c r="K14" s="114">
        <v>285.61</v>
      </c>
      <c r="L14" s="115">
        <v>4.2855642309442974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7" priority="1" operator="lessThan">
      <formula>0</formula>
    </cfRule>
    <cfRule type="cellIs" dxfId="18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14" sqref="Y1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327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66" t="s">
        <v>0</v>
      </c>
      <c r="D5" s="769" t="s">
        <v>33</v>
      </c>
      <c r="E5" s="782" t="s">
        <v>1</v>
      </c>
      <c r="F5" s="783"/>
      <c r="G5" s="784"/>
      <c r="H5" s="541" t="s">
        <v>7</v>
      </c>
      <c r="I5" s="542"/>
      <c r="J5" s="542"/>
      <c r="K5" s="543"/>
      <c r="L5" s="543"/>
      <c r="M5" s="543"/>
      <c r="N5" s="543"/>
      <c r="O5" s="543"/>
      <c r="P5" s="543"/>
      <c r="Q5" s="543"/>
      <c r="R5" s="543"/>
      <c r="S5" s="544"/>
    </row>
    <row r="6" spans="3:19" ht="15" customHeight="1" thickBot="1" x14ac:dyDescent="0.3">
      <c r="C6" s="767"/>
      <c r="D6" s="770"/>
      <c r="E6" s="785"/>
      <c r="F6" s="786"/>
      <c r="G6" s="787"/>
      <c r="H6" s="541" t="s">
        <v>8</v>
      </c>
      <c r="I6" s="542"/>
      <c r="J6" s="545"/>
      <c r="K6" s="541" t="s">
        <v>9</v>
      </c>
      <c r="L6" s="542"/>
      <c r="M6" s="546"/>
      <c r="N6" s="541" t="s">
        <v>10</v>
      </c>
      <c r="O6" s="543"/>
      <c r="P6" s="544"/>
      <c r="Q6" s="541" t="s">
        <v>11</v>
      </c>
      <c r="R6" s="543"/>
      <c r="S6" s="544"/>
    </row>
    <row r="7" spans="3:19" ht="32.25" customHeight="1" thickBot="1" x14ac:dyDescent="0.3">
      <c r="C7" s="767"/>
      <c r="D7" s="770"/>
      <c r="E7" s="764" t="s">
        <v>19</v>
      </c>
      <c r="F7" s="765"/>
      <c r="G7" s="533" t="s">
        <v>236</v>
      </c>
      <c r="H7" s="547" t="s">
        <v>19</v>
      </c>
      <c r="I7" s="548"/>
      <c r="J7" s="533" t="s">
        <v>236</v>
      </c>
      <c r="K7" s="547" t="s">
        <v>19</v>
      </c>
      <c r="L7" s="548"/>
      <c r="M7" s="549" t="s">
        <v>236</v>
      </c>
      <c r="N7" s="547" t="s">
        <v>19</v>
      </c>
      <c r="O7" s="548"/>
      <c r="P7" s="550" t="s">
        <v>236</v>
      </c>
      <c r="Q7" s="547" t="s">
        <v>19</v>
      </c>
      <c r="R7" s="548"/>
      <c r="S7" s="549" t="s">
        <v>236</v>
      </c>
    </row>
    <row r="8" spans="3:19" ht="30" customHeight="1" thickBot="1" x14ac:dyDescent="0.25">
      <c r="C8" s="768"/>
      <c r="D8" s="771"/>
      <c r="E8" s="602">
        <v>44934</v>
      </c>
      <c r="F8" s="731">
        <v>44927</v>
      </c>
      <c r="G8" s="316" t="s">
        <v>12</v>
      </c>
      <c r="H8" s="611">
        <v>44934</v>
      </c>
      <c r="I8" s="612">
        <v>44927</v>
      </c>
      <c r="J8" s="613" t="s">
        <v>12</v>
      </c>
      <c r="K8" s="611">
        <v>44934</v>
      </c>
      <c r="L8" s="612">
        <v>44927</v>
      </c>
      <c r="M8" s="614" t="s">
        <v>12</v>
      </c>
      <c r="N8" s="611">
        <v>44934</v>
      </c>
      <c r="O8" s="612">
        <v>44927</v>
      </c>
      <c r="P8" s="614" t="s">
        <v>12</v>
      </c>
      <c r="Q8" s="611">
        <v>44934</v>
      </c>
      <c r="R8" s="612">
        <v>44927</v>
      </c>
      <c r="S8" s="614" t="s">
        <v>12</v>
      </c>
    </row>
    <row r="9" spans="3:19" ht="24" customHeight="1" x14ac:dyDescent="0.2">
      <c r="C9" s="776" t="s">
        <v>31</v>
      </c>
      <c r="D9" s="534" t="s">
        <v>224</v>
      </c>
      <c r="E9" s="732">
        <v>2424.2820000000002</v>
      </c>
      <c r="F9" s="733">
        <v>2691.29</v>
      </c>
      <c r="G9" s="734">
        <v>-9.9211902098993345</v>
      </c>
      <c r="H9" s="551">
        <v>2439.2170000000001</v>
      </c>
      <c r="I9" s="552">
        <v>2734.4839999999999</v>
      </c>
      <c r="J9" s="553">
        <v>-10.797905564633028</v>
      </c>
      <c r="K9" s="554">
        <v>2933.5239999999999</v>
      </c>
      <c r="L9" s="555">
        <v>2820.57</v>
      </c>
      <c r="M9" s="556">
        <v>4.0046515420641828</v>
      </c>
      <c r="N9" s="551">
        <v>2361.4369999999999</v>
      </c>
      <c r="O9" s="555">
        <v>2555.3159999999998</v>
      </c>
      <c r="P9" s="557">
        <v>-7.5872807903210369</v>
      </c>
      <c r="Q9" s="551">
        <v>2111</v>
      </c>
      <c r="R9" s="555">
        <v>2352</v>
      </c>
      <c r="S9" s="556">
        <v>-10.246598639455783</v>
      </c>
    </row>
    <row r="10" spans="3:19" ht="27" customHeight="1" x14ac:dyDescent="0.2">
      <c r="C10" s="777"/>
      <c r="D10" s="221" t="s">
        <v>225</v>
      </c>
      <c r="E10" s="603">
        <v>2592.35</v>
      </c>
      <c r="F10" s="181">
        <v>2795.96</v>
      </c>
      <c r="G10" s="182">
        <v>-7.2822930227900304</v>
      </c>
      <c r="H10" s="192">
        <v>2583.2069999999999</v>
      </c>
      <c r="I10" s="516">
        <v>2793.9520000000002</v>
      </c>
      <c r="J10" s="517">
        <v>-7.5428998064390633</v>
      </c>
      <c r="K10" s="518">
        <v>2556.6219999999998</v>
      </c>
      <c r="L10" s="193">
        <v>2794.5880000000002</v>
      </c>
      <c r="M10" s="195">
        <v>-8.5152444653737991</v>
      </c>
      <c r="N10" s="192">
        <v>2527.8629999999998</v>
      </c>
      <c r="O10" s="193">
        <v>2636.0709999999999</v>
      </c>
      <c r="P10" s="194">
        <v>-4.1048970228798876</v>
      </c>
      <c r="Q10" s="192">
        <v>3070.0549999999998</v>
      </c>
      <c r="R10" s="193">
        <v>3064.002</v>
      </c>
      <c r="S10" s="195">
        <v>0.19755209037069441</v>
      </c>
    </row>
    <row r="11" spans="3:19" ht="30" customHeight="1" thickBot="1" x14ac:dyDescent="0.25">
      <c r="C11" s="222" t="s">
        <v>226</v>
      </c>
      <c r="D11" s="223" t="s">
        <v>224</v>
      </c>
      <c r="E11" s="604" t="s">
        <v>20</v>
      </c>
      <c r="F11" s="184" t="s">
        <v>20</v>
      </c>
      <c r="G11" s="317" t="s">
        <v>271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8" t="s">
        <v>32</v>
      </c>
      <c r="D12" s="539" t="s">
        <v>17</v>
      </c>
      <c r="E12" s="605">
        <v>2567.3453763647926</v>
      </c>
      <c r="F12" s="735">
        <v>2784.8868615963715</v>
      </c>
      <c r="G12" s="318">
        <v>-7.8115017249526009</v>
      </c>
      <c r="H12" s="200">
        <v>2562.5800310697209</v>
      </c>
      <c r="I12" s="635">
        <v>2787.9093327400924</v>
      </c>
      <c r="J12" s="558">
        <v>-8.082375528651319</v>
      </c>
      <c r="K12" s="200">
        <v>2574.9042615119647</v>
      </c>
      <c r="L12" s="635">
        <v>2795.6727667927612</v>
      </c>
      <c r="M12" s="636">
        <v>-7.8967934982628716</v>
      </c>
      <c r="N12" s="200">
        <v>2485.6514855145351</v>
      </c>
      <c r="O12" s="635">
        <v>2623.36132565457</v>
      </c>
      <c r="P12" s="558">
        <v>-5.2493661011669488</v>
      </c>
      <c r="Q12" s="200">
        <v>2908.425636807206</v>
      </c>
      <c r="R12" s="635">
        <v>2952.2364787908059</v>
      </c>
      <c r="S12" s="636">
        <v>-1.4839882339487978</v>
      </c>
    </row>
    <row r="13" spans="3:19" ht="20.25" customHeight="1" x14ac:dyDescent="0.2">
      <c r="C13" s="776" t="s">
        <v>21</v>
      </c>
      <c r="D13" s="540" t="s">
        <v>22</v>
      </c>
      <c r="E13" s="732">
        <v>2113.239</v>
      </c>
      <c r="F13" s="733">
        <v>2218.8470000000002</v>
      </c>
      <c r="G13" s="187">
        <v>-4.7595891019074399</v>
      </c>
      <c r="H13" s="559">
        <v>2124.4050000000002</v>
      </c>
      <c r="I13" s="560">
        <v>2234.9850000000001</v>
      </c>
      <c r="J13" s="561">
        <v>-4.9476842126457194</v>
      </c>
      <c r="K13" s="535">
        <v>2101.529</v>
      </c>
      <c r="L13" s="562">
        <v>2200</v>
      </c>
      <c r="M13" s="563">
        <v>-4.4759545454545453</v>
      </c>
      <c r="N13" s="551" t="s">
        <v>20</v>
      </c>
      <c r="O13" s="555" t="s">
        <v>20</v>
      </c>
      <c r="P13" s="557" t="s">
        <v>271</v>
      </c>
      <c r="Q13" s="551" t="s">
        <v>85</v>
      </c>
      <c r="R13" s="555" t="s">
        <v>85</v>
      </c>
      <c r="S13" s="609" t="s">
        <v>271</v>
      </c>
    </row>
    <row r="14" spans="3:19" ht="20.25" customHeight="1" thickBot="1" x14ac:dyDescent="0.25">
      <c r="C14" s="778"/>
      <c r="D14" s="730" t="s">
        <v>23</v>
      </c>
      <c r="E14" s="604">
        <v>1431.3420000000001</v>
      </c>
      <c r="F14" s="184">
        <v>1404.271</v>
      </c>
      <c r="G14" s="185">
        <v>1.9277618066598354</v>
      </c>
      <c r="H14" s="201">
        <v>1512.664</v>
      </c>
      <c r="I14" s="202">
        <v>1583.5540000000001</v>
      </c>
      <c r="J14" s="203">
        <v>-4.4766392557500474</v>
      </c>
      <c r="K14" s="201">
        <v>1444.559</v>
      </c>
      <c r="L14" s="202">
        <v>1464.684</v>
      </c>
      <c r="M14" s="204">
        <v>-1.3740165114113352</v>
      </c>
      <c r="N14" s="196">
        <v>1329.182</v>
      </c>
      <c r="O14" s="197">
        <v>1330.07</v>
      </c>
      <c r="P14" s="198">
        <v>-6.6763403429888651E-2</v>
      </c>
      <c r="Q14" s="196">
        <v>1315.0509999999999</v>
      </c>
      <c r="R14" s="197">
        <v>1280.5889999999999</v>
      </c>
      <c r="S14" s="199">
        <v>2.6911054210211076</v>
      </c>
    </row>
    <row r="15" spans="3:19" ht="20.25" customHeight="1" thickBot="1" x14ac:dyDescent="0.25">
      <c r="C15" s="779"/>
      <c r="D15" s="538" t="s">
        <v>17</v>
      </c>
      <c r="E15" s="605">
        <v>1583.9233082378662</v>
      </c>
      <c r="F15" s="735">
        <v>1603.7403068073695</v>
      </c>
      <c r="G15" s="318">
        <v>-1.2356737861726386</v>
      </c>
      <c r="H15" s="205">
        <v>1810.592267542504</v>
      </c>
      <c r="I15" s="637">
        <v>1859.4842623783327</v>
      </c>
      <c r="J15" s="564">
        <v>-2.6293309292811338</v>
      </c>
      <c r="K15" s="205" t="s">
        <v>20</v>
      </c>
      <c r="L15" s="637" t="s">
        <v>20</v>
      </c>
      <c r="M15" s="638" t="s">
        <v>271</v>
      </c>
      <c r="N15" s="200">
        <v>1330.0177534646243</v>
      </c>
      <c r="O15" s="635">
        <v>1330.07</v>
      </c>
      <c r="P15" s="558">
        <v>-3.9281041881717559E-3</v>
      </c>
      <c r="Q15" s="200">
        <v>1495.8772345020909</v>
      </c>
      <c r="R15" s="647">
        <v>1301.8225065390623</v>
      </c>
      <c r="S15" s="648">
        <v>14.906389080561336</v>
      </c>
    </row>
    <row r="16" spans="3:19" ht="18.75" customHeight="1" x14ac:dyDescent="0.2">
      <c r="C16" s="776" t="s">
        <v>24</v>
      </c>
      <c r="D16" s="623" t="s">
        <v>25</v>
      </c>
      <c r="E16" s="606" t="s">
        <v>85</v>
      </c>
      <c r="F16" s="186" t="s">
        <v>85</v>
      </c>
      <c r="G16" s="187" t="s">
        <v>271</v>
      </c>
      <c r="H16" s="551" t="s">
        <v>20</v>
      </c>
      <c r="I16" s="555" t="s">
        <v>20</v>
      </c>
      <c r="J16" s="557" t="s">
        <v>271</v>
      </c>
      <c r="K16" s="551" t="s">
        <v>20</v>
      </c>
      <c r="L16" s="555" t="s">
        <v>20</v>
      </c>
      <c r="M16" s="556" t="s">
        <v>271</v>
      </c>
      <c r="N16" s="551" t="s">
        <v>20</v>
      </c>
      <c r="O16" s="555" t="s">
        <v>20</v>
      </c>
      <c r="P16" s="557" t="s">
        <v>271</v>
      </c>
      <c r="Q16" s="212" t="s">
        <v>85</v>
      </c>
      <c r="R16" s="646" t="s">
        <v>85</v>
      </c>
      <c r="S16" s="517" t="s">
        <v>271</v>
      </c>
    </row>
    <row r="17" spans="3:19" ht="18" customHeight="1" thickBot="1" x14ac:dyDescent="0.25">
      <c r="C17" s="778"/>
      <c r="D17" s="730" t="s">
        <v>26</v>
      </c>
      <c r="E17" s="607">
        <v>744.15099999999995</v>
      </c>
      <c r="F17" s="189">
        <v>744.197</v>
      </c>
      <c r="G17" s="185">
        <v>-6.1811590210722571E-3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3" t="s">
        <v>85</v>
      </c>
      <c r="R17" s="644" t="s">
        <v>85</v>
      </c>
      <c r="S17" s="645" t="s">
        <v>271</v>
      </c>
    </row>
    <row r="18" spans="3:19" ht="18.75" customHeight="1" thickBot="1" x14ac:dyDescent="0.25">
      <c r="C18" s="779" t="s">
        <v>18</v>
      </c>
      <c r="D18" s="538" t="s">
        <v>17</v>
      </c>
      <c r="E18" s="605">
        <v>848.15367801072637</v>
      </c>
      <c r="F18" s="735">
        <v>847.88519261059798</v>
      </c>
      <c r="G18" s="318">
        <v>3.1665301206845013E-2</v>
      </c>
      <c r="H18" s="210" t="s">
        <v>85</v>
      </c>
      <c r="I18" s="639" t="s">
        <v>85</v>
      </c>
      <c r="J18" s="566" t="s">
        <v>271</v>
      </c>
      <c r="K18" s="200" t="s">
        <v>20</v>
      </c>
      <c r="L18" s="635" t="s">
        <v>20</v>
      </c>
      <c r="M18" s="636" t="s">
        <v>271</v>
      </c>
      <c r="N18" s="200" t="s">
        <v>20</v>
      </c>
      <c r="O18" s="635" t="s">
        <v>20</v>
      </c>
      <c r="P18" s="558" t="s">
        <v>271</v>
      </c>
      <c r="Q18" s="211" t="s">
        <v>85</v>
      </c>
      <c r="R18" s="640" t="s">
        <v>85</v>
      </c>
      <c r="S18" s="641" t="s">
        <v>271</v>
      </c>
    </row>
    <row r="19" spans="3:19" ht="18.75" customHeight="1" x14ac:dyDescent="0.2">
      <c r="C19" s="780" t="s">
        <v>30</v>
      </c>
      <c r="D19" s="781"/>
      <c r="E19" s="606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72" t="s">
        <v>27</v>
      </c>
      <c r="D20" s="773"/>
      <c r="E20" s="603">
        <v>457.45</v>
      </c>
      <c r="F20" s="181">
        <v>511.42599999999999</v>
      </c>
      <c r="G20" s="182">
        <v>-10.554019545349668</v>
      </c>
      <c r="H20" s="192">
        <v>454.93</v>
      </c>
      <c r="I20" s="193">
        <v>550.32000000000005</v>
      </c>
      <c r="J20" s="194">
        <v>-17.333551388283187</v>
      </c>
      <c r="K20" s="192">
        <v>419.78</v>
      </c>
      <c r="L20" s="193">
        <v>426.71600000000001</v>
      </c>
      <c r="M20" s="195">
        <v>-1.6254370588400797</v>
      </c>
      <c r="N20" s="192">
        <v>532</v>
      </c>
      <c r="O20" s="193">
        <v>482</v>
      </c>
      <c r="P20" s="194">
        <v>10.37344398340249</v>
      </c>
      <c r="Q20" s="206">
        <v>563</v>
      </c>
      <c r="R20" s="207" t="s">
        <v>85</v>
      </c>
      <c r="S20" s="209" t="s">
        <v>271</v>
      </c>
    </row>
    <row r="21" spans="3:19" ht="18" customHeight="1" x14ac:dyDescent="0.2">
      <c r="C21" s="772" t="s">
        <v>28</v>
      </c>
      <c r="D21" s="773"/>
      <c r="E21" s="603" t="s">
        <v>20</v>
      </c>
      <c r="F21" s="181" t="s">
        <v>85</v>
      </c>
      <c r="G21" s="320" t="s">
        <v>271</v>
      </c>
      <c r="H21" s="206" t="s">
        <v>20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4" t="s">
        <v>29</v>
      </c>
      <c r="D22" s="775"/>
      <c r="E22" s="608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5" priority="22" operator="lessThan">
      <formula>0</formula>
    </cfRule>
    <cfRule type="cellIs" dxfId="184" priority="23" operator="greaterThan">
      <formula>0</formula>
    </cfRule>
  </conditionalFormatting>
  <conditionalFormatting sqref="J9:J18 M9:M22 P9:P22 S9:S15 J20 J22 S21:S22 S19">
    <cfRule type="expression" dxfId="183" priority="24" stopIfTrue="1">
      <formula>LEFT(J9,LEN("*"))="*"</formula>
    </cfRule>
  </conditionalFormatting>
  <conditionalFormatting sqref="J19">
    <cfRule type="cellIs" dxfId="182" priority="20" operator="lessThan">
      <formula>0</formula>
    </cfRule>
    <cfRule type="cellIs" dxfId="181" priority="21" operator="greaterThan">
      <formula>0</formula>
    </cfRule>
  </conditionalFormatting>
  <conditionalFormatting sqref="J19">
    <cfRule type="expression" dxfId="180" priority="25" stopIfTrue="1">
      <formula>LEFT(J19,LEN("*"))="*"</formula>
    </cfRule>
  </conditionalFormatting>
  <conditionalFormatting sqref="J21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J21">
    <cfRule type="expression" dxfId="177" priority="26" stopIfTrue="1">
      <formula>LEFT(J21,LEN("*"))="*"</formula>
    </cfRule>
  </conditionalFormatting>
  <conditionalFormatting sqref="S20">
    <cfRule type="cellIs" dxfId="176" priority="16" operator="lessThan">
      <formula>0</formula>
    </cfRule>
    <cfRule type="cellIs" dxfId="175" priority="17" operator="greaterThan">
      <formula>0</formula>
    </cfRule>
  </conditionalFormatting>
  <conditionalFormatting sqref="S20">
    <cfRule type="expression" dxfId="174" priority="27" stopIfTrue="1">
      <formula>LEFT(S20,LEN("*"))="*"</formula>
    </cfRule>
  </conditionalFormatting>
  <conditionalFormatting sqref="S16">
    <cfRule type="cellIs" dxfId="173" priority="14" operator="lessThan">
      <formula>0</formula>
    </cfRule>
    <cfRule type="cellIs" dxfId="172" priority="15" operator="greaterThan">
      <formula>0</formula>
    </cfRule>
  </conditionalFormatting>
  <conditionalFormatting sqref="S16">
    <cfRule type="expression" dxfId="171" priority="28" stopIfTrue="1">
      <formula>LEFT(S16,LEN("*"))="*"</formula>
    </cfRule>
  </conditionalFormatting>
  <conditionalFormatting sqref="S17">
    <cfRule type="cellIs" dxfId="170" priority="12" operator="lessThan">
      <formula>0</formula>
    </cfRule>
    <cfRule type="cellIs" dxfId="169" priority="13" operator="greaterThan">
      <formula>0</formula>
    </cfRule>
  </conditionalFormatting>
  <conditionalFormatting sqref="S17">
    <cfRule type="expression" dxfId="168" priority="29" stopIfTrue="1">
      <formula>LEFT(S17,LEN("*"))="*"</formula>
    </cfRule>
  </conditionalFormatting>
  <conditionalFormatting sqref="S1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S18">
    <cfRule type="expression" dxfId="165" priority="30" stopIfTrue="1">
      <formula>LEFT(S18,LEN("*"))="*"</formula>
    </cfRule>
  </conditionalFormatting>
  <conditionalFormatting sqref="J9:J22 M9:M22 P9:P22 S9:S22">
    <cfRule type="beginsWith" dxfId="164" priority="7" stopIfTrue="1" operator="beginsWith" text="*">
      <formula>LEFT(J9,LEN("*"))="*"</formula>
    </cfRule>
    <cfRule type="cellIs" dxfId="163" priority="8" stopIfTrue="1" operator="lessThan">
      <formula>0</formula>
    </cfRule>
    <cfRule type="cellIs" dxfId="162" priority="9" stopIfTrue="1" operator="greaterThan">
      <formula>0</formula>
    </cfRule>
  </conditionalFormatting>
  <conditionalFormatting sqref="G9:G22">
    <cfRule type="cellIs" dxfId="161" priority="4" stopIfTrue="1" operator="lessThan">
      <formula>0</formula>
    </cfRule>
    <cfRule type="cellIs" dxfId="160" priority="5" stopIfTrue="1" operator="greaterThan">
      <formula>0</formula>
    </cfRule>
    <cfRule type="cellIs" dxfId="159" priority="6" stopIfTrue="1" operator="lessThan">
      <formula>0</formula>
    </cfRule>
  </conditionalFormatting>
  <conditionalFormatting sqref="G10:G22">
    <cfRule type="cellIs" dxfId="158" priority="2" stopIfTrue="1" operator="lessThan">
      <formula>0</formula>
    </cfRule>
    <cfRule type="cellIs" dxfId="157" priority="3" stopIfTrue="1" operator="greaterThan">
      <formula>0</formula>
    </cfRule>
  </conditionalFormatting>
  <conditionalFormatting sqref="G9">
    <cfRule type="cellIs" dxfId="156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9" sqref="T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328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65"/>
      <c r="C4" s="630"/>
      <c r="D4" s="738" t="s">
        <v>1</v>
      </c>
      <c r="E4" s="788"/>
      <c r="F4" s="789"/>
      <c r="G4" s="541" t="s">
        <v>7</v>
      </c>
      <c r="H4" s="542"/>
      <c r="I4" s="542"/>
      <c r="J4" s="543"/>
      <c r="K4" s="543"/>
      <c r="L4" s="543"/>
      <c r="M4" s="543"/>
      <c r="N4" s="543"/>
      <c r="O4" s="543"/>
      <c r="P4" s="543"/>
      <c r="Q4" s="543"/>
      <c r="R4" s="544"/>
    </row>
    <row r="5" spans="2:18" ht="15" customHeight="1" thickBot="1" x14ac:dyDescent="0.3">
      <c r="B5" s="666"/>
      <c r="C5" s="669" t="s">
        <v>33</v>
      </c>
      <c r="D5" s="785"/>
      <c r="E5" s="786"/>
      <c r="F5" s="787"/>
      <c r="G5" s="541" t="s">
        <v>8</v>
      </c>
      <c r="H5" s="542"/>
      <c r="I5" s="545"/>
      <c r="J5" s="541" t="s">
        <v>9</v>
      </c>
      <c r="K5" s="542"/>
      <c r="L5" s="545"/>
      <c r="M5" s="541" t="s">
        <v>10</v>
      </c>
      <c r="N5" s="543"/>
      <c r="O5" s="544"/>
      <c r="P5" s="541" t="s">
        <v>11</v>
      </c>
      <c r="Q5" s="543"/>
      <c r="R5" s="544"/>
    </row>
    <row r="6" spans="2:18" ht="31.5" customHeight="1" thickBot="1" x14ac:dyDescent="0.3">
      <c r="B6" s="571" t="s">
        <v>0</v>
      </c>
      <c r="C6" s="668" t="s">
        <v>297</v>
      </c>
      <c r="D6" s="764" t="s">
        <v>19</v>
      </c>
      <c r="E6" s="790"/>
      <c r="F6" s="677" t="s">
        <v>298</v>
      </c>
      <c r="G6" s="579" t="s">
        <v>19</v>
      </c>
      <c r="H6" s="580"/>
      <c r="I6" s="533" t="s">
        <v>236</v>
      </c>
      <c r="J6" s="581" t="s">
        <v>19</v>
      </c>
      <c r="K6" s="580"/>
      <c r="L6" s="533" t="s">
        <v>236</v>
      </c>
      <c r="M6" s="581" t="s">
        <v>19</v>
      </c>
      <c r="N6" s="580"/>
      <c r="O6" s="533" t="s">
        <v>236</v>
      </c>
      <c r="P6" s="581" t="s">
        <v>19</v>
      </c>
      <c r="Q6" s="580"/>
      <c r="R6" s="533" t="s">
        <v>236</v>
      </c>
    </row>
    <row r="7" spans="2:18" ht="41.25" customHeight="1" thickBot="1" x14ac:dyDescent="0.25">
      <c r="B7" s="667"/>
      <c r="C7" s="672"/>
      <c r="D7" s="224" t="s">
        <v>330</v>
      </c>
      <c r="E7" s="619" t="s">
        <v>322</v>
      </c>
      <c r="F7" s="671" t="s">
        <v>12</v>
      </c>
      <c r="G7" s="322" t="s">
        <v>330</v>
      </c>
      <c r="H7" s="323" t="s">
        <v>322</v>
      </c>
      <c r="I7" s="634" t="s">
        <v>12</v>
      </c>
      <c r="J7" s="582" t="s">
        <v>330</v>
      </c>
      <c r="K7" s="323" t="s">
        <v>322</v>
      </c>
      <c r="L7" s="634" t="s">
        <v>12</v>
      </c>
      <c r="M7" s="582" t="s">
        <v>330</v>
      </c>
      <c r="N7" s="323" t="s">
        <v>322</v>
      </c>
      <c r="O7" s="634" t="s">
        <v>12</v>
      </c>
      <c r="P7" s="582" t="s">
        <v>330</v>
      </c>
      <c r="Q7" s="323" t="s">
        <v>322</v>
      </c>
      <c r="R7" s="634" t="s">
        <v>12</v>
      </c>
    </row>
    <row r="8" spans="2:18" ht="27" customHeight="1" x14ac:dyDescent="0.2">
      <c r="B8" s="791" t="s">
        <v>48</v>
      </c>
      <c r="C8" s="540" t="s">
        <v>228</v>
      </c>
      <c r="D8" s="572">
        <v>2649.4070000000002</v>
      </c>
      <c r="E8" s="620">
        <v>2459.8809999999999</v>
      </c>
      <c r="F8" s="621">
        <v>7.7046816492342645</v>
      </c>
      <c r="G8" s="583">
        <v>2656.1489999999999</v>
      </c>
      <c r="H8" s="555">
        <v>2461.4609999999998</v>
      </c>
      <c r="I8" s="215">
        <v>7.9094489004700907</v>
      </c>
      <c r="J8" s="583">
        <v>2506.971</v>
      </c>
      <c r="K8" s="552">
        <v>2415.9299999999998</v>
      </c>
      <c r="L8" s="553">
        <v>3.7683624939464382</v>
      </c>
      <c r="M8" s="584">
        <v>2500</v>
      </c>
      <c r="N8" s="555" t="s">
        <v>20</v>
      </c>
      <c r="O8" s="214" t="s">
        <v>20</v>
      </c>
      <c r="P8" s="584">
        <v>2700.2220000000002</v>
      </c>
      <c r="Q8" s="555">
        <v>2674.1529999999998</v>
      </c>
      <c r="R8" s="214">
        <v>0.97485072843627196</v>
      </c>
    </row>
    <row r="9" spans="2:18" ht="23.25" customHeight="1" x14ac:dyDescent="0.2">
      <c r="B9" s="778"/>
      <c r="C9" s="573" t="s">
        <v>229</v>
      </c>
      <c r="D9" s="225">
        <v>2499.5250000000001</v>
      </c>
      <c r="E9" s="522">
        <v>2544.4740000000002</v>
      </c>
      <c r="F9" s="523">
        <v>-1.7665340655868389</v>
      </c>
      <c r="G9" s="226">
        <v>2578.5920000000001</v>
      </c>
      <c r="H9" s="193">
        <v>2553.7829999999999</v>
      </c>
      <c r="I9" s="194">
        <v>0.97146077015941446</v>
      </c>
      <c r="J9" s="226">
        <v>2530.1689999999999</v>
      </c>
      <c r="K9" s="656">
        <v>2568.2440000000001</v>
      </c>
      <c r="L9" s="659">
        <v>-1.4825304760762712</v>
      </c>
      <c r="M9" s="228">
        <v>2304.4650000000001</v>
      </c>
      <c r="N9" s="193">
        <v>2487.1610000000001</v>
      </c>
      <c r="O9" s="195">
        <v>-7.3455638778510881</v>
      </c>
      <c r="P9" s="228">
        <v>2129</v>
      </c>
      <c r="Q9" s="193">
        <v>2432.4589999999998</v>
      </c>
      <c r="R9" s="195">
        <v>-12.475400407571097</v>
      </c>
    </row>
    <row r="10" spans="2:18" ht="27" customHeight="1" x14ac:dyDescent="0.2">
      <c r="B10" s="778"/>
      <c r="C10" s="573" t="s">
        <v>230</v>
      </c>
      <c r="D10" s="226">
        <v>2240.2260000000001</v>
      </c>
      <c r="E10" s="193">
        <v>2552.7869999999998</v>
      </c>
      <c r="F10" s="195">
        <v>-12.243912241796897</v>
      </c>
      <c r="G10" s="226" t="s">
        <v>85</v>
      </c>
      <c r="H10" s="193" t="s">
        <v>85</v>
      </c>
      <c r="I10" s="194" t="s">
        <v>271</v>
      </c>
      <c r="J10" s="649" t="s">
        <v>85</v>
      </c>
      <c r="K10" s="657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78"/>
      <c r="C11" s="573" t="s">
        <v>231</v>
      </c>
      <c r="D11" s="225">
        <v>2723.5010000000002</v>
      </c>
      <c r="E11" s="524">
        <v>2733.8159999999998</v>
      </c>
      <c r="F11" s="523">
        <v>-0.3773114211051366</v>
      </c>
      <c r="G11" s="226">
        <v>2736.1970000000001</v>
      </c>
      <c r="H11" s="193">
        <v>2701.6170000000002</v>
      </c>
      <c r="I11" s="194">
        <v>1.2799741784272132</v>
      </c>
      <c r="J11" s="226" t="s">
        <v>85</v>
      </c>
      <c r="K11" s="516" t="s">
        <v>85</v>
      </c>
      <c r="L11" s="659" t="s">
        <v>271</v>
      </c>
      <c r="M11" s="228">
        <v>2693.056</v>
      </c>
      <c r="N11" s="193">
        <v>2749.067</v>
      </c>
      <c r="O11" s="195">
        <v>-2.0374548892406033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78"/>
      <c r="C12" s="573" t="s">
        <v>49</v>
      </c>
      <c r="D12" s="225">
        <v>2526.13</v>
      </c>
      <c r="E12" s="524">
        <v>2581.8290000000002</v>
      </c>
      <c r="F12" s="525">
        <v>-2.157346594216738</v>
      </c>
      <c r="G12" s="226">
        <v>2366.835</v>
      </c>
      <c r="H12" s="193">
        <v>2440.46</v>
      </c>
      <c r="I12" s="194">
        <v>-3.0168492825123132</v>
      </c>
      <c r="J12" s="226">
        <v>2641.4839999999999</v>
      </c>
      <c r="K12" s="516">
        <v>2681.1039999999998</v>
      </c>
      <c r="L12" s="659">
        <v>-1.4777494643997358</v>
      </c>
      <c r="M12" s="228">
        <v>2759.4830000000002</v>
      </c>
      <c r="N12" s="193">
        <v>2795.076</v>
      </c>
      <c r="O12" s="195">
        <v>-1.2734179678835156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78"/>
      <c r="C13" s="573" t="s">
        <v>50</v>
      </c>
      <c r="D13" s="226" t="s">
        <v>85</v>
      </c>
      <c r="E13" s="193" t="s">
        <v>85</v>
      </c>
      <c r="F13" s="526" t="s">
        <v>271</v>
      </c>
      <c r="G13" s="226" t="s">
        <v>85</v>
      </c>
      <c r="H13" s="193" t="s">
        <v>85</v>
      </c>
      <c r="I13" s="194" t="s">
        <v>271</v>
      </c>
      <c r="J13" s="226" t="s">
        <v>20</v>
      </c>
      <c r="K13" s="516" t="s">
        <v>20</v>
      </c>
      <c r="L13" s="659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79"/>
      <c r="C14" s="574" t="s">
        <v>51</v>
      </c>
      <c r="D14" s="231" t="s">
        <v>85</v>
      </c>
      <c r="E14" s="217" t="s">
        <v>85</v>
      </c>
      <c r="F14" s="527" t="s">
        <v>271</v>
      </c>
      <c r="G14" s="229" t="s">
        <v>20</v>
      </c>
      <c r="H14" s="197" t="s">
        <v>20</v>
      </c>
      <c r="I14" s="198" t="s">
        <v>271</v>
      </c>
      <c r="J14" s="231" t="s">
        <v>20</v>
      </c>
      <c r="K14" s="658" t="s">
        <v>20</v>
      </c>
      <c r="L14" s="655" t="s">
        <v>271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92" t="s">
        <v>52</v>
      </c>
      <c r="C15" s="793"/>
      <c r="D15" s="232">
        <v>2399.1469999999999</v>
      </c>
      <c r="E15" s="528">
        <v>2377.1489999999999</v>
      </c>
      <c r="F15" s="651">
        <v>0.92539424327208963</v>
      </c>
      <c r="G15" s="583">
        <v>2429.8389999999999</v>
      </c>
      <c r="H15" s="552">
        <v>2377.0659999999998</v>
      </c>
      <c r="I15" s="553">
        <v>2.2200898081921219</v>
      </c>
      <c r="J15" s="583">
        <v>2417.2370000000001</v>
      </c>
      <c r="K15" s="552">
        <v>2516.2020000000002</v>
      </c>
      <c r="L15" s="553">
        <v>-3.9331102987757003</v>
      </c>
      <c r="M15" s="584">
        <v>2225.5210000000002</v>
      </c>
      <c r="N15" s="552">
        <v>2353.8130000000001</v>
      </c>
      <c r="O15" s="553">
        <v>-5.4503904940621837</v>
      </c>
      <c r="P15" s="584" t="s">
        <v>20</v>
      </c>
      <c r="Q15" s="552" t="s">
        <v>20</v>
      </c>
      <c r="R15" s="553" t="s">
        <v>271</v>
      </c>
    </row>
    <row r="16" spans="2:18" ht="15.75" x14ac:dyDescent="0.2">
      <c r="B16" s="772" t="s">
        <v>53</v>
      </c>
      <c r="C16" s="773"/>
      <c r="D16" s="225">
        <v>1637.174</v>
      </c>
      <c r="E16" s="524">
        <v>1648.41</v>
      </c>
      <c r="F16" s="652">
        <v>-0.68162653708726006</v>
      </c>
      <c r="G16" s="229" t="s">
        <v>85</v>
      </c>
      <c r="H16" s="519" t="s">
        <v>85</v>
      </c>
      <c r="I16" s="655" t="s">
        <v>271</v>
      </c>
      <c r="J16" s="229" t="s">
        <v>85</v>
      </c>
      <c r="K16" s="519" t="s">
        <v>85</v>
      </c>
      <c r="L16" s="655" t="s">
        <v>271</v>
      </c>
      <c r="M16" s="230" t="s">
        <v>85</v>
      </c>
      <c r="N16" s="519" t="s">
        <v>85</v>
      </c>
      <c r="O16" s="655" t="s">
        <v>271</v>
      </c>
      <c r="P16" s="230" t="s">
        <v>20</v>
      </c>
      <c r="Q16" s="519" t="s">
        <v>20</v>
      </c>
      <c r="R16" s="655" t="s">
        <v>271</v>
      </c>
    </row>
    <row r="17" spans="2:18" ht="15" customHeight="1" thickBot="1" x14ac:dyDescent="0.25">
      <c r="B17" s="774" t="s">
        <v>54</v>
      </c>
      <c r="C17" s="775"/>
      <c r="D17" s="529">
        <v>2644.5740000000001</v>
      </c>
      <c r="E17" s="530">
        <v>2717.17</v>
      </c>
      <c r="F17" s="650">
        <v>-2.6717503873515462</v>
      </c>
      <c r="G17" s="231">
        <v>2276.8420000000001</v>
      </c>
      <c r="H17" s="653">
        <v>2350.7020000000002</v>
      </c>
      <c r="I17" s="520">
        <v>-3.142040122482566</v>
      </c>
      <c r="J17" s="231" t="s">
        <v>20</v>
      </c>
      <c r="K17" s="653" t="s">
        <v>20</v>
      </c>
      <c r="L17" s="520" t="s">
        <v>20</v>
      </c>
      <c r="M17" s="654" t="s">
        <v>20</v>
      </c>
      <c r="N17" s="653" t="s">
        <v>20</v>
      </c>
      <c r="O17" s="520" t="s">
        <v>20</v>
      </c>
      <c r="P17" s="654">
        <v>3407.614</v>
      </c>
      <c r="Q17" s="653">
        <v>3333.7649999999999</v>
      </c>
      <c r="R17" s="520">
        <v>2.2151831337841799</v>
      </c>
    </row>
    <row r="18" spans="2:18" ht="15.75" customHeight="1" x14ac:dyDescent="0.2">
      <c r="B18" s="791" t="s">
        <v>55</v>
      </c>
      <c r="C18" s="670" t="s">
        <v>46</v>
      </c>
      <c r="D18" s="575">
        <v>1378.4960000000001</v>
      </c>
      <c r="E18" s="576">
        <v>1407.2739999999999</v>
      </c>
      <c r="F18" s="577">
        <v>-2.0449464709786294</v>
      </c>
      <c r="G18" s="232">
        <v>1356.8440000000001</v>
      </c>
      <c r="H18" s="528">
        <v>1466.367</v>
      </c>
      <c r="I18" s="525">
        <v>-7.4690033259068107</v>
      </c>
      <c r="J18" s="232">
        <v>1404.212</v>
      </c>
      <c r="K18" s="528">
        <v>1333.58</v>
      </c>
      <c r="L18" s="651">
        <v>5.2964201622699854</v>
      </c>
      <c r="M18" s="232">
        <v>1411.4349999999999</v>
      </c>
      <c r="N18" s="528">
        <v>1485.0319999999999</v>
      </c>
      <c r="O18" s="525">
        <v>-4.9559201417881891</v>
      </c>
      <c r="P18" s="232">
        <v>1273.223</v>
      </c>
      <c r="Q18" s="528">
        <v>1251.643</v>
      </c>
      <c r="R18" s="525">
        <v>1.7241337985351994</v>
      </c>
    </row>
    <row r="19" spans="2:18" ht="37.5" customHeight="1" thickBot="1" x14ac:dyDescent="0.25">
      <c r="B19" s="779"/>
      <c r="C19" s="578" t="s">
        <v>56</v>
      </c>
      <c r="D19" s="227">
        <v>973.42399999999998</v>
      </c>
      <c r="E19" s="531">
        <v>979.89200000000005</v>
      </c>
      <c r="F19" s="532">
        <v>-0.66007274271042871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C27" sqref="AC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328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6"/>
      <c r="D6" s="630"/>
      <c r="E6" s="567" t="s">
        <v>1</v>
      </c>
      <c r="F6" s="546"/>
      <c r="G6" s="632"/>
      <c r="H6" s="542" t="s">
        <v>7</v>
      </c>
      <c r="I6" s="542"/>
      <c r="J6" s="542"/>
      <c r="K6" s="543"/>
      <c r="L6" s="543"/>
      <c r="M6" s="543"/>
      <c r="N6" s="543"/>
      <c r="O6" s="543"/>
      <c r="P6" s="543"/>
      <c r="Q6" s="543"/>
      <c r="R6" s="543"/>
      <c r="S6" s="544"/>
    </row>
    <row r="7" spans="3:19" ht="16.5" thickBot="1" x14ac:dyDescent="0.3">
      <c r="C7" s="627"/>
      <c r="D7" s="631" t="s">
        <v>34</v>
      </c>
      <c r="E7" s="568"/>
      <c r="F7" s="569"/>
      <c r="G7" s="570"/>
      <c r="H7" s="541" t="s">
        <v>8</v>
      </c>
      <c r="I7" s="542"/>
      <c r="J7" s="542"/>
      <c r="K7" s="541" t="s">
        <v>9</v>
      </c>
      <c r="L7" s="542"/>
      <c r="M7" s="542"/>
      <c r="N7" s="541" t="s">
        <v>10</v>
      </c>
      <c r="O7" s="543"/>
      <c r="P7" s="543"/>
      <c r="Q7" s="541" t="s">
        <v>11</v>
      </c>
      <c r="R7" s="543"/>
      <c r="S7" s="544"/>
    </row>
    <row r="8" spans="3:19" ht="33.75" customHeight="1" thickBot="1" x14ac:dyDescent="0.3">
      <c r="C8" s="585" t="s">
        <v>0</v>
      </c>
      <c r="D8" s="631" t="s">
        <v>35</v>
      </c>
      <c r="E8" s="118" t="s">
        <v>19</v>
      </c>
      <c r="F8" s="586"/>
      <c r="G8" s="633" t="s">
        <v>299</v>
      </c>
      <c r="H8" s="118" t="s">
        <v>19</v>
      </c>
      <c r="I8" s="586"/>
      <c r="J8" s="692" t="s">
        <v>236</v>
      </c>
      <c r="K8" s="118" t="s">
        <v>19</v>
      </c>
      <c r="L8" s="586"/>
      <c r="M8" s="692" t="s">
        <v>236</v>
      </c>
      <c r="N8" s="118" t="s">
        <v>19</v>
      </c>
      <c r="O8" s="586"/>
      <c r="P8" s="692" t="s">
        <v>236</v>
      </c>
      <c r="Q8" s="118" t="s">
        <v>19</v>
      </c>
      <c r="R8" s="586"/>
      <c r="S8" s="692" t="s">
        <v>236</v>
      </c>
    </row>
    <row r="9" spans="3:19" ht="30" customHeight="1" thickBot="1" x14ac:dyDescent="0.25">
      <c r="C9" s="628"/>
      <c r="D9" s="629"/>
      <c r="E9" s="179" t="s">
        <v>329</v>
      </c>
      <c r="F9" s="179" t="s">
        <v>322</v>
      </c>
      <c r="G9" s="634" t="s">
        <v>12</v>
      </c>
      <c r="H9" s="224" t="s">
        <v>329</v>
      </c>
      <c r="I9" s="689" t="s">
        <v>322</v>
      </c>
      <c r="J9" s="676" t="s">
        <v>12</v>
      </c>
      <c r="K9" s="224" t="s">
        <v>329</v>
      </c>
      <c r="L9" s="699" t="s">
        <v>322</v>
      </c>
      <c r="M9" s="676" t="s">
        <v>12</v>
      </c>
      <c r="N9" s="224" t="s">
        <v>329</v>
      </c>
      <c r="O9" s="699" t="s">
        <v>322</v>
      </c>
      <c r="P9" s="676" t="s">
        <v>12</v>
      </c>
      <c r="Q9" s="224" t="s">
        <v>329</v>
      </c>
      <c r="R9" s="699" t="s">
        <v>322</v>
      </c>
      <c r="S9" s="676" t="s">
        <v>12</v>
      </c>
    </row>
    <row r="10" spans="3:19" ht="17.25" customHeight="1" x14ac:dyDescent="0.2">
      <c r="C10" s="794" t="s">
        <v>75</v>
      </c>
      <c r="D10" s="587" t="s">
        <v>36</v>
      </c>
      <c r="E10" s="588" t="s">
        <v>20</v>
      </c>
      <c r="F10" s="589" t="s">
        <v>20</v>
      </c>
      <c r="G10" s="622" t="s">
        <v>271</v>
      </c>
      <c r="H10" s="588" t="s">
        <v>20</v>
      </c>
      <c r="I10" s="690" t="s">
        <v>20</v>
      </c>
      <c r="J10" s="693" t="s">
        <v>271</v>
      </c>
      <c r="K10" s="588" t="s">
        <v>20</v>
      </c>
      <c r="L10" s="690" t="s">
        <v>20</v>
      </c>
      <c r="M10" s="693" t="s">
        <v>271</v>
      </c>
      <c r="N10" s="588" t="s">
        <v>20</v>
      </c>
      <c r="O10" s="690" t="s">
        <v>20</v>
      </c>
      <c r="P10" s="693" t="s">
        <v>271</v>
      </c>
      <c r="Q10" s="588" t="s">
        <v>20</v>
      </c>
      <c r="R10" s="690" t="s">
        <v>20</v>
      </c>
      <c r="S10" s="693" t="s">
        <v>271</v>
      </c>
    </row>
    <row r="11" spans="3:19" ht="15" customHeight="1" x14ac:dyDescent="0.2">
      <c r="C11" s="778"/>
      <c r="D11" s="590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94" t="s">
        <v>271</v>
      </c>
      <c r="K11" s="233" t="s">
        <v>20</v>
      </c>
      <c r="L11" s="324" t="s">
        <v>20</v>
      </c>
      <c r="M11" s="694" t="s">
        <v>271</v>
      </c>
      <c r="N11" s="196" t="s">
        <v>85</v>
      </c>
      <c r="O11" s="519" t="s">
        <v>85</v>
      </c>
      <c r="P11" s="702" t="s">
        <v>271</v>
      </c>
      <c r="Q11" s="233" t="s">
        <v>20</v>
      </c>
      <c r="R11" s="324" t="s">
        <v>20</v>
      </c>
      <c r="S11" s="694" t="s">
        <v>271</v>
      </c>
    </row>
    <row r="12" spans="3:19" ht="15" customHeight="1" x14ac:dyDescent="0.2">
      <c r="C12" s="778"/>
      <c r="D12" s="590" t="s">
        <v>38</v>
      </c>
      <c r="E12" s="234">
        <v>325.654</v>
      </c>
      <c r="F12" s="325">
        <v>326.101</v>
      </c>
      <c r="G12" s="320">
        <v>-0.13707409667557069</v>
      </c>
      <c r="H12" s="192">
        <v>329.49</v>
      </c>
      <c r="I12" s="516">
        <v>329.76600000000002</v>
      </c>
      <c r="J12" s="659">
        <v>-8.3695711504524553E-2</v>
      </c>
      <c r="K12" s="192">
        <v>323.53399999999999</v>
      </c>
      <c r="L12" s="516">
        <v>315.81099999999998</v>
      </c>
      <c r="M12" s="182">
        <v>2.4454499684938189</v>
      </c>
      <c r="N12" s="180">
        <v>315.24700000000001</v>
      </c>
      <c r="O12" s="181">
        <v>309.60700000000003</v>
      </c>
      <c r="P12" s="182">
        <v>1.8216642388576441</v>
      </c>
      <c r="Q12" s="180">
        <v>308.00299999999999</v>
      </c>
      <c r="R12" s="181">
        <v>313.82900000000001</v>
      </c>
      <c r="S12" s="182">
        <v>-1.8564249957779624</v>
      </c>
    </row>
    <row r="13" spans="3:19" ht="15" customHeight="1" x14ac:dyDescent="0.2">
      <c r="C13" s="778"/>
      <c r="D13" s="591" t="s">
        <v>39</v>
      </c>
      <c r="E13" s="234">
        <v>342.61200000000002</v>
      </c>
      <c r="F13" s="325">
        <v>343.19</v>
      </c>
      <c r="G13" s="320">
        <v>-0.1684198257524912</v>
      </c>
      <c r="H13" s="192">
        <v>342.44499999999999</v>
      </c>
      <c r="I13" s="516">
        <v>343.17899999999997</v>
      </c>
      <c r="J13" s="659">
        <v>-0.21388255108849333</v>
      </c>
      <c r="K13" s="192">
        <v>345.06099999999998</v>
      </c>
      <c r="L13" s="516">
        <v>343.88499999999999</v>
      </c>
      <c r="M13" s="182">
        <v>0.34197478808322196</v>
      </c>
      <c r="N13" s="180">
        <v>378.27300000000002</v>
      </c>
      <c r="O13" s="181">
        <v>333.35199999999998</v>
      </c>
      <c r="P13" s="182">
        <v>13.475545369459327</v>
      </c>
      <c r="Q13" s="180">
        <v>346.495</v>
      </c>
      <c r="R13" s="181">
        <v>345.48399999999998</v>
      </c>
      <c r="S13" s="182">
        <v>0.29263294392794575</v>
      </c>
    </row>
    <row r="14" spans="3:19" ht="15" customHeight="1" thickBot="1" x14ac:dyDescent="0.25">
      <c r="C14" s="778"/>
      <c r="D14" s="592" t="s">
        <v>40</v>
      </c>
      <c r="E14" s="183">
        <v>394.12200000000001</v>
      </c>
      <c r="F14" s="184">
        <v>401.11700000000002</v>
      </c>
      <c r="G14" s="321">
        <v>-1.7438802145010071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702" t="s">
        <v>271</v>
      </c>
      <c r="N14" s="192" t="s">
        <v>85</v>
      </c>
      <c r="O14" s="656" t="s">
        <v>85</v>
      </c>
      <c r="P14" s="182" t="s">
        <v>271</v>
      </c>
      <c r="Q14" s="190" t="s">
        <v>20</v>
      </c>
      <c r="R14" s="191" t="s">
        <v>20</v>
      </c>
      <c r="S14" s="708" t="s">
        <v>271</v>
      </c>
    </row>
    <row r="15" spans="3:19" ht="15" customHeight="1" thickBot="1" x14ac:dyDescent="0.25">
      <c r="C15" s="777"/>
      <c r="D15" s="593" t="s">
        <v>17</v>
      </c>
      <c r="E15" s="235">
        <v>334.00251796684904</v>
      </c>
      <c r="F15" s="594">
        <v>334.32263382626758</v>
      </c>
      <c r="G15" s="642">
        <v>-9.5750579538950886E-2</v>
      </c>
      <c r="H15" s="210">
        <v>337.19044038950085</v>
      </c>
      <c r="I15" s="684">
        <v>337.39961269625525</v>
      </c>
      <c r="J15" s="695">
        <v>-6.199541993627139E-2</v>
      </c>
      <c r="K15" s="210">
        <v>330.84792345259058</v>
      </c>
      <c r="L15" s="684">
        <v>325.50499768190764</v>
      </c>
      <c r="M15" s="695">
        <v>1.6414266474348242</v>
      </c>
      <c r="N15" s="237">
        <v>314.64301043995437</v>
      </c>
      <c r="O15" s="700">
        <v>309.45390073705352</v>
      </c>
      <c r="P15" s="695">
        <v>1.6768603305828405</v>
      </c>
      <c r="Q15" s="237">
        <v>310.5792032673869</v>
      </c>
      <c r="R15" s="700">
        <v>316.32653899347025</v>
      </c>
      <c r="S15" s="695">
        <v>-1.8168996330092901</v>
      </c>
    </row>
    <row r="16" spans="3:19" ht="15.75" customHeight="1" x14ac:dyDescent="0.2">
      <c r="C16" s="794" t="s">
        <v>18</v>
      </c>
      <c r="D16" s="587" t="s">
        <v>36</v>
      </c>
      <c r="E16" s="236">
        <v>306.755</v>
      </c>
      <c r="F16" s="326">
        <v>302.85300000000001</v>
      </c>
      <c r="G16" s="319">
        <v>1.2884138509441831</v>
      </c>
      <c r="H16" s="565">
        <v>307.334</v>
      </c>
      <c r="I16" s="691">
        <v>302.81299999999999</v>
      </c>
      <c r="J16" s="696">
        <v>1.4930006307523174</v>
      </c>
      <c r="K16" s="565">
        <v>305.459</v>
      </c>
      <c r="L16" s="691">
        <v>303.10899999999998</v>
      </c>
      <c r="M16" s="696">
        <v>0.77529865493931982</v>
      </c>
      <c r="N16" s="599" t="s">
        <v>20</v>
      </c>
      <c r="O16" s="705" t="s">
        <v>20</v>
      </c>
      <c r="P16" s="693" t="s">
        <v>271</v>
      </c>
      <c r="Q16" s="599" t="s">
        <v>20</v>
      </c>
      <c r="R16" s="705" t="s">
        <v>20</v>
      </c>
      <c r="S16" s="693" t="s">
        <v>271</v>
      </c>
    </row>
    <row r="17" spans="3:19" ht="15" customHeight="1" x14ac:dyDescent="0.2">
      <c r="C17" s="778"/>
      <c r="D17" s="595" t="s">
        <v>37</v>
      </c>
      <c r="E17" s="234">
        <v>323.048</v>
      </c>
      <c r="F17" s="325">
        <v>331.666</v>
      </c>
      <c r="G17" s="320">
        <v>-2.5983971827079033</v>
      </c>
      <c r="H17" s="192">
        <v>330.55599999999998</v>
      </c>
      <c r="I17" s="516">
        <v>329.91300000000001</v>
      </c>
      <c r="J17" s="182">
        <v>0.19489986754082811</v>
      </c>
      <c r="K17" s="192">
        <v>301.76400000000001</v>
      </c>
      <c r="L17" s="516">
        <v>337.358</v>
      </c>
      <c r="M17" s="182">
        <v>-10.550809525785661</v>
      </c>
      <c r="N17" s="180" t="s">
        <v>20</v>
      </c>
      <c r="O17" s="181" t="s">
        <v>20</v>
      </c>
      <c r="P17" s="694" t="s">
        <v>271</v>
      </c>
      <c r="Q17" s="180" t="s">
        <v>20</v>
      </c>
      <c r="R17" s="181" t="s">
        <v>20</v>
      </c>
      <c r="S17" s="694" t="s">
        <v>271</v>
      </c>
    </row>
    <row r="18" spans="3:19" ht="15" customHeight="1" x14ac:dyDescent="0.2">
      <c r="C18" s="778"/>
      <c r="D18" s="595" t="s">
        <v>38</v>
      </c>
      <c r="E18" s="234">
        <v>345.63600000000002</v>
      </c>
      <c r="F18" s="325">
        <v>338.24</v>
      </c>
      <c r="G18" s="320">
        <v>2.1866130558183583</v>
      </c>
      <c r="H18" s="192">
        <v>349.13799999999998</v>
      </c>
      <c r="I18" s="516">
        <v>339.202</v>
      </c>
      <c r="J18" s="182">
        <v>2.9292280116272837</v>
      </c>
      <c r="K18" s="192">
        <v>336.22699999999998</v>
      </c>
      <c r="L18" s="516">
        <v>340.44900000000001</v>
      </c>
      <c r="M18" s="182">
        <v>-1.2401270087443454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94" t="s">
        <v>271</v>
      </c>
    </row>
    <row r="19" spans="3:19" ht="15" customHeight="1" x14ac:dyDescent="0.2">
      <c r="C19" s="778"/>
      <c r="D19" s="595" t="s">
        <v>39</v>
      </c>
      <c r="E19" s="234">
        <v>348.73899999999998</v>
      </c>
      <c r="F19" s="325">
        <v>346.483</v>
      </c>
      <c r="G19" s="320">
        <v>0.651114196078876</v>
      </c>
      <c r="H19" s="192">
        <v>349.113</v>
      </c>
      <c r="I19" s="516">
        <v>345.92200000000003</v>
      </c>
      <c r="J19" s="182">
        <v>0.92246228918657203</v>
      </c>
      <c r="K19" s="192">
        <v>348.08300000000003</v>
      </c>
      <c r="L19" s="516">
        <v>350.19400000000002</v>
      </c>
      <c r="M19" s="182">
        <v>-0.60280872887599157</v>
      </c>
      <c r="N19" s="180" t="s">
        <v>20</v>
      </c>
      <c r="O19" s="181" t="s">
        <v>20</v>
      </c>
      <c r="P19" s="694" t="s">
        <v>271</v>
      </c>
      <c r="Q19" s="238" t="s">
        <v>85</v>
      </c>
      <c r="R19" s="198" t="s">
        <v>85</v>
      </c>
      <c r="S19" s="697" t="s">
        <v>271</v>
      </c>
    </row>
    <row r="20" spans="3:19" ht="15" customHeight="1" thickBot="1" x14ac:dyDescent="0.25">
      <c r="C20" s="778"/>
      <c r="D20" s="595" t="s">
        <v>40</v>
      </c>
      <c r="E20" s="201">
        <v>340.26</v>
      </c>
      <c r="F20" s="327">
        <v>359.70600000000002</v>
      </c>
      <c r="G20" s="317">
        <v>-5.4060816333338968</v>
      </c>
      <c r="H20" s="196">
        <v>337.65699999999998</v>
      </c>
      <c r="I20" s="519">
        <v>357.471</v>
      </c>
      <c r="J20" s="185">
        <v>-5.5428272503224099</v>
      </c>
      <c r="K20" s="183">
        <v>384.815</v>
      </c>
      <c r="L20" s="184">
        <v>396.59</v>
      </c>
      <c r="M20" s="185">
        <v>-2.9690612471317932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708" t="s">
        <v>271</v>
      </c>
    </row>
    <row r="21" spans="3:19" ht="15" customHeight="1" thickBot="1" x14ac:dyDescent="0.25">
      <c r="C21" s="777"/>
      <c r="D21" s="596" t="s">
        <v>17</v>
      </c>
      <c r="E21" s="235">
        <v>342.92753868629853</v>
      </c>
      <c r="F21" s="594">
        <v>341.98439701970159</v>
      </c>
      <c r="G21" s="642">
        <v>0.27578499920351912</v>
      </c>
      <c r="H21" s="210">
        <v>343.96772818720387</v>
      </c>
      <c r="I21" s="684">
        <v>341.66468494032699</v>
      </c>
      <c r="J21" s="695">
        <v>0.67406534780705163</v>
      </c>
      <c r="K21" s="237">
        <v>341.23245475013931</v>
      </c>
      <c r="L21" s="700">
        <v>345.45658820913422</v>
      </c>
      <c r="M21" s="695">
        <v>-1.2227682444538261</v>
      </c>
      <c r="N21" s="237" t="s">
        <v>85</v>
      </c>
      <c r="O21" s="700" t="s">
        <v>85</v>
      </c>
      <c r="P21" s="695" t="s">
        <v>271</v>
      </c>
      <c r="Q21" s="237" t="s">
        <v>85</v>
      </c>
      <c r="R21" s="700" t="s">
        <v>85</v>
      </c>
      <c r="S21" s="709" t="s">
        <v>271</v>
      </c>
    </row>
    <row r="22" spans="3:19" ht="15.75" customHeight="1" x14ac:dyDescent="0.2">
      <c r="C22" s="794" t="s">
        <v>41</v>
      </c>
      <c r="D22" s="597" t="s">
        <v>36</v>
      </c>
      <c r="E22" s="188" t="s">
        <v>85</v>
      </c>
      <c r="F22" s="189" t="s">
        <v>85</v>
      </c>
      <c r="G22" s="319" t="s">
        <v>271</v>
      </c>
      <c r="H22" s="565" t="s">
        <v>85</v>
      </c>
      <c r="I22" s="691" t="s">
        <v>85</v>
      </c>
      <c r="J22" s="696" t="s">
        <v>271</v>
      </c>
      <c r="K22" s="551" t="s">
        <v>20</v>
      </c>
      <c r="L22" s="701" t="s">
        <v>20</v>
      </c>
      <c r="M22" s="703" t="s">
        <v>271</v>
      </c>
      <c r="N22" s="599" t="s">
        <v>20</v>
      </c>
      <c r="O22" s="705" t="s">
        <v>20</v>
      </c>
      <c r="P22" s="693" t="s">
        <v>271</v>
      </c>
      <c r="Q22" s="599" t="s">
        <v>20</v>
      </c>
      <c r="R22" s="705" t="s">
        <v>20</v>
      </c>
      <c r="S22" s="693" t="s">
        <v>271</v>
      </c>
    </row>
    <row r="23" spans="3:19" ht="15" customHeight="1" x14ac:dyDescent="0.2">
      <c r="C23" s="778"/>
      <c r="D23" s="595" t="s">
        <v>37</v>
      </c>
      <c r="E23" s="201">
        <v>687.30899999999997</v>
      </c>
      <c r="F23" s="327">
        <v>704.03499999999997</v>
      </c>
      <c r="G23" s="320">
        <v>-2.3757341609437028</v>
      </c>
      <c r="H23" s="196">
        <v>681</v>
      </c>
      <c r="I23" s="519">
        <v>675</v>
      </c>
      <c r="J23" s="185">
        <v>0.88888888888888884</v>
      </c>
      <c r="K23" s="192" t="s">
        <v>85</v>
      </c>
      <c r="L23" s="656" t="s">
        <v>85</v>
      </c>
      <c r="M23" s="182" t="s">
        <v>271</v>
      </c>
      <c r="N23" s="183">
        <v>587.71299999999997</v>
      </c>
      <c r="O23" s="184">
        <v>636.28899999999999</v>
      </c>
      <c r="P23" s="185">
        <v>-7.6342668190083476</v>
      </c>
      <c r="Q23" s="180" t="s">
        <v>85</v>
      </c>
      <c r="R23" s="706" t="s">
        <v>85</v>
      </c>
      <c r="S23" s="182" t="s">
        <v>271</v>
      </c>
    </row>
    <row r="24" spans="3:19" ht="15" customHeight="1" x14ac:dyDescent="0.2">
      <c r="C24" s="778"/>
      <c r="D24" s="595" t="s">
        <v>38</v>
      </c>
      <c r="E24" s="201">
        <v>634.73699999999997</v>
      </c>
      <c r="F24" s="327">
        <v>646.05799999999999</v>
      </c>
      <c r="G24" s="320">
        <v>-1.7523194511947886</v>
      </c>
      <c r="H24" s="196">
        <v>690.19200000000001</v>
      </c>
      <c r="I24" s="519">
        <v>657.77700000000004</v>
      </c>
      <c r="J24" s="185">
        <v>4.927961908063061</v>
      </c>
      <c r="K24" s="192" t="s">
        <v>85</v>
      </c>
      <c r="L24" s="656">
        <v>393.04199999999997</v>
      </c>
      <c r="M24" s="182" t="s">
        <v>271</v>
      </c>
      <c r="N24" s="180">
        <v>582.78899999999999</v>
      </c>
      <c r="O24" s="706">
        <v>642.30899999999997</v>
      </c>
      <c r="P24" s="182">
        <v>-9.2665679602807973</v>
      </c>
      <c r="Q24" s="180" t="s">
        <v>85</v>
      </c>
      <c r="R24" s="706" t="s">
        <v>85</v>
      </c>
      <c r="S24" s="182" t="s">
        <v>271</v>
      </c>
    </row>
    <row r="25" spans="3:19" ht="15" customHeight="1" x14ac:dyDescent="0.2">
      <c r="C25" s="778"/>
      <c r="D25" s="595" t="s">
        <v>39</v>
      </c>
      <c r="E25" s="201">
        <v>772.62800000000004</v>
      </c>
      <c r="F25" s="327">
        <v>745.17499999999995</v>
      </c>
      <c r="G25" s="320">
        <v>3.6841010500889171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6" t="s">
        <v>85</v>
      </c>
      <c r="M25" s="182" t="s">
        <v>271</v>
      </c>
      <c r="N25" s="206" t="s">
        <v>85</v>
      </c>
      <c r="O25" s="685" t="s">
        <v>85</v>
      </c>
      <c r="P25" s="704" t="s">
        <v>271</v>
      </c>
      <c r="Q25" s="180" t="s">
        <v>85</v>
      </c>
      <c r="R25" s="706" t="s">
        <v>85</v>
      </c>
      <c r="S25" s="182" t="s">
        <v>271</v>
      </c>
    </row>
    <row r="26" spans="3:19" ht="15" customHeight="1" thickBot="1" x14ac:dyDescent="0.25">
      <c r="C26" s="778"/>
      <c r="D26" s="595" t="s">
        <v>40</v>
      </c>
      <c r="E26" s="201">
        <v>640.38800000000003</v>
      </c>
      <c r="F26" s="327">
        <v>602.52099999999996</v>
      </c>
      <c r="G26" s="317">
        <v>6.2847601992295834</v>
      </c>
      <c r="H26" s="196" t="s">
        <v>85</v>
      </c>
      <c r="I26" s="519" t="s">
        <v>85</v>
      </c>
      <c r="J26" s="185" t="s">
        <v>271</v>
      </c>
      <c r="K26" s="183">
        <v>631.26599999999996</v>
      </c>
      <c r="L26" s="184">
        <v>584.96699999999998</v>
      </c>
      <c r="M26" s="185">
        <v>7.9148054505638745</v>
      </c>
      <c r="N26" s="190">
        <v>691.43499999999995</v>
      </c>
      <c r="O26" s="191">
        <v>683.18799999999999</v>
      </c>
      <c r="P26" s="688">
        <v>1.2071347857397901</v>
      </c>
      <c r="Q26" s="183" t="s">
        <v>20</v>
      </c>
      <c r="R26" s="184" t="s">
        <v>20</v>
      </c>
      <c r="S26" s="697" t="s">
        <v>271</v>
      </c>
    </row>
    <row r="27" spans="3:19" ht="15" customHeight="1" thickBot="1" x14ac:dyDescent="0.25">
      <c r="C27" s="779"/>
      <c r="D27" s="593" t="s">
        <v>17</v>
      </c>
      <c r="E27" s="235">
        <v>721.93831905182742</v>
      </c>
      <c r="F27" s="594">
        <v>692.5800764317529</v>
      </c>
      <c r="G27" s="642">
        <v>4.238967250015528</v>
      </c>
      <c r="H27" s="210">
        <v>690.8487999370127</v>
      </c>
      <c r="I27" s="684">
        <v>620.58929471157967</v>
      </c>
      <c r="J27" s="695">
        <v>11.321417533972497</v>
      </c>
      <c r="K27" s="210">
        <v>662.11202204891015</v>
      </c>
      <c r="L27" s="684">
        <v>647.56380132420702</v>
      </c>
      <c r="M27" s="695">
        <v>2.2466080863311673</v>
      </c>
      <c r="N27" s="600">
        <v>604.41424767976764</v>
      </c>
      <c r="O27" s="700">
        <v>654.10573709897358</v>
      </c>
      <c r="P27" s="695">
        <v>-7.5968588258517382</v>
      </c>
      <c r="Q27" s="615">
        <v>764.7851555311297</v>
      </c>
      <c r="R27" s="707">
        <v>752.81584973269241</v>
      </c>
      <c r="S27" s="710">
        <v>1.5899380708691662</v>
      </c>
    </row>
    <row r="28" spans="3:19" ht="15.75" customHeight="1" x14ac:dyDescent="0.2">
      <c r="C28" s="794" t="s">
        <v>42</v>
      </c>
      <c r="D28" s="587" t="s">
        <v>36</v>
      </c>
      <c r="E28" s="188" t="s">
        <v>85</v>
      </c>
      <c r="F28" s="189" t="s">
        <v>85</v>
      </c>
      <c r="G28" s="319" t="s">
        <v>271</v>
      </c>
      <c r="H28" s="565" t="s">
        <v>85</v>
      </c>
      <c r="I28" s="691" t="s">
        <v>85</v>
      </c>
      <c r="J28" s="696" t="s">
        <v>271</v>
      </c>
      <c r="K28" s="565" t="s">
        <v>20</v>
      </c>
      <c r="L28" s="691" t="s">
        <v>20</v>
      </c>
      <c r="M28" s="693" t="s">
        <v>20</v>
      </c>
      <c r="N28" s="599" t="s">
        <v>20</v>
      </c>
      <c r="O28" s="705" t="s">
        <v>20</v>
      </c>
      <c r="P28" s="693" t="s">
        <v>20</v>
      </c>
      <c r="Q28" s="188" t="s">
        <v>20</v>
      </c>
      <c r="R28" s="189" t="s">
        <v>20</v>
      </c>
      <c r="S28" s="711" t="s">
        <v>20</v>
      </c>
    </row>
    <row r="29" spans="3:19" ht="15" customHeight="1" x14ac:dyDescent="0.2">
      <c r="C29" s="778"/>
      <c r="D29" s="595" t="s">
        <v>37</v>
      </c>
      <c r="E29" s="201">
        <v>417.59199999999998</v>
      </c>
      <c r="F29" s="327">
        <v>420.29500000000002</v>
      </c>
      <c r="G29" s="320">
        <v>-0.64311971353454866</v>
      </c>
      <c r="H29" s="196">
        <v>432.10300000000001</v>
      </c>
      <c r="I29" s="519">
        <v>436.76900000000001</v>
      </c>
      <c r="J29" s="185">
        <v>-1.0682992611655122</v>
      </c>
      <c r="K29" s="196">
        <v>392.69400000000002</v>
      </c>
      <c r="L29" s="519">
        <v>392.14299999999997</v>
      </c>
      <c r="M29" s="185">
        <v>0.14050996702734581</v>
      </c>
      <c r="N29" s="183">
        <v>500.46600000000001</v>
      </c>
      <c r="O29" s="184">
        <v>484.32299999999998</v>
      </c>
      <c r="P29" s="185">
        <v>3.3331062121765904</v>
      </c>
      <c r="Q29" s="601">
        <v>499.24</v>
      </c>
      <c r="R29" s="184">
        <v>483.34300000000002</v>
      </c>
      <c r="S29" s="712">
        <v>3.2889687033845512</v>
      </c>
    </row>
    <row r="30" spans="3:19" ht="15" customHeight="1" x14ac:dyDescent="0.2">
      <c r="C30" s="778"/>
      <c r="D30" s="595" t="s">
        <v>38</v>
      </c>
      <c r="E30" s="201">
        <v>409.02499999999998</v>
      </c>
      <c r="F30" s="327">
        <v>408.21100000000001</v>
      </c>
      <c r="G30" s="317">
        <v>0.1994066793888368</v>
      </c>
      <c r="H30" s="196" t="s">
        <v>20</v>
      </c>
      <c r="I30" s="519" t="s">
        <v>20</v>
      </c>
      <c r="J30" s="185" t="s">
        <v>20</v>
      </c>
      <c r="K30" s="196">
        <v>327.291</v>
      </c>
      <c r="L30" s="519">
        <v>319.37400000000002</v>
      </c>
      <c r="M30" s="185">
        <v>2.4789118713483167</v>
      </c>
      <c r="N30" s="183">
        <v>435.51100000000002</v>
      </c>
      <c r="O30" s="184">
        <v>431.73200000000003</v>
      </c>
      <c r="P30" s="185">
        <v>0.8753115358602086</v>
      </c>
      <c r="Q30" s="183">
        <v>423.39600000000002</v>
      </c>
      <c r="R30" s="184">
        <v>443.39699999999999</v>
      </c>
      <c r="S30" s="185">
        <v>-4.5108559597832141</v>
      </c>
    </row>
    <row r="31" spans="3:19" ht="15" customHeight="1" x14ac:dyDescent="0.2">
      <c r="C31" s="778"/>
      <c r="D31" s="595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697" t="s">
        <v>20</v>
      </c>
      <c r="K31" s="196" t="s">
        <v>20</v>
      </c>
      <c r="L31" s="519" t="s">
        <v>20</v>
      </c>
      <c r="M31" s="697" t="s">
        <v>20</v>
      </c>
      <c r="N31" s="183" t="s">
        <v>85</v>
      </c>
      <c r="O31" s="184" t="s">
        <v>85</v>
      </c>
      <c r="P31" s="697" t="s">
        <v>271</v>
      </c>
      <c r="Q31" s="183" t="s">
        <v>20</v>
      </c>
      <c r="R31" s="184" t="s">
        <v>20</v>
      </c>
      <c r="S31" s="697" t="s">
        <v>20</v>
      </c>
    </row>
    <row r="32" spans="3:19" ht="15" customHeight="1" thickBot="1" x14ac:dyDescent="0.25">
      <c r="C32" s="778"/>
      <c r="D32" s="595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697" t="s">
        <v>20</v>
      </c>
      <c r="K32" s="196" t="s">
        <v>20</v>
      </c>
      <c r="L32" s="519" t="s">
        <v>20</v>
      </c>
      <c r="M32" s="697" t="s">
        <v>20</v>
      </c>
      <c r="N32" s="183" t="s">
        <v>20</v>
      </c>
      <c r="O32" s="184" t="s">
        <v>20</v>
      </c>
      <c r="P32" s="697" t="s">
        <v>271</v>
      </c>
      <c r="Q32" s="183" t="s">
        <v>20</v>
      </c>
      <c r="R32" s="184" t="s">
        <v>20</v>
      </c>
      <c r="S32" s="697" t="s">
        <v>20</v>
      </c>
    </row>
    <row r="33" spans="3:19" ht="15" customHeight="1" thickBot="1" x14ac:dyDescent="0.25">
      <c r="C33" s="779"/>
      <c r="D33" s="593" t="s">
        <v>17</v>
      </c>
      <c r="E33" s="235">
        <v>413.71170373467106</v>
      </c>
      <c r="F33" s="594">
        <v>416.70279602274564</v>
      </c>
      <c r="G33" s="642">
        <v>-0.71779990838153984</v>
      </c>
      <c r="H33" s="210">
        <v>439.13742050231104</v>
      </c>
      <c r="I33" s="684">
        <v>425.49524399877794</v>
      </c>
      <c r="J33" s="698">
        <v>3.2061877767010456</v>
      </c>
      <c r="K33" s="210">
        <v>356.18916930332449</v>
      </c>
      <c r="L33" s="684">
        <v>356.87312978511585</v>
      </c>
      <c r="M33" s="695">
        <v>-0.19165367877463707</v>
      </c>
      <c r="N33" s="237">
        <v>440.94397001833369</v>
      </c>
      <c r="O33" s="700">
        <v>442.78517933908086</v>
      </c>
      <c r="P33" s="695">
        <v>-0.41582451415727878</v>
      </c>
      <c r="Q33" s="237">
        <v>462.56476462694582</v>
      </c>
      <c r="R33" s="700">
        <v>466.402299329502</v>
      </c>
      <c r="S33" s="695">
        <v>-0.8227949793714584</v>
      </c>
    </row>
    <row r="34" spans="3:19" ht="15.75" customHeight="1" x14ac:dyDescent="0.2">
      <c r="C34" s="794" t="s">
        <v>43</v>
      </c>
      <c r="D34" s="598" t="s">
        <v>44</v>
      </c>
      <c r="E34" s="329">
        <v>931.19799999999998</v>
      </c>
      <c r="F34" s="330">
        <v>924.08299999999997</v>
      </c>
      <c r="G34" s="319">
        <v>0.76995248262331517</v>
      </c>
      <c r="H34" s="551">
        <v>946.72400000000005</v>
      </c>
      <c r="I34" s="552">
        <v>934.71500000000003</v>
      </c>
      <c r="J34" s="537">
        <v>1.2847766431479128</v>
      </c>
      <c r="K34" s="554">
        <v>807.322</v>
      </c>
      <c r="L34" s="552">
        <v>855.22400000000005</v>
      </c>
      <c r="M34" s="537">
        <v>-5.6011056752383048</v>
      </c>
      <c r="N34" s="535">
        <v>926.41200000000003</v>
      </c>
      <c r="O34" s="536">
        <v>952.27800000000002</v>
      </c>
      <c r="P34" s="537">
        <v>-2.7162236237737285</v>
      </c>
      <c r="Q34" s="180">
        <v>938.92100000000005</v>
      </c>
      <c r="R34" s="706">
        <v>899.85799999999995</v>
      </c>
      <c r="S34" s="182">
        <v>4.3410182495460514</v>
      </c>
    </row>
    <row r="35" spans="3:19" ht="15.75" customHeight="1" thickBot="1" x14ac:dyDescent="0.25">
      <c r="C35" s="778"/>
      <c r="D35" s="587" t="s">
        <v>45</v>
      </c>
      <c r="E35" s="236">
        <v>1474.5319999999999</v>
      </c>
      <c r="F35" s="326">
        <v>1455.4939999999999</v>
      </c>
      <c r="G35" s="317">
        <v>1.3080095142954908</v>
      </c>
      <c r="H35" s="206">
        <v>1453.4290000000001</v>
      </c>
      <c r="I35" s="685">
        <v>1451.979</v>
      </c>
      <c r="J35" s="185">
        <v>9.9863703262929107E-2</v>
      </c>
      <c r="K35" s="686">
        <v>1448.8109999999999</v>
      </c>
      <c r="L35" s="685">
        <v>1438.5039999999999</v>
      </c>
      <c r="M35" s="704">
        <v>0.71650826136041446</v>
      </c>
      <c r="N35" s="188">
        <v>1265.2090000000001</v>
      </c>
      <c r="O35" s="189">
        <v>1245.33</v>
      </c>
      <c r="P35" s="704">
        <v>1.5962837159628478</v>
      </c>
      <c r="Q35" s="188">
        <v>1675.9580000000001</v>
      </c>
      <c r="R35" s="189">
        <v>1476.077</v>
      </c>
      <c r="S35" s="704">
        <v>13.541366744417809</v>
      </c>
    </row>
    <row r="36" spans="3:19" ht="15" customHeight="1" thickBot="1" x14ac:dyDescent="0.25">
      <c r="C36" s="779"/>
      <c r="D36" s="593" t="s">
        <v>17</v>
      </c>
      <c r="E36" s="235">
        <v>1081.3309963214338</v>
      </c>
      <c r="F36" s="594">
        <v>1095.1170089785119</v>
      </c>
      <c r="G36" s="642">
        <v>-1.2588620708153591</v>
      </c>
      <c r="H36" s="210">
        <v>1070.5964884330867</v>
      </c>
      <c r="I36" s="684">
        <v>1065.4015209295881</v>
      </c>
      <c r="J36" s="318">
        <v>0.48760654095612155</v>
      </c>
      <c r="K36" s="687">
        <v>1080.5293118604998</v>
      </c>
      <c r="L36" s="684">
        <v>1149.4910871660095</v>
      </c>
      <c r="M36" s="695">
        <v>-5.9993310148693881</v>
      </c>
      <c r="N36" s="237">
        <v>1048.8908483105981</v>
      </c>
      <c r="O36" s="700">
        <v>993.23038258609495</v>
      </c>
      <c r="P36" s="695">
        <v>5.6039833960353533</v>
      </c>
      <c r="Q36" s="237">
        <v>1130.788949593305</v>
      </c>
      <c r="R36" s="707">
        <v>1175.2003046848383</v>
      </c>
      <c r="S36" s="695">
        <v>-3.779045573294284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9" sqref="U9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331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38" t="s">
        <v>0</v>
      </c>
      <c r="J8" s="756"/>
      <c r="K8" s="744" t="s">
        <v>1</v>
      </c>
      <c r="L8" s="745"/>
      <c r="M8" s="746"/>
    </row>
    <row r="9" spans="3:13" ht="28.5" customHeight="1" thickBot="1" x14ac:dyDescent="0.25">
      <c r="I9" s="740"/>
      <c r="J9" s="757"/>
      <c r="K9" s="673" t="s">
        <v>19</v>
      </c>
      <c r="L9" s="674"/>
      <c r="M9" s="795" t="s">
        <v>257</v>
      </c>
    </row>
    <row r="10" spans="3:13" ht="27" customHeight="1" thickBot="1" x14ac:dyDescent="0.25">
      <c r="I10" s="758"/>
      <c r="J10" s="759"/>
      <c r="K10" s="179">
        <v>44934</v>
      </c>
      <c r="L10" s="179">
        <v>44927</v>
      </c>
      <c r="M10" s="796"/>
    </row>
    <row r="11" spans="3:13" ht="54.75" customHeight="1" thickBot="1" x14ac:dyDescent="0.25">
      <c r="I11" s="762" t="s">
        <v>258</v>
      </c>
      <c r="J11" s="797"/>
      <c r="K11" s="678">
        <v>1350.09</v>
      </c>
      <c r="L11" s="113" t="s">
        <v>313</v>
      </c>
      <c r="M11" s="239" t="s">
        <v>313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0" sqref="V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332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38" t="s">
        <v>0</v>
      </c>
      <c r="J7" s="756"/>
      <c r="K7" s="744" t="s">
        <v>1</v>
      </c>
      <c r="L7" s="745"/>
      <c r="M7" s="746"/>
    </row>
    <row r="8" spans="3:13" ht="24.75" customHeight="1" thickBot="1" x14ac:dyDescent="0.25">
      <c r="I8" s="740"/>
      <c r="J8" s="757"/>
      <c r="K8" s="736" t="s">
        <v>19</v>
      </c>
      <c r="L8" s="737"/>
      <c r="M8" s="798" t="s">
        <v>257</v>
      </c>
    </row>
    <row r="9" spans="3:13" ht="29.25" customHeight="1" thickBot="1" x14ac:dyDescent="0.25">
      <c r="I9" s="758"/>
      <c r="J9" s="759"/>
      <c r="K9" s="179">
        <v>44934</v>
      </c>
      <c r="L9" s="179">
        <v>44927</v>
      </c>
      <c r="M9" s="796"/>
    </row>
    <row r="10" spans="3:13" ht="57" customHeight="1" thickBot="1" x14ac:dyDescent="0.25">
      <c r="I10" s="762" t="s">
        <v>279</v>
      </c>
      <c r="J10" s="797"/>
      <c r="K10" s="113">
        <v>3011.6149999999998</v>
      </c>
      <c r="L10" s="113">
        <v>2813.81</v>
      </c>
      <c r="M10" s="239">
        <f>(K10-L10)/L10*100</f>
        <v>7.0297923456096836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2023-01-12T12:17:58Z</dcterms:modified>
</cp:coreProperties>
</file>