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Miesięczna informacja statystyczna\MIS za 2026 r\Dane ostateczne\Maj 2026\"/>
    </mc:Choice>
  </mc:AlternateContent>
  <xr:revisionPtr revIDLastSave="0" documentId="13_ncr:1_{35665A43-6C82-4A40-A377-A9010121BAC7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Maj" sheetId="8" r:id="rId1"/>
  </sheets>
  <definedNames>
    <definedName name="_xlnm.Print_Area" localSheetId="0">Maj!$A$1:$H$170</definedName>
  </definedNames>
  <calcPr calcId="191029"/>
</workbook>
</file>

<file path=xl/calcChain.xml><?xml version="1.0" encoding="utf-8"?>
<calcChain xmlns="http://schemas.openxmlformats.org/spreadsheetml/2006/main">
  <c r="G138" i="8" l="1"/>
  <c r="E140" i="8" l="1"/>
  <c r="G128" i="8" l="1"/>
  <c r="D110" i="8" l="1"/>
  <c r="F110" i="8" l="1"/>
  <c r="E110" i="8" l="1"/>
  <c r="C110" i="8" l="1"/>
  <c r="H168" i="8" l="1"/>
  <c r="H167" i="8"/>
  <c r="H166" i="8"/>
  <c r="G124" i="8"/>
  <c r="H83" i="8"/>
  <c r="H100" i="8" l="1"/>
  <c r="G167" i="8" l="1"/>
  <c r="G166" i="8"/>
  <c r="G168" i="8" l="1"/>
  <c r="H111" i="8" l="1"/>
  <c r="G111" i="8" l="1"/>
  <c r="D69" i="8" l="1"/>
  <c r="D78" i="8" s="1"/>
  <c r="D86" i="8" s="1"/>
  <c r="D94" i="8" s="1"/>
  <c r="D107" i="8" s="1"/>
  <c r="D118" i="8" s="1"/>
  <c r="C69" i="8"/>
  <c r="C78" i="8" s="1"/>
  <c r="C86" i="8" s="1"/>
  <c r="C94" i="8" s="1"/>
  <c r="C107" i="8" s="1"/>
  <c r="C118" i="8" s="1"/>
  <c r="H163" i="8" l="1"/>
  <c r="H162" i="8"/>
  <c r="H159" i="8"/>
  <c r="H155" i="8"/>
  <c r="H154" i="8"/>
  <c r="H151" i="8"/>
  <c r="H147" i="8"/>
  <c r="H146" i="8"/>
  <c r="H143" i="8"/>
  <c r="H139" i="8"/>
  <c r="H135" i="8"/>
  <c r="H134" i="8"/>
  <c r="H131" i="8"/>
  <c r="H127" i="8"/>
  <c r="H126" i="8"/>
  <c r="H123" i="8"/>
  <c r="H114" i="8"/>
  <c r="H113" i="8"/>
  <c r="H112" i="8"/>
  <c r="H103" i="8"/>
  <c r="H102" i="8"/>
  <c r="H99" i="8"/>
  <c r="H90" i="8"/>
  <c r="H89" i="8"/>
  <c r="H82" i="8"/>
  <c r="H73" i="8"/>
  <c r="H72" i="8"/>
  <c r="H65" i="8"/>
  <c r="H64" i="8"/>
  <c r="H160" i="8"/>
  <c r="G160" i="8"/>
  <c r="H158" i="8"/>
  <c r="H142" i="8"/>
  <c r="H71" i="8"/>
  <c r="H80" i="8" s="1"/>
  <c r="H88" i="8" s="1"/>
  <c r="H96" i="8" s="1"/>
  <c r="H109" i="8" s="1"/>
  <c r="H120" i="8" s="1"/>
  <c r="G71" i="8"/>
  <c r="G80" i="8" s="1"/>
  <c r="G88" i="8" s="1"/>
  <c r="G96" i="8" s="1"/>
  <c r="G109" i="8" s="1"/>
  <c r="G120" i="8" s="1"/>
  <c r="F70" i="8"/>
  <c r="F79" i="8" s="1"/>
  <c r="F87" i="8" s="1"/>
  <c r="F95" i="8" s="1"/>
  <c r="F108" i="8" s="1"/>
  <c r="F119" i="8" s="1"/>
  <c r="E70" i="8"/>
  <c r="E79" i="8" s="1"/>
  <c r="E87" i="8" s="1"/>
  <c r="E95" i="8" s="1"/>
  <c r="E108" i="8" s="1"/>
  <c r="E119" i="8" s="1"/>
  <c r="D70" i="8"/>
  <c r="D79" i="8" s="1"/>
  <c r="D87" i="8" s="1"/>
  <c r="D95" i="8" s="1"/>
  <c r="D108" i="8" s="1"/>
  <c r="D119" i="8" s="1"/>
  <c r="C70" i="8"/>
  <c r="C79" i="8" s="1"/>
  <c r="C87" i="8" s="1"/>
  <c r="C95" i="8" s="1"/>
  <c r="C108" i="8" s="1"/>
  <c r="C119" i="8" s="1"/>
  <c r="G102" i="8" l="1"/>
  <c r="G162" i="8"/>
  <c r="G113" i="8"/>
  <c r="G154" i="8"/>
  <c r="G99" i="8"/>
  <c r="G131" i="8"/>
  <c r="G151" i="8"/>
  <c r="G159" i="8"/>
  <c r="G139" i="8"/>
  <c r="G123" i="8"/>
  <c r="G82" i="8"/>
  <c r="H124" i="8"/>
  <c r="H132" i="8"/>
  <c r="H140" i="8"/>
  <c r="H152" i="8"/>
  <c r="H144" i="8"/>
  <c r="G65" i="8"/>
  <c r="G143" i="8"/>
  <c r="G98" i="8"/>
  <c r="H122" i="8"/>
  <c r="G147" i="8"/>
  <c r="H81" i="8"/>
  <c r="G90" i="8"/>
  <c r="H130" i="8"/>
  <c r="G150" i="8"/>
  <c r="G72" i="8"/>
  <c r="H91" i="8"/>
  <c r="H148" i="8"/>
  <c r="H164" i="8"/>
  <c r="G134" i="8"/>
  <c r="H136" i="8"/>
  <c r="G127" i="8"/>
  <c r="G163" i="8"/>
  <c r="G81" i="8"/>
  <c r="G130" i="8"/>
  <c r="G142" i="8"/>
  <c r="G158" i="8"/>
  <c r="G126" i="8"/>
  <c r="G89" i="8"/>
  <c r="G135" i="8"/>
  <c r="G146" i="8"/>
  <c r="H104" i="8"/>
  <c r="G114" i="8"/>
  <c r="G64" i="8"/>
  <c r="G73" i="8"/>
  <c r="H74" i="8"/>
  <c r="H98" i="8"/>
  <c r="G103" i="8"/>
  <c r="H138" i="8"/>
  <c r="H150" i="8"/>
  <c r="G155" i="8"/>
  <c r="H156" i="8"/>
  <c r="G122" i="8"/>
  <c r="H110" i="8"/>
  <c r="G112" i="8"/>
  <c r="G152" i="8" l="1"/>
  <c r="G144" i="8"/>
  <c r="G132" i="8"/>
  <c r="G100" i="8"/>
  <c r="G83" i="8"/>
  <c r="G140" i="8"/>
  <c r="G136" i="8"/>
  <c r="G91" i="8"/>
  <c r="G164" i="8"/>
  <c r="G148" i="8"/>
  <c r="G104" i="8"/>
  <c r="G74" i="8"/>
  <c r="G156" i="8"/>
  <c r="G110" i="8"/>
  <c r="H128" i="8" l="1"/>
</calcChain>
</file>

<file path=xl/sharedStrings.xml><?xml version="1.0" encoding="utf-8"?>
<sst xmlns="http://schemas.openxmlformats.org/spreadsheetml/2006/main" count="138" uniqueCount="92">
  <si>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</si>
  <si>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</si>
  <si>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</si>
  <si>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</si>
  <si>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</si>
  <si>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</si>
  <si>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</si>
  <si>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</si>
  <si>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</si>
  <si>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</si>
  <si>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</si>
  <si>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</si>
  <si>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</si>
  <si>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</si>
  <si>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</si>
  <si>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</si>
  <si>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</si>
  <si>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</si>
  <si>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</si>
  <si>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</si>
  <si>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</si>
  <si>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</si>
  <si>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</si>
  <si>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</si>
  <si>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</si>
  <si>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</si>
  <si>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</si>
  <si>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</si>
  <si>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</si>
  <si>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</si>
  <si>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</si>
  <si>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</si>
  <si>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</si>
  <si>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</si>
  <si>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</si>
  <si>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</si>
  <si>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</si>
  <si>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</si>
  <si>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</si>
  <si>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</si>
  <si>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</si>
  <si>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</si>
  <si>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</si>
  <si>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</si>
  <si>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</si>
  <si>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</si>
  <si>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</si>
  <si>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</si>
  <si>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</si>
  <si>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</si>
  <si>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</si>
  <si>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</si>
  <si>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</si>
  <si>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</si>
  <si>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</si>
  <si>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</si>
  <si>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</si>
  <si>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kwiecień</t>
  </si>
  <si>
    <t>TABELA 3. ZASIŁKI POGRZEBOWE WYPŁACANE Z FUNDUSZU EMERYTALNO - RENTOWEGO</t>
  </si>
  <si>
    <t xml:space="preserve">Wysokość świadczenia w zł </t>
  </si>
  <si>
    <t>maj</t>
  </si>
  <si>
    <t>Składka od emerytów i rencistów w  zł</t>
  </si>
  <si>
    <t>TABELA 6. PRZYPIS SKŁADEK NA UBEZPIECZENIE ZDROWOTNE</t>
  </si>
  <si>
    <t>Wysokość świadczenia w zł</t>
  </si>
  <si>
    <t>Narastajaco styczeń-maj</t>
  </si>
  <si>
    <t>Działy specjalne produkcji rolnej w zł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</si>
  <si>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</si>
  <si>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</si>
  <si>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</si>
  <si>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ŚWIADCZENIA PIENIĘŻNE Z TYTUŁU PEŁNIENIA FUNKCJI SOŁTYSA</t>
  </si>
  <si>
    <t xml:space="preserve">Kwota świadczeń emerytalno-rentowych w zł </t>
  </si>
  <si>
    <t xml:space="preserve">                         KASA ROLNICZEGO UBEZPIECZENIA SPOŁECZNEGO</t>
  </si>
  <si>
    <t>MIESIĘCZNA INFORMACJA STATYSTYCZNA</t>
  </si>
  <si>
    <t>Zasiłek macierzyński do 31 grudnia 2015 r. był świadczeniem finansowanym z ubezpieczenia wypadkowego, chorobowego i macierzyńskiego.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</si>
  <si>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</si>
  <si>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>Dane dotyczące przypisu składek na ubezpieczenie zdrowotne w ramach realizowanych zadań przez KRUS na podstawie ustawy z dnia 27 sierpnia 2004 r. o świadczeniach opieki zdrowotnej finansowanych ze środków publicznych.</t>
  </si>
  <si>
    <t>Tablica 7. Świadczenia zlecone do wypłaty Kasie Rolniczego Ubezpieczenia Społecznego</t>
  </si>
  <si>
    <t>2025 rok</t>
  </si>
  <si>
    <t>Maj 2026 ROK</t>
  </si>
  <si>
    <t>Warszawa 2026 rok</t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</si>
  <si>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</si>
  <si>
    <t>Dane opracowane są na podstawie meldunków statystycznych opracowanych przez jednostki organizacyjne Kasy za maj 2026 r.</t>
  </si>
  <si>
    <t>maja 
2026 r. 
z kwietniem
2026 r.</t>
  </si>
  <si>
    <t>maja 
2026 r. 
z majem
2025r.</t>
  </si>
  <si>
    <t>2026 rok</t>
  </si>
  <si>
    <t>Dane dotyczące emerytur i rent realizowanych przez Kasę Rolniczego Ubezpieczenia Społecznego uwzględniają wypłaty emerytur i rent finansowanych z Funduszu Emerytalno – Rentowego, świadczeń finansowanych z budżetu państwa a zleconych do wypłaty KRUS oraz świadczeń finansowanych z Funduszu Ubezpieczeń Społecznych.</t>
  </si>
  <si>
    <t>Świadczeniami z ubezpieczenia emerytalno-rentowego, finansowanymi z Funduszu Emerytalno-Rentowego, są:
- emerytura rolnicza lub renta rolnicza z tytułu niezdolności do pracy;
- renta rolnicza szkoleniowa;
- renta rodzinna; 
- renta wdowia;
- emerytura i renta z ubezpieczenia społecznego rolników indywidualnych i członków ich rodzin;
- dodatki do emerytur i rent, o których mowa w pkt 1-4;
- zasiłek pogrzebowy;
- zasiłek macierzyński od 1 stycznia 2016 r.</t>
  </si>
  <si>
    <r>
      <rPr>
        <vertAlign val="superscript"/>
        <sz val="11"/>
        <rFont val="Arial"/>
        <family val="2"/>
        <charset val="238"/>
      </rPr>
      <t>a)</t>
    </r>
    <r>
      <rPr>
        <sz val="11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zł.</t>
    </r>
  </si>
  <si>
    <r>
      <t>Składka za rolników i domowników w zł</t>
    </r>
    <r>
      <rPr>
        <vertAlign val="superscript"/>
        <sz val="11"/>
        <rFont val="Arial"/>
        <family val="2"/>
        <charset val="238"/>
      </rPr>
      <t>a)</t>
    </r>
  </si>
  <si>
    <t xml:space="preserve">Wysokość świadczenia w zł, nie więcej niż </t>
  </si>
  <si>
    <t>Kwota wypłat w  zł a)</t>
  </si>
  <si>
    <r>
      <t xml:space="preserve">Wysokość świadczenia w zł, nie więcej niż  </t>
    </r>
    <r>
      <rPr>
        <vertAlign val="superscript"/>
        <sz val="11"/>
        <rFont val="Arial"/>
        <family val="2"/>
        <charset val="238"/>
      </rPr>
      <t>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</si>
</sst>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0"/>
    <numFmt numFmtId="166" formatCode="0.000"/>
  </numFmts>
  <fonts count="16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8" fillId="0" borderId="0"/>
    <xf numFmtId="0" fontId="12" fillId="0" borderId="0"/>
    <xf numFmtId="0" fontId="6" fillId="0" borderId="0"/>
  </cellStyleXfs>
  <cellXfs count="126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0" fontId="2" fillId="0" borderId="0" xfId="1" applyNumberFormat="1" applyFont="1"/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5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164" fontId="2" fillId="0" borderId="0" xfId="4" applyNumberFormat="1" applyFont="1"/>
    <xf numFmtId="164" fontId="14" fillId="0" borderId="0" xfId="4" applyNumberFormat="1" applyFont="1" applyBorder="1" applyAlignment="1">
      <alignment vertical="top"/>
    </xf>
    <xf numFmtId="4" fontId="14" fillId="0" borderId="0" xfId="4" applyNumberFormat="1" applyFont="1" applyBorder="1" applyAlignment="1">
      <alignment vertical="top"/>
    </xf>
    <xf numFmtId="4" fontId="5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165" fontId="2" fillId="0" borderId="0" xfId="4" applyNumberFormat="1" applyFont="1"/>
    <xf numFmtId="4" fontId="5" fillId="0" borderId="4" xfId="4" applyNumberFormat="1" applyFont="1" applyFill="1" applyBorder="1" applyAlignment="1">
      <alignment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4" fillId="0" borderId="0" xfId="4" applyFont="1" applyBorder="1" applyAlignment="1">
      <alignment horizontal="left" vertical="top"/>
    </xf>
    <xf numFmtId="0" fontId="13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7" fillId="2" borderId="1" xfId="4" applyFont="1" applyFill="1" applyBorder="1" applyAlignment="1">
      <alignment horizontal="center" vertical="center" wrapText="1"/>
    </xf>
    <xf numFmtId="0" fontId="9" fillId="0" borderId="0" xfId="4" applyFont="1" applyAlignment="1">
      <alignment horizontal="left" wrapText="1"/>
    </xf>
    <xf numFmtId="0" fontId="1" fillId="3" borderId="0" xfId="4" applyFont="1" applyFill="1" applyAlignment="1">
      <alignment horizontal="left" vertical="center"/>
    </xf>
    <xf numFmtId="0" fontId="6" fillId="0" borderId="0" xfId="4" applyFont="1"/>
    <xf numFmtId="0" fontId="6" fillId="4" borderId="0" xfId="4" applyFill="1"/>
    <xf numFmtId="0" fontId="6" fillId="4" borderId="0" xfId="4" applyFont="1" applyFill="1"/>
    <xf numFmtId="0" fontId="10" fillId="4" borderId="0" xfId="4" applyFont="1" applyFill="1" applyAlignment="1">
      <alignment horizontal="center"/>
    </xf>
    <xf numFmtId="0" fontId="9" fillId="4" borderId="0" xfId="4" applyFont="1" applyFill="1" applyAlignment="1">
      <alignment horizontal="center"/>
    </xf>
    <xf numFmtId="4" fontId="5" fillId="0" borderId="4" xfId="4" applyNumberFormat="1" applyFont="1" applyFill="1" applyBorder="1" applyAlignment="1">
      <alignment horizontal="right" vertical="center"/>
    </xf>
    <xf numFmtId="4" fontId="5" fillId="0" borderId="7" xfId="4" applyNumberFormat="1" applyFont="1" applyFill="1" applyBorder="1" applyAlignment="1">
      <alignment vertical="center"/>
    </xf>
    <xf numFmtId="4" fontId="5" fillId="5" borderId="4" xfId="4" applyNumberFormat="1" applyFont="1" applyFill="1" applyBorder="1" applyAlignment="1">
      <alignment vertical="center"/>
    </xf>
    <xf numFmtId="4" fontId="5" fillId="5" borderId="7" xfId="4" applyNumberFormat="1" applyFont="1" applyFill="1" applyBorder="1" applyAlignment="1">
      <alignment vertical="center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3" fontId="5" fillId="0" borderId="4" xfId="4" applyNumberFormat="1" applyFont="1" applyFill="1" applyBorder="1" applyAlignment="1">
      <alignment vertical="center"/>
    </xf>
    <xf numFmtId="3" fontId="15" fillId="0" borderId="4" xfId="4" applyNumberFormat="1" applyFont="1" applyFill="1" applyBorder="1" applyAlignment="1">
      <alignment vertical="center"/>
    </xf>
    <xf numFmtId="4" fontId="15" fillId="0" borderId="4" xfId="4" applyNumberFormat="1" applyFont="1" applyFill="1" applyBorder="1" applyAlignment="1">
      <alignment vertical="center"/>
    </xf>
    <xf numFmtId="3" fontId="15" fillId="0" borderId="4" xfId="4" applyNumberFormat="1" applyFont="1" applyBorder="1" applyAlignment="1">
      <alignment vertical="center"/>
    </xf>
    <xf numFmtId="4" fontId="15" fillId="0" borderId="4" xfId="4" applyNumberFormat="1" applyFont="1" applyBorder="1" applyAlignment="1">
      <alignment vertical="center"/>
    </xf>
    <xf numFmtId="4" fontId="15" fillId="0" borderId="7" xfId="4" applyNumberFormat="1" applyFont="1" applyBorder="1" applyAlignment="1">
      <alignment vertical="center"/>
    </xf>
    <xf numFmtId="4" fontId="5" fillId="0" borderId="7" xfId="4" applyNumberFormat="1" applyFont="1" applyBorder="1" applyAlignment="1">
      <alignment horizontal="right" vertical="center"/>
    </xf>
    <xf numFmtId="0" fontId="2" fillId="0" borderId="0" xfId="4" applyFont="1" applyAlignment="1">
      <alignment horizontal="left" vertical="center"/>
    </xf>
    <xf numFmtId="0" fontId="9" fillId="0" borderId="0" xfId="4" applyFont="1" applyAlignment="1">
      <alignment horizontal="left" wrapText="1"/>
    </xf>
    <xf numFmtId="0" fontId="10" fillId="4" borderId="0" xfId="4" applyFont="1" applyFill="1" applyAlignment="1">
      <alignment horizontal="center" wrapText="1"/>
    </xf>
    <xf numFmtId="0" fontId="10" fillId="4" borderId="0" xfId="4" applyFont="1" applyFill="1" applyAlignment="1">
      <alignment horizontal="center"/>
    </xf>
    <xf numFmtId="0" fontId="9" fillId="4" borderId="0" xfId="4" applyFont="1" applyFill="1" applyAlignment="1">
      <alignment horizontal="center"/>
    </xf>
    <xf numFmtId="0" fontId="11" fillId="4" borderId="0" xfId="4" applyFont="1" applyFill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center" wrapText="1"/>
    </xf>
    <xf numFmtId="0" fontId="2" fillId="0" borderId="0" xfId="4" applyFont="1" applyAlignment="1">
      <alignment horizontal="left" vertical="top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top" wrapText="1"/>
    </xf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13" fillId="0" borderId="15" xfId="4" applyFont="1" applyBorder="1" applyAlignment="1">
      <alignment horizontal="left" vertical="top" wrapText="1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5" fillId="0" borderId="15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center" wrapText="1"/>
    </xf>
    <xf numFmtId="0" fontId="14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CD2F"/>
      <color rgb="FFFFDD71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35719</xdr:rowOff>
    </xdr:from>
    <xdr:to>
      <xdr:col>1</xdr:col>
      <xdr:colOff>1228333</xdr:colOff>
      <xdr:row>8</xdr:row>
      <xdr:rowOff>85069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A5AC07-4168-420E-843F-933F93516E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5719"/>
          <a:ext cx="1446614" cy="147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11906</xdr:colOff>
      <xdr:row>19</xdr:row>
      <xdr:rowOff>71438</xdr:rowOff>
    </xdr:from>
    <xdr:to>
      <xdr:col>7</xdr:col>
      <xdr:colOff>784163</xdr:colOff>
      <xdr:row>33</xdr:row>
      <xdr:rowOff>381001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1F6487B-1641-44F0-A774-A6FDCD827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06" y="5869782"/>
          <a:ext cx="9713851" cy="731043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2B79F45-80AC-4350-B551-5ABB834BB2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7CFD43A-ADF9-427F-AA30-8C8D0066AC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6C6AA35-8841-413D-AB0D-541F9E1513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098D974-BADE-4D69-9F9B-C78BB3E7A1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1A26-E9A1-4812-963D-BD7B20FC4C1B}">
  <dimension ref="A1:N172"/>
  <sheetViews>
    <sheetView showGridLines="0" tabSelected="1" view="pageBreakPreview" topLeftCell="A154" zoomScale="80" zoomScaleNormal="100" zoomScaleSheetLayoutView="80" workbookViewId="0">
      <selection activeCell="A160" sqref="A160:B160"/>
    </sheetView>
  </sheetViews>
  <sheetFormatPr defaultRowHeight="15"/>
  <cols>
    <col min="1" max="1" width="3.7109375" style="9" customWidth="1"/>
    <col min="2" max="2" width="42" style="9" customWidth="1"/>
    <col min="3" max="3" width="18.28515625" style="9" customWidth="1"/>
    <col min="4" max="4" width="18.42578125" style="9" customWidth="1"/>
    <col min="5" max="5" width="18.28515625" style="9" customWidth="1"/>
    <col min="6" max="6" width="21.28515625" style="9" customWidth="1"/>
    <col min="7" max="8" width="12.28515625" style="9" customWidth="1"/>
    <col min="9" max="9" width="15.5703125" style="9" customWidth="1"/>
    <col min="10" max="10" width="16" style="9" bestFit="1" customWidth="1"/>
    <col min="11" max="11" width="24.85546875" style="9" bestFit="1" customWidth="1"/>
    <col min="12" max="16384" width="9.140625" style="9"/>
  </cols>
  <sheetData>
    <row r="1" spans="1:13" s="6" customFormat="1" ht="12.75">
      <c r="D1" s="53"/>
      <c r="E1" s="53"/>
    </row>
    <row r="2" spans="1:13" s="6" customFormat="1" ht="12.75">
      <c r="D2" s="53"/>
      <c r="E2" s="53"/>
    </row>
    <row r="3" spans="1:13" s="6" customFormat="1" ht="12.75">
      <c r="D3" s="53"/>
      <c r="E3" s="53"/>
    </row>
    <row r="4" spans="1:13" s="6" customFormat="1" ht="12.75">
      <c r="D4" s="53"/>
      <c r="E4" s="53"/>
    </row>
    <row r="5" spans="1:13" s="6" customFormat="1" ht="12.75">
      <c r="D5" s="53"/>
      <c r="E5" s="53"/>
    </row>
    <row r="6" spans="1:13" s="6" customFormat="1" ht="12.75">
      <c r="D6" s="53"/>
      <c r="E6" s="53"/>
    </row>
    <row r="7" spans="1:13" s="6" customFormat="1" ht="12.75">
      <c r="D7" s="53"/>
      <c r="E7" s="53"/>
    </row>
    <row r="8" spans="1:13" s="6" customFormat="1" ht="20.25" customHeight="1">
      <c r="B8" s="73" t="s">
        <v>71</v>
      </c>
      <c r="C8" s="73"/>
      <c r="D8" s="73"/>
      <c r="E8" s="73"/>
      <c r="F8" s="73"/>
      <c r="G8" s="73"/>
      <c r="H8" s="51"/>
    </row>
    <row r="9" spans="1:13" s="6" customFormat="1" ht="12.75">
      <c r="D9" s="53"/>
      <c r="E9" s="53"/>
    </row>
    <row r="10" spans="1:13" s="6" customFormat="1" ht="12.75">
      <c r="D10" s="53"/>
      <c r="E10" s="53"/>
    </row>
    <row r="11" spans="1:13" s="6" customFormat="1" ht="12.75">
      <c r="D11" s="53"/>
      <c r="E11" s="53"/>
    </row>
    <row r="12" spans="1:13" s="6" customFormat="1" ht="12.75">
      <c r="D12" s="53"/>
      <c r="E12" s="53"/>
    </row>
    <row r="13" spans="1:13" s="6" customFormat="1" ht="12.75">
      <c r="D13" s="53"/>
      <c r="E13" s="53"/>
    </row>
    <row r="14" spans="1:13" s="6" customFormat="1" ht="12.75">
      <c r="D14" s="53"/>
      <c r="E14" s="53"/>
    </row>
    <row r="15" spans="1:13" s="6" customFormat="1" ht="150" customHeight="1">
      <c r="A15" s="54"/>
      <c r="B15" s="74" t="s">
        <v>72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s="6" customFormat="1" ht="12.75">
      <c r="A16" s="54"/>
      <c r="B16" s="54"/>
      <c r="C16" s="54"/>
      <c r="D16" s="55"/>
      <c r="E16" s="55"/>
      <c r="F16" s="54"/>
      <c r="G16" s="54"/>
      <c r="H16" s="54"/>
    </row>
    <row r="17" spans="1:8" s="6" customFormat="1" ht="12.75">
      <c r="A17" s="54"/>
      <c r="B17" s="54"/>
      <c r="C17" s="54"/>
      <c r="D17" s="55"/>
      <c r="E17" s="55"/>
      <c r="F17" s="54"/>
      <c r="G17" s="54"/>
      <c r="H17" s="54"/>
    </row>
    <row r="18" spans="1:8" s="6" customFormat="1" ht="41.25" customHeight="1">
      <c r="A18" s="54"/>
      <c r="B18" s="75" t="s">
        <v>78</v>
      </c>
      <c r="C18" s="75"/>
      <c r="D18" s="75"/>
      <c r="E18" s="75"/>
      <c r="F18" s="75"/>
      <c r="G18" s="75"/>
      <c r="H18" s="56"/>
    </row>
    <row r="19" spans="1:8" s="6" customFormat="1" ht="48" customHeight="1">
      <c r="A19" s="54"/>
      <c r="B19" s="76"/>
      <c r="C19" s="76"/>
      <c r="D19" s="76"/>
      <c r="E19" s="76"/>
      <c r="F19" s="76"/>
      <c r="G19" s="76"/>
      <c r="H19" s="57"/>
    </row>
    <row r="20" spans="1:8" s="6" customFormat="1" ht="39.75" customHeight="1">
      <c r="D20" s="53"/>
      <c r="E20" s="53"/>
    </row>
    <row r="21" spans="1:8" s="6" customFormat="1" ht="39.75" customHeight="1">
      <c r="D21" s="53"/>
      <c r="E21" s="53"/>
    </row>
    <row r="22" spans="1:8" s="6" customFormat="1" ht="39.75" customHeight="1">
      <c r="D22" s="53"/>
      <c r="E22" s="53"/>
    </row>
    <row r="23" spans="1:8" s="6" customFormat="1" ht="39.75" customHeight="1">
      <c r="D23" s="53"/>
      <c r="E23" s="53"/>
    </row>
    <row r="24" spans="1:8" s="6" customFormat="1" ht="39.75" customHeight="1">
      <c r="D24" s="53"/>
      <c r="E24" s="53"/>
    </row>
    <row r="25" spans="1:8" s="6" customFormat="1" ht="39.75" customHeight="1">
      <c r="D25" s="53"/>
      <c r="E25" s="53"/>
    </row>
    <row r="26" spans="1:8" s="6" customFormat="1" ht="39.75" customHeight="1">
      <c r="D26" s="53"/>
      <c r="E26" s="53"/>
    </row>
    <row r="27" spans="1:8" s="6" customFormat="1" ht="39.75" customHeight="1">
      <c r="D27" s="53"/>
      <c r="E27" s="53"/>
    </row>
    <row r="28" spans="1:8" s="6" customFormat="1" ht="39.75" customHeight="1">
      <c r="D28" s="53"/>
      <c r="E28" s="53"/>
    </row>
    <row r="29" spans="1:8" s="6" customFormat="1" ht="39.75" customHeight="1">
      <c r="D29" s="53"/>
      <c r="E29" s="53"/>
    </row>
    <row r="30" spans="1:8" s="6" customFormat="1" ht="39.75" customHeight="1">
      <c r="D30" s="53"/>
      <c r="E30" s="53"/>
    </row>
    <row r="31" spans="1:8" s="6" customFormat="1" ht="39.75" customHeight="1">
      <c r="D31" s="53"/>
      <c r="E31" s="53"/>
    </row>
    <row r="32" spans="1:8" s="6" customFormat="1" ht="39.75" customHeight="1">
      <c r="D32" s="53"/>
      <c r="E32" s="53"/>
    </row>
    <row r="33" spans="1:8" s="6" customFormat="1" ht="39.75" customHeight="1">
      <c r="D33" s="53"/>
      <c r="E33" s="53"/>
    </row>
    <row r="34" spans="1:8" s="6" customFormat="1" ht="39.75" customHeight="1">
      <c r="D34" s="53"/>
      <c r="E34" s="53"/>
    </row>
    <row r="35" spans="1:8" s="6" customFormat="1" ht="39.75" customHeight="1">
      <c r="A35" s="54"/>
      <c r="B35" s="54"/>
      <c r="C35" s="54"/>
      <c r="D35" s="55"/>
      <c r="E35" s="55"/>
      <c r="F35" s="54"/>
      <c r="G35" s="54"/>
      <c r="H35" s="54"/>
    </row>
    <row r="36" spans="1:8" s="6" customFormat="1" ht="39.75" customHeight="1">
      <c r="A36" s="54"/>
      <c r="B36" s="54"/>
      <c r="C36" s="54"/>
      <c r="D36" s="55"/>
      <c r="E36" s="55"/>
      <c r="F36" s="54"/>
      <c r="G36" s="54"/>
      <c r="H36" s="54"/>
    </row>
    <row r="37" spans="1:8" s="6" customFormat="1" ht="27" customHeight="1">
      <c r="A37" s="54"/>
      <c r="B37" s="77" t="s">
        <v>79</v>
      </c>
      <c r="C37" s="77"/>
      <c r="D37" s="77"/>
      <c r="E37" s="77"/>
      <c r="F37" s="77"/>
      <c r="G37" s="77"/>
      <c r="H37" s="54"/>
    </row>
    <row r="38" spans="1:8" s="6" customFormat="1" ht="29.25" customHeight="1">
      <c r="A38" s="54"/>
      <c r="B38" s="54"/>
      <c r="C38" s="54"/>
      <c r="D38" s="54"/>
      <c r="E38" s="54"/>
      <c r="F38" s="54"/>
      <c r="G38" s="54"/>
      <c r="H38" s="54"/>
    </row>
    <row r="39" spans="1:8" ht="31.5" customHeight="1">
      <c r="A39" s="78" t="s">
        <v>53</v>
      </c>
      <c r="B39" s="78"/>
      <c r="C39" s="78"/>
      <c r="D39" s="78"/>
      <c r="E39" s="78"/>
      <c r="F39" s="78"/>
      <c r="G39" s="78"/>
      <c r="H39" s="52"/>
    </row>
    <row r="40" spans="1:8" ht="39" customHeight="1">
      <c r="A40" s="42" t="s">
        <v>33</v>
      </c>
      <c r="B40" s="79" t="s">
        <v>80</v>
      </c>
      <c r="C40" s="79"/>
      <c r="D40" s="79"/>
      <c r="E40" s="79"/>
      <c r="F40" s="79"/>
      <c r="G40" s="79"/>
      <c r="H40" s="63"/>
    </row>
    <row r="41" spans="1:8" ht="33.75" customHeight="1">
      <c r="A41" s="42" t="s">
        <v>34</v>
      </c>
      <c r="B41" s="80" t="s">
        <v>81</v>
      </c>
      <c r="C41" s="80"/>
      <c r="D41" s="80"/>
      <c r="E41" s="80"/>
      <c r="F41" s="80"/>
      <c r="G41" s="80"/>
      <c r="H41" s="64"/>
    </row>
    <row r="42" spans="1:8" ht="42" customHeight="1">
      <c r="A42" s="42" t="s">
        <v>36</v>
      </c>
      <c r="B42" s="81" t="s">
        <v>35</v>
      </c>
      <c r="C42" s="81"/>
      <c r="D42" s="81"/>
      <c r="E42" s="81"/>
      <c r="F42" s="81"/>
      <c r="G42" s="81"/>
      <c r="H42" s="64"/>
    </row>
    <row r="43" spans="1:8" ht="53.25" customHeight="1">
      <c r="A43" s="42" t="s">
        <v>37</v>
      </c>
      <c r="B43" s="81" t="s">
        <v>85</v>
      </c>
      <c r="C43" s="81"/>
      <c r="D43" s="81"/>
      <c r="E43" s="81"/>
      <c r="F43" s="81"/>
      <c r="G43" s="81"/>
      <c r="H43" s="64"/>
    </row>
    <row r="44" spans="1:8" ht="147" customHeight="1">
      <c r="A44" s="42" t="s">
        <v>38</v>
      </c>
      <c r="B44" s="81" t="s">
        <v>86</v>
      </c>
      <c r="C44" s="81"/>
      <c r="D44" s="81"/>
      <c r="E44" s="81"/>
      <c r="F44" s="81"/>
      <c r="G44" s="81"/>
      <c r="H44" s="64"/>
    </row>
    <row r="45" spans="1:8" ht="35.25" customHeight="1">
      <c r="A45" s="42" t="s">
        <v>39</v>
      </c>
      <c r="B45" s="81" t="s">
        <v>73</v>
      </c>
      <c r="C45" s="81"/>
      <c r="D45" s="81"/>
      <c r="E45" s="81"/>
      <c r="F45" s="81"/>
      <c r="G45" s="81"/>
      <c r="H45" s="64"/>
    </row>
    <row r="46" spans="1:8" ht="80.25" customHeight="1">
      <c r="A46" s="42" t="s">
        <v>40</v>
      </c>
      <c r="B46" s="81" t="s">
        <v>74</v>
      </c>
      <c r="C46" s="81"/>
      <c r="D46" s="81"/>
      <c r="E46" s="81"/>
      <c r="F46" s="81"/>
      <c r="G46" s="81"/>
      <c r="H46" s="64"/>
    </row>
    <row r="47" spans="1:8" ht="42" customHeight="1">
      <c r="A47" s="42" t="s">
        <v>41</v>
      </c>
      <c r="B47" s="81" t="s">
        <v>75</v>
      </c>
      <c r="C47" s="81"/>
      <c r="D47" s="81"/>
      <c r="E47" s="81"/>
      <c r="F47" s="81"/>
      <c r="G47" s="81"/>
      <c r="H47" s="64"/>
    </row>
    <row r="48" spans="1:8" ht="21" customHeight="1">
      <c r="A48" s="42" t="s">
        <v>42</v>
      </c>
      <c r="B48" s="81" t="s">
        <v>47</v>
      </c>
      <c r="C48" s="81"/>
      <c r="D48" s="81"/>
      <c r="E48" s="81"/>
      <c r="F48" s="81"/>
      <c r="G48" s="81"/>
      <c r="H48" s="64"/>
    </row>
    <row r="49" spans="1:14" s="6" customFormat="1" ht="21" customHeight="1">
      <c r="B49" s="72" t="s">
        <v>49</v>
      </c>
      <c r="C49" s="72"/>
      <c r="D49" s="72"/>
      <c r="E49" s="72"/>
      <c r="F49" s="72"/>
      <c r="G49" s="9"/>
      <c r="H49" s="9"/>
    </row>
    <row r="50" spans="1:14" s="6" customFormat="1" ht="21" customHeight="1">
      <c r="B50" s="72" t="s">
        <v>48</v>
      </c>
      <c r="C50" s="72"/>
      <c r="D50" s="72"/>
      <c r="E50" s="72"/>
      <c r="F50" s="72"/>
      <c r="G50" s="9"/>
      <c r="H50" s="9"/>
    </row>
    <row r="51" spans="1:14" s="6" customFormat="1" ht="21" customHeight="1">
      <c r="B51" s="72" t="s">
        <v>51</v>
      </c>
      <c r="C51" s="72"/>
      <c r="D51" s="72"/>
      <c r="E51" s="72"/>
      <c r="F51" s="72"/>
      <c r="G51" s="9"/>
      <c r="H51" s="9"/>
    </row>
    <row r="52" spans="1:14" s="6" customFormat="1" ht="21" customHeight="1">
      <c r="B52" s="72" t="s">
        <v>50</v>
      </c>
      <c r="C52" s="72"/>
      <c r="D52" s="72"/>
      <c r="E52" s="72"/>
      <c r="F52" s="72"/>
      <c r="G52" s="9"/>
      <c r="H52" s="9"/>
    </row>
    <row r="53" spans="1:14" s="6" customFormat="1" ht="21" customHeight="1">
      <c r="B53" s="72" t="s">
        <v>30</v>
      </c>
      <c r="C53" s="72"/>
      <c r="D53" s="72"/>
      <c r="E53" s="72"/>
      <c r="F53" s="72"/>
      <c r="G53" s="9"/>
      <c r="H53" s="9"/>
    </row>
    <row r="54" spans="1:14" s="6" customFormat="1" ht="21" customHeight="1">
      <c r="B54" s="72" t="s">
        <v>68</v>
      </c>
      <c r="C54" s="72"/>
      <c r="D54" s="72"/>
      <c r="E54" s="72"/>
      <c r="F54" s="72"/>
      <c r="G54" s="9"/>
      <c r="H54" s="9"/>
    </row>
    <row r="55" spans="1:14" s="6" customFormat="1" ht="21" customHeight="1">
      <c r="B55" s="72" t="s">
        <v>76</v>
      </c>
      <c r="C55" s="72"/>
      <c r="D55" s="72"/>
      <c r="E55" s="72"/>
      <c r="F55" s="72"/>
      <c r="G55" s="9"/>
      <c r="H55" s="9"/>
    </row>
    <row r="56" spans="1:14" s="6" customFormat="1" ht="21" customHeight="1">
      <c r="B56" s="62"/>
      <c r="C56" s="62"/>
      <c r="D56" s="62"/>
      <c r="E56" s="62"/>
      <c r="F56" s="62"/>
      <c r="G56" s="9"/>
      <c r="H56" s="9"/>
    </row>
    <row r="57" spans="1:14" s="6" customFormat="1" ht="21.75" customHeight="1">
      <c r="B57" s="7" t="s">
        <v>28</v>
      </c>
      <c r="C57" s="7"/>
      <c r="D57" s="7"/>
      <c r="E57" s="7"/>
      <c r="F57" s="9"/>
      <c r="G57" s="9"/>
      <c r="H57" s="9"/>
    </row>
    <row r="58" spans="1:14" s="6" customFormat="1" ht="21.75" customHeight="1">
      <c r="B58" s="8" t="s">
        <v>29</v>
      </c>
      <c r="C58" s="7"/>
      <c r="D58" s="7"/>
      <c r="E58" s="7"/>
      <c r="F58" s="9"/>
      <c r="G58" s="9"/>
      <c r="H58" s="9"/>
    </row>
    <row r="59" spans="1:14" s="6" customFormat="1" ht="21.75" customHeight="1">
      <c r="B59" s="8" t="s">
        <v>52</v>
      </c>
      <c r="C59" s="8"/>
      <c r="D59" s="9"/>
      <c r="E59" s="9"/>
      <c r="F59" s="9"/>
      <c r="G59" s="9"/>
      <c r="H59" s="9"/>
    </row>
    <row r="60" spans="1:14" ht="31.5" customHeight="1">
      <c r="A60" s="82" t="s">
        <v>54</v>
      </c>
      <c r="B60" s="82"/>
      <c r="C60" s="82"/>
      <c r="D60" s="82"/>
      <c r="E60" s="82"/>
      <c r="F60" s="82"/>
      <c r="G60" s="82"/>
      <c r="H60" s="82"/>
      <c r="I60" s="13"/>
    </row>
    <row r="61" spans="1:14" ht="30.75" customHeight="1">
      <c r="A61" s="83" t="s">
        <v>0</v>
      </c>
      <c r="B61" s="84"/>
      <c r="C61" s="5" t="s">
        <v>77</v>
      </c>
      <c r="D61" s="89" t="s">
        <v>84</v>
      </c>
      <c r="E61" s="89"/>
      <c r="F61" s="89"/>
      <c r="G61" s="89"/>
      <c r="H61" s="90"/>
      <c r="I61" s="13"/>
    </row>
    <row r="62" spans="1:14" ht="33.75" customHeight="1">
      <c r="A62" s="85"/>
      <c r="B62" s="86"/>
      <c r="C62" s="91" t="s">
        <v>60</v>
      </c>
      <c r="D62" s="91" t="s">
        <v>57</v>
      </c>
      <c r="E62" s="91" t="s">
        <v>60</v>
      </c>
      <c r="F62" s="91" t="s">
        <v>64</v>
      </c>
      <c r="G62" s="96" t="s">
        <v>25</v>
      </c>
      <c r="H62" s="97"/>
      <c r="I62" s="13"/>
    </row>
    <row r="63" spans="1:14" ht="66.75" customHeight="1">
      <c r="A63" s="87"/>
      <c r="B63" s="88"/>
      <c r="C63" s="92"/>
      <c r="D63" s="92"/>
      <c r="E63" s="92"/>
      <c r="F63" s="92"/>
      <c r="G63" s="1" t="s">
        <v>82</v>
      </c>
      <c r="H63" s="1" t="s">
        <v>83</v>
      </c>
      <c r="I63" s="13"/>
    </row>
    <row r="64" spans="1:14" ht="30.75" customHeight="1">
      <c r="A64" s="98" t="s">
        <v>22</v>
      </c>
      <c r="B64" s="99"/>
      <c r="C64" s="11">
        <v>961572</v>
      </c>
      <c r="D64" s="11">
        <v>1030915</v>
      </c>
      <c r="E64" s="65">
        <v>1032329</v>
      </c>
      <c r="F64" s="65">
        <v>1030722</v>
      </c>
      <c r="G64" s="23">
        <f>E64/D64-1</f>
        <v>1.3715970763836793E-3</v>
      </c>
      <c r="H64" s="24">
        <f>E64/C64-1</f>
        <v>7.3584713365197896E-2</v>
      </c>
      <c r="I64" s="13"/>
      <c r="L64" s="13"/>
      <c r="N64" s="26"/>
    </row>
    <row r="65" spans="1:12" ht="30.75" customHeight="1">
      <c r="A65" s="100" t="s">
        <v>70</v>
      </c>
      <c r="B65" s="101"/>
      <c r="C65" s="17">
        <v>2262610974.5999999</v>
      </c>
      <c r="D65" s="15">
        <v>2359540804.6300001</v>
      </c>
      <c r="E65" s="40">
        <v>2342943392.8299999</v>
      </c>
      <c r="F65" s="59">
        <v>11524952986.91</v>
      </c>
      <c r="G65" s="25">
        <f>E65/D65-1</f>
        <v>-7.0341702789932237E-3</v>
      </c>
      <c r="H65" s="22">
        <f>E65/C65-1</f>
        <v>3.5504299736812683E-2</v>
      </c>
      <c r="I65" s="13"/>
      <c r="L65" s="13"/>
    </row>
    <row r="66" spans="1:12" ht="30.75" customHeight="1">
      <c r="A66" s="102"/>
      <c r="B66" s="102"/>
      <c r="C66" s="102"/>
      <c r="D66" s="102"/>
      <c r="E66" s="102"/>
      <c r="F66" s="102"/>
      <c r="G66" s="102"/>
      <c r="H66" s="102"/>
      <c r="I66" s="13"/>
    </row>
    <row r="67" spans="1:12" ht="27" customHeight="1">
      <c r="A67" s="43"/>
      <c r="B67" s="43"/>
      <c r="C67" s="27"/>
      <c r="D67" s="27"/>
      <c r="E67" s="27"/>
      <c r="F67" s="27"/>
      <c r="G67" s="28"/>
      <c r="H67" s="28"/>
      <c r="I67" s="13"/>
    </row>
    <row r="68" spans="1:12" ht="32.25" customHeight="1">
      <c r="A68" s="82" t="s">
        <v>45</v>
      </c>
      <c r="B68" s="82"/>
      <c r="C68" s="82"/>
      <c r="D68" s="82"/>
      <c r="E68" s="82"/>
      <c r="F68" s="82"/>
      <c r="G68" s="82"/>
      <c r="H68" s="82"/>
      <c r="I68" s="13"/>
    </row>
    <row r="69" spans="1:12" ht="30" customHeight="1">
      <c r="A69" s="83" t="s">
        <v>0</v>
      </c>
      <c r="B69" s="84"/>
      <c r="C69" s="50" t="str">
        <f>C61</f>
        <v>2025 rok</v>
      </c>
      <c r="D69" s="93" t="str">
        <f>D61</f>
        <v>2026 rok</v>
      </c>
      <c r="E69" s="94"/>
      <c r="F69" s="94"/>
      <c r="G69" s="94"/>
      <c r="H69" s="95"/>
      <c r="I69" s="13"/>
    </row>
    <row r="70" spans="1:12" ht="30" customHeight="1">
      <c r="A70" s="85"/>
      <c r="B70" s="86"/>
      <c r="C70" s="91" t="str">
        <f>C62</f>
        <v>maj</v>
      </c>
      <c r="D70" s="91" t="str">
        <f t="shared" ref="D70:F70" si="0">D62</f>
        <v>kwiecień</v>
      </c>
      <c r="E70" s="91" t="str">
        <f t="shared" si="0"/>
        <v>maj</v>
      </c>
      <c r="F70" s="91" t="str">
        <f t="shared" si="0"/>
        <v>Narastajaco styczeń-maj</v>
      </c>
      <c r="G70" s="96" t="s">
        <v>25</v>
      </c>
      <c r="H70" s="97"/>
      <c r="I70" s="13"/>
    </row>
    <row r="71" spans="1:12" ht="73.5" customHeight="1">
      <c r="A71" s="87"/>
      <c r="B71" s="88"/>
      <c r="C71" s="92"/>
      <c r="D71" s="92"/>
      <c r="E71" s="92"/>
      <c r="F71" s="92"/>
      <c r="G71" s="10" t="str">
        <f>G63</f>
        <v>maja 
2026 r. 
z kwietniem
2026 r.</v>
      </c>
      <c r="H71" s="10" t="str">
        <f>H63</f>
        <v>maja 
2026 r. 
z majem
2025r.</v>
      </c>
      <c r="I71" s="13"/>
    </row>
    <row r="72" spans="1:12" ht="30" customHeight="1">
      <c r="A72" s="98" t="s">
        <v>20</v>
      </c>
      <c r="B72" s="99"/>
      <c r="C72" s="11">
        <v>960123</v>
      </c>
      <c r="D72" s="11">
        <v>1029404</v>
      </c>
      <c r="E72" s="65">
        <v>1030819</v>
      </c>
      <c r="F72" s="66">
        <v>1029222</v>
      </c>
      <c r="G72" s="12">
        <f>E72/D72-1</f>
        <v>1.3745817968455754E-3</v>
      </c>
      <c r="H72" s="3">
        <f>E72/C72-1</f>
        <v>7.3632232536872788E-2</v>
      </c>
      <c r="I72" s="13"/>
      <c r="J72" s="14"/>
      <c r="K72" s="13"/>
    </row>
    <row r="73" spans="1:12" ht="31.5" customHeight="1">
      <c r="A73" s="103" t="s">
        <v>26</v>
      </c>
      <c r="B73" s="104"/>
      <c r="C73" s="15">
        <v>2034684313.0599995</v>
      </c>
      <c r="D73" s="15">
        <v>2209973256.6300001</v>
      </c>
      <c r="E73" s="40">
        <v>2195081785.1300001</v>
      </c>
      <c r="F73" s="67">
        <v>10789545142.77</v>
      </c>
      <c r="G73" s="12">
        <f t="shared" ref="G73:G74" si="1">E73/D73-1</f>
        <v>-6.7383039388938526E-3</v>
      </c>
      <c r="H73" s="3">
        <f t="shared" ref="H73:H74" si="2">E73/C73-1</f>
        <v>7.8831625643575043E-2</v>
      </c>
      <c r="I73" s="13"/>
      <c r="K73" s="16"/>
    </row>
    <row r="74" spans="1:12" ht="31.5" customHeight="1">
      <c r="A74" s="100" t="s">
        <v>10</v>
      </c>
      <c r="B74" s="101"/>
      <c r="C74" s="17">
        <v>2119.19</v>
      </c>
      <c r="D74" s="17">
        <v>2146.85</v>
      </c>
      <c r="E74" s="59">
        <v>2129.4499999999998</v>
      </c>
      <c r="F74" s="59">
        <v>2096.64</v>
      </c>
      <c r="G74" s="18">
        <f t="shared" si="1"/>
        <v>-8.1048978736288912E-3</v>
      </c>
      <c r="H74" s="4">
        <f t="shared" si="2"/>
        <v>4.8414724493790473E-3</v>
      </c>
      <c r="I74" s="13"/>
      <c r="K74" s="19"/>
    </row>
    <row r="75" spans="1:12" ht="45" customHeight="1">
      <c r="A75" s="105" t="s">
        <v>56</v>
      </c>
      <c r="B75" s="105"/>
      <c r="C75" s="105"/>
      <c r="D75" s="105"/>
      <c r="E75" s="105"/>
      <c r="F75" s="105"/>
      <c r="G75" s="105"/>
      <c r="H75" s="105"/>
      <c r="I75" s="13"/>
    </row>
    <row r="76" spans="1:12" ht="27" customHeight="1">
      <c r="A76" s="44"/>
      <c r="B76" s="44"/>
      <c r="C76" s="44"/>
      <c r="D76" s="44"/>
      <c r="E76" s="44"/>
      <c r="F76" s="44"/>
      <c r="G76" s="44"/>
      <c r="H76" s="44"/>
      <c r="I76" s="13"/>
    </row>
    <row r="77" spans="1:12" ht="31.5" customHeight="1">
      <c r="A77" s="82" t="s">
        <v>58</v>
      </c>
      <c r="B77" s="82"/>
      <c r="C77" s="82"/>
      <c r="D77" s="82"/>
      <c r="E77" s="82"/>
      <c r="F77" s="82"/>
      <c r="G77" s="82"/>
      <c r="H77" s="82"/>
      <c r="I77" s="13"/>
    </row>
    <row r="78" spans="1:12" ht="30" customHeight="1">
      <c r="A78" s="83" t="s">
        <v>0</v>
      </c>
      <c r="B78" s="84"/>
      <c r="C78" s="50" t="str">
        <f>C69</f>
        <v>2025 rok</v>
      </c>
      <c r="D78" s="94" t="str">
        <f>D69</f>
        <v>2026 rok</v>
      </c>
      <c r="E78" s="94"/>
      <c r="F78" s="94"/>
      <c r="G78" s="94"/>
      <c r="H78" s="95"/>
      <c r="I78" s="13"/>
      <c r="K78" s="20"/>
    </row>
    <row r="79" spans="1:12" ht="30" customHeight="1">
      <c r="A79" s="85"/>
      <c r="B79" s="86"/>
      <c r="C79" s="91" t="str">
        <f>C70</f>
        <v>maj</v>
      </c>
      <c r="D79" s="91" t="str">
        <f t="shared" ref="D79:F79" si="3">D70</f>
        <v>kwiecień</v>
      </c>
      <c r="E79" s="91" t="str">
        <f t="shared" si="3"/>
        <v>maj</v>
      </c>
      <c r="F79" s="91" t="str">
        <f t="shared" si="3"/>
        <v>Narastajaco styczeń-maj</v>
      </c>
      <c r="G79" s="96" t="s">
        <v>25</v>
      </c>
      <c r="H79" s="97"/>
      <c r="I79" s="13"/>
      <c r="K79" s="20"/>
    </row>
    <row r="80" spans="1:12" ht="65.25" customHeight="1">
      <c r="A80" s="87"/>
      <c r="B80" s="88"/>
      <c r="C80" s="92"/>
      <c r="D80" s="92"/>
      <c r="E80" s="92"/>
      <c r="F80" s="92"/>
      <c r="G80" s="10" t="str">
        <f>G71</f>
        <v>maja 
2026 r. 
z kwietniem
2026 r.</v>
      </c>
      <c r="H80" s="10" t="str">
        <f>H71</f>
        <v>maja 
2026 r. 
z majem
2025r.</v>
      </c>
      <c r="I80" s="13"/>
    </row>
    <row r="81" spans="1:11" ht="25.5" customHeight="1">
      <c r="A81" s="103" t="s">
        <v>11</v>
      </c>
      <c r="B81" s="104"/>
      <c r="C81" s="11">
        <v>3210</v>
      </c>
      <c r="D81" s="11">
        <v>3109</v>
      </c>
      <c r="E81" s="11">
        <v>2839</v>
      </c>
      <c r="F81" s="68">
        <v>17241</v>
      </c>
      <c r="G81" s="12">
        <f>E81/D81-1</f>
        <v>-8.6844644580250874E-2</v>
      </c>
      <c r="H81" s="12">
        <f>E81/C81-1</f>
        <v>-0.11557632398753892</v>
      </c>
      <c r="I81" s="13"/>
      <c r="J81" s="20"/>
      <c r="K81" s="20"/>
    </row>
    <row r="82" spans="1:11" ht="25.5" customHeight="1">
      <c r="A82" s="103" t="s">
        <v>23</v>
      </c>
      <c r="B82" s="104"/>
      <c r="C82" s="15">
        <v>12839999.640000001</v>
      </c>
      <c r="D82" s="15">
        <v>21634403</v>
      </c>
      <c r="E82" s="15">
        <v>19716861.989999998</v>
      </c>
      <c r="F82" s="69">
        <v>111992850</v>
      </c>
      <c r="G82" s="12">
        <f t="shared" ref="G82:G83" si="4">E82/D82-1</f>
        <v>-8.8633876793364763E-2</v>
      </c>
      <c r="H82" s="12">
        <f t="shared" ref="H82" si="5">E82/C82-1</f>
        <v>0.53558119492283707</v>
      </c>
      <c r="I82" s="13"/>
      <c r="J82" s="20"/>
    </row>
    <row r="83" spans="1:11" ht="25.5" customHeight="1">
      <c r="A83" s="100" t="s">
        <v>12</v>
      </c>
      <c r="B83" s="101"/>
      <c r="C83" s="21">
        <v>4000</v>
      </c>
      <c r="D83" s="21">
        <v>7000</v>
      </c>
      <c r="E83" s="71">
        <v>7000</v>
      </c>
      <c r="F83" s="71">
        <v>7000</v>
      </c>
      <c r="G83" s="18">
        <f t="shared" si="4"/>
        <v>0</v>
      </c>
      <c r="H83" s="22">
        <f>E83/C83-1</f>
        <v>0.75</v>
      </c>
      <c r="I83" s="13"/>
      <c r="J83" s="20"/>
    </row>
    <row r="84" spans="1:11" ht="25.5" customHeight="1">
      <c r="A84" s="45"/>
      <c r="B84" s="45"/>
      <c r="C84" s="46"/>
      <c r="D84" s="46"/>
      <c r="E84" s="46"/>
      <c r="F84" s="46"/>
      <c r="G84" s="47"/>
      <c r="H84" s="47"/>
      <c r="I84" s="13"/>
      <c r="J84" s="20"/>
    </row>
    <row r="85" spans="1:11" ht="31.5" customHeight="1">
      <c r="A85" s="82" t="s">
        <v>46</v>
      </c>
      <c r="B85" s="82"/>
      <c r="C85" s="82"/>
      <c r="D85" s="82"/>
      <c r="E85" s="82"/>
      <c r="F85" s="82"/>
      <c r="G85" s="82"/>
      <c r="H85" s="82"/>
      <c r="I85" s="13"/>
    </row>
    <row r="86" spans="1:11" ht="30" customHeight="1">
      <c r="A86" s="83" t="s">
        <v>0</v>
      </c>
      <c r="B86" s="84"/>
      <c r="C86" s="50" t="str">
        <f>C78</f>
        <v>2025 rok</v>
      </c>
      <c r="D86" s="94" t="str">
        <f>D78</f>
        <v>2026 rok</v>
      </c>
      <c r="E86" s="94"/>
      <c r="F86" s="94"/>
      <c r="G86" s="94"/>
      <c r="H86" s="95"/>
      <c r="I86" s="13"/>
    </row>
    <row r="87" spans="1:11" ht="37.5" customHeight="1">
      <c r="A87" s="85"/>
      <c r="B87" s="86"/>
      <c r="C87" s="91" t="str">
        <f>C79</f>
        <v>maj</v>
      </c>
      <c r="D87" s="91" t="str">
        <f t="shared" ref="D87:F87" si="6">D79</f>
        <v>kwiecień</v>
      </c>
      <c r="E87" s="91" t="str">
        <f t="shared" si="6"/>
        <v>maj</v>
      </c>
      <c r="F87" s="91" t="str">
        <f t="shared" si="6"/>
        <v>Narastajaco styczeń-maj</v>
      </c>
      <c r="G87" s="96" t="s">
        <v>25</v>
      </c>
      <c r="H87" s="97"/>
      <c r="I87" s="13"/>
    </row>
    <row r="88" spans="1:11" ht="66" customHeight="1">
      <c r="A88" s="87"/>
      <c r="B88" s="88"/>
      <c r="C88" s="92"/>
      <c r="D88" s="92"/>
      <c r="E88" s="92"/>
      <c r="F88" s="92"/>
      <c r="G88" s="10" t="str">
        <f>G80</f>
        <v>maja 
2026 r. 
z kwietniem
2026 r.</v>
      </c>
      <c r="H88" s="10" t="str">
        <f>H80</f>
        <v>maja 
2026 r. 
z majem
2025r.</v>
      </c>
      <c r="I88" s="13"/>
    </row>
    <row r="89" spans="1:11" ht="25.5" customHeight="1">
      <c r="A89" s="98" t="s">
        <v>15</v>
      </c>
      <c r="B89" s="99"/>
      <c r="C89" s="11">
        <v>7658</v>
      </c>
      <c r="D89" s="11">
        <v>7231</v>
      </c>
      <c r="E89" s="11">
        <v>7188</v>
      </c>
      <c r="F89" s="68">
        <v>36120</v>
      </c>
      <c r="G89" s="23">
        <f>E89/D89-1</f>
        <v>-5.9466187249342939E-3</v>
      </c>
      <c r="H89" s="24">
        <f>E89/C89-1</f>
        <v>-6.1373726821624452E-2</v>
      </c>
      <c r="I89" s="13"/>
    </row>
    <row r="90" spans="1:11" ht="25.5" customHeight="1">
      <c r="A90" s="103" t="s">
        <v>23</v>
      </c>
      <c r="B90" s="104"/>
      <c r="C90" s="15">
        <v>7565377.3300000001</v>
      </c>
      <c r="D90" s="15">
        <v>7170455.9000000004</v>
      </c>
      <c r="E90" s="15">
        <v>7056537.0999999996</v>
      </c>
      <c r="F90" s="69">
        <v>35826806.840000004</v>
      </c>
      <c r="G90" s="23">
        <f t="shared" ref="G90:G91" si="7">E90/D90-1</f>
        <v>-1.5887246444120873E-2</v>
      </c>
      <c r="H90" s="24">
        <f t="shared" ref="H90:H91" si="8">E90/C90-1</f>
        <v>-6.7259068226805829E-2</v>
      </c>
      <c r="I90" s="13"/>
    </row>
    <row r="91" spans="1:11" ht="25.5" customHeight="1">
      <c r="A91" s="100" t="s">
        <v>1</v>
      </c>
      <c r="B91" s="101"/>
      <c r="C91" s="17">
        <v>1000</v>
      </c>
      <c r="D91" s="17">
        <v>1000</v>
      </c>
      <c r="E91" s="17">
        <v>1000</v>
      </c>
      <c r="F91" s="17">
        <v>1000</v>
      </c>
      <c r="G91" s="25">
        <f t="shared" si="7"/>
        <v>0</v>
      </c>
      <c r="H91" s="22">
        <f t="shared" si="8"/>
        <v>0</v>
      </c>
      <c r="I91" s="13"/>
    </row>
    <row r="92" spans="1:11" ht="27" customHeight="1">
      <c r="I92" s="13"/>
    </row>
    <row r="93" spans="1:11" ht="31.5" customHeight="1">
      <c r="A93" s="82" t="s">
        <v>31</v>
      </c>
      <c r="B93" s="82"/>
      <c r="C93" s="82"/>
      <c r="D93" s="82"/>
      <c r="E93" s="82"/>
      <c r="F93" s="82"/>
      <c r="G93" s="82"/>
      <c r="H93" s="82"/>
      <c r="I93" s="13"/>
    </row>
    <row r="94" spans="1:11" ht="30" customHeight="1">
      <c r="A94" s="83" t="s">
        <v>0</v>
      </c>
      <c r="B94" s="84"/>
      <c r="C94" s="50" t="str">
        <f>C86</f>
        <v>2025 rok</v>
      </c>
      <c r="D94" s="94" t="str">
        <f>D86</f>
        <v>2026 rok</v>
      </c>
      <c r="E94" s="94"/>
      <c r="F94" s="94"/>
      <c r="G94" s="94"/>
      <c r="H94" s="95"/>
      <c r="I94" s="13"/>
    </row>
    <row r="95" spans="1:11" ht="39.75" customHeight="1">
      <c r="A95" s="85"/>
      <c r="B95" s="86"/>
      <c r="C95" s="91" t="str">
        <f>C87</f>
        <v>maj</v>
      </c>
      <c r="D95" s="91" t="str">
        <f t="shared" ref="D95:F95" si="9">D87</f>
        <v>kwiecień</v>
      </c>
      <c r="E95" s="91" t="str">
        <f t="shared" si="9"/>
        <v>maj</v>
      </c>
      <c r="F95" s="91" t="str">
        <f t="shared" si="9"/>
        <v>Narastajaco styczeń-maj</v>
      </c>
      <c r="G95" s="96" t="s">
        <v>25</v>
      </c>
      <c r="H95" s="97"/>
      <c r="I95" s="13"/>
    </row>
    <row r="96" spans="1:11" ht="57" customHeight="1">
      <c r="A96" s="87"/>
      <c r="B96" s="88"/>
      <c r="C96" s="92"/>
      <c r="D96" s="92"/>
      <c r="E96" s="92"/>
      <c r="F96" s="92"/>
      <c r="G96" s="10" t="str">
        <f>G88</f>
        <v>maja 
2026 r. 
z kwietniem
2026 r.</v>
      </c>
      <c r="H96" s="10" t="str">
        <f>H88</f>
        <v>maja 
2026 r. 
z majem
2025r.</v>
      </c>
      <c r="I96" s="13"/>
    </row>
    <row r="97" spans="1:14" ht="15.75">
      <c r="A97" s="106" t="s">
        <v>24</v>
      </c>
      <c r="B97" s="107"/>
      <c r="C97" s="107"/>
      <c r="D97" s="107"/>
      <c r="E97" s="107"/>
      <c r="F97" s="107"/>
      <c r="G97" s="107"/>
      <c r="H97" s="108"/>
      <c r="I97" s="13"/>
    </row>
    <row r="98" spans="1:14" ht="21" customHeight="1">
      <c r="A98" s="103" t="s">
        <v>3</v>
      </c>
      <c r="B98" s="104"/>
      <c r="C98" s="11">
        <v>649</v>
      </c>
      <c r="D98" s="11">
        <v>711</v>
      </c>
      <c r="E98" s="11">
        <v>584</v>
      </c>
      <c r="F98" s="68">
        <v>2910</v>
      </c>
      <c r="G98" s="23">
        <f t="shared" ref="G98:G100" si="10">E98/D98-1</f>
        <v>-0.17862165963431786</v>
      </c>
      <c r="H98" s="24">
        <f t="shared" ref="H98:H99" si="11">E98/C98-1</f>
        <v>-0.10015408320493069</v>
      </c>
      <c r="I98" s="13"/>
    </row>
    <row r="99" spans="1:14" ht="21" customHeight="1">
      <c r="A99" s="103" t="s">
        <v>21</v>
      </c>
      <c r="B99" s="104"/>
      <c r="C99" s="15">
        <v>7134789</v>
      </c>
      <c r="D99" s="15">
        <v>7425460</v>
      </c>
      <c r="E99" s="15">
        <v>6488871</v>
      </c>
      <c r="F99" s="69">
        <v>33176849</v>
      </c>
      <c r="G99" s="23">
        <f t="shared" si="10"/>
        <v>-0.12613211841421268</v>
      </c>
      <c r="H99" s="24">
        <f t="shared" si="11"/>
        <v>-9.0530778135134771E-2</v>
      </c>
      <c r="I99" s="13"/>
    </row>
    <row r="100" spans="1:14" ht="21" customHeight="1">
      <c r="A100" s="103" t="s">
        <v>1</v>
      </c>
      <c r="B100" s="104"/>
      <c r="C100" s="15">
        <v>10993.51</v>
      </c>
      <c r="D100" s="15">
        <v>10443.68</v>
      </c>
      <c r="E100" s="15">
        <v>11111.08</v>
      </c>
      <c r="F100" s="69">
        <v>11400.98</v>
      </c>
      <c r="G100" s="23">
        <f t="shared" si="10"/>
        <v>6.3904677278507238E-2</v>
      </c>
      <c r="H100" s="24">
        <f>E100/C100-1</f>
        <v>1.069449156820701E-2</v>
      </c>
      <c r="I100" s="13"/>
    </row>
    <row r="101" spans="1:14" ht="21" customHeight="1">
      <c r="A101" s="109" t="s">
        <v>7</v>
      </c>
      <c r="B101" s="110"/>
      <c r="C101" s="110"/>
      <c r="D101" s="110"/>
      <c r="E101" s="110"/>
      <c r="F101" s="110"/>
      <c r="G101" s="110"/>
      <c r="H101" s="111"/>
      <c r="I101" s="13"/>
    </row>
    <row r="102" spans="1:14" ht="21" customHeight="1">
      <c r="A102" s="103" t="s">
        <v>8</v>
      </c>
      <c r="B102" s="104"/>
      <c r="C102" s="11">
        <v>1988864</v>
      </c>
      <c r="D102" s="11">
        <v>2063776</v>
      </c>
      <c r="E102" s="65">
        <v>1897249</v>
      </c>
      <c r="F102" s="66">
        <v>9537045</v>
      </c>
      <c r="G102" s="23">
        <f t="shared" ref="G102:G104" si="12">E102/D102-1</f>
        <v>-8.0690443148868862E-2</v>
      </c>
      <c r="H102" s="24">
        <f t="shared" ref="H102:H104" si="13">E102/C102-1</f>
        <v>-4.6063984264384072E-2</v>
      </c>
      <c r="I102" s="13"/>
    </row>
    <row r="103" spans="1:14" ht="21" customHeight="1">
      <c r="A103" s="103" t="s">
        <v>23</v>
      </c>
      <c r="B103" s="104"/>
      <c r="C103" s="15">
        <v>49711753</v>
      </c>
      <c r="D103" s="15">
        <v>51594461</v>
      </c>
      <c r="E103" s="15">
        <v>47430980</v>
      </c>
      <c r="F103" s="69">
        <v>238427426</v>
      </c>
      <c r="G103" s="23">
        <f t="shared" si="12"/>
        <v>-8.0696278617970241E-2</v>
      </c>
      <c r="H103" s="24">
        <f t="shared" si="13"/>
        <v>-4.587995518886645E-2</v>
      </c>
      <c r="I103" s="13"/>
      <c r="J103" s="20"/>
    </row>
    <row r="104" spans="1:14" ht="21" customHeight="1">
      <c r="A104" s="100" t="s">
        <v>9</v>
      </c>
      <c r="B104" s="101"/>
      <c r="C104" s="17">
        <v>25</v>
      </c>
      <c r="D104" s="17">
        <v>25</v>
      </c>
      <c r="E104" s="17">
        <v>25</v>
      </c>
      <c r="F104" s="70">
        <v>25</v>
      </c>
      <c r="G104" s="25">
        <f t="shared" si="12"/>
        <v>0</v>
      </c>
      <c r="H104" s="22">
        <f t="shared" si="13"/>
        <v>0</v>
      </c>
      <c r="I104" s="13"/>
      <c r="J104" s="20"/>
      <c r="K104" s="2"/>
    </row>
    <row r="105" spans="1:14" ht="27.75" customHeight="1">
      <c r="A105" s="48"/>
      <c r="B105" s="48"/>
      <c r="C105" s="49"/>
      <c r="D105" s="49"/>
      <c r="E105" s="49"/>
      <c r="F105" s="49"/>
      <c r="G105" s="41"/>
      <c r="H105" s="47"/>
      <c r="I105" s="13"/>
      <c r="J105" s="20"/>
      <c r="K105" s="2"/>
    </row>
    <row r="106" spans="1:14" ht="35.25" customHeight="1">
      <c r="A106" s="116" t="s">
        <v>62</v>
      </c>
      <c r="B106" s="116"/>
      <c r="C106" s="116"/>
      <c r="D106" s="116"/>
      <c r="E106" s="116"/>
      <c r="F106" s="116"/>
      <c r="G106" s="116"/>
      <c r="H106" s="116"/>
      <c r="I106" s="13"/>
    </row>
    <row r="107" spans="1:14" ht="30" customHeight="1">
      <c r="A107" s="83" t="s">
        <v>0</v>
      </c>
      <c r="B107" s="84"/>
      <c r="C107" s="50" t="str">
        <f>C94</f>
        <v>2025 rok</v>
      </c>
      <c r="D107" s="94" t="str">
        <f>D94</f>
        <v>2026 rok</v>
      </c>
      <c r="E107" s="94"/>
      <c r="F107" s="94"/>
      <c r="G107" s="94"/>
      <c r="H107" s="95"/>
      <c r="I107" s="13"/>
    </row>
    <row r="108" spans="1:14" ht="33" customHeight="1">
      <c r="A108" s="85"/>
      <c r="B108" s="86"/>
      <c r="C108" s="91" t="str">
        <f>C95</f>
        <v>maj</v>
      </c>
      <c r="D108" s="91" t="str">
        <f t="shared" ref="D108:F108" si="14">D95</f>
        <v>kwiecień</v>
      </c>
      <c r="E108" s="91" t="str">
        <f t="shared" si="14"/>
        <v>maj</v>
      </c>
      <c r="F108" s="91" t="str">
        <f t="shared" si="14"/>
        <v>Narastajaco styczeń-maj</v>
      </c>
      <c r="G108" s="96" t="s">
        <v>25</v>
      </c>
      <c r="H108" s="97"/>
      <c r="I108" s="13"/>
    </row>
    <row r="109" spans="1:14" ht="65.25" customHeight="1">
      <c r="A109" s="87"/>
      <c r="B109" s="88"/>
      <c r="C109" s="92"/>
      <c r="D109" s="92"/>
      <c r="E109" s="92"/>
      <c r="F109" s="92"/>
      <c r="G109" s="10" t="str">
        <f>G96</f>
        <v>maja 
2026 r. 
z kwietniem
2026 r.</v>
      </c>
      <c r="H109" s="10" t="str">
        <f>H96</f>
        <v>maja 
2026 r. 
z majem
2025r.</v>
      </c>
      <c r="I109" s="13"/>
    </row>
    <row r="110" spans="1:14" ht="30" customHeight="1">
      <c r="A110" s="112" t="s">
        <v>55</v>
      </c>
      <c r="B110" s="113"/>
      <c r="C110" s="29">
        <f>SUM(C111:C114)</f>
        <v>352115836.94</v>
      </c>
      <c r="D110" s="58">
        <f>SUM(D111:D114)</f>
        <v>480320123.87</v>
      </c>
      <c r="E110" s="58">
        <f>SUM(E111:E114)</f>
        <v>358192137.29000002</v>
      </c>
      <c r="F110" s="58">
        <f>SUM(F111:F114)</f>
        <v>1892305165.6100001</v>
      </c>
      <c r="G110" s="23">
        <f>E110/D110-1</f>
        <v>-0.25426373060532914</v>
      </c>
      <c r="H110" s="24">
        <f>E110/C110-1</f>
        <v>1.7256538083617601E-2</v>
      </c>
      <c r="I110" s="13"/>
    </row>
    <row r="111" spans="1:14" ht="30" customHeight="1">
      <c r="A111" s="103" t="s">
        <v>61</v>
      </c>
      <c r="B111" s="104"/>
      <c r="C111" s="29">
        <v>190081794</v>
      </c>
      <c r="D111" s="58">
        <v>318027944</v>
      </c>
      <c r="E111" s="58">
        <v>195535696</v>
      </c>
      <c r="F111" s="58">
        <v>1082165209</v>
      </c>
      <c r="G111" s="23">
        <f t="shared" ref="G111:G114" si="15">E111/D111-1</f>
        <v>-0.38516190262827976</v>
      </c>
      <c r="H111" s="24">
        <f t="shared" ref="H111:H114" si="16">E111/C111-1</f>
        <v>2.8692395443195462E-2</v>
      </c>
      <c r="I111" s="13"/>
      <c r="J111" s="30"/>
      <c r="K111" s="31"/>
      <c r="L111" s="20"/>
      <c r="M111" s="20"/>
      <c r="N111" s="20"/>
    </row>
    <row r="112" spans="1:14" ht="30" customHeight="1">
      <c r="A112" s="103" t="s">
        <v>88</v>
      </c>
      <c r="B112" s="104"/>
      <c r="C112" s="15">
        <v>155167000</v>
      </c>
      <c r="D112" s="40">
        <v>155167000</v>
      </c>
      <c r="E112" s="40">
        <v>155167000</v>
      </c>
      <c r="F112" s="40">
        <v>775835000</v>
      </c>
      <c r="G112" s="23">
        <f t="shared" si="15"/>
        <v>0</v>
      </c>
      <c r="H112" s="24">
        <f t="shared" si="16"/>
        <v>0</v>
      </c>
      <c r="I112" s="13"/>
      <c r="J112" s="30"/>
      <c r="K112" s="31"/>
      <c r="L112" s="32"/>
      <c r="M112" s="33"/>
      <c r="N112" s="31"/>
    </row>
    <row r="113" spans="1:14" ht="30" customHeight="1">
      <c r="A113" s="114" t="s">
        <v>27</v>
      </c>
      <c r="B113" s="115"/>
      <c r="C113" s="15">
        <v>2206179.8199999998</v>
      </c>
      <c r="D113" s="40">
        <v>1999172.31</v>
      </c>
      <c r="E113" s="40">
        <v>2994528</v>
      </c>
      <c r="F113" s="40">
        <v>7972063.7199999997</v>
      </c>
      <c r="G113" s="23">
        <f t="shared" si="15"/>
        <v>0.49788389175918502</v>
      </c>
      <c r="H113" s="24">
        <f t="shared" si="16"/>
        <v>0.35733632084441802</v>
      </c>
      <c r="I113" s="13"/>
      <c r="J113" s="30"/>
      <c r="K113" s="31"/>
      <c r="L113" s="34"/>
      <c r="M113" s="31"/>
      <c r="N113" s="31"/>
    </row>
    <row r="114" spans="1:14" ht="30" customHeight="1">
      <c r="A114" s="100" t="s">
        <v>65</v>
      </c>
      <c r="B114" s="101"/>
      <c r="C114" s="17">
        <v>4660863.1199999992</v>
      </c>
      <c r="D114" s="59">
        <v>5126007.5600000005</v>
      </c>
      <c r="E114" s="59">
        <v>4494913.29</v>
      </c>
      <c r="F114" s="59">
        <v>26332892.890000004</v>
      </c>
      <c r="G114" s="25">
        <f t="shared" si="15"/>
        <v>-0.12311614109285485</v>
      </c>
      <c r="H114" s="22">
        <f t="shared" si="16"/>
        <v>-3.5604956791779663E-2</v>
      </c>
      <c r="I114" s="13"/>
      <c r="J114" s="30"/>
      <c r="K114" s="31"/>
      <c r="L114" s="35"/>
      <c r="M114" s="31"/>
      <c r="N114" s="31"/>
    </row>
    <row r="115" spans="1:14" ht="27.75" customHeight="1">
      <c r="A115" s="120" t="s">
        <v>87</v>
      </c>
      <c r="B115" s="120"/>
      <c r="C115" s="120"/>
      <c r="D115" s="120"/>
      <c r="E115" s="120"/>
      <c r="F115" s="120"/>
      <c r="G115" s="120"/>
      <c r="H115" s="120"/>
      <c r="I115" s="13"/>
      <c r="J115" s="37"/>
      <c r="K115" s="37"/>
      <c r="L115" s="38"/>
      <c r="M115" s="38"/>
      <c r="N115" s="36"/>
    </row>
    <row r="116" spans="1:14" ht="27.75" customHeight="1">
      <c r="A116" s="45"/>
      <c r="B116" s="45"/>
      <c r="C116" s="45"/>
      <c r="D116" s="45"/>
      <c r="E116" s="45"/>
      <c r="F116" s="45"/>
      <c r="G116" s="45"/>
      <c r="H116" s="45"/>
      <c r="I116" s="13"/>
      <c r="J116" s="37"/>
      <c r="K116" s="37"/>
      <c r="L116" s="38"/>
      <c r="M116" s="38"/>
      <c r="N116" s="36"/>
    </row>
    <row r="117" spans="1:14" ht="31.5" customHeight="1">
      <c r="A117" s="82" t="s">
        <v>67</v>
      </c>
      <c r="B117" s="82"/>
      <c r="C117" s="82"/>
      <c r="D117" s="82"/>
      <c r="E117" s="82"/>
      <c r="F117" s="82"/>
      <c r="G117" s="82"/>
      <c r="H117" s="82"/>
      <c r="I117" s="13"/>
    </row>
    <row r="118" spans="1:14" ht="24.75" customHeight="1">
      <c r="A118" s="83" t="s">
        <v>0</v>
      </c>
      <c r="B118" s="84"/>
      <c r="C118" s="50" t="str">
        <f>C107</f>
        <v>2025 rok</v>
      </c>
      <c r="D118" s="93" t="str">
        <f>D107</f>
        <v>2026 rok</v>
      </c>
      <c r="E118" s="94"/>
      <c r="F118" s="94"/>
      <c r="G118" s="94"/>
      <c r="H118" s="95"/>
      <c r="I118" s="13"/>
    </row>
    <row r="119" spans="1:14" ht="34.5" customHeight="1">
      <c r="A119" s="85"/>
      <c r="B119" s="86"/>
      <c r="C119" s="91" t="str">
        <f>C108</f>
        <v>maj</v>
      </c>
      <c r="D119" s="91" t="str">
        <f>D108</f>
        <v>kwiecień</v>
      </c>
      <c r="E119" s="91" t="str">
        <f>E108</f>
        <v>maj</v>
      </c>
      <c r="F119" s="91" t="str">
        <f>F108</f>
        <v>Narastajaco styczeń-maj</v>
      </c>
      <c r="G119" s="96" t="s">
        <v>25</v>
      </c>
      <c r="H119" s="97"/>
      <c r="I119" s="13"/>
    </row>
    <row r="120" spans="1:14" ht="63" customHeight="1">
      <c r="A120" s="87"/>
      <c r="B120" s="88"/>
      <c r="C120" s="92"/>
      <c r="D120" s="92"/>
      <c r="E120" s="92"/>
      <c r="F120" s="92"/>
      <c r="G120" s="10" t="str">
        <f>G109</f>
        <v>maja 
2026 r. 
z kwietniem
2026 r.</v>
      </c>
      <c r="H120" s="10" t="str">
        <f>H109</f>
        <v>maja 
2026 r. 
z majem
2025r.</v>
      </c>
      <c r="I120" s="13"/>
    </row>
    <row r="121" spans="1:14" ht="18.75" customHeight="1">
      <c r="A121" s="117" t="s">
        <v>16</v>
      </c>
      <c r="B121" s="118"/>
      <c r="C121" s="118"/>
      <c r="D121" s="118"/>
      <c r="E121" s="118"/>
      <c r="F121" s="118"/>
      <c r="G121" s="118"/>
      <c r="H121" s="119"/>
      <c r="I121" s="13"/>
    </row>
    <row r="122" spans="1:14" ht="18" customHeight="1">
      <c r="A122" s="103" t="s">
        <v>66</v>
      </c>
      <c r="B122" s="104"/>
      <c r="C122" s="11">
        <v>1880</v>
      </c>
      <c r="D122" s="11">
        <v>1605</v>
      </c>
      <c r="E122" s="11">
        <v>1576</v>
      </c>
      <c r="F122" s="66">
        <v>1630</v>
      </c>
      <c r="G122" s="23">
        <f>E122/D122-1</f>
        <v>-1.8068535825545129E-2</v>
      </c>
      <c r="H122" s="24">
        <f>E122/C122-1</f>
        <v>-0.16170212765957448</v>
      </c>
      <c r="I122" s="13"/>
    </row>
    <row r="123" spans="1:14" ht="18" customHeight="1">
      <c r="A123" s="103" t="s">
        <v>21</v>
      </c>
      <c r="B123" s="104"/>
      <c r="C123" s="15">
        <v>6694446.4800000004</v>
      </c>
      <c r="D123" s="15">
        <v>6025087.9800000004</v>
      </c>
      <c r="E123" s="40">
        <v>5909421.9500000002</v>
      </c>
      <c r="F123" s="67">
        <v>29951676.73</v>
      </c>
      <c r="G123" s="23">
        <f t="shared" ref="G123" si="17">E123/D123-1</f>
        <v>-1.9197400997951974E-2</v>
      </c>
      <c r="H123" s="24">
        <f t="shared" ref="H123:H124" si="18">E123/C123-1</f>
        <v>-0.1172650393643897</v>
      </c>
      <c r="I123" s="13"/>
    </row>
    <row r="124" spans="1:14" ht="18" customHeight="1">
      <c r="A124" s="103" t="s">
        <v>1</v>
      </c>
      <c r="B124" s="104"/>
      <c r="C124" s="15">
        <v>3560.88</v>
      </c>
      <c r="D124" s="15">
        <v>3753.95</v>
      </c>
      <c r="E124" s="40">
        <v>3749.63</v>
      </c>
      <c r="F124" s="67">
        <v>3675.5</v>
      </c>
      <c r="G124" s="23">
        <f>E124/D124-1</f>
        <v>-1.150787836811773E-3</v>
      </c>
      <c r="H124" s="24">
        <f t="shared" si="18"/>
        <v>5.3006560176136253E-2</v>
      </c>
      <c r="I124" s="13"/>
      <c r="K124" s="20"/>
      <c r="M124" s="20"/>
    </row>
    <row r="125" spans="1:14" ht="18.75" customHeight="1">
      <c r="A125" s="109" t="s">
        <v>19</v>
      </c>
      <c r="B125" s="110"/>
      <c r="C125" s="110"/>
      <c r="D125" s="110"/>
      <c r="E125" s="110"/>
      <c r="F125" s="110"/>
      <c r="G125" s="110"/>
      <c r="H125" s="111"/>
      <c r="I125" s="13"/>
    </row>
    <row r="126" spans="1:14" ht="17.25" customHeight="1">
      <c r="A126" s="103" t="s">
        <v>3</v>
      </c>
      <c r="B126" s="104"/>
      <c r="C126" s="11">
        <v>47</v>
      </c>
      <c r="D126" s="11">
        <v>37</v>
      </c>
      <c r="E126" s="11">
        <v>35</v>
      </c>
      <c r="F126" s="68">
        <v>188</v>
      </c>
      <c r="G126" s="23">
        <f t="shared" ref="G126:G127" si="19">E126/D126-1</f>
        <v>-5.4054054054054057E-2</v>
      </c>
      <c r="H126" s="24">
        <f t="shared" ref="H126:H128" si="20">E126/C126-1</f>
        <v>-0.25531914893617025</v>
      </c>
      <c r="I126" s="13"/>
    </row>
    <row r="127" spans="1:14" ht="18" customHeight="1">
      <c r="A127" s="103" t="s">
        <v>21</v>
      </c>
      <c r="B127" s="104"/>
      <c r="C127" s="15">
        <v>62662.280000000006</v>
      </c>
      <c r="D127" s="15">
        <v>51944.3</v>
      </c>
      <c r="E127" s="15">
        <v>49136.5</v>
      </c>
      <c r="F127" s="69">
        <v>258351.06</v>
      </c>
      <c r="G127" s="23">
        <f t="shared" si="19"/>
        <v>-5.4054054054054057E-2</v>
      </c>
      <c r="H127" s="24">
        <f t="shared" si="20"/>
        <v>-0.21585202453533459</v>
      </c>
      <c r="I127" s="13"/>
    </row>
    <row r="128" spans="1:14" ht="18" customHeight="1">
      <c r="A128" s="103" t="s">
        <v>59</v>
      </c>
      <c r="B128" s="104"/>
      <c r="C128" s="15">
        <v>1333.24</v>
      </c>
      <c r="D128" s="40">
        <v>1403.9</v>
      </c>
      <c r="E128" s="40">
        <v>1403.9</v>
      </c>
      <c r="F128" s="40">
        <v>1403.9</v>
      </c>
      <c r="G128" s="23">
        <f>E128/D128-1</f>
        <v>0</v>
      </c>
      <c r="H128" s="24">
        <f t="shared" si="20"/>
        <v>5.2998709909693797E-2</v>
      </c>
      <c r="I128" s="13"/>
    </row>
    <row r="129" spans="1:13" ht="18" customHeight="1">
      <c r="A129" s="109" t="s">
        <v>2</v>
      </c>
      <c r="B129" s="110"/>
      <c r="C129" s="110"/>
      <c r="D129" s="110"/>
      <c r="E129" s="110"/>
      <c r="F129" s="110"/>
      <c r="G129" s="110"/>
      <c r="H129" s="111"/>
      <c r="I129" s="13"/>
    </row>
    <row r="130" spans="1:13" ht="17.25" customHeight="1">
      <c r="A130" s="103" t="s">
        <v>3</v>
      </c>
      <c r="B130" s="104"/>
      <c r="C130" s="11">
        <v>18637</v>
      </c>
      <c r="D130" s="11">
        <v>16046</v>
      </c>
      <c r="E130" s="11">
        <v>15837</v>
      </c>
      <c r="F130" s="68">
        <v>81591</v>
      </c>
      <c r="G130" s="23">
        <f t="shared" ref="G130:G132" si="21">E130/D130-1</f>
        <v>-1.302505297270351E-2</v>
      </c>
      <c r="H130" s="24">
        <f t="shared" ref="H130:H132" si="22">E130/C130-1</f>
        <v>-0.15023877233460325</v>
      </c>
      <c r="I130" s="13"/>
    </row>
    <row r="131" spans="1:13" ht="18" customHeight="1">
      <c r="A131" s="103" t="s">
        <v>21</v>
      </c>
      <c r="B131" s="104"/>
      <c r="C131" s="15">
        <v>5808352.7599999998</v>
      </c>
      <c r="D131" s="15">
        <v>5377891</v>
      </c>
      <c r="E131" s="40">
        <v>5310962.74</v>
      </c>
      <c r="F131" s="67">
        <v>26557741.910000004</v>
      </c>
      <c r="G131" s="23">
        <f t="shared" si="21"/>
        <v>-1.2445075588181309E-2</v>
      </c>
      <c r="H131" s="24">
        <f t="shared" si="22"/>
        <v>-8.5633576428990832E-2</v>
      </c>
      <c r="I131" s="13"/>
      <c r="M131" s="20"/>
    </row>
    <row r="132" spans="1:13" ht="18" customHeight="1">
      <c r="A132" s="103" t="s">
        <v>59</v>
      </c>
      <c r="B132" s="104"/>
      <c r="C132" s="15">
        <v>312.70999999999998</v>
      </c>
      <c r="D132" s="15">
        <v>336.16</v>
      </c>
      <c r="E132" s="15">
        <v>336.16</v>
      </c>
      <c r="F132" s="15">
        <v>336.16</v>
      </c>
      <c r="G132" s="23">
        <f t="shared" si="21"/>
        <v>0</v>
      </c>
      <c r="H132" s="24">
        <f t="shared" si="22"/>
        <v>7.4989606984106727E-2</v>
      </c>
      <c r="I132" s="13"/>
    </row>
    <row r="133" spans="1:13" ht="18" customHeight="1">
      <c r="A133" s="109" t="s">
        <v>4</v>
      </c>
      <c r="B133" s="110"/>
      <c r="C133" s="110"/>
      <c r="D133" s="110"/>
      <c r="E133" s="110"/>
      <c r="F133" s="110"/>
      <c r="G133" s="110"/>
      <c r="H133" s="111"/>
      <c r="I133" s="13"/>
    </row>
    <row r="134" spans="1:13" ht="16.5" customHeight="1">
      <c r="A134" s="103" t="s">
        <v>3</v>
      </c>
      <c r="B134" s="104"/>
      <c r="C134" s="11">
        <v>5193</v>
      </c>
      <c r="D134" s="11">
        <v>4447</v>
      </c>
      <c r="E134" s="11">
        <v>4385</v>
      </c>
      <c r="F134" s="66">
        <v>22612</v>
      </c>
      <c r="G134" s="23">
        <f t="shared" ref="G134:G136" si="23">E134/D134-1</f>
        <v>-1.39419833595682E-2</v>
      </c>
      <c r="H134" s="24">
        <f t="shared" ref="H134:H136" si="24">E134/C134-1</f>
        <v>-0.15559406893895633</v>
      </c>
      <c r="I134" s="13"/>
    </row>
    <row r="135" spans="1:13" ht="18" customHeight="1">
      <c r="A135" s="103" t="s">
        <v>21</v>
      </c>
      <c r="B135" s="104"/>
      <c r="C135" s="15">
        <v>1799288.24</v>
      </c>
      <c r="D135" s="15">
        <v>1622443</v>
      </c>
      <c r="E135" s="40">
        <v>1601695.46</v>
      </c>
      <c r="F135" s="67">
        <v>8092703.6200000001</v>
      </c>
      <c r="G135" s="23">
        <f t="shared" si="23"/>
        <v>-1.2787839079708818E-2</v>
      </c>
      <c r="H135" s="24">
        <f t="shared" si="24"/>
        <v>-0.10981719082430064</v>
      </c>
      <c r="I135" s="13"/>
    </row>
    <row r="136" spans="1:13" ht="18" customHeight="1">
      <c r="A136" s="103" t="s">
        <v>59</v>
      </c>
      <c r="B136" s="104"/>
      <c r="C136" s="15">
        <v>348.22</v>
      </c>
      <c r="D136" s="15">
        <v>366.68</v>
      </c>
      <c r="E136" s="15">
        <v>366.68</v>
      </c>
      <c r="F136" s="15">
        <v>366.68</v>
      </c>
      <c r="G136" s="23">
        <f t="shared" si="23"/>
        <v>0</v>
      </c>
      <c r="H136" s="24">
        <f t="shared" si="24"/>
        <v>5.3012463385216257E-2</v>
      </c>
      <c r="I136" s="13"/>
    </row>
    <row r="137" spans="1:13" ht="18" customHeight="1">
      <c r="A137" s="109" t="s">
        <v>17</v>
      </c>
      <c r="B137" s="110"/>
      <c r="C137" s="110"/>
      <c r="D137" s="110"/>
      <c r="E137" s="110"/>
      <c r="F137" s="110"/>
      <c r="G137" s="110"/>
      <c r="H137" s="111"/>
      <c r="I137" s="13"/>
    </row>
    <row r="138" spans="1:13" ht="20.25" customHeight="1">
      <c r="A138" s="103" t="s">
        <v>3</v>
      </c>
      <c r="B138" s="104"/>
      <c r="C138" s="11">
        <v>9</v>
      </c>
      <c r="D138" s="11">
        <v>5</v>
      </c>
      <c r="E138" s="11">
        <v>8</v>
      </c>
      <c r="F138" s="11">
        <v>46</v>
      </c>
      <c r="G138" s="23">
        <f>E138/D138-1</f>
        <v>0.60000000000000009</v>
      </c>
      <c r="H138" s="24">
        <f t="shared" ref="H138:H140" si="25">E138/C138-1</f>
        <v>-0.11111111111111116</v>
      </c>
      <c r="I138" s="13"/>
    </row>
    <row r="139" spans="1:13" ht="18" customHeight="1">
      <c r="A139" s="103" t="s">
        <v>21</v>
      </c>
      <c r="B139" s="104"/>
      <c r="C139" s="15">
        <v>36000</v>
      </c>
      <c r="D139" s="15">
        <v>35000</v>
      </c>
      <c r="E139" s="15">
        <v>56000</v>
      </c>
      <c r="F139" s="15">
        <v>298000</v>
      </c>
      <c r="G139" s="23">
        <f t="shared" ref="G139:G140" si="26">E139/D139-1</f>
        <v>0.60000000000000009</v>
      </c>
      <c r="H139" s="24">
        <f t="shared" si="25"/>
        <v>0.55555555555555558</v>
      </c>
      <c r="I139" s="13"/>
    </row>
    <row r="140" spans="1:13" ht="18" customHeight="1">
      <c r="A140" s="103" t="s">
        <v>59</v>
      </c>
      <c r="B140" s="104"/>
      <c r="C140" s="40">
        <v>4000</v>
      </c>
      <c r="D140" s="40">
        <v>7000</v>
      </c>
      <c r="E140" s="40">
        <f>ROUND(E139/E138,2)</f>
        <v>7000</v>
      </c>
      <c r="F140" s="40">
        <v>7000</v>
      </c>
      <c r="G140" s="23">
        <f t="shared" si="26"/>
        <v>0</v>
      </c>
      <c r="H140" s="24">
        <f t="shared" si="25"/>
        <v>0.75</v>
      </c>
      <c r="I140" s="13"/>
      <c r="J140" s="39"/>
    </row>
    <row r="141" spans="1:13" ht="18" customHeight="1">
      <c r="A141" s="109" t="s">
        <v>13</v>
      </c>
      <c r="B141" s="110"/>
      <c r="C141" s="110"/>
      <c r="D141" s="110"/>
      <c r="E141" s="110"/>
      <c r="F141" s="110"/>
      <c r="G141" s="110"/>
      <c r="H141" s="111"/>
      <c r="I141" s="13"/>
    </row>
    <row r="142" spans="1:13" ht="17.25" customHeight="1">
      <c r="A142" s="103" t="s">
        <v>3</v>
      </c>
      <c r="B142" s="104"/>
      <c r="C142" s="11">
        <v>1094</v>
      </c>
      <c r="D142" s="11">
        <v>864</v>
      </c>
      <c r="E142" s="11">
        <v>846</v>
      </c>
      <c r="F142" s="11">
        <v>4446</v>
      </c>
      <c r="G142" s="23">
        <f t="shared" ref="G142:G144" si="27">E142/D142-1</f>
        <v>-2.083333333333337E-2</v>
      </c>
      <c r="H142" s="24">
        <f t="shared" ref="H142:H144" si="28">E142/C142-1</f>
        <v>-0.22669104204753199</v>
      </c>
      <c r="I142" s="13"/>
    </row>
    <row r="143" spans="1:13" ht="18" customHeight="1">
      <c r="A143" s="103" t="s">
        <v>21</v>
      </c>
      <c r="B143" s="104"/>
      <c r="C143" s="15">
        <v>382694.82</v>
      </c>
      <c r="D143" s="15">
        <v>316038.19</v>
      </c>
      <c r="E143" s="15">
        <v>308746.15999999997</v>
      </c>
      <c r="F143" s="15">
        <v>1589469.67</v>
      </c>
      <c r="G143" s="23">
        <f t="shared" si="27"/>
        <v>-2.307325579861097E-2</v>
      </c>
      <c r="H143" s="24">
        <f t="shared" si="28"/>
        <v>-0.1932314108667581</v>
      </c>
      <c r="I143" s="13"/>
    </row>
    <row r="144" spans="1:13" ht="18" customHeight="1">
      <c r="A144" s="103" t="s">
        <v>59</v>
      </c>
      <c r="B144" s="104"/>
      <c r="C144" s="15">
        <v>348.22</v>
      </c>
      <c r="D144" s="15">
        <v>366.68</v>
      </c>
      <c r="E144" s="15">
        <v>366.68</v>
      </c>
      <c r="F144" s="15">
        <v>366.68</v>
      </c>
      <c r="G144" s="23">
        <f t="shared" si="27"/>
        <v>0</v>
      </c>
      <c r="H144" s="24">
        <f t="shared" si="28"/>
        <v>5.3012463385216257E-2</v>
      </c>
      <c r="I144" s="13"/>
    </row>
    <row r="145" spans="1:9" ht="18" customHeight="1">
      <c r="A145" s="109" t="s">
        <v>5</v>
      </c>
      <c r="B145" s="110"/>
      <c r="C145" s="110"/>
      <c r="D145" s="110"/>
      <c r="E145" s="110"/>
      <c r="F145" s="110"/>
      <c r="G145" s="110"/>
      <c r="H145" s="111"/>
      <c r="I145" s="13"/>
    </row>
    <row r="146" spans="1:9" ht="17.25" customHeight="1">
      <c r="A146" s="103" t="s">
        <v>3</v>
      </c>
      <c r="B146" s="104"/>
      <c r="C146" s="11">
        <v>3462</v>
      </c>
      <c r="D146" s="11">
        <v>2959</v>
      </c>
      <c r="E146" s="11">
        <v>2915</v>
      </c>
      <c r="F146" s="11">
        <v>15045</v>
      </c>
      <c r="G146" s="23">
        <f t="shared" ref="G146:G148" si="29">E146/D146-1</f>
        <v>-1.4869888475836479E-2</v>
      </c>
      <c r="H146" s="24">
        <f t="shared" ref="H146:H148" si="30">E146/C146-1</f>
        <v>-0.15800115540150206</v>
      </c>
      <c r="I146" s="13"/>
    </row>
    <row r="147" spans="1:9" ht="18" customHeight="1">
      <c r="A147" s="103" t="s">
        <v>21</v>
      </c>
      <c r="B147" s="104"/>
      <c r="C147" s="15">
        <v>1046420.11</v>
      </c>
      <c r="D147" s="15">
        <v>936964</v>
      </c>
      <c r="E147" s="15">
        <v>926365.64</v>
      </c>
      <c r="F147" s="15">
        <v>4678539.1099999994</v>
      </c>
      <c r="G147" s="23">
        <f t="shared" si="29"/>
        <v>-1.1311384428857485E-2</v>
      </c>
      <c r="H147" s="24">
        <f t="shared" si="30"/>
        <v>-0.11472874885785589</v>
      </c>
      <c r="I147" s="13"/>
    </row>
    <row r="148" spans="1:9" ht="18" customHeight="1">
      <c r="A148" s="103" t="s">
        <v>89</v>
      </c>
      <c r="B148" s="104"/>
      <c r="C148" s="15">
        <v>348.22</v>
      </c>
      <c r="D148" s="15">
        <v>366.68</v>
      </c>
      <c r="E148" s="15">
        <v>366.68</v>
      </c>
      <c r="F148" s="15">
        <v>366.68</v>
      </c>
      <c r="G148" s="23">
        <f t="shared" si="29"/>
        <v>0</v>
      </c>
      <c r="H148" s="24">
        <f t="shared" si="30"/>
        <v>5.3012463385216257E-2</v>
      </c>
      <c r="I148" s="13"/>
    </row>
    <row r="149" spans="1:9" ht="18" customHeight="1">
      <c r="A149" s="109" t="s">
        <v>6</v>
      </c>
      <c r="B149" s="110"/>
      <c r="C149" s="110"/>
      <c r="D149" s="110"/>
      <c r="E149" s="110"/>
      <c r="F149" s="110"/>
      <c r="G149" s="110"/>
      <c r="H149" s="111"/>
      <c r="I149" s="13"/>
    </row>
    <row r="150" spans="1:9" ht="17.25" customHeight="1">
      <c r="A150" s="103" t="s">
        <v>3</v>
      </c>
      <c r="B150" s="104"/>
      <c r="C150" s="11">
        <v>14313</v>
      </c>
      <c r="D150" s="11">
        <v>12070</v>
      </c>
      <c r="E150" s="65">
        <v>11887</v>
      </c>
      <c r="F150" s="65">
        <v>61506</v>
      </c>
      <c r="G150" s="23">
        <f t="shared" ref="G150:G152" si="31">E150/D150-1</f>
        <v>-1.5161557580778751E-2</v>
      </c>
      <c r="H150" s="24">
        <f t="shared" ref="H150:H152" si="32">E150/C150-1</f>
        <v>-0.1694962621393139</v>
      </c>
      <c r="I150" s="13"/>
    </row>
    <row r="151" spans="1:9" ht="18" customHeight="1">
      <c r="A151" s="103" t="s">
        <v>21</v>
      </c>
      <c r="B151" s="104"/>
      <c r="C151" s="15">
        <v>743821.81</v>
      </c>
      <c r="D151" s="15">
        <v>661331</v>
      </c>
      <c r="E151" s="40">
        <v>651803.89</v>
      </c>
      <c r="F151" s="40">
        <v>3299912.5300000003</v>
      </c>
      <c r="G151" s="23">
        <f t="shared" si="31"/>
        <v>-1.4405963125877941E-2</v>
      </c>
      <c r="H151" s="24">
        <f t="shared" si="32"/>
        <v>-0.12370962878864766</v>
      </c>
      <c r="I151" s="13"/>
    </row>
    <row r="152" spans="1:9" ht="18" customHeight="1">
      <c r="A152" s="103" t="s">
        <v>59</v>
      </c>
      <c r="B152" s="104"/>
      <c r="C152" s="15">
        <v>52.23</v>
      </c>
      <c r="D152" s="15">
        <v>55</v>
      </c>
      <c r="E152" s="15">
        <v>55</v>
      </c>
      <c r="F152" s="15">
        <v>55</v>
      </c>
      <c r="G152" s="23">
        <f t="shared" si="31"/>
        <v>0</v>
      </c>
      <c r="H152" s="24">
        <f t="shared" si="32"/>
        <v>5.3034654413172566E-2</v>
      </c>
      <c r="I152" s="13"/>
    </row>
    <row r="153" spans="1:9" ht="18" customHeight="1">
      <c r="A153" s="109" t="s">
        <v>14</v>
      </c>
      <c r="B153" s="110"/>
      <c r="C153" s="110"/>
      <c r="D153" s="110"/>
      <c r="E153" s="110"/>
      <c r="F153" s="110"/>
      <c r="G153" s="110"/>
      <c r="H153" s="111"/>
      <c r="I153" s="13"/>
    </row>
    <row r="154" spans="1:9" ht="18" customHeight="1">
      <c r="A154" s="103" t="s">
        <v>3</v>
      </c>
      <c r="B154" s="104"/>
      <c r="C154" s="11">
        <v>5</v>
      </c>
      <c r="D154" s="11">
        <v>5</v>
      </c>
      <c r="E154" s="11">
        <v>5</v>
      </c>
      <c r="F154" s="11">
        <v>25</v>
      </c>
      <c r="G154" s="23">
        <f t="shared" ref="G154:G156" si="33">E154/D154-1</f>
        <v>0</v>
      </c>
      <c r="H154" s="24">
        <f t="shared" ref="H154:H156" si="34">E154/C154-1</f>
        <v>0</v>
      </c>
      <c r="I154" s="13"/>
    </row>
    <row r="155" spans="1:9" ht="18" customHeight="1">
      <c r="A155" s="103" t="s">
        <v>21</v>
      </c>
      <c r="B155" s="104"/>
      <c r="C155" s="15">
        <v>7308.95</v>
      </c>
      <c r="D155" s="15">
        <v>7696.35</v>
      </c>
      <c r="E155" s="15">
        <v>7696.35</v>
      </c>
      <c r="F155" s="15">
        <v>37706.949999999997</v>
      </c>
      <c r="G155" s="23">
        <f t="shared" si="33"/>
        <v>0</v>
      </c>
      <c r="H155" s="24">
        <f t="shared" si="34"/>
        <v>5.3003509396014614E-2</v>
      </c>
      <c r="I155" s="13"/>
    </row>
    <row r="156" spans="1:9" ht="18" customHeight="1">
      <c r="A156" s="103" t="s">
        <v>1</v>
      </c>
      <c r="B156" s="104"/>
      <c r="C156" s="15">
        <v>1461.79</v>
      </c>
      <c r="D156" s="15">
        <v>1539.27</v>
      </c>
      <c r="E156" s="15">
        <v>1539.27</v>
      </c>
      <c r="F156" s="15">
        <v>1508.28</v>
      </c>
      <c r="G156" s="23">
        <f t="shared" si="33"/>
        <v>0</v>
      </c>
      <c r="H156" s="24">
        <f t="shared" si="34"/>
        <v>5.3003509396014392E-2</v>
      </c>
      <c r="I156" s="13"/>
    </row>
    <row r="157" spans="1:9" ht="18.75" customHeight="1">
      <c r="A157" s="109" t="s">
        <v>18</v>
      </c>
      <c r="B157" s="110"/>
      <c r="C157" s="110"/>
      <c r="D157" s="110"/>
      <c r="E157" s="110"/>
      <c r="F157" s="110"/>
      <c r="G157" s="110"/>
      <c r="H157" s="111"/>
      <c r="I157" s="13"/>
    </row>
    <row r="158" spans="1:9" ht="18" customHeight="1">
      <c r="A158" s="103" t="s">
        <v>66</v>
      </c>
      <c r="B158" s="104"/>
      <c r="C158" s="11">
        <v>1449</v>
      </c>
      <c r="D158" s="11">
        <v>1511</v>
      </c>
      <c r="E158" s="11">
        <v>1510</v>
      </c>
      <c r="F158" s="11">
        <v>1500</v>
      </c>
      <c r="G158" s="23">
        <f t="shared" ref="G158:G160" si="35">E158/D158-1</f>
        <v>-6.6181336863002649E-4</v>
      </c>
      <c r="H158" s="24">
        <f t="shared" ref="H158:H168" si="36">E158/C158-1</f>
        <v>4.2097998619737842E-2</v>
      </c>
      <c r="I158" s="13"/>
    </row>
    <row r="159" spans="1:9" ht="18" customHeight="1">
      <c r="A159" s="103" t="s">
        <v>90</v>
      </c>
      <c r="B159" s="104"/>
      <c r="C159" s="15">
        <v>2757405.9999999995</v>
      </c>
      <c r="D159" s="60">
        <v>3032546.65</v>
      </c>
      <c r="E159" s="60">
        <v>3031225.0900000003</v>
      </c>
      <c r="F159" s="60">
        <v>14792675.029999999</v>
      </c>
      <c r="G159" s="23">
        <f t="shared" si="35"/>
        <v>-4.3579214189481963E-4</v>
      </c>
      <c r="H159" s="24">
        <f t="shared" si="36"/>
        <v>9.9303145782666968E-2</v>
      </c>
      <c r="I159" s="13"/>
    </row>
    <row r="160" spans="1:9" ht="18" customHeight="1">
      <c r="A160" s="103" t="s">
        <v>91</v>
      </c>
      <c r="B160" s="104"/>
      <c r="C160" s="15">
        <v>1878.91</v>
      </c>
      <c r="D160" s="40">
        <v>1978.49</v>
      </c>
      <c r="E160" s="40">
        <v>1978.49</v>
      </c>
      <c r="F160" s="40">
        <v>1978.49</v>
      </c>
      <c r="G160" s="23">
        <f t="shared" si="35"/>
        <v>0</v>
      </c>
      <c r="H160" s="24">
        <f t="shared" si="36"/>
        <v>5.2998813141661882E-2</v>
      </c>
      <c r="I160" s="13"/>
    </row>
    <row r="161" spans="1:9" ht="32.25" customHeight="1">
      <c r="A161" s="123" t="s">
        <v>32</v>
      </c>
      <c r="B161" s="124"/>
      <c r="C161" s="124"/>
      <c r="D161" s="124"/>
      <c r="E161" s="124"/>
      <c r="F161" s="124"/>
      <c r="G161" s="124"/>
      <c r="H161" s="125"/>
      <c r="I161" s="13"/>
    </row>
    <row r="162" spans="1:9" ht="18" customHeight="1">
      <c r="A162" s="103" t="s">
        <v>3</v>
      </c>
      <c r="B162" s="104"/>
      <c r="C162" s="11">
        <v>327</v>
      </c>
      <c r="D162" s="11">
        <v>320</v>
      </c>
      <c r="E162" s="11">
        <v>321</v>
      </c>
      <c r="F162" s="11">
        <v>1610</v>
      </c>
      <c r="G162" s="23">
        <f t="shared" ref="G162:G164" si="37">E162/D162-1</f>
        <v>3.1250000000000444E-3</v>
      </c>
      <c r="H162" s="24">
        <f t="shared" si="36"/>
        <v>-1.834862385321101E-2</v>
      </c>
      <c r="I162" s="13"/>
    </row>
    <row r="163" spans="1:9" ht="18" customHeight="1">
      <c r="A163" s="103" t="s">
        <v>23</v>
      </c>
      <c r="B163" s="104"/>
      <c r="C163" s="15">
        <v>496353.92000000004</v>
      </c>
      <c r="D163" s="15">
        <v>498459.07</v>
      </c>
      <c r="E163" s="15">
        <v>500279.85000000003</v>
      </c>
      <c r="F163" s="15">
        <v>2450644.2400000002</v>
      </c>
      <c r="G163" s="23">
        <f t="shared" si="37"/>
        <v>3.6528174720544815E-3</v>
      </c>
      <c r="H163" s="24">
        <f t="shared" si="36"/>
        <v>7.9095376138058615E-3</v>
      </c>
      <c r="I163" s="13"/>
    </row>
    <row r="164" spans="1:9" ht="18" customHeight="1">
      <c r="A164" s="103" t="s">
        <v>1</v>
      </c>
      <c r="B164" s="104"/>
      <c r="C164" s="15">
        <v>1517.9</v>
      </c>
      <c r="D164" s="15">
        <v>1557.68</v>
      </c>
      <c r="E164" s="15">
        <v>1558.5</v>
      </c>
      <c r="F164" s="15">
        <v>1522.14</v>
      </c>
      <c r="G164" s="23">
        <f t="shared" si="37"/>
        <v>5.2642391248514109E-4</v>
      </c>
      <c r="H164" s="24">
        <f t="shared" si="36"/>
        <v>2.6747480071150909E-2</v>
      </c>
      <c r="I164" s="13"/>
    </row>
    <row r="165" spans="1:9" ht="18.75" customHeight="1">
      <c r="A165" s="123" t="s">
        <v>69</v>
      </c>
      <c r="B165" s="124"/>
      <c r="C165" s="124"/>
      <c r="D165" s="124"/>
      <c r="E165" s="124"/>
      <c r="F165" s="124"/>
      <c r="G165" s="124"/>
      <c r="H165" s="125"/>
      <c r="I165" s="13"/>
    </row>
    <row r="166" spans="1:9" ht="18" customHeight="1">
      <c r="A166" s="103" t="s">
        <v>3</v>
      </c>
      <c r="B166" s="104"/>
      <c r="C166" s="11">
        <v>37121</v>
      </c>
      <c r="D166" s="11">
        <v>38245</v>
      </c>
      <c r="E166" s="11">
        <v>38505</v>
      </c>
      <c r="F166" s="11">
        <v>190444</v>
      </c>
      <c r="G166" s="23">
        <f t="shared" ref="G166:G168" si="38">E166/D166-1</f>
        <v>6.798274284220085E-3</v>
      </c>
      <c r="H166" s="24">
        <f t="shared" si="36"/>
        <v>3.7283478354570132E-2</v>
      </c>
      <c r="I166" s="13"/>
    </row>
    <row r="167" spans="1:9" ht="18" customHeight="1">
      <c r="A167" s="103" t="s">
        <v>23</v>
      </c>
      <c r="B167" s="104"/>
      <c r="C167" s="15">
        <v>13290235.220000001</v>
      </c>
      <c r="D167" s="15">
        <v>14510376.470000003</v>
      </c>
      <c r="E167" s="15">
        <v>14555009.189999999</v>
      </c>
      <c r="F167" s="15">
        <v>70519360.739999995</v>
      </c>
      <c r="G167" s="23">
        <f t="shared" si="38"/>
        <v>3.0759174368959474E-3</v>
      </c>
      <c r="H167" s="24">
        <f t="shared" si="36"/>
        <v>9.5165657271188531E-2</v>
      </c>
      <c r="I167" s="13"/>
    </row>
    <row r="168" spans="1:9" ht="18" customHeight="1">
      <c r="A168" s="103" t="s">
        <v>63</v>
      </c>
      <c r="B168" s="104"/>
      <c r="C168" s="15">
        <v>354.86</v>
      </c>
      <c r="D168" s="61">
        <v>373.67</v>
      </c>
      <c r="E168" s="61">
        <v>373.67</v>
      </c>
      <c r="F168" s="61">
        <v>373.67</v>
      </c>
      <c r="G168" s="25">
        <f t="shared" si="38"/>
        <v>0</v>
      </c>
      <c r="H168" s="24">
        <f t="shared" si="36"/>
        <v>5.300681959082465E-2</v>
      </c>
      <c r="I168" s="13"/>
    </row>
    <row r="169" spans="1:9" ht="26.25" customHeight="1">
      <c r="A169" s="121" t="s">
        <v>43</v>
      </c>
      <c r="B169" s="121"/>
      <c r="C169" s="121"/>
      <c r="D169" s="121"/>
      <c r="E169" s="121"/>
      <c r="F169" s="121"/>
      <c r="G169" s="121"/>
      <c r="H169" s="121"/>
    </row>
    <row r="170" spans="1:9" ht="24.75" customHeight="1">
      <c r="A170" s="122" t="s">
        <v>44</v>
      </c>
      <c r="B170" s="122"/>
      <c r="C170" s="122"/>
      <c r="D170" s="122"/>
      <c r="E170" s="122"/>
      <c r="F170" s="122"/>
      <c r="G170" s="122"/>
      <c r="H170" s="122"/>
    </row>
    <row r="171" spans="1:9" ht="14.25" customHeight="1">
      <c r="D171" s="36"/>
      <c r="E171" s="36"/>
      <c r="F171" s="36"/>
      <c r="G171" s="36"/>
      <c r="H171" s="36"/>
    </row>
    <row r="172" spans="1:9">
      <c r="D172" s="31"/>
      <c r="E172" s="31"/>
      <c r="F172" s="31"/>
      <c r="G172" s="41"/>
      <c r="H172" s="36"/>
    </row>
  </sheetData>
  <mergeCells count="156">
    <mergeCell ref="A163:B163"/>
    <mergeCell ref="A164:B164"/>
    <mergeCell ref="A169:H169"/>
    <mergeCell ref="A170:H170"/>
    <mergeCell ref="A157:H157"/>
    <mergeCell ref="A158:B158"/>
    <mergeCell ref="A159:B159"/>
    <mergeCell ref="A160:B160"/>
    <mergeCell ref="A161:H161"/>
    <mergeCell ref="A162:B162"/>
    <mergeCell ref="A165:H165"/>
    <mergeCell ref="A166:B166"/>
    <mergeCell ref="A167:B167"/>
    <mergeCell ref="A168:B168"/>
    <mergeCell ref="A152:B152"/>
    <mergeCell ref="A153:H153"/>
    <mergeCell ref="A154:B154"/>
    <mergeCell ref="A155:B155"/>
    <mergeCell ref="A156:B156"/>
    <mergeCell ref="A145:H145"/>
    <mergeCell ref="A146:B146"/>
    <mergeCell ref="A147:B147"/>
    <mergeCell ref="A148:B148"/>
    <mergeCell ref="A149:H149"/>
    <mergeCell ref="A150:B150"/>
    <mergeCell ref="A141:H141"/>
    <mergeCell ref="A142:B142"/>
    <mergeCell ref="A143:B143"/>
    <mergeCell ref="A144:B144"/>
    <mergeCell ref="A137:H137"/>
    <mergeCell ref="A138:B138"/>
    <mergeCell ref="A139:B139"/>
    <mergeCell ref="A140:B140"/>
    <mergeCell ref="A151:B151"/>
    <mergeCell ref="A131:B131"/>
    <mergeCell ref="A132:B132"/>
    <mergeCell ref="A133:H133"/>
    <mergeCell ref="A134:B134"/>
    <mergeCell ref="A135:B135"/>
    <mergeCell ref="A136:B136"/>
    <mergeCell ref="A125:H125"/>
    <mergeCell ref="A126:B126"/>
    <mergeCell ref="A127:B127"/>
    <mergeCell ref="A128:B128"/>
    <mergeCell ref="A129:H129"/>
    <mergeCell ref="A130:B130"/>
    <mergeCell ref="F119:F120"/>
    <mergeCell ref="G119:H119"/>
    <mergeCell ref="A121:H121"/>
    <mergeCell ref="A122:B122"/>
    <mergeCell ref="A123:B123"/>
    <mergeCell ref="A124:B124"/>
    <mergeCell ref="A114:B114"/>
    <mergeCell ref="A117:H117"/>
    <mergeCell ref="A118:B120"/>
    <mergeCell ref="D118:H118"/>
    <mergeCell ref="C119:C120"/>
    <mergeCell ref="D119:D120"/>
    <mergeCell ref="E119:E120"/>
    <mergeCell ref="A115:H115"/>
    <mergeCell ref="G108:H108"/>
    <mergeCell ref="A110:B110"/>
    <mergeCell ref="A111:B111"/>
    <mergeCell ref="A112:B112"/>
    <mergeCell ref="A113:B113"/>
    <mergeCell ref="A102:B102"/>
    <mergeCell ref="A103:B103"/>
    <mergeCell ref="A104:B104"/>
    <mergeCell ref="A106:H106"/>
    <mergeCell ref="A107:B109"/>
    <mergeCell ref="D107:H107"/>
    <mergeCell ref="C108:C109"/>
    <mergeCell ref="D108:D109"/>
    <mergeCell ref="E108:E109"/>
    <mergeCell ref="F108:F109"/>
    <mergeCell ref="G95:H95"/>
    <mergeCell ref="A97:H97"/>
    <mergeCell ref="A98:B98"/>
    <mergeCell ref="A99:B99"/>
    <mergeCell ref="A100:B100"/>
    <mergeCell ref="A101:H101"/>
    <mergeCell ref="A89:B89"/>
    <mergeCell ref="A90:B90"/>
    <mergeCell ref="A91:B91"/>
    <mergeCell ref="A93:H93"/>
    <mergeCell ref="A94:B96"/>
    <mergeCell ref="D94:H94"/>
    <mergeCell ref="C95:C96"/>
    <mergeCell ref="D95:D96"/>
    <mergeCell ref="E95:E96"/>
    <mergeCell ref="F95:F96"/>
    <mergeCell ref="A86:B88"/>
    <mergeCell ref="D86:H86"/>
    <mergeCell ref="C87:C88"/>
    <mergeCell ref="D87:D88"/>
    <mergeCell ref="E87:E88"/>
    <mergeCell ref="F87:F88"/>
    <mergeCell ref="G87:H87"/>
    <mergeCell ref="F79:F80"/>
    <mergeCell ref="G79:H79"/>
    <mergeCell ref="A81:B81"/>
    <mergeCell ref="A82:B82"/>
    <mergeCell ref="A83:B83"/>
    <mergeCell ref="A85:H85"/>
    <mergeCell ref="A72:B72"/>
    <mergeCell ref="A73:B73"/>
    <mergeCell ref="A74:B74"/>
    <mergeCell ref="A75:H75"/>
    <mergeCell ref="A77:H77"/>
    <mergeCell ref="A78:B80"/>
    <mergeCell ref="D78:H78"/>
    <mergeCell ref="C79:C80"/>
    <mergeCell ref="D79:D80"/>
    <mergeCell ref="E79:E80"/>
    <mergeCell ref="A69:B71"/>
    <mergeCell ref="D69:H69"/>
    <mergeCell ref="C70:C71"/>
    <mergeCell ref="D70:D71"/>
    <mergeCell ref="E70:E71"/>
    <mergeCell ref="F70:F71"/>
    <mergeCell ref="G70:H70"/>
    <mergeCell ref="F62:F63"/>
    <mergeCell ref="G62:H62"/>
    <mergeCell ref="A64:B64"/>
    <mergeCell ref="A65:B65"/>
    <mergeCell ref="A66:H66"/>
    <mergeCell ref="A68:H68"/>
    <mergeCell ref="A60:H60"/>
    <mergeCell ref="A61:B63"/>
    <mergeCell ref="D61:H61"/>
    <mergeCell ref="C62:C63"/>
    <mergeCell ref="D62:D63"/>
    <mergeCell ref="E62:E63"/>
    <mergeCell ref="B52:F52"/>
    <mergeCell ref="B53:F53"/>
    <mergeCell ref="B54:F54"/>
    <mergeCell ref="B55:F55"/>
    <mergeCell ref="B49:F49"/>
    <mergeCell ref="B50:F50"/>
    <mergeCell ref="B51:F51"/>
    <mergeCell ref="B8:G8"/>
    <mergeCell ref="B15:G15"/>
    <mergeCell ref="H15:M15"/>
    <mergeCell ref="B18:G18"/>
    <mergeCell ref="B19:G19"/>
    <mergeCell ref="B37:G37"/>
    <mergeCell ref="A39:G39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r:id="rId1"/>
  <headerFooter differentFirst="1" alignWithMargins="0">
    <oddFooter>&amp;R&amp;P z &amp;N</oddFooter>
  </headerFooter>
  <rowBreaks count="4" manualBreakCount="4">
    <brk id="38" max="16383" man="1"/>
    <brk id="59" max="6" man="1"/>
    <brk id="84" max="6" man="1"/>
    <brk id="11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Maj</vt:lpstr>
      <vt:lpstr>Maj!Obszar_wydruku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Biuro Statystyki</cp:lastModifiedBy>
  <cp:lastPrinted>2026-08-25T07:00:28Z</cp:lastPrinted>
  <dcterms:created xsi:type="dcterms:W3CDTF">2008-02-15T13:23:15Z</dcterms:created>
  <dcterms:modified xsi:type="dcterms:W3CDTF">2026-08-26T10:56:53Z</dcterms:modified>
</cp:coreProperties>
</file>