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marian.kielczewski\Documents\DCI BP P3 Um DOSTAW 2026 SERWIS POGWAR - MK\01. Rozeznanie rynku\Rozeznanie - MK do Dyr i BAF\"/>
    </mc:Choice>
  </mc:AlternateContent>
  <xr:revisionPtr revIDLastSave="0" documentId="13_ncr:1_{8C69B531-8A2B-49B4-8D50-63BE33465087}" xr6:coauthVersionLast="47" xr6:coauthVersionMax="47" xr10:uidLastSave="{00000000-0000-0000-0000-000000000000}"/>
  <bookViews>
    <workbookView xWindow="28680" yWindow="-120" windowWidth="29040" windowHeight="15720" activeTab="1" xr2:uid="{00000000-000D-0000-FFFF-FFFF00000000}"/>
  </bookViews>
  <sheets>
    <sheet name="Wariant płatność z góry" sheetId="1" r:id="rId1"/>
    <sheet name="Wariant płatność z dołu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03" i="2" l="1"/>
  <c r="D104" i="2" s="1"/>
  <c r="D102" i="2"/>
  <c r="B6" i="2"/>
  <c r="F4" i="2"/>
  <c r="J13" i="2" s="1"/>
  <c r="K13" i="2" s="1"/>
  <c r="D106" i="1"/>
  <c r="D102" i="1"/>
  <c r="J85" i="1"/>
  <c r="K85" i="1" s="1"/>
  <c r="T82" i="1"/>
  <c r="U82" i="1" s="1"/>
  <c r="V82" i="1" s="1"/>
  <c r="J82" i="1"/>
  <c r="K82" i="1" s="1"/>
  <c r="T81" i="1"/>
  <c r="U81" i="1" s="1"/>
  <c r="J79" i="1"/>
  <c r="K79" i="1" s="1"/>
  <c r="J78" i="1"/>
  <c r="K78" i="1" s="1"/>
  <c r="S77" i="1"/>
  <c r="L74" i="1"/>
  <c r="J74" i="1"/>
  <c r="K74" i="1" s="1"/>
  <c r="I74" i="1"/>
  <c r="N73" i="1"/>
  <c r="I73" i="1"/>
  <c r="T72" i="1"/>
  <c r="U72" i="1" s="1"/>
  <c r="T71" i="1"/>
  <c r="U71" i="1" s="1"/>
  <c r="J71" i="1"/>
  <c r="K71" i="1" s="1"/>
  <c r="T70" i="1"/>
  <c r="U70" i="1" s="1"/>
  <c r="S69" i="1"/>
  <c r="J69" i="1"/>
  <c r="K69" i="1" s="1"/>
  <c r="J68" i="1"/>
  <c r="K68" i="1" s="1"/>
  <c r="L68" i="1" s="1"/>
  <c r="J67" i="1"/>
  <c r="K67" i="1" s="1"/>
  <c r="I66" i="1"/>
  <c r="I65" i="1"/>
  <c r="T64" i="1"/>
  <c r="U64" i="1" s="1"/>
  <c r="T63" i="1"/>
  <c r="U63" i="1" s="1"/>
  <c r="T62" i="1"/>
  <c r="U62" i="1" s="1"/>
  <c r="S61" i="1"/>
  <c r="N61" i="1"/>
  <c r="J61" i="1"/>
  <c r="K61" i="1" s="1"/>
  <c r="J60" i="1"/>
  <c r="K60" i="1" s="1"/>
  <c r="S59" i="1"/>
  <c r="J59" i="1"/>
  <c r="K59" i="1" s="1"/>
  <c r="I58" i="1"/>
  <c r="T57" i="1"/>
  <c r="U57" i="1" s="1"/>
  <c r="N56" i="1"/>
  <c r="I56" i="1"/>
  <c r="T55" i="1"/>
  <c r="U55" i="1" s="1"/>
  <c r="J55" i="1"/>
  <c r="K55" i="1" s="1"/>
  <c r="L54" i="1"/>
  <c r="J54" i="1"/>
  <c r="K54" i="1" s="1"/>
  <c r="J52" i="1"/>
  <c r="K52" i="1" s="1"/>
  <c r="S51" i="1"/>
  <c r="N50" i="1"/>
  <c r="J50" i="1"/>
  <c r="K50" i="1" s="1"/>
  <c r="T49" i="1"/>
  <c r="U49" i="1" s="1"/>
  <c r="N49" i="1"/>
  <c r="I49" i="1"/>
  <c r="I48" i="1"/>
  <c r="J47" i="1"/>
  <c r="K47" i="1" s="1"/>
  <c r="L47" i="1" s="1"/>
  <c r="T46" i="1"/>
  <c r="U46" i="1" s="1"/>
  <c r="L46" i="1"/>
  <c r="J46" i="1"/>
  <c r="K46" i="1" s="1"/>
  <c r="T45" i="1"/>
  <c r="U45" i="1" s="1"/>
  <c r="S45" i="1"/>
  <c r="O45" i="1"/>
  <c r="P45" i="1" s="1"/>
  <c r="S44" i="1"/>
  <c r="N43" i="1"/>
  <c r="L43" i="1"/>
  <c r="J43" i="1"/>
  <c r="K43" i="1" s="1"/>
  <c r="N42" i="1"/>
  <c r="J42" i="1"/>
  <c r="K42" i="1" s="1"/>
  <c r="I42" i="1"/>
  <c r="I41" i="1"/>
  <c r="T40" i="1"/>
  <c r="U40" i="1" s="1"/>
  <c r="J39" i="1"/>
  <c r="K39" i="1" s="1"/>
  <c r="T38" i="1"/>
  <c r="U38" i="1" s="1"/>
  <c r="V38" i="1" s="1"/>
  <c r="S37" i="1"/>
  <c r="O37" i="1"/>
  <c r="P37" i="1" s="1"/>
  <c r="L37" i="1"/>
  <c r="J37" i="1"/>
  <c r="K37" i="1" s="1"/>
  <c r="S36" i="1"/>
  <c r="J36" i="1"/>
  <c r="K36" i="1" s="1"/>
  <c r="L36" i="1" s="1"/>
  <c r="J35" i="1"/>
  <c r="K35" i="1" s="1"/>
  <c r="I34" i="1"/>
  <c r="V33" i="1"/>
  <c r="W33" i="1" s="1"/>
  <c r="T33" i="1"/>
  <c r="U33" i="1" s="1"/>
  <c r="I33" i="1"/>
  <c r="T32" i="1"/>
  <c r="U32" i="1" s="1"/>
  <c r="O31" i="1"/>
  <c r="P31" i="1" s="1"/>
  <c r="T30" i="1"/>
  <c r="U30" i="1" s="1"/>
  <c r="O30" i="1"/>
  <c r="P30" i="1" s="1"/>
  <c r="J30" i="1"/>
  <c r="K30" i="1" s="1"/>
  <c r="S29" i="1"/>
  <c r="J29" i="1"/>
  <c r="K29" i="1" s="1"/>
  <c r="J28" i="1"/>
  <c r="K28" i="1" s="1"/>
  <c r="L27" i="1"/>
  <c r="J27" i="1"/>
  <c r="K27" i="1" s="1"/>
  <c r="T26" i="1"/>
  <c r="U26" i="1" s="1"/>
  <c r="I26" i="1"/>
  <c r="T25" i="1"/>
  <c r="U25" i="1" s="1"/>
  <c r="V25" i="1" s="1"/>
  <c r="N24" i="1"/>
  <c r="I24" i="1"/>
  <c r="O23" i="1"/>
  <c r="P23" i="1" s="1"/>
  <c r="Q23" i="1" s="1"/>
  <c r="K23" i="1"/>
  <c r="J23" i="1"/>
  <c r="J22" i="1"/>
  <c r="K22" i="1" s="1"/>
  <c r="L22" i="1" s="1"/>
  <c r="T21" i="1"/>
  <c r="U21" i="1" s="1"/>
  <c r="V21" i="1" s="1"/>
  <c r="S20" i="1"/>
  <c r="I20" i="1"/>
  <c r="T19" i="1"/>
  <c r="U19" i="1" s="1"/>
  <c r="J19" i="1"/>
  <c r="K19" i="1" s="1"/>
  <c r="T18" i="1"/>
  <c r="U18" i="1" s="1"/>
  <c r="S18" i="1"/>
  <c r="I18" i="1"/>
  <c r="T17" i="1"/>
  <c r="U17" i="1" s="1"/>
  <c r="S17" i="1"/>
  <c r="I17" i="1"/>
  <c r="S16" i="1"/>
  <c r="I16" i="1"/>
  <c r="T15" i="1"/>
  <c r="U15" i="1" s="1"/>
  <c r="I15" i="1"/>
  <c r="J14" i="1"/>
  <c r="K14" i="1" s="1"/>
  <c r="I14" i="1"/>
  <c r="O13" i="1"/>
  <c r="P13" i="1" s="1"/>
  <c r="Q13" i="1" s="1"/>
  <c r="I13" i="1"/>
  <c r="S12" i="1"/>
  <c r="O12" i="1"/>
  <c r="N12" i="1"/>
  <c r="J12" i="1"/>
  <c r="K12" i="1" s="1"/>
  <c r="B6" i="1"/>
  <c r="B7" i="1" s="1"/>
  <c r="F6" i="1" s="1"/>
  <c r="T74" i="1" s="1"/>
  <c r="U74" i="1" s="1"/>
  <c r="F5" i="1"/>
  <c r="N28" i="1" s="1"/>
  <c r="F4" i="1"/>
  <c r="I72" i="1" s="1"/>
  <c r="M13" i="2" l="1"/>
  <c r="L13" i="2"/>
  <c r="I73" i="2"/>
  <c r="J15" i="2"/>
  <c r="K15" i="2" s="1"/>
  <c r="J91" i="2"/>
  <c r="K91" i="2" s="1"/>
  <c r="J89" i="2"/>
  <c r="K89" i="2" s="1"/>
  <c r="J87" i="2"/>
  <c r="K87" i="2" s="1"/>
  <c r="J85" i="2"/>
  <c r="K85" i="2" s="1"/>
  <c r="J83" i="2"/>
  <c r="K83" i="2" s="1"/>
  <c r="J81" i="2"/>
  <c r="K81" i="2" s="1"/>
  <c r="J79" i="2"/>
  <c r="K79" i="2" s="1"/>
  <c r="I38" i="2"/>
  <c r="J92" i="2"/>
  <c r="J88" i="2"/>
  <c r="K88" i="2" s="1"/>
  <c r="J84" i="2"/>
  <c r="K84" i="2" s="1"/>
  <c r="J80" i="2"/>
  <c r="K80" i="2" s="1"/>
  <c r="J37" i="2"/>
  <c r="K37" i="2" s="1"/>
  <c r="J35" i="2"/>
  <c r="K35" i="2" s="1"/>
  <c r="J33" i="2"/>
  <c r="K33" i="2" s="1"/>
  <c r="J31" i="2"/>
  <c r="K31" i="2" s="1"/>
  <c r="J29" i="2"/>
  <c r="K29" i="2" s="1"/>
  <c r="J27" i="2"/>
  <c r="K27" i="2" s="1"/>
  <c r="J25" i="2"/>
  <c r="K25" i="2" s="1"/>
  <c r="J23" i="2"/>
  <c r="K23" i="2" s="1"/>
  <c r="J21" i="2"/>
  <c r="K21" i="2" s="1"/>
  <c r="J19" i="2"/>
  <c r="K19" i="2" s="1"/>
  <c r="J17" i="2"/>
  <c r="K17" i="2" s="1"/>
  <c r="I92" i="2"/>
  <c r="I88" i="2"/>
  <c r="I84" i="2"/>
  <c r="I80" i="2"/>
  <c r="I37" i="2"/>
  <c r="I35" i="2"/>
  <c r="I33" i="2"/>
  <c r="I31" i="2"/>
  <c r="I29" i="2"/>
  <c r="I27" i="2"/>
  <c r="I25" i="2"/>
  <c r="I23" i="2"/>
  <c r="I21" i="2"/>
  <c r="I19" i="2"/>
  <c r="I17" i="2"/>
  <c r="I89" i="2"/>
  <c r="I85" i="2"/>
  <c r="I81" i="2"/>
  <c r="I76" i="2"/>
  <c r="I74" i="2"/>
  <c r="I72" i="2"/>
  <c r="I70" i="2"/>
  <c r="I68" i="2"/>
  <c r="I66" i="2"/>
  <c r="I64" i="2"/>
  <c r="I62" i="2"/>
  <c r="I60" i="2"/>
  <c r="I58" i="2"/>
  <c r="I56" i="2"/>
  <c r="I54" i="2"/>
  <c r="I52" i="2"/>
  <c r="I50" i="2"/>
  <c r="I78" i="2"/>
  <c r="J75" i="2"/>
  <c r="K75" i="2" s="1"/>
  <c r="J68" i="2"/>
  <c r="K68" i="2" s="1"/>
  <c r="J63" i="2"/>
  <c r="K63" i="2" s="1"/>
  <c r="J56" i="2"/>
  <c r="K56" i="2" s="1"/>
  <c r="J51" i="2"/>
  <c r="K51" i="2" s="1"/>
  <c r="I39" i="2"/>
  <c r="J36" i="2"/>
  <c r="K36" i="2" s="1"/>
  <c r="J32" i="2"/>
  <c r="K32" i="2" s="1"/>
  <c r="J28" i="2"/>
  <c r="K28" i="2" s="1"/>
  <c r="J24" i="2"/>
  <c r="K24" i="2" s="1"/>
  <c r="J20" i="2"/>
  <c r="K20" i="2" s="1"/>
  <c r="I15" i="2"/>
  <c r="I13" i="2"/>
  <c r="J50" i="2"/>
  <c r="K50" i="2" s="1"/>
  <c r="J30" i="2"/>
  <c r="K30" i="2" s="1"/>
  <c r="I79" i="2"/>
  <c r="J64" i="2"/>
  <c r="K64" i="2" s="1"/>
  <c r="I82" i="2"/>
  <c r="I71" i="2"/>
  <c r="J43" i="2"/>
  <c r="K43" i="2" s="1"/>
  <c r="I75" i="2"/>
  <c r="I63" i="2"/>
  <c r="I51" i="2"/>
  <c r="I36" i="2"/>
  <c r="I32" i="2"/>
  <c r="I28" i="2"/>
  <c r="I24" i="2"/>
  <c r="I20" i="2"/>
  <c r="I69" i="2"/>
  <c r="I34" i="2"/>
  <c r="J59" i="2"/>
  <c r="K59" i="2" s="1"/>
  <c r="I18" i="2"/>
  <c r="I59" i="2"/>
  <c r="J41" i="2"/>
  <c r="K41" i="2" s="1"/>
  <c r="J90" i="2"/>
  <c r="K90" i="2" s="1"/>
  <c r="I87" i="2"/>
  <c r="J77" i="2"/>
  <c r="K77" i="2" s="1"/>
  <c r="J70" i="2"/>
  <c r="K70" i="2" s="1"/>
  <c r="J65" i="2"/>
  <c r="K65" i="2" s="1"/>
  <c r="J58" i="2"/>
  <c r="K58" i="2" s="1"/>
  <c r="J53" i="2"/>
  <c r="K53" i="2" s="1"/>
  <c r="I86" i="2"/>
  <c r="J62" i="2"/>
  <c r="K62" i="2" s="1"/>
  <c r="I14" i="2"/>
  <c r="I22" i="2"/>
  <c r="J82" i="2"/>
  <c r="K82" i="2" s="1"/>
  <c r="J52" i="2"/>
  <c r="K52" i="2" s="1"/>
  <c r="J45" i="2"/>
  <c r="K45" i="2" s="1"/>
  <c r="I90" i="2"/>
  <c r="I77" i="2"/>
  <c r="I65" i="2"/>
  <c r="I53" i="2"/>
  <c r="J74" i="2"/>
  <c r="K74" i="2" s="1"/>
  <c r="J34" i="2"/>
  <c r="K34" i="2" s="1"/>
  <c r="I12" i="2"/>
  <c r="I30" i="2"/>
  <c r="I26" i="2"/>
  <c r="J76" i="2"/>
  <c r="K76" i="2" s="1"/>
  <c r="J38" i="2"/>
  <c r="K38" i="2" s="1"/>
  <c r="J47" i="2"/>
  <c r="K47" i="2" s="1"/>
  <c r="J72" i="2"/>
  <c r="K72" i="2" s="1"/>
  <c r="J67" i="2"/>
  <c r="K67" i="2" s="1"/>
  <c r="J60" i="2"/>
  <c r="K60" i="2" s="1"/>
  <c r="J55" i="2"/>
  <c r="K55" i="2" s="1"/>
  <c r="J48" i="2"/>
  <c r="K48" i="2" s="1"/>
  <c r="J46" i="2"/>
  <c r="K46" i="2" s="1"/>
  <c r="J44" i="2"/>
  <c r="K44" i="2" s="1"/>
  <c r="J42" i="2"/>
  <c r="K42" i="2" s="1"/>
  <c r="J40" i="2"/>
  <c r="K40" i="2" s="1"/>
  <c r="J69" i="2"/>
  <c r="K69" i="2" s="1"/>
  <c r="J26" i="2"/>
  <c r="K26" i="2" s="1"/>
  <c r="I16" i="2"/>
  <c r="I57" i="2"/>
  <c r="J86" i="2"/>
  <c r="K86" i="2" s="1"/>
  <c r="I83" i="2"/>
  <c r="I67" i="2"/>
  <c r="I55" i="2"/>
  <c r="I48" i="2"/>
  <c r="I46" i="2"/>
  <c r="I44" i="2"/>
  <c r="I42" i="2"/>
  <c r="I40" i="2"/>
  <c r="J16" i="2"/>
  <c r="K16" i="2" s="1"/>
  <c r="J14" i="2"/>
  <c r="K14" i="2" s="1"/>
  <c r="J12" i="2"/>
  <c r="J57" i="2"/>
  <c r="K57" i="2" s="1"/>
  <c r="J22" i="2"/>
  <c r="K22" i="2" s="1"/>
  <c r="J18" i="2"/>
  <c r="K18" i="2" s="1"/>
  <c r="J71" i="2"/>
  <c r="K71" i="2" s="1"/>
  <c r="J73" i="2"/>
  <c r="K73" i="2" s="1"/>
  <c r="J66" i="2"/>
  <c r="K66" i="2" s="1"/>
  <c r="J61" i="2"/>
  <c r="K61" i="2" s="1"/>
  <c r="J54" i="2"/>
  <c r="K54" i="2" s="1"/>
  <c r="J49" i="2"/>
  <c r="K49" i="2" s="1"/>
  <c r="I47" i="2"/>
  <c r="I45" i="2"/>
  <c r="I43" i="2"/>
  <c r="I41" i="2"/>
  <c r="I91" i="2"/>
  <c r="J39" i="2"/>
  <c r="K39" i="2" s="1"/>
  <c r="J78" i="2"/>
  <c r="K78" i="2" s="1"/>
  <c r="I61" i="2"/>
  <c r="B7" i="2"/>
  <c r="F6" i="2" s="1"/>
  <c r="F5" i="2"/>
  <c r="I49" i="2"/>
  <c r="Q31" i="1"/>
  <c r="R31" i="1"/>
  <c r="V26" i="1"/>
  <c r="W26" i="1" s="1"/>
  <c r="L14" i="1"/>
  <c r="M14" i="1"/>
  <c r="L55" i="1"/>
  <c r="M55" i="1"/>
  <c r="V15" i="1"/>
  <c r="W15" i="1"/>
  <c r="V17" i="1"/>
  <c r="W17" i="1" s="1"/>
  <c r="L12" i="1"/>
  <c r="M12" i="1"/>
  <c r="V74" i="1"/>
  <c r="W74" i="1" s="1"/>
  <c r="V18" i="1"/>
  <c r="W18" i="1" s="1"/>
  <c r="V19" i="1"/>
  <c r="W19" i="1" s="1"/>
  <c r="W40" i="1"/>
  <c r="R45" i="1"/>
  <c r="M50" i="1"/>
  <c r="O38" i="1"/>
  <c r="P38" i="1" s="1"/>
  <c r="V40" i="1"/>
  <c r="M43" i="1"/>
  <c r="Q45" i="1"/>
  <c r="L50" i="1"/>
  <c r="S52" i="1"/>
  <c r="N57" i="1"/>
  <c r="O62" i="1"/>
  <c r="P62" i="1" s="1"/>
  <c r="W45" i="1"/>
  <c r="V70" i="1"/>
  <c r="W70" i="1" s="1"/>
  <c r="L85" i="1"/>
  <c r="M85" i="1" s="1"/>
  <c r="M60" i="1"/>
  <c r="L60" i="1"/>
  <c r="M68" i="1"/>
  <c r="P12" i="1"/>
  <c r="N36" i="1"/>
  <c r="V45" i="1"/>
  <c r="V62" i="1"/>
  <c r="W62" i="1" s="1"/>
  <c r="N68" i="1"/>
  <c r="N29" i="1"/>
  <c r="T31" i="1"/>
  <c r="U31" i="1" s="1"/>
  <c r="T50" i="1"/>
  <c r="U50" i="1" s="1"/>
  <c r="O55" i="1"/>
  <c r="P55" i="1" s="1"/>
  <c r="X55" i="1" s="1"/>
  <c r="V57" i="1"/>
  <c r="W57" i="1" s="1"/>
  <c r="N60" i="1"/>
  <c r="L71" i="1"/>
  <c r="M71" i="1"/>
  <c r="O85" i="1"/>
  <c r="P85" i="1" s="1"/>
  <c r="M22" i="1"/>
  <c r="O14" i="1"/>
  <c r="P14" i="1" s="1"/>
  <c r="O22" i="1"/>
  <c r="P22" i="1" s="1"/>
  <c r="M27" i="1"/>
  <c r="N41" i="1"/>
  <c r="M46" i="1"/>
  <c r="O63" i="1"/>
  <c r="P63" i="1" s="1"/>
  <c r="S68" i="1"/>
  <c r="M74" i="1"/>
  <c r="O77" i="1"/>
  <c r="P77" i="1" s="1"/>
  <c r="M36" i="1"/>
  <c r="W38" i="1"/>
  <c r="N34" i="1"/>
  <c r="N53" i="1"/>
  <c r="M29" i="1"/>
  <c r="L29" i="1"/>
  <c r="L39" i="1"/>
  <c r="V55" i="1"/>
  <c r="W55" i="1" s="1"/>
  <c r="V81" i="1"/>
  <c r="W81" i="1" s="1"/>
  <c r="N18" i="1"/>
  <c r="S27" i="1"/>
  <c r="N32" i="1"/>
  <c r="M37" i="1"/>
  <c r="N51" i="1"/>
  <c r="T53" i="1"/>
  <c r="U53" i="1" s="1"/>
  <c r="M69" i="1"/>
  <c r="L69" i="1"/>
  <c r="V71" i="1"/>
  <c r="W71" i="1" s="1"/>
  <c r="N74" i="1"/>
  <c r="T77" i="1"/>
  <c r="U77" i="1" s="1"/>
  <c r="M82" i="1"/>
  <c r="L82" i="1"/>
  <c r="W21" i="1"/>
  <c r="X30" i="1"/>
  <c r="N44" i="1"/>
  <c r="M61" i="1"/>
  <c r="N25" i="1"/>
  <c r="W46" i="1"/>
  <c r="W63" i="1"/>
  <c r="V63" i="1"/>
  <c r="N66" i="1"/>
  <c r="N69" i="1"/>
  <c r="N82" i="1"/>
  <c r="L30" i="1"/>
  <c r="N37" i="1"/>
  <c r="T39" i="1"/>
  <c r="U39" i="1" s="1"/>
  <c r="V46" i="1"/>
  <c r="T58" i="1"/>
  <c r="U58" i="1" s="1"/>
  <c r="L61" i="1"/>
  <c r="O69" i="1"/>
  <c r="P69" i="1" s="1"/>
  <c r="L78" i="1"/>
  <c r="N87" i="1"/>
  <c r="R37" i="1"/>
  <c r="M42" i="1"/>
  <c r="W32" i="1"/>
  <c r="V32" i="1"/>
  <c r="Q37" i="1"/>
  <c r="L42" i="1"/>
  <c r="M54" i="1"/>
  <c r="N64" i="1"/>
  <c r="W82" i="1"/>
  <c r="N88" i="1"/>
  <c r="L23" i="1"/>
  <c r="M23" i="1"/>
  <c r="Q30" i="1"/>
  <c r="R30" i="1" s="1"/>
  <c r="L35" i="1"/>
  <c r="M67" i="1"/>
  <c r="V72" i="1"/>
  <c r="W72" i="1" s="1"/>
  <c r="N75" i="1"/>
  <c r="N83" i="1"/>
  <c r="W25" i="1"/>
  <c r="R23" i="1"/>
  <c r="M47" i="1"/>
  <c r="L67" i="1"/>
  <c r="L79" i="1"/>
  <c r="R13" i="1"/>
  <c r="M28" i="1"/>
  <c r="L28" i="1"/>
  <c r="N90" i="1"/>
  <c r="O89" i="1"/>
  <c r="P89" i="1" s="1"/>
  <c r="O88" i="1"/>
  <c r="P88" i="1" s="1"/>
  <c r="O80" i="1"/>
  <c r="P80" i="1" s="1"/>
  <c r="O72" i="1"/>
  <c r="P72" i="1" s="1"/>
  <c r="O64" i="1"/>
  <c r="P64" i="1" s="1"/>
  <c r="O56" i="1"/>
  <c r="P56" i="1" s="1"/>
  <c r="O48" i="1"/>
  <c r="P48" i="1" s="1"/>
  <c r="O40" i="1"/>
  <c r="P40" i="1" s="1"/>
  <c r="O32" i="1"/>
  <c r="P32" i="1" s="1"/>
  <c r="O24" i="1"/>
  <c r="P24" i="1" s="1"/>
  <c r="N86" i="1"/>
  <c r="N78" i="1"/>
  <c r="N70" i="1"/>
  <c r="N62" i="1"/>
  <c r="N54" i="1"/>
  <c r="N46" i="1"/>
  <c r="N38" i="1"/>
  <c r="N30" i="1"/>
  <c r="N22" i="1"/>
  <c r="O91" i="1"/>
  <c r="P91" i="1" s="1"/>
  <c r="O83" i="1"/>
  <c r="P83" i="1" s="1"/>
  <c r="O75" i="1"/>
  <c r="P75" i="1" s="1"/>
  <c r="O67" i="1"/>
  <c r="P67" i="1" s="1"/>
  <c r="X67" i="1" s="1"/>
  <c r="O59" i="1"/>
  <c r="P59" i="1" s="1"/>
  <c r="O51" i="1"/>
  <c r="P51" i="1" s="1"/>
  <c r="O43" i="1"/>
  <c r="P43" i="1" s="1"/>
  <c r="O35" i="1"/>
  <c r="P35" i="1" s="1"/>
  <c r="O27" i="1"/>
  <c r="P27" i="1" s="1"/>
  <c r="O19" i="1"/>
  <c r="P19" i="1" s="1"/>
  <c r="O92" i="1"/>
  <c r="N91" i="1"/>
  <c r="N92" i="1"/>
  <c r="O90" i="1"/>
  <c r="P90" i="1" s="1"/>
  <c r="O82" i="1"/>
  <c r="P82" i="1" s="1"/>
  <c r="X82" i="1" s="1"/>
  <c r="O74" i="1"/>
  <c r="P74" i="1" s="1"/>
  <c r="O66" i="1"/>
  <c r="P66" i="1" s="1"/>
  <c r="O58" i="1"/>
  <c r="P58" i="1" s="1"/>
  <c r="O50" i="1"/>
  <c r="P50" i="1" s="1"/>
  <c r="O42" i="1"/>
  <c r="P42" i="1" s="1"/>
  <c r="X42" i="1" s="1"/>
  <c r="O34" i="1"/>
  <c r="P34" i="1" s="1"/>
  <c r="O26" i="1"/>
  <c r="P26" i="1" s="1"/>
  <c r="O18" i="1"/>
  <c r="P18" i="1" s="1"/>
  <c r="O86" i="1"/>
  <c r="P86" i="1" s="1"/>
  <c r="O81" i="1"/>
  <c r="P81" i="1" s="1"/>
  <c r="O68" i="1"/>
  <c r="P68" i="1" s="1"/>
  <c r="N55" i="1"/>
  <c r="O49" i="1"/>
  <c r="P49" i="1" s="1"/>
  <c r="O36" i="1"/>
  <c r="P36" i="1" s="1"/>
  <c r="N23" i="1"/>
  <c r="N13" i="1"/>
  <c r="N81" i="1"/>
  <c r="O76" i="1"/>
  <c r="P76" i="1" s="1"/>
  <c r="N63" i="1"/>
  <c r="O57" i="1"/>
  <c r="P57" i="1" s="1"/>
  <c r="O44" i="1"/>
  <c r="P44" i="1" s="1"/>
  <c r="N31" i="1"/>
  <c r="O25" i="1"/>
  <c r="P25" i="1" s="1"/>
  <c r="N76" i="1"/>
  <c r="O87" i="1"/>
  <c r="P87" i="1" s="1"/>
  <c r="O70" i="1"/>
  <c r="P70" i="1" s="1"/>
  <c r="N89" i="1"/>
  <c r="N77" i="1"/>
  <c r="O71" i="1"/>
  <c r="P71" i="1" s="1"/>
  <c r="N58" i="1"/>
  <c r="N45" i="1"/>
  <c r="O39" i="1"/>
  <c r="P39" i="1" s="1"/>
  <c r="N26" i="1"/>
  <c r="O17" i="1"/>
  <c r="P17" i="1" s="1"/>
  <c r="O84" i="1"/>
  <c r="P84" i="1" s="1"/>
  <c r="N71" i="1"/>
  <c r="O65" i="1"/>
  <c r="P65" i="1" s="1"/>
  <c r="O52" i="1"/>
  <c r="P52" i="1" s="1"/>
  <c r="N39" i="1"/>
  <c r="O33" i="1"/>
  <c r="P33" i="1" s="1"/>
  <c r="N19" i="1"/>
  <c r="N17" i="1"/>
  <c r="N84" i="1"/>
  <c r="O78" i="1"/>
  <c r="P78" i="1" s="1"/>
  <c r="N65" i="1"/>
  <c r="N52" i="1"/>
  <c r="O46" i="1"/>
  <c r="P46" i="1" s="1"/>
  <c r="N33" i="1"/>
  <c r="O20" i="1"/>
  <c r="P20" i="1" s="1"/>
  <c r="O16" i="1"/>
  <c r="P16" i="1" s="1"/>
  <c r="N72" i="1"/>
  <c r="N59" i="1"/>
  <c r="O53" i="1"/>
  <c r="P53" i="1" s="1"/>
  <c r="N40" i="1"/>
  <c r="N27" i="1"/>
  <c r="O21" i="1"/>
  <c r="P21" i="1" s="1"/>
  <c r="N20" i="1"/>
  <c r="N16" i="1"/>
  <c r="O79" i="1"/>
  <c r="P79" i="1" s="1"/>
  <c r="X79" i="1" s="1"/>
  <c r="N85" i="1"/>
  <c r="N79" i="1"/>
  <c r="O73" i="1"/>
  <c r="P73" i="1" s="1"/>
  <c r="O60" i="1"/>
  <c r="P60" i="1" s="1"/>
  <c r="N47" i="1"/>
  <c r="O41" i="1"/>
  <c r="P41" i="1" s="1"/>
  <c r="O28" i="1"/>
  <c r="P28" i="1" s="1"/>
  <c r="X28" i="1" s="1"/>
  <c r="N15" i="1"/>
  <c r="N80" i="1"/>
  <c r="N67" i="1"/>
  <c r="O61" i="1"/>
  <c r="P61" i="1" s="1"/>
  <c r="X61" i="1" s="1"/>
  <c r="N48" i="1"/>
  <c r="N35" i="1"/>
  <c r="O29" i="1"/>
  <c r="P29" i="1" s="1"/>
  <c r="N14" i="1"/>
  <c r="W49" i="1"/>
  <c r="O54" i="1"/>
  <c r="P54" i="1" s="1"/>
  <c r="W64" i="1"/>
  <c r="T87" i="1"/>
  <c r="U87" i="1" s="1"/>
  <c r="S87" i="1"/>
  <c r="S86" i="1"/>
  <c r="S78" i="1"/>
  <c r="S70" i="1"/>
  <c r="S62" i="1"/>
  <c r="S54" i="1"/>
  <c r="S46" i="1"/>
  <c r="S38" i="1"/>
  <c r="S30" i="1"/>
  <c r="S22" i="1"/>
  <c r="T91" i="1"/>
  <c r="U91" i="1" s="1"/>
  <c r="T83" i="1"/>
  <c r="U83" i="1" s="1"/>
  <c r="T75" i="1"/>
  <c r="U75" i="1" s="1"/>
  <c r="T67" i="1"/>
  <c r="U67" i="1" s="1"/>
  <c r="T59" i="1"/>
  <c r="U59" i="1" s="1"/>
  <c r="T51" i="1"/>
  <c r="U51" i="1" s="1"/>
  <c r="T43" i="1"/>
  <c r="U43" i="1" s="1"/>
  <c r="T35" i="1"/>
  <c r="U35" i="1" s="1"/>
  <c r="T27" i="1"/>
  <c r="U27" i="1" s="1"/>
  <c r="S91" i="1"/>
  <c r="T90" i="1"/>
  <c r="U90" i="1" s="1"/>
  <c r="S90" i="1"/>
  <c r="T92" i="1"/>
  <c r="T89" i="1"/>
  <c r="U89" i="1" s="1"/>
  <c r="S92" i="1"/>
  <c r="S89" i="1"/>
  <c r="S81" i="1"/>
  <c r="S73" i="1"/>
  <c r="S65" i="1"/>
  <c r="S57" i="1"/>
  <c r="S49" i="1"/>
  <c r="S41" i="1"/>
  <c r="S33" i="1"/>
  <c r="S25" i="1"/>
  <c r="T88" i="1"/>
  <c r="U88" i="1" s="1"/>
  <c r="S88" i="1"/>
  <c r="S80" i="1"/>
  <c r="S72" i="1"/>
  <c r="S64" i="1"/>
  <c r="S56" i="1"/>
  <c r="S48" i="1"/>
  <c r="S40" i="1"/>
  <c r="S32" i="1"/>
  <c r="S24" i="1"/>
  <c r="S82" i="1"/>
  <c r="T76" i="1"/>
  <c r="U76" i="1" s="1"/>
  <c r="S63" i="1"/>
  <c r="S50" i="1"/>
  <c r="T44" i="1"/>
  <c r="U44" i="1" s="1"/>
  <c r="S31" i="1"/>
  <c r="S76" i="1"/>
  <c r="S83" i="1"/>
  <c r="T84" i="1"/>
  <c r="U84" i="1" s="1"/>
  <c r="S71" i="1"/>
  <c r="S58" i="1"/>
  <c r="T52" i="1"/>
  <c r="U52" i="1" s="1"/>
  <c r="S39" i="1"/>
  <c r="S26" i="1"/>
  <c r="T20" i="1"/>
  <c r="U20" i="1" s="1"/>
  <c r="S19" i="1"/>
  <c r="T16" i="1"/>
  <c r="U16" i="1" s="1"/>
  <c r="S84" i="1"/>
  <c r="T65" i="1"/>
  <c r="U65" i="1" s="1"/>
  <c r="T78" i="1"/>
  <c r="U78" i="1" s="1"/>
  <c r="T85" i="1"/>
  <c r="U85" i="1" s="1"/>
  <c r="T79" i="1"/>
  <c r="U79" i="1" s="1"/>
  <c r="T66" i="1"/>
  <c r="U66" i="1" s="1"/>
  <c r="S53" i="1"/>
  <c r="T47" i="1"/>
  <c r="U47" i="1" s="1"/>
  <c r="T34" i="1"/>
  <c r="U34" i="1" s="1"/>
  <c r="S21" i="1"/>
  <c r="S15" i="1"/>
  <c r="S85" i="1"/>
  <c r="S79" i="1"/>
  <c r="S66" i="1"/>
  <c r="T60" i="1"/>
  <c r="U60" i="1" s="1"/>
  <c r="S47" i="1"/>
  <c r="S34" i="1"/>
  <c r="T28" i="1"/>
  <c r="U28" i="1" s="1"/>
  <c r="T14" i="1"/>
  <c r="U14" i="1" s="1"/>
  <c r="T73" i="1"/>
  <c r="U73" i="1" s="1"/>
  <c r="S60" i="1"/>
  <c r="T54" i="1"/>
  <c r="U54" i="1" s="1"/>
  <c r="T41" i="1"/>
  <c r="U41" i="1" s="1"/>
  <c r="S28" i="1"/>
  <c r="T22" i="1"/>
  <c r="U22" i="1" s="1"/>
  <c r="S14" i="1"/>
  <c r="T80" i="1"/>
  <c r="U80" i="1" s="1"/>
  <c r="S67" i="1"/>
  <c r="T61" i="1"/>
  <c r="U61" i="1" s="1"/>
  <c r="T48" i="1"/>
  <c r="U48" i="1" s="1"/>
  <c r="S35" i="1"/>
  <c r="T29" i="1"/>
  <c r="U29" i="1" s="1"/>
  <c r="T13" i="1"/>
  <c r="U13" i="1" s="1"/>
  <c r="T86" i="1"/>
  <c r="U86" i="1" s="1"/>
  <c r="S74" i="1"/>
  <c r="T68" i="1"/>
  <c r="U68" i="1" s="1"/>
  <c r="S55" i="1"/>
  <c r="S42" i="1"/>
  <c r="T36" i="1"/>
  <c r="U36" i="1" s="1"/>
  <c r="S23" i="1"/>
  <c r="T12" i="1"/>
  <c r="S75" i="1"/>
  <c r="T69" i="1"/>
  <c r="U69" i="1" s="1"/>
  <c r="T56" i="1"/>
  <c r="U56" i="1" s="1"/>
  <c r="S43" i="1"/>
  <c r="T37" i="1"/>
  <c r="U37" i="1" s="1"/>
  <c r="T24" i="1"/>
  <c r="U24" i="1" s="1"/>
  <c r="S13" i="1"/>
  <c r="O15" i="1"/>
  <c r="P15" i="1" s="1"/>
  <c r="M19" i="1"/>
  <c r="L19" i="1"/>
  <c r="N21" i="1"/>
  <c r="T23" i="1"/>
  <c r="U23" i="1" s="1"/>
  <c r="X23" i="1" s="1"/>
  <c r="V30" i="1"/>
  <c r="W30" i="1" s="1"/>
  <c r="T42" i="1"/>
  <c r="U42" i="1" s="1"/>
  <c r="O47" i="1"/>
  <c r="P47" i="1" s="1"/>
  <c r="X47" i="1" s="1"/>
  <c r="V49" i="1"/>
  <c r="M52" i="1"/>
  <c r="L52" i="1"/>
  <c r="L59" i="1"/>
  <c r="V64" i="1"/>
  <c r="M79" i="1"/>
  <c r="J16" i="1"/>
  <c r="K16" i="1" s="1"/>
  <c r="K93" i="1" s="1"/>
  <c r="J95" i="1" s="1"/>
  <c r="J21" i="1"/>
  <c r="K21" i="1" s="1"/>
  <c r="J34" i="1"/>
  <c r="K34" i="1" s="1"/>
  <c r="I40" i="1"/>
  <c r="J53" i="1"/>
  <c r="K53" i="1" s="1"/>
  <c r="J66" i="1"/>
  <c r="K66" i="1" s="1"/>
  <c r="J92" i="1"/>
  <c r="I92" i="1"/>
  <c r="I91" i="1"/>
  <c r="I83" i="1"/>
  <c r="I75" i="1"/>
  <c r="I67" i="1"/>
  <c r="I59" i="1"/>
  <c r="I51" i="1"/>
  <c r="I43" i="1"/>
  <c r="I35" i="1"/>
  <c r="I27" i="1"/>
  <c r="I19" i="1"/>
  <c r="J88" i="1"/>
  <c r="K88" i="1" s="1"/>
  <c r="J80" i="1"/>
  <c r="K80" i="1" s="1"/>
  <c r="J72" i="1"/>
  <c r="K72" i="1" s="1"/>
  <c r="J64" i="1"/>
  <c r="K64" i="1" s="1"/>
  <c r="J56" i="1"/>
  <c r="K56" i="1" s="1"/>
  <c r="J48" i="1"/>
  <c r="K48" i="1" s="1"/>
  <c r="J40" i="1"/>
  <c r="K40" i="1" s="1"/>
  <c r="J32" i="1"/>
  <c r="K32" i="1" s="1"/>
  <c r="J24" i="1"/>
  <c r="K24" i="1" s="1"/>
  <c r="I86" i="1"/>
  <c r="I78" i="1"/>
  <c r="I70" i="1"/>
  <c r="I62" i="1"/>
  <c r="I54" i="1"/>
  <c r="I46" i="1"/>
  <c r="I38" i="1"/>
  <c r="I30" i="1"/>
  <c r="I22" i="1"/>
  <c r="I85" i="1"/>
  <c r="I77" i="1"/>
  <c r="I69" i="1"/>
  <c r="I61" i="1"/>
  <c r="I53" i="1"/>
  <c r="I45" i="1"/>
  <c r="I37" i="1"/>
  <c r="I29" i="1"/>
  <c r="I21" i="1"/>
  <c r="J17" i="1"/>
  <c r="K17" i="1" s="1"/>
  <c r="J20" i="1"/>
  <c r="K20" i="1" s="1"/>
  <c r="J33" i="1"/>
  <c r="K33" i="1" s="1"/>
  <c r="I39" i="1"/>
  <c r="I52" i="1"/>
  <c r="J65" i="1"/>
  <c r="K65" i="1" s="1"/>
  <c r="I71" i="1"/>
  <c r="I84" i="1"/>
  <c r="J84" i="1"/>
  <c r="K84" i="1" s="1"/>
  <c r="I89" i="1"/>
  <c r="J18" i="1"/>
  <c r="K18" i="1" s="1"/>
  <c r="J26" i="1"/>
  <c r="K26" i="1" s="1"/>
  <c r="I32" i="1"/>
  <c r="J45" i="1"/>
  <c r="K45" i="1" s="1"/>
  <c r="J58" i="1"/>
  <c r="K58" i="1" s="1"/>
  <c r="I64" i="1"/>
  <c r="J77" i="1"/>
  <c r="K77" i="1" s="1"/>
  <c r="I87" i="1"/>
  <c r="J89" i="1"/>
  <c r="K89" i="1" s="1"/>
  <c r="I25" i="1"/>
  <c r="J38" i="1"/>
  <c r="K38" i="1" s="1"/>
  <c r="J51" i="1"/>
  <c r="K51" i="1" s="1"/>
  <c r="I57" i="1"/>
  <c r="J70" i="1"/>
  <c r="K70" i="1" s="1"/>
  <c r="J83" i="1"/>
  <c r="K83" i="1" s="1"/>
  <c r="J87" i="1"/>
  <c r="K87" i="1" s="1"/>
  <c r="I31" i="1"/>
  <c r="I44" i="1"/>
  <c r="J57" i="1"/>
  <c r="K57" i="1" s="1"/>
  <c r="I63" i="1"/>
  <c r="I76" i="1"/>
  <c r="J25" i="1"/>
  <c r="K25" i="1" s="1"/>
  <c r="I12" i="1"/>
  <c r="J31" i="1"/>
  <c r="K31" i="1" s="1"/>
  <c r="J44" i="1"/>
  <c r="K44" i="1" s="1"/>
  <c r="I50" i="1"/>
  <c r="J63" i="1"/>
  <c r="K63" i="1" s="1"/>
  <c r="J76" i="1"/>
  <c r="K76" i="1" s="1"/>
  <c r="I82" i="1"/>
  <c r="J62" i="1"/>
  <c r="K62" i="1" s="1"/>
  <c r="J75" i="1"/>
  <c r="K75" i="1" s="1"/>
  <c r="I81" i="1"/>
  <c r="I90" i="1"/>
  <c r="J13" i="1"/>
  <c r="K13" i="1" s="1"/>
  <c r="I23" i="1"/>
  <c r="I36" i="1"/>
  <c r="J49" i="1"/>
  <c r="K49" i="1" s="1"/>
  <c r="I55" i="1"/>
  <c r="I68" i="1"/>
  <c r="J81" i="1"/>
  <c r="K81" i="1" s="1"/>
  <c r="J86" i="1"/>
  <c r="K86" i="1" s="1"/>
  <c r="J90" i="1"/>
  <c r="K90" i="1" s="1"/>
  <c r="I80" i="1"/>
  <c r="I88" i="1"/>
  <c r="J91" i="1"/>
  <c r="K91" i="1" s="1"/>
  <c r="J15" i="1"/>
  <c r="K15" i="1" s="1"/>
  <c r="I28" i="1"/>
  <c r="J41" i="1"/>
  <c r="K41" i="1" s="1"/>
  <c r="I47" i="1"/>
  <c r="I60" i="1"/>
  <c r="J73" i="1"/>
  <c r="K73" i="1" s="1"/>
  <c r="I79" i="1"/>
  <c r="D103" i="1"/>
  <c r="D104" i="1" s="1"/>
  <c r="M16" i="2" l="1"/>
  <c r="L16" i="2"/>
  <c r="L26" i="2"/>
  <c r="L38" i="2"/>
  <c r="M38" i="2" s="1"/>
  <c r="L52" i="2"/>
  <c r="M52" i="2" s="1"/>
  <c r="X52" i="2"/>
  <c r="L90" i="2"/>
  <c r="L20" i="2"/>
  <c r="M20" i="2" s="1"/>
  <c r="M25" i="2"/>
  <c r="X25" i="2"/>
  <c r="L25" i="2"/>
  <c r="L79" i="2"/>
  <c r="M79" i="2"/>
  <c r="M30" i="2"/>
  <c r="L30" i="2"/>
  <c r="L67" i="2"/>
  <c r="M67" i="2" s="1"/>
  <c r="K12" i="2"/>
  <c r="J93" i="2"/>
  <c r="L72" i="2"/>
  <c r="X72" i="2"/>
  <c r="X49" i="2"/>
  <c r="L49" i="2"/>
  <c r="M49" i="2" s="1"/>
  <c r="L69" i="2"/>
  <c r="M69" i="2"/>
  <c r="L76" i="2"/>
  <c r="L82" i="2"/>
  <c r="M82" i="2" s="1"/>
  <c r="L41" i="2"/>
  <c r="M41" i="2" s="1"/>
  <c r="L24" i="2"/>
  <c r="M24" i="2"/>
  <c r="L27" i="2"/>
  <c r="L81" i="2"/>
  <c r="M81" i="2"/>
  <c r="M60" i="2"/>
  <c r="L60" i="2"/>
  <c r="L57" i="2"/>
  <c r="M57" i="2"/>
  <c r="L54" i="2"/>
  <c r="L40" i="2"/>
  <c r="X40" i="2"/>
  <c r="X28" i="2"/>
  <c r="L28" i="2"/>
  <c r="M28" i="2" s="1"/>
  <c r="L29" i="2"/>
  <c r="L83" i="2"/>
  <c r="M83" i="2"/>
  <c r="L22" i="2"/>
  <c r="X22" i="2"/>
  <c r="L65" i="2"/>
  <c r="M65" i="2" s="1"/>
  <c r="L70" i="2"/>
  <c r="L75" i="2"/>
  <c r="M75" i="2"/>
  <c r="N90" i="2"/>
  <c r="N88" i="2"/>
  <c r="N86" i="2"/>
  <c r="N84" i="2"/>
  <c r="N82" i="2"/>
  <c r="N80" i="2"/>
  <c r="N78" i="2"/>
  <c r="N76" i="2"/>
  <c r="N74" i="2"/>
  <c r="N72" i="2"/>
  <c r="N70" i="2"/>
  <c r="N68" i="2"/>
  <c r="N66" i="2"/>
  <c r="N64" i="2"/>
  <c r="N62" i="2"/>
  <c r="N60" i="2"/>
  <c r="N58" i="2"/>
  <c r="N56" i="2"/>
  <c r="N54" i="2"/>
  <c r="N52" i="2"/>
  <c r="N50" i="2"/>
  <c r="N48" i="2"/>
  <c r="N46" i="2"/>
  <c r="N44" i="2"/>
  <c r="N42" i="2"/>
  <c r="N40" i="2"/>
  <c r="N91" i="2"/>
  <c r="N89" i="2"/>
  <c r="N87" i="2"/>
  <c r="N85" i="2"/>
  <c r="N83" i="2"/>
  <c r="N81" i="2"/>
  <c r="N79" i="2"/>
  <c r="O92" i="2"/>
  <c r="N92" i="2"/>
  <c r="O76" i="2"/>
  <c r="P76" i="2" s="1"/>
  <c r="O74" i="2"/>
  <c r="P74" i="2" s="1"/>
  <c r="O72" i="2"/>
  <c r="P72" i="2" s="1"/>
  <c r="O70" i="2"/>
  <c r="P70" i="2" s="1"/>
  <c r="X70" i="2" s="1"/>
  <c r="O68" i="2"/>
  <c r="P68" i="2" s="1"/>
  <c r="X68" i="2" s="1"/>
  <c r="O66" i="2"/>
  <c r="P66" i="2" s="1"/>
  <c r="O64" i="2"/>
  <c r="P64" i="2" s="1"/>
  <c r="O62" i="2"/>
  <c r="P62" i="2" s="1"/>
  <c r="O60" i="2"/>
  <c r="P60" i="2" s="1"/>
  <c r="O58" i="2"/>
  <c r="P58" i="2" s="1"/>
  <c r="O56" i="2"/>
  <c r="P56" i="2" s="1"/>
  <c r="O54" i="2"/>
  <c r="P54" i="2" s="1"/>
  <c r="O52" i="2"/>
  <c r="P52" i="2" s="1"/>
  <c r="O50" i="2"/>
  <c r="P50" i="2" s="1"/>
  <c r="O48" i="2"/>
  <c r="P48" i="2" s="1"/>
  <c r="O46" i="2"/>
  <c r="P46" i="2" s="1"/>
  <c r="O44" i="2"/>
  <c r="P44" i="2" s="1"/>
  <c r="X44" i="2" s="1"/>
  <c r="O42" i="2"/>
  <c r="P42" i="2" s="1"/>
  <c r="O40" i="2"/>
  <c r="P40" i="2" s="1"/>
  <c r="O89" i="2"/>
  <c r="P89" i="2" s="1"/>
  <c r="O85" i="2"/>
  <c r="P85" i="2" s="1"/>
  <c r="O81" i="2"/>
  <c r="P81" i="2" s="1"/>
  <c r="X81" i="2" s="1"/>
  <c r="O77" i="2"/>
  <c r="P77" i="2" s="1"/>
  <c r="O75" i="2"/>
  <c r="P75" i="2" s="1"/>
  <c r="O73" i="2"/>
  <c r="P73" i="2" s="1"/>
  <c r="X73" i="2" s="1"/>
  <c r="O71" i="2"/>
  <c r="P71" i="2" s="1"/>
  <c r="O69" i="2"/>
  <c r="P69" i="2" s="1"/>
  <c r="O67" i="2"/>
  <c r="P67" i="2" s="1"/>
  <c r="O65" i="2"/>
  <c r="P65" i="2" s="1"/>
  <c r="X65" i="2" s="1"/>
  <c r="O63" i="2"/>
  <c r="P63" i="2" s="1"/>
  <c r="O61" i="2"/>
  <c r="P61" i="2" s="1"/>
  <c r="O59" i="2"/>
  <c r="P59" i="2" s="1"/>
  <c r="O57" i="2"/>
  <c r="P57" i="2" s="1"/>
  <c r="O55" i="2"/>
  <c r="P55" i="2" s="1"/>
  <c r="O53" i="2"/>
  <c r="P53" i="2" s="1"/>
  <c r="O51" i="2"/>
  <c r="P51" i="2" s="1"/>
  <c r="O49" i="2"/>
  <c r="P49" i="2" s="1"/>
  <c r="O47" i="2"/>
  <c r="P47" i="2" s="1"/>
  <c r="O45" i="2"/>
  <c r="P45" i="2" s="1"/>
  <c r="O43" i="2"/>
  <c r="P43" i="2" s="1"/>
  <c r="X43" i="2" s="1"/>
  <c r="O41" i="2"/>
  <c r="P41" i="2" s="1"/>
  <c r="X41" i="2" s="1"/>
  <c r="O36" i="2"/>
  <c r="P36" i="2" s="1"/>
  <c r="O34" i="2"/>
  <c r="P34" i="2" s="1"/>
  <c r="O32" i="2"/>
  <c r="P32" i="2" s="1"/>
  <c r="O30" i="2"/>
  <c r="P30" i="2" s="1"/>
  <c r="O28" i="2"/>
  <c r="P28" i="2" s="1"/>
  <c r="O26" i="2"/>
  <c r="P26" i="2" s="1"/>
  <c r="O24" i="2"/>
  <c r="P24" i="2" s="1"/>
  <c r="O22" i="2"/>
  <c r="P22" i="2" s="1"/>
  <c r="O20" i="2"/>
  <c r="P20" i="2" s="1"/>
  <c r="O18" i="2"/>
  <c r="P18" i="2" s="1"/>
  <c r="O16" i="2"/>
  <c r="P16" i="2" s="1"/>
  <c r="O90" i="2"/>
  <c r="P90" i="2" s="1"/>
  <c r="O86" i="2"/>
  <c r="P86" i="2" s="1"/>
  <c r="O82" i="2"/>
  <c r="P82" i="2" s="1"/>
  <c r="X82" i="2" s="1"/>
  <c r="O78" i="2"/>
  <c r="P78" i="2" s="1"/>
  <c r="N77" i="2"/>
  <c r="N75" i="2"/>
  <c r="N73" i="2"/>
  <c r="N71" i="2"/>
  <c r="N69" i="2"/>
  <c r="N67" i="2"/>
  <c r="N65" i="2"/>
  <c r="N63" i="2"/>
  <c r="N61" i="2"/>
  <c r="N59" i="2"/>
  <c r="N57" i="2"/>
  <c r="N55" i="2"/>
  <c r="N53" i="2"/>
  <c r="N51" i="2"/>
  <c r="N49" i="2"/>
  <c r="N47" i="2"/>
  <c r="N45" i="2"/>
  <c r="N43" i="2"/>
  <c r="N41" i="2"/>
  <c r="O39" i="2"/>
  <c r="P39" i="2" s="1"/>
  <c r="N36" i="2"/>
  <c r="N34" i="2"/>
  <c r="N32" i="2"/>
  <c r="N30" i="2"/>
  <c r="N28" i="2"/>
  <c r="N26" i="2"/>
  <c r="N24" i="2"/>
  <c r="N22" i="2"/>
  <c r="N20" i="2"/>
  <c r="O84" i="2"/>
  <c r="P84" i="2" s="1"/>
  <c r="O14" i="2"/>
  <c r="P14" i="2" s="1"/>
  <c r="O12" i="2"/>
  <c r="O13" i="2"/>
  <c r="P13" i="2" s="1"/>
  <c r="O27" i="2"/>
  <c r="P27" i="2" s="1"/>
  <c r="X27" i="2" s="1"/>
  <c r="N15" i="2"/>
  <c r="O87" i="2"/>
  <c r="P87" i="2" s="1"/>
  <c r="O37" i="2"/>
  <c r="P37" i="2" s="1"/>
  <c r="O33" i="2"/>
  <c r="P33" i="2" s="1"/>
  <c r="O29" i="2"/>
  <c r="P29" i="2" s="1"/>
  <c r="O25" i="2"/>
  <c r="P25" i="2" s="1"/>
  <c r="O21" i="2"/>
  <c r="P21" i="2" s="1"/>
  <c r="X21" i="2" s="1"/>
  <c r="N16" i="2"/>
  <c r="N14" i="2"/>
  <c r="N12" i="2"/>
  <c r="O23" i="2"/>
  <c r="P23" i="2" s="1"/>
  <c r="N37" i="2"/>
  <c r="N33" i="2"/>
  <c r="N29" i="2"/>
  <c r="N25" i="2"/>
  <c r="N21" i="2"/>
  <c r="O79" i="2"/>
  <c r="P79" i="2" s="1"/>
  <c r="N31" i="2"/>
  <c r="N23" i="2"/>
  <c r="O88" i="2"/>
  <c r="P88" i="2" s="1"/>
  <c r="N39" i="2"/>
  <c r="O80" i="2"/>
  <c r="P80" i="2" s="1"/>
  <c r="O38" i="2"/>
  <c r="P38" i="2" s="1"/>
  <c r="N18" i="2"/>
  <c r="O17" i="2"/>
  <c r="P17" i="2" s="1"/>
  <c r="O15" i="2"/>
  <c r="P15" i="2" s="1"/>
  <c r="O35" i="2"/>
  <c r="P35" i="2" s="1"/>
  <c r="O19" i="2"/>
  <c r="P19" i="2" s="1"/>
  <c r="N13" i="2"/>
  <c r="N35" i="2"/>
  <c r="N19" i="2"/>
  <c r="O83" i="2"/>
  <c r="P83" i="2" s="1"/>
  <c r="N38" i="2"/>
  <c r="N17" i="2"/>
  <c r="O31" i="2"/>
  <c r="P31" i="2" s="1"/>
  <c r="X31" i="2" s="1"/>
  <c r="N27" i="2"/>
  <c r="O91" i="2"/>
  <c r="P91" i="2" s="1"/>
  <c r="L61" i="2"/>
  <c r="M61" i="2"/>
  <c r="M42" i="2"/>
  <c r="L42" i="2"/>
  <c r="X42" i="2"/>
  <c r="L43" i="2"/>
  <c r="M43" i="2"/>
  <c r="X32" i="2"/>
  <c r="L32" i="2"/>
  <c r="M32" i="2" s="1"/>
  <c r="L31" i="2"/>
  <c r="L85" i="2"/>
  <c r="M85" i="2"/>
  <c r="L68" i="2"/>
  <c r="X45" i="2"/>
  <c r="L45" i="2"/>
  <c r="M45" i="2" s="1"/>
  <c r="T92" i="2"/>
  <c r="T91" i="2"/>
  <c r="U91" i="2" s="1"/>
  <c r="T89" i="2"/>
  <c r="U89" i="2" s="1"/>
  <c r="T87" i="2"/>
  <c r="U87" i="2" s="1"/>
  <c r="T85" i="2"/>
  <c r="U85" i="2" s="1"/>
  <c r="T83" i="2"/>
  <c r="U83" i="2" s="1"/>
  <c r="T81" i="2"/>
  <c r="U81" i="2" s="1"/>
  <c r="T79" i="2"/>
  <c r="U79" i="2" s="1"/>
  <c r="X79" i="2" s="1"/>
  <c r="T77" i="2"/>
  <c r="U77" i="2" s="1"/>
  <c r="X77" i="2" s="1"/>
  <c r="T75" i="2"/>
  <c r="U75" i="2" s="1"/>
  <c r="T73" i="2"/>
  <c r="U73" i="2" s="1"/>
  <c r="T71" i="2"/>
  <c r="U71" i="2" s="1"/>
  <c r="T69" i="2"/>
  <c r="U69" i="2" s="1"/>
  <c r="T67" i="2"/>
  <c r="U67" i="2" s="1"/>
  <c r="T65" i="2"/>
  <c r="U65" i="2" s="1"/>
  <c r="T63" i="2"/>
  <c r="U63" i="2" s="1"/>
  <c r="T61" i="2"/>
  <c r="U61" i="2" s="1"/>
  <c r="T59" i="2"/>
  <c r="U59" i="2" s="1"/>
  <c r="X59" i="2" s="1"/>
  <c r="T57" i="2"/>
  <c r="U57" i="2" s="1"/>
  <c r="T55" i="2"/>
  <c r="U55" i="2" s="1"/>
  <c r="T53" i="2"/>
  <c r="U53" i="2" s="1"/>
  <c r="T51" i="2"/>
  <c r="U51" i="2" s="1"/>
  <c r="T49" i="2"/>
  <c r="U49" i="2" s="1"/>
  <c r="T47" i="2"/>
  <c r="U47" i="2" s="1"/>
  <c r="T45" i="2"/>
  <c r="U45" i="2" s="1"/>
  <c r="T43" i="2"/>
  <c r="U43" i="2" s="1"/>
  <c r="T41" i="2"/>
  <c r="U41" i="2" s="1"/>
  <c r="T39" i="2"/>
  <c r="U39" i="2" s="1"/>
  <c r="T90" i="2"/>
  <c r="U90" i="2" s="1"/>
  <c r="T88" i="2"/>
  <c r="U88" i="2" s="1"/>
  <c r="T86" i="2"/>
  <c r="U86" i="2" s="1"/>
  <c r="T84" i="2"/>
  <c r="U84" i="2" s="1"/>
  <c r="T82" i="2"/>
  <c r="U82" i="2" s="1"/>
  <c r="T80" i="2"/>
  <c r="U80" i="2" s="1"/>
  <c r="T78" i="2"/>
  <c r="U78" i="2" s="1"/>
  <c r="S90" i="2"/>
  <c r="S88" i="2"/>
  <c r="S86" i="2"/>
  <c r="S84" i="2"/>
  <c r="S82" i="2"/>
  <c r="S80" i="2"/>
  <c r="S78" i="2"/>
  <c r="S76" i="2"/>
  <c r="S74" i="2"/>
  <c r="S72" i="2"/>
  <c r="S70" i="2"/>
  <c r="S68" i="2"/>
  <c r="S66" i="2"/>
  <c r="S64" i="2"/>
  <c r="S62" i="2"/>
  <c r="S60" i="2"/>
  <c r="S58" i="2"/>
  <c r="S56" i="2"/>
  <c r="S54" i="2"/>
  <c r="S52" i="2"/>
  <c r="S50" i="2"/>
  <c r="S48" i="2"/>
  <c r="S46" i="2"/>
  <c r="S44" i="2"/>
  <c r="S42" i="2"/>
  <c r="S40" i="2"/>
  <c r="S92" i="2"/>
  <c r="S89" i="2"/>
  <c r="S85" i="2"/>
  <c r="S81" i="2"/>
  <c r="S77" i="2"/>
  <c r="S75" i="2"/>
  <c r="S73" i="2"/>
  <c r="S71" i="2"/>
  <c r="S69" i="2"/>
  <c r="S67" i="2"/>
  <c r="S65" i="2"/>
  <c r="S63" i="2"/>
  <c r="S61" i="2"/>
  <c r="S59" i="2"/>
  <c r="S57" i="2"/>
  <c r="S55" i="2"/>
  <c r="S53" i="2"/>
  <c r="S51" i="2"/>
  <c r="S49" i="2"/>
  <c r="S47" i="2"/>
  <c r="S45" i="2"/>
  <c r="S43" i="2"/>
  <c r="S41" i="2"/>
  <c r="S36" i="2"/>
  <c r="S34" i="2"/>
  <c r="S32" i="2"/>
  <c r="S30" i="2"/>
  <c r="S28" i="2"/>
  <c r="S26" i="2"/>
  <c r="S24" i="2"/>
  <c r="S22" i="2"/>
  <c r="S20" i="2"/>
  <c r="S18" i="2"/>
  <c r="T76" i="2"/>
  <c r="U76" i="2" s="1"/>
  <c r="T74" i="2"/>
  <c r="U74" i="2" s="1"/>
  <c r="T72" i="2"/>
  <c r="U72" i="2" s="1"/>
  <c r="T70" i="2"/>
  <c r="U70" i="2" s="1"/>
  <c r="T68" i="2"/>
  <c r="U68" i="2" s="1"/>
  <c r="T66" i="2"/>
  <c r="U66" i="2" s="1"/>
  <c r="T64" i="2"/>
  <c r="U64" i="2" s="1"/>
  <c r="T62" i="2"/>
  <c r="U62" i="2" s="1"/>
  <c r="T60" i="2"/>
  <c r="U60" i="2" s="1"/>
  <c r="T58" i="2"/>
  <c r="U58" i="2" s="1"/>
  <c r="T56" i="2"/>
  <c r="U56" i="2" s="1"/>
  <c r="X56" i="2" s="1"/>
  <c r="T54" i="2"/>
  <c r="U54" i="2" s="1"/>
  <c r="X54" i="2" s="1"/>
  <c r="T52" i="2"/>
  <c r="U52" i="2" s="1"/>
  <c r="T50" i="2"/>
  <c r="U50" i="2" s="1"/>
  <c r="T48" i="2"/>
  <c r="U48" i="2" s="1"/>
  <c r="T46" i="2"/>
  <c r="U46" i="2" s="1"/>
  <c r="T44" i="2"/>
  <c r="U44" i="2" s="1"/>
  <c r="T42" i="2"/>
  <c r="U42" i="2" s="1"/>
  <c r="T40" i="2"/>
  <c r="U40" i="2" s="1"/>
  <c r="S39" i="2"/>
  <c r="T38" i="2"/>
  <c r="U38" i="2" s="1"/>
  <c r="S38" i="2"/>
  <c r="T37" i="2"/>
  <c r="U37" i="2" s="1"/>
  <c r="T35" i="2"/>
  <c r="U35" i="2" s="1"/>
  <c r="X35" i="2" s="1"/>
  <c r="T33" i="2"/>
  <c r="U33" i="2" s="1"/>
  <c r="T31" i="2"/>
  <c r="U31" i="2" s="1"/>
  <c r="T29" i="2"/>
  <c r="U29" i="2" s="1"/>
  <c r="T27" i="2"/>
  <c r="U27" i="2" s="1"/>
  <c r="T25" i="2"/>
  <c r="U25" i="2" s="1"/>
  <c r="T23" i="2"/>
  <c r="U23" i="2" s="1"/>
  <c r="T21" i="2"/>
  <c r="U21" i="2" s="1"/>
  <c r="T19" i="2"/>
  <c r="U19" i="2" s="1"/>
  <c r="S16" i="2"/>
  <c r="S33" i="2"/>
  <c r="S83" i="2"/>
  <c r="T15" i="2"/>
  <c r="U15" i="2" s="1"/>
  <c r="T13" i="2"/>
  <c r="U13" i="2" s="1"/>
  <c r="T14" i="2"/>
  <c r="U14" i="2" s="1"/>
  <c r="T34" i="2"/>
  <c r="U34" i="2" s="1"/>
  <c r="T30" i="2"/>
  <c r="U30" i="2" s="1"/>
  <c r="T26" i="2"/>
  <c r="U26" i="2" s="1"/>
  <c r="T22" i="2"/>
  <c r="U22" i="2" s="1"/>
  <c r="T18" i="2"/>
  <c r="U18" i="2" s="1"/>
  <c r="S15" i="2"/>
  <c r="S13" i="2"/>
  <c r="S35" i="2"/>
  <c r="S31" i="2"/>
  <c r="S27" i="2"/>
  <c r="S23" i="2"/>
  <c r="S19" i="2"/>
  <c r="S91" i="2"/>
  <c r="T28" i="2"/>
  <c r="U28" i="2" s="1"/>
  <c r="S12" i="2"/>
  <c r="S37" i="2"/>
  <c r="S79" i="2"/>
  <c r="T12" i="2"/>
  <c r="T36" i="2"/>
  <c r="U36" i="2" s="1"/>
  <c r="T32" i="2"/>
  <c r="U32" i="2" s="1"/>
  <c r="T24" i="2"/>
  <c r="U24" i="2" s="1"/>
  <c r="T20" i="2"/>
  <c r="U20" i="2" s="1"/>
  <c r="S14" i="2"/>
  <c r="S87" i="2"/>
  <c r="T17" i="2"/>
  <c r="U17" i="2" s="1"/>
  <c r="S25" i="2"/>
  <c r="S17" i="2"/>
  <c r="T16" i="2"/>
  <c r="U16" i="2" s="1"/>
  <c r="S29" i="2"/>
  <c r="S21" i="2"/>
  <c r="L66" i="2"/>
  <c r="M66" i="2" s="1"/>
  <c r="X66" i="2"/>
  <c r="M44" i="2"/>
  <c r="L44" i="2"/>
  <c r="M62" i="2"/>
  <c r="L62" i="2"/>
  <c r="L59" i="2"/>
  <c r="M59" i="2"/>
  <c r="X36" i="2"/>
  <c r="L36" i="2"/>
  <c r="M36" i="2" s="1"/>
  <c r="M33" i="2"/>
  <c r="X33" i="2"/>
  <c r="L33" i="2"/>
  <c r="X87" i="2"/>
  <c r="L87" i="2"/>
  <c r="M87" i="2"/>
  <c r="X47" i="2"/>
  <c r="L47" i="2"/>
  <c r="M47" i="2"/>
  <c r="L73" i="2"/>
  <c r="M73" i="2"/>
  <c r="M46" i="2"/>
  <c r="L46" i="2"/>
  <c r="M34" i="2"/>
  <c r="L34" i="2"/>
  <c r="X34" i="2"/>
  <c r="L35" i="2"/>
  <c r="M35" i="2" s="1"/>
  <c r="X89" i="2"/>
  <c r="L89" i="2"/>
  <c r="M89" i="2"/>
  <c r="X63" i="2"/>
  <c r="L63" i="2"/>
  <c r="M63" i="2" s="1"/>
  <c r="X86" i="2"/>
  <c r="L86" i="2"/>
  <c r="M86" i="2" s="1"/>
  <c r="L77" i="2"/>
  <c r="M77" i="2"/>
  <c r="X78" i="2"/>
  <c r="L78" i="2"/>
  <c r="X71" i="2"/>
  <c r="L71" i="2"/>
  <c r="M71" i="2" s="1"/>
  <c r="M48" i="2"/>
  <c r="L48" i="2"/>
  <c r="M74" i="2"/>
  <c r="L74" i="2"/>
  <c r="X74" i="2"/>
  <c r="L53" i="2"/>
  <c r="M53" i="2"/>
  <c r="M64" i="2"/>
  <c r="L64" i="2"/>
  <c r="X64" i="2"/>
  <c r="L51" i="2"/>
  <c r="M51" i="2"/>
  <c r="L37" i="2"/>
  <c r="M37" i="2" s="1"/>
  <c r="X91" i="2"/>
  <c r="L91" i="2"/>
  <c r="M91" i="2"/>
  <c r="M50" i="2"/>
  <c r="L50" i="2"/>
  <c r="X50" i="2"/>
  <c r="L14" i="2"/>
  <c r="L39" i="2"/>
  <c r="M39" i="2"/>
  <c r="L18" i="2"/>
  <c r="M18" i="2" s="1"/>
  <c r="X18" i="2"/>
  <c r="X55" i="2"/>
  <c r="L55" i="2"/>
  <c r="M55" i="2" s="1"/>
  <c r="M58" i="2"/>
  <c r="L58" i="2"/>
  <c r="M56" i="2"/>
  <c r="L56" i="2"/>
  <c r="L80" i="2"/>
  <c r="M80" i="2" s="1"/>
  <c r="M15" i="2"/>
  <c r="L15" i="2"/>
  <c r="X17" i="2"/>
  <c r="L17" i="2"/>
  <c r="M84" i="2"/>
  <c r="L84" i="2"/>
  <c r="X19" i="2"/>
  <c r="L19" i="2"/>
  <c r="M19" i="2" s="1"/>
  <c r="M88" i="2"/>
  <c r="L88" i="2"/>
  <c r="L21" i="2"/>
  <c r="M23" i="2"/>
  <c r="L23" i="2"/>
  <c r="Y37" i="1"/>
  <c r="X88" i="1"/>
  <c r="M88" i="1"/>
  <c r="L88" i="1"/>
  <c r="Q63" i="1"/>
  <c r="R63" i="1"/>
  <c r="L63" i="1"/>
  <c r="Y63" i="1" s="1"/>
  <c r="M63" i="1"/>
  <c r="X63" i="1"/>
  <c r="L38" i="1"/>
  <c r="Y38" i="1" s="1"/>
  <c r="X38" i="1"/>
  <c r="L21" i="1"/>
  <c r="X21" i="1"/>
  <c r="R15" i="1"/>
  <c r="Q15" i="1"/>
  <c r="V13" i="1"/>
  <c r="W13" i="1" s="1"/>
  <c r="V76" i="1"/>
  <c r="W76" i="1" s="1"/>
  <c r="V67" i="1"/>
  <c r="W67" i="1" s="1"/>
  <c r="Q54" i="1"/>
  <c r="Y54" i="1" s="1"/>
  <c r="X54" i="1"/>
  <c r="Q71" i="1"/>
  <c r="Y71" i="1" s="1"/>
  <c r="R71" i="1"/>
  <c r="X71" i="1"/>
  <c r="Q49" i="1"/>
  <c r="R49" i="1"/>
  <c r="Y28" i="1"/>
  <c r="W29" i="1"/>
  <c r="V29" i="1"/>
  <c r="X89" i="1"/>
  <c r="L89" i="1"/>
  <c r="Y89" i="1" s="1"/>
  <c r="V60" i="1"/>
  <c r="W60" i="1" s="1"/>
  <c r="X19" i="1"/>
  <c r="Q19" i="1"/>
  <c r="R19" i="1"/>
  <c r="Z19" i="1" s="1"/>
  <c r="W53" i="1"/>
  <c r="V53" i="1"/>
  <c r="V28" i="1"/>
  <c r="W28" i="1" s="1"/>
  <c r="V75" i="1"/>
  <c r="W75" i="1" s="1"/>
  <c r="V24" i="1"/>
  <c r="W24" i="1" s="1"/>
  <c r="Q68" i="1"/>
  <c r="Y68" i="1" s="1"/>
  <c r="X81" i="1"/>
  <c r="L81" i="1"/>
  <c r="Y81" i="1" s="1"/>
  <c r="M20" i="1"/>
  <c r="X20" i="1"/>
  <c r="L20" i="1"/>
  <c r="W37" i="1"/>
  <c r="Z37" i="1" s="1"/>
  <c r="V37" i="1"/>
  <c r="W48" i="1"/>
  <c r="V48" i="1"/>
  <c r="V20" i="1"/>
  <c r="W20" i="1" s="1"/>
  <c r="V91" i="1"/>
  <c r="W91" i="1" s="1"/>
  <c r="Q70" i="1"/>
  <c r="R70" i="1" s="1"/>
  <c r="Q81" i="1"/>
  <c r="R81" i="1"/>
  <c r="Q27" i="1"/>
  <c r="X27" i="1"/>
  <c r="R22" i="1"/>
  <c r="Q22" i="1"/>
  <c r="J93" i="1"/>
  <c r="R36" i="1"/>
  <c r="Q36" i="1"/>
  <c r="Y36" i="1" s="1"/>
  <c r="Q78" i="1"/>
  <c r="Y78" i="1" s="1"/>
  <c r="X78" i="1"/>
  <c r="R78" i="1"/>
  <c r="X86" i="1"/>
  <c r="M86" i="1"/>
  <c r="Z86" i="1" s="1"/>
  <c r="L86" i="1"/>
  <c r="V83" i="1"/>
  <c r="W83" i="1"/>
  <c r="L31" i="1"/>
  <c r="X31" i="1"/>
  <c r="M31" i="1"/>
  <c r="L77" i="1"/>
  <c r="X77" i="1"/>
  <c r="L17" i="1"/>
  <c r="X17" i="1"/>
  <c r="Y59" i="1"/>
  <c r="V61" i="1"/>
  <c r="W61" i="1" s="1"/>
  <c r="Q29" i="1"/>
  <c r="R29" i="1" s="1"/>
  <c r="Z29" i="1" s="1"/>
  <c r="Q87" i="1"/>
  <c r="R87" i="1"/>
  <c r="Q86" i="1"/>
  <c r="R86" i="1"/>
  <c r="Q35" i="1"/>
  <c r="R35" i="1" s="1"/>
  <c r="X35" i="1"/>
  <c r="Q14" i="1"/>
  <c r="Y14" i="1" s="1"/>
  <c r="Q62" i="1"/>
  <c r="R62" i="1" s="1"/>
  <c r="V59" i="1"/>
  <c r="W59" i="1"/>
  <c r="Q79" i="1"/>
  <c r="Y79" i="1" s="1"/>
  <c r="R79" i="1"/>
  <c r="Z79" i="1" s="1"/>
  <c r="X25" i="1"/>
  <c r="L25" i="1"/>
  <c r="Y25" i="1" s="1"/>
  <c r="W56" i="1"/>
  <c r="V56" i="1"/>
  <c r="Q21" i="1"/>
  <c r="R21" i="1" s="1"/>
  <c r="Q33" i="1"/>
  <c r="R33" i="1"/>
  <c r="Q18" i="1"/>
  <c r="R18" i="1"/>
  <c r="Q43" i="1"/>
  <c r="R43" i="1"/>
  <c r="Q24" i="1"/>
  <c r="R24" i="1"/>
  <c r="M78" i="1"/>
  <c r="X44" i="1"/>
  <c r="L44" i="1"/>
  <c r="Y44" i="1" s="1"/>
  <c r="V80" i="1"/>
  <c r="W80" i="1" s="1"/>
  <c r="V89" i="1"/>
  <c r="W89" i="1" s="1"/>
  <c r="Q26" i="1"/>
  <c r="R26" i="1"/>
  <c r="Q51" i="1"/>
  <c r="R51" i="1"/>
  <c r="Q32" i="1"/>
  <c r="R32" i="1" s="1"/>
  <c r="M59" i="1"/>
  <c r="X69" i="1"/>
  <c r="Q69" i="1"/>
  <c r="Y69" i="1" s="1"/>
  <c r="P93" i="1"/>
  <c r="M95" i="1" s="1"/>
  <c r="Q12" i="1"/>
  <c r="Q73" i="1"/>
  <c r="R73" i="1"/>
  <c r="X58" i="1"/>
  <c r="M58" i="1"/>
  <c r="L58" i="1"/>
  <c r="V69" i="1"/>
  <c r="W69" i="1" s="1"/>
  <c r="V52" i="1"/>
  <c r="W52" i="1" s="1"/>
  <c r="Q25" i="1"/>
  <c r="R25" i="1" s="1"/>
  <c r="L45" i="1"/>
  <c r="Y45" i="1" s="1"/>
  <c r="X45" i="1"/>
  <c r="L24" i="1"/>
  <c r="X24" i="1"/>
  <c r="Q61" i="1"/>
  <c r="R61" i="1" s="1"/>
  <c r="R52" i="1"/>
  <c r="X52" i="1"/>
  <c r="Q52" i="1"/>
  <c r="Y52" i="1" s="1"/>
  <c r="Q34" i="1"/>
  <c r="R34" i="1" s="1"/>
  <c r="R59" i="1"/>
  <c r="Q59" i="1"/>
  <c r="X59" i="1"/>
  <c r="Q40" i="1"/>
  <c r="R40" i="1" s="1"/>
  <c r="X22" i="1"/>
  <c r="Q85" i="1"/>
  <c r="R85" i="1" s="1"/>
  <c r="O93" i="1"/>
  <c r="Y50" i="1"/>
  <c r="X34" i="1"/>
  <c r="M34" i="1"/>
  <c r="L34" i="1"/>
  <c r="V16" i="1"/>
  <c r="W16" i="1" s="1"/>
  <c r="X29" i="1"/>
  <c r="X49" i="1"/>
  <c r="L49" i="1"/>
  <c r="Y49" i="1" s="1"/>
  <c r="L32" i="1"/>
  <c r="Y32" i="1" s="1"/>
  <c r="X32" i="1"/>
  <c r="V22" i="1"/>
  <c r="W22" i="1" s="1"/>
  <c r="Q65" i="1"/>
  <c r="R65" i="1" s="1"/>
  <c r="Q42" i="1"/>
  <c r="R42" i="1"/>
  <c r="Z42" i="1" s="1"/>
  <c r="Q67" i="1"/>
  <c r="Y67" i="1" s="1"/>
  <c r="R67" i="1"/>
  <c r="Z67" i="1" s="1"/>
  <c r="Q48" i="1"/>
  <c r="R48" i="1" s="1"/>
  <c r="V58" i="1"/>
  <c r="W58" i="1"/>
  <c r="Z71" i="1"/>
  <c r="X68" i="1"/>
  <c r="V65" i="1"/>
  <c r="W65" i="1" s="1"/>
  <c r="X16" i="1"/>
  <c r="L16" i="1"/>
  <c r="M73" i="1"/>
  <c r="X73" i="1"/>
  <c r="L73" i="1"/>
  <c r="T93" i="1"/>
  <c r="U12" i="1"/>
  <c r="Q53" i="1"/>
  <c r="R53" i="1" s="1"/>
  <c r="L13" i="1"/>
  <c r="Y13" i="1" s="1"/>
  <c r="X13" i="1"/>
  <c r="L40" i="1"/>
  <c r="Y40" i="1" s="1"/>
  <c r="X40" i="1"/>
  <c r="V42" i="1"/>
  <c r="W42" i="1"/>
  <c r="V47" i="1"/>
  <c r="W47" i="1" s="1"/>
  <c r="W84" i="1"/>
  <c r="V84" i="1"/>
  <c r="W90" i="1"/>
  <c r="V90" i="1"/>
  <c r="Q57" i="1"/>
  <c r="R57" i="1"/>
  <c r="Q50" i="1"/>
  <c r="R50" i="1"/>
  <c r="Z50" i="1" s="1"/>
  <c r="Q75" i="1"/>
  <c r="R75" i="1"/>
  <c r="Q56" i="1"/>
  <c r="R56" i="1"/>
  <c r="X36" i="1"/>
  <c r="X14" i="1"/>
  <c r="V86" i="1"/>
  <c r="W86" i="1"/>
  <c r="X90" i="1"/>
  <c r="L90" i="1"/>
  <c r="Y35" i="1"/>
  <c r="X33" i="1"/>
  <c r="L33" i="1"/>
  <c r="Y33" i="1" s="1"/>
  <c r="X57" i="1"/>
  <c r="L57" i="1"/>
  <c r="Y57" i="1" s="1"/>
  <c r="Q47" i="1"/>
  <c r="Y47" i="1" s="1"/>
  <c r="V34" i="1"/>
  <c r="W34" i="1"/>
  <c r="Q44" i="1"/>
  <c r="R44" i="1" s="1"/>
  <c r="X26" i="1"/>
  <c r="L26" i="1"/>
  <c r="L18" i="1"/>
  <c r="Y18" i="1" s="1"/>
  <c r="X18" i="1"/>
  <c r="L48" i="1"/>
  <c r="Y48" i="1" s="1"/>
  <c r="X48" i="1"/>
  <c r="X37" i="1"/>
  <c r="W36" i="1"/>
  <c r="Z36" i="1" s="1"/>
  <c r="V36" i="1"/>
  <c r="V41" i="1"/>
  <c r="W41" i="1"/>
  <c r="Q84" i="1"/>
  <c r="R84" i="1" s="1"/>
  <c r="Q58" i="1"/>
  <c r="R58" i="1" s="1"/>
  <c r="Q83" i="1"/>
  <c r="R83" i="1"/>
  <c r="Q64" i="1"/>
  <c r="R64" i="1" s="1"/>
  <c r="Y42" i="1"/>
  <c r="V39" i="1"/>
  <c r="W39" i="1" s="1"/>
  <c r="X43" i="1"/>
  <c r="X41" i="1"/>
  <c r="L41" i="1"/>
  <c r="Y41" i="1" s="1"/>
  <c r="W54" i="1"/>
  <c r="V54" i="1"/>
  <c r="V66" i="1"/>
  <c r="W66" i="1"/>
  <c r="W88" i="1"/>
  <c r="V88" i="1"/>
  <c r="V27" i="1"/>
  <c r="W27" i="1" s="1"/>
  <c r="Q28" i="1"/>
  <c r="R28" i="1" s="1"/>
  <c r="Z28" i="1" s="1"/>
  <c r="Q16" i="1"/>
  <c r="R16" i="1" s="1"/>
  <c r="Q17" i="1"/>
  <c r="R17" i="1" s="1"/>
  <c r="Q76" i="1"/>
  <c r="R76" i="1" s="1"/>
  <c r="Q66" i="1"/>
  <c r="R66" i="1" s="1"/>
  <c r="Q91" i="1"/>
  <c r="R91" i="1" s="1"/>
  <c r="R72" i="1"/>
  <c r="Q72" i="1"/>
  <c r="Q77" i="1"/>
  <c r="R77" i="1" s="1"/>
  <c r="X60" i="1"/>
  <c r="Z43" i="1"/>
  <c r="X65" i="1"/>
  <c r="L65" i="1"/>
  <c r="L87" i="1"/>
  <c r="X87" i="1"/>
  <c r="M87" i="1"/>
  <c r="X75" i="1"/>
  <c r="L75" i="1"/>
  <c r="Y75" i="1" s="1"/>
  <c r="X66" i="1"/>
  <c r="L66" i="1"/>
  <c r="Y66" i="1" s="1"/>
  <c r="Q41" i="1"/>
  <c r="R41" i="1"/>
  <c r="Q74" i="1"/>
  <c r="Y74" i="1" s="1"/>
  <c r="R74" i="1"/>
  <c r="Z74" i="1" s="1"/>
  <c r="Q80" i="1"/>
  <c r="R80" i="1" s="1"/>
  <c r="M35" i="1"/>
  <c r="Y30" i="1"/>
  <c r="M30" i="1"/>
  <c r="Z30" i="1" s="1"/>
  <c r="X74" i="1"/>
  <c r="Q55" i="1"/>
  <c r="Y55" i="1" s="1"/>
  <c r="R55" i="1"/>
  <c r="Z55" i="1" s="1"/>
  <c r="L51" i="1"/>
  <c r="X51" i="1"/>
  <c r="M83" i="1"/>
  <c r="Z83" i="1" s="1"/>
  <c r="L83" i="1"/>
  <c r="X83" i="1"/>
  <c r="M64" i="1"/>
  <c r="L64" i="1"/>
  <c r="X64" i="1"/>
  <c r="W79" i="1"/>
  <c r="V79" i="1"/>
  <c r="Q20" i="1"/>
  <c r="R20" i="1"/>
  <c r="X62" i="1"/>
  <c r="L62" i="1"/>
  <c r="M62" i="1"/>
  <c r="L72" i="1"/>
  <c r="X72" i="1"/>
  <c r="M72" i="1"/>
  <c r="W68" i="1"/>
  <c r="V68" i="1"/>
  <c r="V85" i="1"/>
  <c r="Y85" i="1" s="1"/>
  <c r="V43" i="1"/>
  <c r="W43" i="1"/>
  <c r="Q39" i="1"/>
  <c r="Y39" i="1" s="1"/>
  <c r="X39" i="1"/>
  <c r="R39" i="1"/>
  <c r="V77" i="1"/>
  <c r="W77" i="1" s="1"/>
  <c r="V50" i="1"/>
  <c r="W50" i="1" s="1"/>
  <c r="Q38" i="1"/>
  <c r="R38" i="1"/>
  <c r="M76" i="1"/>
  <c r="X76" i="1"/>
  <c r="L76" i="1"/>
  <c r="L56" i="1"/>
  <c r="Y56" i="1" s="1"/>
  <c r="X56" i="1"/>
  <c r="X84" i="1"/>
  <c r="L84" i="1"/>
  <c r="Y84" i="1" s="1"/>
  <c r="V23" i="1"/>
  <c r="Y23" i="1" s="1"/>
  <c r="V35" i="1"/>
  <c r="W35" i="1" s="1"/>
  <c r="L15" i="1"/>
  <c r="Y15" i="1" s="1"/>
  <c r="M15" i="1"/>
  <c r="Z15" i="1" s="1"/>
  <c r="X15" i="1"/>
  <c r="L70" i="1"/>
  <c r="M70" i="1" s="1"/>
  <c r="X70" i="1"/>
  <c r="M53" i="1"/>
  <c r="X53" i="1"/>
  <c r="L53" i="1"/>
  <c r="Y53" i="1" s="1"/>
  <c r="V73" i="1"/>
  <c r="W73" i="1"/>
  <c r="W44" i="1"/>
  <c r="V44" i="1"/>
  <c r="Q82" i="1"/>
  <c r="R82" i="1" s="1"/>
  <c r="Z82" i="1" s="1"/>
  <c r="Q88" i="1"/>
  <c r="R88" i="1" s="1"/>
  <c r="L91" i="1"/>
  <c r="Y91" i="1" s="1"/>
  <c r="X91" i="1"/>
  <c r="L80" i="1"/>
  <c r="X80" i="1"/>
  <c r="M80" i="1"/>
  <c r="Y19" i="1"/>
  <c r="V14" i="1"/>
  <c r="W14" i="1" s="1"/>
  <c r="V78" i="1"/>
  <c r="W78" i="1" s="1"/>
  <c r="V51" i="1"/>
  <c r="W51" i="1"/>
  <c r="V87" i="1"/>
  <c r="W87" i="1" s="1"/>
  <c r="Q60" i="1"/>
  <c r="R60" i="1" s="1"/>
  <c r="Q46" i="1"/>
  <c r="Y46" i="1" s="1"/>
  <c r="X46" i="1"/>
  <c r="R46" i="1"/>
  <c r="Z46" i="1" s="1"/>
  <c r="Q90" i="1"/>
  <c r="R90" i="1" s="1"/>
  <c r="R89" i="1"/>
  <c r="Q89" i="1"/>
  <c r="M39" i="1"/>
  <c r="V31" i="1"/>
  <c r="W31" i="1" s="1"/>
  <c r="X85" i="1"/>
  <c r="X50" i="1"/>
  <c r="R13" i="2" l="1"/>
  <c r="Q13" i="2"/>
  <c r="X13" i="2"/>
  <c r="Q90" i="2"/>
  <c r="R90" i="2" s="1"/>
  <c r="V24" i="2"/>
  <c r="W24" i="2"/>
  <c r="W53" i="2"/>
  <c r="V53" i="2"/>
  <c r="Q67" i="2"/>
  <c r="Y67" i="2" s="1"/>
  <c r="W32" i="2"/>
  <c r="V32" i="2"/>
  <c r="V84" i="2"/>
  <c r="W84" i="2" s="1"/>
  <c r="Q18" i="2"/>
  <c r="Y18" i="2" s="1"/>
  <c r="Q45" i="2"/>
  <c r="R45" i="2" s="1"/>
  <c r="Q69" i="2"/>
  <c r="R69" i="2" s="1"/>
  <c r="Q48" i="2"/>
  <c r="Y48" i="2" s="1"/>
  <c r="R72" i="2"/>
  <c r="Q72" i="2"/>
  <c r="Y72" i="2"/>
  <c r="Y23" i="2"/>
  <c r="X53" i="2"/>
  <c r="V36" i="2"/>
  <c r="W36" i="2"/>
  <c r="V38" i="2"/>
  <c r="W38" i="2" s="1"/>
  <c r="W60" i="2"/>
  <c r="V60" i="2"/>
  <c r="V86" i="2"/>
  <c r="W86" i="2" s="1"/>
  <c r="V57" i="2"/>
  <c r="W57" i="2" s="1"/>
  <c r="V81" i="2"/>
  <c r="W81" i="2" s="1"/>
  <c r="M68" i="2"/>
  <c r="Q83" i="2"/>
  <c r="R83" i="2"/>
  <c r="Z83" i="2" s="1"/>
  <c r="R88" i="2"/>
  <c r="Q88" i="2"/>
  <c r="Q84" i="2"/>
  <c r="Y84" i="2" s="1"/>
  <c r="Q20" i="2"/>
  <c r="Y20" i="2" s="1"/>
  <c r="Q47" i="2"/>
  <c r="R47" i="2" s="1"/>
  <c r="R71" i="2"/>
  <c r="Q71" i="2"/>
  <c r="Q50" i="2"/>
  <c r="Y50" i="2" s="1"/>
  <c r="R74" i="2"/>
  <c r="Z74" i="2" s="1"/>
  <c r="Q74" i="2"/>
  <c r="M22" i="2"/>
  <c r="M40" i="2"/>
  <c r="M72" i="2"/>
  <c r="V15" i="2"/>
  <c r="W15" i="2" s="1"/>
  <c r="Q38" i="2"/>
  <c r="R38" i="2" s="1"/>
  <c r="V37" i="2"/>
  <c r="W37" i="2" s="1"/>
  <c r="R16" i="2"/>
  <c r="Q16" i="2"/>
  <c r="V19" i="2"/>
  <c r="W19" i="2" s="1"/>
  <c r="R76" i="2"/>
  <c r="Q76" i="2"/>
  <c r="Y76" i="2" s="1"/>
  <c r="V18" i="2"/>
  <c r="W18" i="2" s="1"/>
  <c r="V21" i="2"/>
  <c r="W21" i="2" s="1"/>
  <c r="W40" i="2"/>
  <c r="V40" i="2"/>
  <c r="V64" i="2"/>
  <c r="W64" i="2"/>
  <c r="V90" i="2"/>
  <c r="W90" i="2" s="1"/>
  <c r="V61" i="2"/>
  <c r="W61" i="2" s="1"/>
  <c r="W85" i="2"/>
  <c r="V85" i="2"/>
  <c r="Y85" i="2"/>
  <c r="Y42" i="2"/>
  <c r="R25" i="2"/>
  <c r="Z25" i="2" s="1"/>
  <c r="Q25" i="2"/>
  <c r="Q24" i="2"/>
  <c r="R24" i="2" s="1"/>
  <c r="Z24" i="2" s="1"/>
  <c r="Q51" i="2"/>
  <c r="R51" i="2" s="1"/>
  <c r="Z51" i="2" s="1"/>
  <c r="Q75" i="2"/>
  <c r="R75" i="2" s="1"/>
  <c r="Z75" i="2" s="1"/>
  <c r="R54" i="2"/>
  <c r="Q54" i="2"/>
  <c r="Y54" i="2"/>
  <c r="K93" i="2"/>
  <c r="J95" i="2" s="1"/>
  <c r="L12" i="2"/>
  <c r="X38" i="2"/>
  <c r="W51" i="2"/>
  <c r="V51" i="2"/>
  <c r="Q39" i="2"/>
  <c r="Y39" i="2" s="1"/>
  <c r="X84" i="2"/>
  <c r="V62" i="2"/>
  <c r="W62" i="2" s="1"/>
  <c r="X39" i="2"/>
  <c r="X37" i="2"/>
  <c r="W16" i="2"/>
  <c r="Z16" i="2" s="1"/>
  <c r="V16" i="2"/>
  <c r="V22" i="2"/>
  <c r="W22" i="2"/>
  <c r="V23" i="2"/>
  <c r="W23" i="2" s="1"/>
  <c r="V42" i="2"/>
  <c r="W42" i="2" s="1"/>
  <c r="V66" i="2"/>
  <c r="W66" i="2" s="1"/>
  <c r="V39" i="2"/>
  <c r="W39" i="2" s="1"/>
  <c r="W63" i="2"/>
  <c r="V63" i="2"/>
  <c r="V87" i="2"/>
  <c r="W87" i="2" s="1"/>
  <c r="X85" i="2"/>
  <c r="Q79" i="2"/>
  <c r="R79" i="2"/>
  <c r="R29" i="2"/>
  <c r="Q29" i="2"/>
  <c r="Q26" i="2"/>
  <c r="Y26" i="2" s="1"/>
  <c r="R53" i="2"/>
  <c r="Z53" i="2" s="1"/>
  <c r="Q53" i="2"/>
  <c r="Q77" i="2"/>
  <c r="R77" i="2" s="1"/>
  <c r="Q56" i="2"/>
  <c r="Y56" i="2" s="1"/>
  <c r="X75" i="2"/>
  <c r="X83" i="2"/>
  <c r="M54" i="2"/>
  <c r="M27" i="2"/>
  <c r="M76" i="2"/>
  <c r="X26" i="2"/>
  <c r="Q23" i="2"/>
  <c r="R23" i="2" s="1"/>
  <c r="V82" i="2"/>
  <c r="W82" i="2" s="1"/>
  <c r="Q14" i="2"/>
  <c r="R14" i="2"/>
  <c r="Y35" i="2"/>
  <c r="V59" i="2"/>
  <c r="W59" i="2" s="1"/>
  <c r="Q49" i="2"/>
  <c r="R49" i="2" s="1"/>
  <c r="Z49" i="2" s="1"/>
  <c r="X48" i="2"/>
  <c r="W25" i="2"/>
  <c r="V25" i="2"/>
  <c r="Y25" i="2" s="1"/>
  <c r="V44" i="2"/>
  <c r="Y44" i="2" s="1"/>
  <c r="W68" i="2"/>
  <c r="V68" i="2"/>
  <c r="V41" i="2"/>
  <c r="W41" i="2" s="1"/>
  <c r="V65" i="2"/>
  <c r="W65" i="2" s="1"/>
  <c r="V89" i="2"/>
  <c r="W89" i="2" s="1"/>
  <c r="Q19" i="2"/>
  <c r="R19" i="2" s="1"/>
  <c r="Z19" i="2" s="1"/>
  <c r="R33" i="2"/>
  <c r="Q33" i="2"/>
  <c r="Q28" i="2"/>
  <c r="R28" i="2" s="1"/>
  <c r="Z28" i="2" s="1"/>
  <c r="Q55" i="2"/>
  <c r="Y55" i="2" s="1"/>
  <c r="Q81" i="2"/>
  <c r="R81" i="2" s="1"/>
  <c r="Z81" i="2" s="1"/>
  <c r="R58" i="2"/>
  <c r="Q58" i="2"/>
  <c r="V35" i="2"/>
  <c r="W35" i="2" s="1"/>
  <c r="Q65" i="2"/>
  <c r="Y65" i="2" s="1"/>
  <c r="Y78" i="2"/>
  <c r="V56" i="2"/>
  <c r="W56" i="2" s="1"/>
  <c r="Q43" i="2"/>
  <c r="R43" i="2" s="1"/>
  <c r="Z43" i="2" s="1"/>
  <c r="V79" i="2"/>
  <c r="Y79" i="2" s="1"/>
  <c r="X23" i="2"/>
  <c r="T93" i="2"/>
  <c r="U12" i="2"/>
  <c r="V88" i="2"/>
  <c r="W88" i="2" s="1"/>
  <c r="Q52" i="2"/>
  <c r="R52" i="2" s="1"/>
  <c r="X76" i="2"/>
  <c r="V26" i="2"/>
  <c r="W26" i="2"/>
  <c r="M21" i="2"/>
  <c r="Y58" i="2"/>
  <c r="X14" i="2"/>
  <c r="Y51" i="2"/>
  <c r="Y34" i="2"/>
  <c r="V28" i="2"/>
  <c r="W28" i="2"/>
  <c r="V30" i="2"/>
  <c r="W30" i="2"/>
  <c r="V27" i="2"/>
  <c r="W27" i="2" s="1"/>
  <c r="V46" i="2"/>
  <c r="W46" i="2" s="1"/>
  <c r="V70" i="2"/>
  <c r="Y70" i="2" s="1"/>
  <c r="W70" i="2"/>
  <c r="V43" i="2"/>
  <c r="W43" i="2" s="1"/>
  <c r="V67" i="2"/>
  <c r="W67" i="2" s="1"/>
  <c r="V91" i="2"/>
  <c r="W91" i="2" s="1"/>
  <c r="Y61" i="2"/>
  <c r="R35" i="2"/>
  <c r="Z35" i="2" s="1"/>
  <c r="Q35" i="2"/>
  <c r="Q37" i="2"/>
  <c r="Y37" i="2" s="1"/>
  <c r="R30" i="2"/>
  <c r="Z30" i="2" s="1"/>
  <c r="Q30" i="2"/>
  <c r="Q57" i="2"/>
  <c r="R57" i="2" s="1"/>
  <c r="Q85" i="2"/>
  <c r="R85" i="2" s="1"/>
  <c r="Z85" i="2" s="1"/>
  <c r="Q60" i="2"/>
  <c r="Y60" i="2" s="1"/>
  <c r="X29" i="2"/>
  <c r="Y57" i="2"/>
  <c r="Y24" i="2"/>
  <c r="Y69" i="2"/>
  <c r="X67" i="2"/>
  <c r="X20" i="2"/>
  <c r="M26" i="2"/>
  <c r="V20" i="2"/>
  <c r="W20" i="2"/>
  <c r="V75" i="2"/>
  <c r="W75" i="2" s="1"/>
  <c r="R41" i="2"/>
  <c r="Z41" i="2" s="1"/>
  <c r="Q41" i="2"/>
  <c r="Y36" i="2"/>
  <c r="O93" i="2"/>
  <c r="P12" i="2"/>
  <c r="X12" i="2" s="1"/>
  <c r="X93" i="2" s="1"/>
  <c r="V58" i="2"/>
  <c r="W58" i="2"/>
  <c r="Y43" i="2"/>
  <c r="Q22" i="2"/>
  <c r="R22" i="2" s="1"/>
  <c r="X62" i="2"/>
  <c r="M17" i="2"/>
  <c r="Z58" i="2"/>
  <c r="M14" i="2"/>
  <c r="X51" i="2"/>
  <c r="V17" i="2"/>
  <c r="W17" i="2" s="1"/>
  <c r="V34" i="2"/>
  <c r="W34" i="2" s="1"/>
  <c r="V29" i="2"/>
  <c r="Y29" i="2" s="1"/>
  <c r="W48" i="2"/>
  <c r="V48" i="2"/>
  <c r="V72" i="2"/>
  <c r="W72" i="2" s="1"/>
  <c r="V45" i="2"/>
  <c r="W45" i="2" s="1"/>
  <c r="V69" i="2"/>
  <c r="W69" i="2" s="1"/>
  <c r="M31" i="2"/>
  <c r="X61" i="2"/>
  <c r="Q15" i="2"/>
  <c r="Y15" i="2" s="1"/>
  <c r="Q87" i="2"/>
  <c r="Y87" i="2" s="1"/>
  <c r="Q78" i="2"/>
  <c r="R78" i="2" s="1"/>
  <c r="Q32" i="2"/>
  <c r="R32" i="2" s="1"/>
  <c r="Z32" i="2" s="1"/>
  <c r="Q59" i="2"/>
  <c r="R59" i="2" s="1"/>
  <c r="Z59" i="2" s="1"/>
  <c r="R89" i="2"/>
  <c r="Z89" i="2" s="1"/>
  <c r="Q89" i="2"/>
  <c r="Y89" i="2" s="1"/>
  <c r="Q62" i="2"/>
  <c r="Y62" i="2" s="1"/>
  <c r="M70" i="2"/>
  <c r="Z70" i="2" s="1"/>
  <c r="M29" i="2"/>
  <c r="X57" i="2"/>
  <c r="X24" i="2"/>
  <c r="X69" i="2"/>
  <c r="X30" i="2"/>
  <c r="Y90" i="2"/>
  <c r="X16" i="2"/>
  <c r="V80" i="2"/>
  <c r="W80" i="2" s="1"/>
  <c r="R68" i="2"/>
  <c r="Q68" i="2"/>
  <c r="Y68" i="2" s="1"/>
  <c r="V77" i="2"/>
  <c r="W77" i="2" s="1"/>
  <c r="Q46" i="2"/>
  <c r="R46" i="2" s="1"/>
  <c r="Z46" i="2" s="1"/>
  <c r="Y53" i="2"/>
  <c r="V83" i="2"/>
  <c r="W83" i="2" s="1"/>
  <c r="R73" i="2"/>
  <c r="Q73" i="2"/>
  <c r="X58" i="2"/>
  <c r="X88" i="2"/>
  <c r="X46" i="2"/>
  <c r="W14" i="2"/>
  <c r="V14" i="2"/>
  <c r="Y14" i="2" s="1"/>
  <c r="V31" i="2"/>
  <c r="Y31" i="2" s="1"/>
  <c r="W50" i="2"/>
  <c r="V50" i="2"/>
  <c r="V74" i="2"/>
  <c r="W74" i="2" s="1"/>
  <c r="V47" i="2"/>
  <c r="W47" i="2" s="1"/>
  <c r="V71" i="2"/>
  <c r="Y71" i="2" s="1"/>
  <c r="Q91" i="2"/>
  <c r="Y91" i="2" s="1"/>
  <c r="Q17" i="2"/>
  <c r="Y17" i="2" s="1"/>
  <c r="R82" i="2"/>
  <c r="Z82" i="2" s="1"/>
  <c r="Q82" i="2"/>
  <c r="Y82" i="2" s="1"/>
  <c r="Q34" i="2"/>
  <c r="R34" i="2" s="1"/>
  <c r="Z34" i="2" s="1"/>
  <c r="Q61" i="2"/>
  <c r="R61" i="2" s="1"/>
  <c r="Z61" i="2" s="1"/>
  <c r="Q40" i="2"/>
  <c r="R40" i="2" s="1"/>
  <c r="R64" i="2"/>
  <c r="Z64" i="2" s="1"/>
  <c r="Q64" i="2"/>
  <c r="Y64" i="2" s="1"/>
  <c r="X60" i="2"/>
  <c r="Y30" i="2"/>
  <c r="M90" i="2"/>
  <c r="Y16" i="2"/>
  <c r="V54" i="2"/>
  <c r="W54" i="2" s="1"/>
  <c r="Q31" i="2"/>
  <c r="R31" i="2" s="1"/>
  <c r="Q44" i="2"/>
  <c r="R44" i="2" s="1"/>
  <c r="X80" i="2"/>
  <c r="Q80" i="2"/>
  <c r="Y80" i="2" s="1"/>
  <c r="R70" i="2"/>
  <c r="Q70" i="2"/>
  <c r="Y52" i="2"/>
  <c r="M78" i="2"/>
  <c r="V55" i="2"/>
  <c r="W55" i="2" s="1"/>
  <c r="Q21" i="2"/>
  <c r="Y21" i="2" s="1"/>
  <c r="Y88" i="2"/>
  <c r="X15" i="2"/>
  <c r="Y46" i="2"/>
  <c r="V13" i="2"/>
  <c r="W13" i="2" s="1"/>
  <c r="V33" i="2"/>
  <c r="Y33" i="2" s="1"/>
  <c r="V52" i="2"/>
  <c r="W52" i="2" s="1"/>
  <c r="V76" i="2"/>
  <c r="W76" i="2"/>
  <c r="V78" i="2"/>
  <c r="W78" i="2" s="1"/>
  <c r="V49" i="2"/>
  <c r="W49" i="2" s="1"/>
  <c r="V73" i="2"/>
  <c r="Y73" i="2" s="1"/>
  <c r="Y45" i="2"/>
  <c r="Y32" i="2"/>
  <c r="R27" i="2"/>
  <c r="Q27" i="2"/>
  <c r="Y27" i="2" s="1"/>
  <c r="Q86" i="2"/>
  <c r="R86" i="2" s="1"/>
  <c r="Z86" i="2" s="1"/>
  <c r="Q36" i="2"/>
  <c r="R36" i="2" s="1"/>
  <c r="Z36" i="2" s="1"/>
  <c r="Q63" i="2"/>
  <c r="R63" i="2" s="1"/>
  <c r="Z63" i="2" s="1"/>
  <c r="Q42" i="2"/>
  <c r="R42" i="2" s="1"/>
  <c r="Z42" i="2" s="1"/>
  <c r="Q66" i="2"/>
  <c r="R66" i="2" s="1"/>
  <c r="Z66" i="2" s="1"/>
  <c r="Y28" i="2"/>
  <c r="Y41" i="2"/>
  <c r="X90" i="2"/>
  <c r="Z22" i="1"/>
  <c r="Z70" i="1"/>
  <c r="Z52" i="1"/>
  <c r="Z60" i="1"/>
  <c r="Z61" i="1"/>
  <c r="Q93" i="1"/>
  <c r="M38" i="1"/>
  <c r="Z38" i="1" s="1"/>
  <c r="W23" i="1"/>
  <c r="Z23" i="1" s="1"/>
  <c r="Y62" i="1"/>
  <c r="M66" i="1"/>
  <c r="Z66" i="1" s="1"/>
  <c r="M32" i="1"/>
  <c r="Z32" i="1" s="1"/>
  <c r="Y61" i="1"/>
  <c r="Y24" i="1"/>
  <c r="R12" i="1"/>
  <c r="R68" i="1"/>
  <c r="Z68" i="1" s="1"/>
  <c r="M18" i="1"/>
  <c r="Z18" i="1" s="1"/>
  <c r="M84" i="1"/>
  <c r="Z84" i="1" s="1"/>
  <c r="Y26" i="1"/>
  <c r="Y90" i="1"/>
  <c r="M49" i="1"/>
  <c r="Z49" i="1" s="1"/>
  <c r="M45" i="1"/>
  <c r="Z45" i="1" s="1"/>
  <c r="Y17" i="1"/>
  <c r="M89" i="1"/>
  <c r="Z89" i="1" s="1"/>
  <c r="R54" i="1"/>
  <c r="Z54" i="1" s="1"/>
  <c r="Z63" i="1"/>
  <c r="Z58" i="1"/>
  <c r="Y82" i="1"/>
  <c r="Z39" i="1"/>
  <c r="M56" i="1"/>
  <c r="Z56" i="1" s="1"/>
  <c r="M75" i="1"/>
  <c r="Z75" i="1" s="1"/>
  <c r="M26" i="1"/>
  <c r="Z26" i="1" s="1"/>
  <c r="M44" i="1"/>
  <c r="Z44" i="1" s="1"/>
  <c r="M17" i="1"/>
  <c r="Z17" i="1" s="1"/>
  <c r="Y16" i="1"/>
  <c r="R14" i="1"/>
  <c r="Z14" i="1" s="1"/>
  <c r="Z87" i="1"/>
  <c r="M90" i="1"/>
  <c r="Z90" i="1" s="1"/>
  <c r="U93" i="1"/>
  <c r="P95" i="1" s="1"/>
  <c r="V12" i="1"/>
  <c r="V93" i="1" s="1"/>
  <c r="R69" i="1"/>
  <c r="Z69" i="1" s="1"/>
  <c r="Y77" i="1"/>
  <c r="Z62" i="1"/>
  <c r="M13" i="1"/>
  <c r="Z80" i="1"/>
  <c r="Z59" i="1"/>
  <c r="Y76" i="1"/>
  <c r="Y64" i="1"/>
  <c r="Y87" i="1"/>
  <c r="Y73" i="1"/>
  <c r="Y34" i="1"/>
  <c r="M77" i="1"/>
  <c r="Z77" i="1" s="1"/>
  <c r="Y22" i="1"/>
  <c r="Y80" i="1"/>
  <c r="Z64" i="1"/>
  <c r="Y65" i="1"/>
  <c r="M41" i="1"/>
  <c r="Z41" i="1" s="1"/>
  <c r="Z34" i="1"/>
  <c r="Z78" i="1"/>
  <c r="Z31" i="1"/>
  <c r="Y70" i="1"/>
  <c r="Z73" i="1"/>
  <c r="Y20" i="1"/>
  <c r="Y29" i="1"/>
  <c r="M33" i="1"/>
  <c r="Z33" i="1" s="1"/>
  <c r="Z53" i="1"/>
  <c r="Z35" i="1"/>
  <c r="M91" i="1"/>
  <c r="Z91" i="1" s="1"/>
  <c r="Z76" i="1"/>
  <c r="W85" i="1"/>
  <c r="Z85" i="1" s="1"/>
  <c r="X12" i="1"/>
  <c r="X93" i="1" s="1"/>
  <c r="Y83" i="1"/>
  <c r="M65" i="1"/>
  <c r="Z65" i="1" s="1"/>
  <c r="R47" i="1"/>
  <c r="Z47" i="1" s="1"/>
  <c r="M16" i="1"/>
  <c r="Z16" i="1" s="1"/>
  <c r="Y58" i="1"/>
  <c r="M25" i="1"/>
  <c r="Z25" i="1" s="1"/>
  <c r="Y31" i="1"/>
  <c r="Y88" i="1"/>
  <c r="Y60" i="1"/>
  <c r="Z20" i="1"/>
  <c r="Y27" i="1"/>
  <c r="Z88" i="1"/>
  <c r="Z72" i="1"/>
  <c r="R27" i="1"/>
  <c r="Z27" i="1" s="1"/>
  <c r="Y51" i="1"/>
  <c r="M48" i="1"/>
  <c r="Z48" i="1" s="1"/>
  <c r="Y21" i="1"/>
  <c r="L93" i="1"/>
  <c r="Y72" i="1"/>
  <c r="M51" i="1"/>
  <c r="Z51" i="1" s="1"/>
  <c r="M57" i="1"/>
  <c r="Z57" i="1" s="1"/>
  <c r="M40" i="1"/>
  <c r="Z40" i="1" s="1"/>
  <c r="M24" i="1"/>
  <c r="Z24" i="1" s="1"/>
  <c r="Y43" i="1"/>
  <c r="Y86" i="1"/>
  <c r="M81" i="1"/>
  <c r="Z81" i="1" s="1"/>
  <c r="M21" i="1"/>
  <c r="Z21" i="1" s="1"/>
  <c r="D106" i="2" l="1"/>
  <c r="T95" i="2"/>
  <c r="Z44" i="2"/>
  <c r="Z77" i="2"/>
  <c r="Z57" i="2"/>
  <c r="Z23" i="2"/>
  <c r="Z69" i="2"/>
  <c r="Z88" i="2"/>
  <c r="Z45" i="2"/>
  <c r="Z38" i="2"/>
  <c r="Z52" i="2"/>
  <c r="Z47" i="2"/>
  <c r="Z17" i="2"/>
  <c r="R39" i="2"/>
  <c r="Z39" i="2" s="1"/>
  <c r="Y83" i="2"/>
  <c r="Y38" i="2"/>
  <c r="R48" i="2"/>
  <c r="Z48" i="2" s="1"/>
  <c r="R21" i="2"/>
  <c r="R17" i="2"/>
  <c r="W31" i="2"/>
  <c r="R62" i="2"/>
  <c r="Z62" i="2" s="1"/>
  <c r="R15" i="2"/>
  <c r="Z15" i="2" s="1"/>
  <c r="W29" i="2"/>
  <c r="Y19" i="2"/>
  <c r="R37" i="2"/>
  <c r="Z37" i="2" s="1"/>
  <c r="U93" i="2"/>
  <c r="P95" i="2" s="1"/>
  <c r="V12" i="2"/>
  <c r="V93" i="2" s="1"/>
  <c r="W44" i="2"/>
  <c r="Z76" i="2"/>
  <c r="R26" i="2"/>
  <c r="Y75" i="2"/>
  <c r="R50" i="2"/>
  <c r="Z50" i="2" s="1"/>
  <c r="R67" i="2"/>
  <c r="Z67" i="2" s="1"/>
  <c r="W73" i="2"/>
  <c r="Z73" i="2" s="1"/>
  <c r="R91" i="2"/>
  <c r="Z91" i="2" s="1"/>
  <c r="Y86" i="2"/>
  <c r="Z27" i="2"/>
  <c r="Z68" i="2"/>
  <c r="Y63" i="2"/>
  <c r="W71" i="2"/>
  <c r="Z71" i="2" s="1"/>
  <c r="Y47" i="2"/>
  <c r="R80" i="2"/>
  <c r="Z80" i="2" s="1"/>
  <c r="Z21" i="2"/>
  <c r="Y49" i="2"/>
  <c r="L93" i="2"/>
  <c r="Y12" i="2"/>
  <c r="Y77" i="2"/>
  <c r="Y81" i="2"/>
  <c r="R18" i="2"/>
  <c r="Z18" i="2" s="1"/>
  <c r="Z90" i="2"/>
  <c r="Z54" i="2"/>
  <c r="R65" i="2"/>
  <c r="Z65" i="2" s="1"/>
  <c r="Y59" i="2"/>
  <c r="R60" i="2"/>
  <c r="Z60" i="2" s="1"/>
  <c r="R55" i="2"/>
  <c r="Z55" i="2" s="1"/>
  <c r="R56" i="2"/>
  <c r="Z56" i="2" s="1"/>
  <c r="Y74" i="2"/>
  <c r="Y66" i="2"/>
  <c r="Z72" i="2"/>
  <c r="R20" i="2"/>
  <c r="Z20" i="2" s="1"/>
  <c r="Y40" i="2"/>
  <c r="W33" i="2"/>
  <c r="Z33" i="2" s="1"/>
  <c r="W79" i="2"/>
  <c r="Z79" i="2" s="1"/>
  <c r="Z26" i="2"/>
  <c r="M12" i="2"/>
  <c r="Z40" i="2"/>
  <c r="Y22" i="2"/>
  <c r="Z22" i="2"/>
  <c r="R84" i="2"/>
  <c r="Z84" i="2" s="1"/>
  <c r="Y13" i="2"/>
  <c r="Z31" i="2"/>
  <c r="Z78" i="2"/>
  <c r="Z29" i="2"/>
  <c r="R87" i="2"/>
  <c r="Z87" i="2" s="1"/>
  <c r="Z14" i="2"/>
  <c r="P93" i="2"/>
  <c r="M95" i="2" s="1"/>
  <c r="Q12" i="2"/>
  <c r="Q93" i="2" s="1"/>
  <c r="Z13" i="2"/>
  <c r="R93" i="1"/>
  <c r="M96" i="1" s="1"/>
  <c r="Z13" i="1"/>
  <c r="M93" i="1"/>
  <c r="J96" i="1" s="1"/>
  <c r="T95" i="1"/>
  <c r="W12" i="1"/>
  <c r="W93" i="1" s="1"/>
  <c r="P96" i="1" s="1"/>
  <c r="Y12" i="1"/>
  <c r="Y93" i="1" s="1"/>
  <c r="Y93" i="2" l="1"/>
  <c r="R12" i="2"/>
  <c r="R93" i="2" s="1"/>
  <c r="M96" i="2" s="1"/>
  <c r="M93" i="2"/>
  <c r="J96" i="2" s="1"/>
  <c r="W12" i="2"/>
  <c r="W93" i="2" s="1"/>
  <c r="P96" i="2" s="1"/>
  <c r="Z12" i="1"/>
  <c r="Z93" i="1" s="1"/>
  <c r="Z12" i="2" l="1"/>
  <c r="Z93" i="2" s="1"/>
  <c r="D107" i="1"/>
  <c r="T96" i="1"/>
  <c r="D107" i="2" l="1"/>
  <c r="T96" i="2"/>
</calcChain>
</file>

<file path=xl/sharedStrings.xml><?xml version="1.0" encoding="utf-8"?>
<sst xmlns="http://schemas.openxmlformats.org/spreadsheetml/2006/main" count="884" uniqueCount="177">
  <si>
    <t>Parametr</t>
  </si>
  <si>
    <t>Wartość</t>
  </si>
  <si>
    <t>Uwagi</t>
  </si>
  <si>
    <t>Założenie kalkulacyjne: liczba miesięcy aktywnego wsparcia jest liczona w miesięcznych cyklach rozliczeniowych zgodnych z okresem 15. dzień miesiąca – 14. dzień kolejnego miesiąca. Jeżeli wsparcie wykonawcy zaczyna się w trakcie takiego miesiąca, miesiąc ten jest liczony jako aktywny. Dla pozycji bez ważnego wsparcia na dzień 15.10.2026 wyrównanie należy ująć w 1. okresie.</t>
  </si>
  <si>
    <t>Stawka VAT</t>
  </si>
  <si>
    <t>Edytowalna stawka VAT</t>
  </si>
  <si>
    <t>Koniec 1. okresu</t>
  </si>
  <si>
    <t>Początek 1. okresu</t>
  </si>
  <si>
    <t>Pierwszy okres: 15.10.2026–14.10.2027</t>
  </si>
  <si>
    <t>Koniec 2. okresu</t>
  </si>
  <si>
    <t>Początek 2. okresu</t>
  </si>
  <si>
    <t>Drugi okres: 15.10.2027–14.10.2028</t>
  </si>
  <si>
    <t>Koniec 3. okresu</t>
  </si>
  <si>
    <t>Początek 3. okresu</t>
  </si>
  <si>
    <t>Trzeci okres: 15.10.2028–14.10.2029</t>
  </si>
  <si>
    <t>Lp.</t>
  </si>
  <si>
    <t>Nazwa urządzenia</t>
  </si>
  <si>
    <t>Numer seryjny/produktu</t>
  </si>
  <si>
    <t>PN</t>
  </si>
  <si>
    <t>Numer kontraktu</t>
  </si>
  <si>
    <t>Koniec obecnego wsparcia</t>
  </si>
  <si>
    <t>Wymagane licencje</t>
  </si>
  <si>
    <t>Miesięczny koszt serwisu netto [PLN]</t>
  </si>
  <si>
    <t>1. okres rozliczeniowy</t>
  </si>
  <si>
    <t>2. okres rozliczeniowy</t>
  </si>
  <si>
    <t>3. okres rozliczeniowy</t>
  </si>
  <si>
    <t>Razem</t>
  </si>
  <si>
    <t>Data startu wsparcia</t>
  </si>
  <si>
    <t>Liczba mies.</t>
  </si>
  <si>
    <t>Netto [PLN]</t>
  </si>
  <si>
    <t>VAT [PLN]</t>
  </si>
  <si>
    <t>Brutto [PLN]</t>
  </si>
  <si>
    <t>Dell EMC Unity XT 680</t>
  </si>
  <si>
    <t>CRK00212900253</t>
  </si>
  <si>
    <t>-</t>
  </si>
  <si>
    <t>ProSupport</t>
  </si>
  <si>
    <t>Dell EMC Unity 400</t>
  </si>
  <si>
    <t>CKM00191901900</t>
  </si>
  <si>
    <t>HPE D3710</t>
  </si>
  <si>
    <t>CZ224907LX</t>
  </si>
  <si>
    <t>Q1J10A</t>
  </si>
  <si>
    <t>brak</t>
  </si>
  <si>
    <t>n/a</t>
  </si>
  <si>
    <t>Dell EMC ECS Appliance Hardware Gen3 EX500</t>
  </si>
  <si>
    <t>CKM00202800768</t>
  </si>
  <si>
    <t>HPE DL360 Gen10</t>
  </si>
  <si>
    <t>CZJ020027Z</t>
  </si>
  <si>
    <t>867959-B21</t>
  </si>
  <si>
    <t>4011433933</t>
  </si>
  <si>
    <t>HPE Integrated Lights-Out (iLO) Advanced, HPE OneView Advanced w/o iLO</t>
  </si>
  <si>
    <t>CZJ0200282</t>
  </si>
  <si>
    <t>CZJ0200046</t>
  </si>
  <si>
    <t>P19766-B21</t>
  </si>
  <si>
    <t>CZJ0200047</t>
  </si>
  <si>
    <t>CZJ0200048</t>
  </si>
  <si>
    <t>CZJ020004B</t>
  </si>
  <si>
    <t>CZJ0180818</t>
  </si>
  <si>
    <t>CZJ0180819</t>
  </si>
  <si>
    <t>HPE DL560 Gen10</t>
  </si>
  <si>
    <t>CZ20230F6L</t>
  </si>
  <si>
    <t>841730-B21</t>
  </si>
  <si>
    <t>CZ20230F6K</t>
  </si>
  <si>
    <t>HPE DL580 Gen10</t>
  </si>
  <si>
    <t>CZ20200BHR</t>
  </si>
  <si>
    <t>869854-B21</t>
  </si>
  <si>
    <t>CZ20200BHS</t>
  </si>
  <si>
    <t>CZJ0200281</t>
  </si>
  <si>
    <t>CZJ0200280</t>
  </si>
  <si>
    <t>CZJ020027Y</t>
  </si>
  <si>
    <t>CZJ0200049</t>
  </si>
  <si>
    <t>CZJ0200045</t>
  </si>
  <si>
    <t>CZJ020004C</t>
  </si>
  <si>
    <t>CZJ0200040</t>
  </si>
  <si>
    <t>CZJ0200041</t>
  </si>
  <si>
    <t>CZJ0200042</t>
  </si>
  <si>
    <t>CZJ0200044</t>
  </si>
  <si>
    <t>CZJ0200043</t>
  </si>
  <si>
    <t>CZJ020003Z</t>
  </si>
  <si>
    <t>HPE DL380 Gen10</t>
  </si>
  <si>
    <t>CZ20220HF3</t>
  </si>
  <si>
    <t>868703-B21</t>
  </si>
  <si>
    <t>CZ20220HF4</t>
  </si>
  <si>
    <t>HPE G2 Basic 7.3kVA/60309 3-Wire 32A/230V Outlets (36) C13 (6) C19/Vertical INTL PDU</t>
  </si>
  <si>
    <t>CN00130232</t>
  </si>
  <si>
    <t>PL-P3205-02</t>
  </si>
  <si>
    <t>CN00130242</t>
  </si>
  <si>
    <t>CN00130244</t>
  </si>
  <si>
    <t>CN00130258</t>
  </si>
  <si>
    <t>CN00130259</t>
  </si>
  <si>
    <t>CN00130271</t>
  </si>
  <si>
    <t>CN00130261</t>
  </si>
  <si>
    <t>CN00130274</t>
  </si>
  <si>
    <t>CN00130273</t>
  </si>
  <si>
    <t>CN00130280</t>
  </si>
  <si>
    <t>CN00130434</t>
  </si>
  <si>
    <t>CN00130279</t>
  </si>
  <si>
    <t>Elproma NTS-5000 + antena GPS + ogranicznik przepięć</t>
  </si>
  <si>
    <t>15368875</t>
  </si>
  <si>
    <t>15513208</t>
  </si>
  <si>
    <t>15444184</t>
  </si>
  <si>
    <t>15391122</t>
  </si>
  <si>
    <t>CKM01205005343</t>
  </si>
  <si>
    <t>DELL PowerEdge R940</t>
  </si>
  <si>
    <t>C96RD93</t>
  </si>
  <si>
    <t>D96RD93</t>
  </si>
  <si>
    <t>CZ20500L82</t>
  </si>
  <si>
    <t>4011433874</t>
  </si>
  <si>
    <t>CZ20500L84</t>
  </si>
  <si>
    <t>CZ20500L83</t>
  </si>
  <si>
    <t>CKM00202700041</t>
  </si>
  <si>
    <t>CKM01210305694</t>
  </si>
  <si>
    <t>CKM00202800939</t>
  </si>
  <si>
    <t>CKM00202800940</t>
  </si>
  <si>
    <t>Dell EMC Unity XT 380</t>
  </si>
  <si>
    <t>CKM00202800842</t>
  </si>
  <si>
    <t>CKM00202800762</t>
  </si>
  <si>
    <t>Dell EMC Unity XT 480</t>
  </si>
  <si>
    <t>CKM00202800089</t>
  </si>
  <si>
    <t>Dell EMC Isilon A200 NAS Storage</t>
  </si>
  <si>
    <t>JWXNN202600109
D668MX2</t>
  </si>
  <si>
    <t>HPE DL380 Gen 10</t>
  </si>
  <si>
    <t>CZ20480G4K</t>
  </si>
  <si>
    <t>4011433793</t>
  </si>
  <si>
    <t>HPE DL360 Gen10 Plus</t>
  </si>
  <si>
    <t>CZJ33608L1</t>
  </si>
  <si>
    <t>P28948-B21</t>
  </si>
  <si>
    <t>4001646261</t>
  </si>
  <si>
    <t>CZJ33608L2</t>
  </si>
  <si>
    <t>HPE DL380 Gen10 Plus</t>
  </si>
  <si>
    <t>CZ233604RB</t>
  </si>
  <si>
    <t>P05172-B21</t>
  </si>
  <si>
    <t>CZ233604R8</t>
  </si>
  <si>
    <t>CZ233604R9</t>
  </si>
  <si>
    <t>CZ213701NC</t>
  </si>
  <si>
    <t>4011433845</t>
  </si>
  <si>
    <t>CZ213701N9</t>
  </si>
  <si>
    <t>CZ213701NB</t>
  </si>
  <si>
    <t>CRK00244311066</t>
  </si>
  <si>
    <t>CZ21510BJS</t>
  </si>
  <si>
    <t>4011433886</t>
  </si>
  <si>
    <t>CZ2240010M</t>
  </si>
  <si>
    <t>4011433806</t>
  </si>
  <si>
    <t>CZ2240010J</t>
  </si>
  <si>
    <t>CZ2240010R</t>
  </si>
  <si>
    <t>CZ2240010K</t>
  </si>
  <si>
    <t>CZ2240010L</t>
  </si>
  <si>
    <t>CZ2240010Q</t>
  </si>
  <si>
    <t>CZ2240010N</t>
  </si>
  <si>
    <t>PowerEdge R660</t>
  </si>
  <si>
    <t>915JJ64</t>
  </si>
  <si>
    <t>585R384</t>
  </si>
  <si>
    <t>PODSUMOWANIE</t>
  </si>
  <si>
    <t>Suma 1. okres netto</t>
  </si>
  <si>
    <t>Suma 2. okres netto</t>
  </si>
  <si>
    <t>Suma 3. okres netto</t>
  </si>
  <si>
    <t>RAZEM 3 okresy netto</t>
  </si>
  <si>
    <t>Suma 1. okres brutto</t>
  </si>
  <si>
    <t>Suma 2. okres brutto</t>
  </si>
  <si>
    <t>Suma 3. okres brutto</t>
  </si>
  <si>
    <t>RAZEM 3 okresy brutto</t>
  </si>
  <si>
    <t>KALKULACJA WSPARCIA EKSPERCKIEGO (PULA 10 000 RBH)</t>
  </si>
  <si>
    <t>Pula roboczogodzin [rbh]</t>
  </si>
  <si>
    <t>Stała pula wsparcia eksperckiego przewidziana w OPZ.</t>
  </si>
  <si>
    <t>Cena netto za 1 rbh wsparcia [PLN]</t>
  </si>
  <si>
    <t>Do wpisania przez Wykonawcę.</t>
  </si>
  <si>
    <t>Wartość wsparcia eksperckiego netto [PLN]</t>
  </si>
  <si>
    <t>Iloczyn puli 10 000 rbh i ceny netto za 1 rbh.</t>
  </si>
  <si>
    <t>VAT od wsparcia eksperckiego [PLN]</t>
  </si>
  <si>
    <t>Wyliczenie według stawki VAT z komórki B4.</t>
  </si>
  <si>
    <t>Wartość wsparcia eksperckiego brutto [PLN]</t>
  </si>
  <si>
    <t>Suma netto i VAT dla puli wsparcia eksperckiego.</t>
  </si>
  <si>
    <t>Suma wartości Sprzętu z 3 okresów i wsparcia eksperckiego netto.</t>
  </si>
  <si>
    <t>Suma wartości Sprzętu z 3 okresów i wsparcia eksperckiego brutto.</t>
  </si>
  <si>
    <t>RAZEM zamówienie netto (Serwis + wsparcie eksperckie) [PLN]</t>
  </si>
  <si>
    <t>RAZEM zamówienie brutto (Serwis + wsparcie eksperckie) [PLN]</t>
  </si>
  <si>
    <t>FORMULARZ SZACOWANIA WARTOŚCI ZAMÓWIENIA - WARIANT PŁATNOŚĆ Z GÓRY</t>
  </si>
  <si>
    <t>FORMULARZ SZACOWANIA WARTOŚCI ZAMÓWIENIA - WARIANT PŁATNOŚĆ Z DOŁU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</si>
</sst>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dd\.mm\.yyyy"/>
  </numFmts>
  <fonts count="10" x14ac:knownFonts="1">
    <font>
      <sz val="11"/>
      <color theme="1"/>
      <name val="Calibri"/>
      <family val="2"/>
      <scheme val="minor"/>
    </font>
    <font>
      <b/>
      <sz val="14"/>
      <color rgb="FFFFFFFF"/>
      <name val="Calibri"/>
    </font>
    <font>
      <b/>
      <sz val="11"/>
      <color rgb="FFFFFFFF"/>
      <name val="Calibri"/>
    </font>
    <font>
      <b/>
      <sz val="11"/>
      <name val="Calibri"/>
    </font>
    <font>
      <sz val="11"/>
      <color rgb="FF0000FF"/>
      <name val="Calibri"/>
    </font>
    <font>
      <i/>
      <sz val="11"/>
      <color rgb="FF666666"/>
      <name val="Calibri"/>
    </font>
    <font>
      <sz val="11"/>
      <name val="Calibri"/>
    </font>
    <font>
      <sz val="11"/>
      <color rgb="FF000000"/>
      <name val="Calibri"/>
    </font>
    <font>
      <sz val="11"/>
      <color theme="1"/>
      <name val="Calibri"/>
      <family val="2"/>
      <scheme val="minor"/>
    </font>
    <font>
      <sz val="11"/>
      <color rgb="FF0000FF"/>
      <name val="Calibri"/>
    </font>
  </fonts>
  <fills count="12">
    <fill>
      <patternFill patternType="none"/>
    </fill>
    <fill>
      <patternFill patternType="gray125"/>
    </fill>
    <fill>
      <patternFill patternType="solid">
        <fgColor rgb="FF1F4E78"/>
      </patternFill>
    </fill>
    <fill>
      <patternFill patternType="solid">
        <fgColor rgb="FFEDE7F6"/>
      </patternFill>
    </fill>
    <fill>
      <patternFill patternType="solid">
        <fgColor rgb="FFFFF2CC"/>
      </patternFill>
    </fill>
    <fill>
      <patternFill patternType="solid">
        <fgColor rgb="FFF3F3F3"/>
      </patternFill>
    </fill>
    <fill>
      <patternFill patternType="solid">
        <fgColor rgb="FFBDD7EE"/>
      </patternFill>
    </fill>
    <fill>
      <patternFill patternType="solid">
        <fgColor rgb="FFD9EAF7"/>
      </patternFill>
    </fill>
    <fill>
      <patternFill patternType="solid">
        <fgColor rgb="FFE2F0D9"/>
      </patternFill>
    </fill>
    <fill>
      <patternFill patternType="solid">
        <fgColor rgb="FFFFFF00"/>
        <bgColor indexed="64"/>
      </patternFill>
    </fill>
    <fill>
      <patternFill patternType="solid">
        <fgColor rgb="FFFFF2CC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hair">
        <color rgb="FFD9D9D9"/>
      </bottom>
      <diagonal/>
    </border>
    <border>
      <left/>
      <right/>
      <top style="medium">
        <color rgb="FF7F7F7F"/>
      </top>
      <bottom/>
      <diagonal/>
    </border>
    <border>
      <left/>
      <right/>
      <top style="medium">
        <color rgb="FF7F7F7F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44">
    <xf numFmtId="0" fontId="0" fillId="0" borderId="0" xfId="0"/>
    <xf numFmtId="0" fontId="2" fillId="2" borderId="0" xfId="1" applyFont="1" applyFill="1" applyAlignment="1">
      <alignment horizontal="center" vertical="center" wrapText="1"/>
    </xf>
    <xf numFmtId="0" fontId="3" fillId="3" borderId="0" xfId="1" applyFont="1" applyFill="1" applyAlignment="1">
      <alignment horizontal="left" vertical="center" wrapText="1"/>
    </xf>
    <xf numFmtId="164" fontId="4" fillId="4" borderId="0" xfId="1" applyNumberFormat="1" applyFont="1" applyFill="1" applyAlignment="1">
      <alignment horizontal="center" vertical="center" wrapText="1"/>
    </xf>
    <xf numFmtId="0" fontId="0" fillId="5" borderId="0" xfId="1" applyFont="1" applyFill="1" applyAlignment="1">
      <alignment horizontal="left" vertical="center" wrapText="1"/>
    </xf>
    <xf numFmtId="0" fontId="3" fillId="3" borderId="0" xfId="1" applyFont="1" applyFill="1"/>
    <xf numFmtId="165" fontId="0" fillId="5" borderId="0" xfId="1" applyNumberFormat="1" applyFont="1" applyFill="1" applyAlignment="1">
      <alignment horizontal="center" vertical="center" wrapText="1"/>
    </xf>
    <xf numFmtId="165" fontId="4" fillId="4" borderId="0" xfId="1" applyNumberFormat="1" applyFont="1" applyFill="1" applyAlignment="1">
      <alignment horizontal="center" vertical="center" wrapText="1"/>
    </xf>
    <xf numFmtId="0" fontId="0" fillId="0" borderId="1" xfId="1" applyFont="1" applyBorder="1" applyAlignment="1">
      <alignment horizontal="center" vertical="center" wrapText="1"/>
    </xf>
    <xf numFmtId="0" fontId="0" fillId="0" borderId="1" xfId="1" applyFont="1" applyBorder="1" applyAlignment="1">
      <alignment horizontal="left" vertical="center" wrapText="1"/>
    </xf>
    <xf numFmtId="165" fontId="0" fillId="0" borderId="1" xfId="1" applyNumberFormat="1" applyFont="1" applyBorder="1" applyAlignment="1">
      <alignment horizontal="center" vertical="center" wrapText="1"/>
    </xf>
    <xf numFmtId="40" fontId="4" fillId="4" borderId="1" xfId="1" applyNumberFormat="1" applyFont="1" applyFill="1" applyBorder="1" applyAlignment="1">
      <alignment horizontal="center" vertical="center" wrapText="1"/>
    </xf>
    <xf numFmtId="165" fontId="7" fillId="0" borderId="1" xfId="1" applyNumberFormat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40" fontId="7" fillId="0" borderId="1" xfId="1" applyNumberFormat="1" applyFont="1" applyBorder="1" applyAlignment="1">
      <alignment horizontal="center" vertical="center" wrapText="1"/>
    </xf>
    <xf numFmtId="0" fontId="0" fillId="0" borderId="1" xfId="1" applyFont="1" applyBorder="1"/>
    <xf numFmtId="0" fontId="7" fillId="0" borderId="1" xfId="1" applyFont="1" applyBorder="1"/>
    <xf numFmtId="0" fontId="7" fillId="8" borderId="2" xfId="1" applyFont="1" applyFill="1" applyBorder="1"/>
    <xf numFmtId="40" fontId="7" fillId="8" borderId="2" xfId="1" applyNumberFormat="1" applyFont="1" applyFill="1" applyBorder="1"/>
    <xf numFmtId="0" fontId="3" fillId="8" borderId="0" xfId="1" applyFont="1" applyFill="1"/>
    <xf numFmtId="40" fontId="6" fillId="5" borderId="0" xfId="1" applyNumberFormat="1" applyFont="1" applyFill="1"/>
    <xf numFmtId="0" fontId="6" fillId="5" borderId="0" xfId="1" applyFont="1" applyFill="1"/>
    <xf numFmtId="0" fontId="6" fillId="8" borderId="0" xfId="1" applyFont="1" applyFill="1"/>
    <xf numFmtId="0" fontId="3" fillId="5" borderId="0" xfId="1" applyFont="1" applyFill="1"/>
    <xf numFmtId="165" fontId="7" fillId="0" borderId="1" xfId="1" applyNumberFormat="1" applyFont="1" applyBorder="1"/>
    <xf numFmtId="40" fontId="7" fillId="9" borderId="1" xfId="1" applyNumberFormat="1" applyFont="1" applyFill="1" applyBorder="1" applyAlignment="1">
      <alignment horizontal="center" vertical="center" wrapText="1"/>
    </xf>
    <xf numFmtId="40" fontId="7" fillId="9" borderId="2" xfId="1" applyNumberFormat="1" applyFont="1" applyFill="1" applyBorder="1"/>
    <xf numFmtId="0" fontId="2" fillId="2" borderId="0" xfId="0" applyFont="1" applyFill="1" applyAlignment="1">
      <alignment horizontal="center" vertical="center" wrapText="1"/>
    </xf>
    <xf numFmtId="40" fontId="9" fillId="10" borderId="0" xfId="0" applyNumberFormat="1" applyFont="1" applyFill="1" applyAlignment="1">
      <alignment horizontal="center" vertical="center" wrapText="1"/>
    </xf>
    <xf numFmtId="40" fontId="6" fillId="5" borderId="0" xfId="0" applyNumberFormat="1" applyFont="1" applyFill="1"/>
    <xf numFmtId="3" fontId="4" fillId="11" borderId="0" xfId="0" applyNumberFormat="1" applyFont="1" applyFill="1" applyAlignment="1">
      <alignment horizontal="center" vertical="center" wrapText="1"/>
    </xf>
    <xf numFmtId="0" fontId="0" fillId="0" borderId="0" xfId="0"/>
    <xf numFmtId="0" fontId="3" fillId="7" borderId="4" xfId="1" applyFont="1" applyFill="1" applyBorder="1" applyAlignment="1">
      <alignment horizontal="center" vertical="center" wrapText="1"/>
    </xf>
    <xf numFmtId="0" fontId="8" fillId="5" borderId="0" xfId="0" applyFont="1" applyFill="1" applyAlignment="1">
      <alignment horizontal="left" vertical="center" wrapText="1"/>
    </xf>
    <xf numFmtId="0" fontId="0" fillId="0" borderId="0" xfId="0"/>
    <xf numFmtId="0" fontId="3" fillId="6" borderId="4" xfId="1" applyFont="1" applyFill="1" applyBorder="1" applyAlignment="1">
      <alignment horizontal="center" vertical="center" wrapText="1"/>
    </xf>
    <xf numFmtId="0" fontId="0" fillId="0" borderId="4" xfId="0" applyBorder="1"/>
    <xf numFmtId="0" fontId="2" fillId="2" borderId="4" xfId="1" applyFont="1" applyFill="1" applyBorder="1" applyAlignment="1">
      <alignment horizontal="center" vertical="center" wrapText="1"/>
    </xf>
    <xf numFmtId="0" fontId="5" fillId="5" borderId="0" xfId="1" applyFont="1" applyFill="1" applyAlignment="1">
      <alignment horizontal="left" vertical="center" wrapText="1"/>
    </xf>
    <xf numFmtId="0" fontId="3" fillId="8" borderId="0" xfId="0" applyFont="1" applyFill="1"/>
    <xf numFmtId="0" fontId="1" fillId="2" borderId="0" xfId="1" applyFont="1" applyFill="1" applyAlignment="1">
      <alignment horizontal="center" vertical="center" wrapText="1"/>
    </xf>
    <xf numFmtId="0" fontId="3" fillId="8" borderId="3" xfId="1" applyFont="1" applyFill="1" applyBorder="1"/>
    <xf numFmtId="0" fontId="0" fillId="0" borderId="3" xfId="0" applyBorder="1"/>
    <xf numFmtId="0" fontId="1" fillId="2" borderId="0" xfId="0" applyFont="1" applyFill="1" applyAlignment="1">
      <alignment horizontal="center" vertical="center" wrapText="1"/>
    </xf>
  </cellXfs>
  <cellStyles count="2">
    <cellStyle name="Normal" xfId="1" xr:uid="{00000000-0005-0000-0000-000001000000}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7"/>
  <sheetViews>
    <sheetView workbookViewId="0">
      <selection activeCell="D8" sqref="D8"/>
    </sheetView>
  </sheetViews>
  <sheetFormatPr defaultRowHeight="15" x14ac:dyDescent="0.25"/>
  <cols>
    <col min="1" max="1" width="24" customWidth="1"/>
    <col min="2" max="2" width="28" customWidth="1"/>
    <col min="3" max="3" width="23.42578125" customWidth="1"/>
    <col min="4" max="6" width="18" customWidth="1"/>
    <col min="7" max="7" width="35" customWidth="1"/>
    <col min="8" max="8" width="18" customWidth="1"/>
    <col min="9" max="9" width="19.28515625" customWidth="1"/>
    <col min="10" max="10" width="10" customWidth="1"/>
    <col min="11" max="11" width="12" customWidth="1"/>
    <col min="12" max="12" width="20.28515625" customWidth="1"/>
    <col min="13" max="13" width="12" customWidth="1"/>
    <col min="14" max="14" width="13" customWidth="1"/>
    <col min="15" max="15" width="18.85546875" customWidth="1"/>
    <col min="16" max="18" width="12" customWidth="1"/>
    <col min="19" max="19" width="21.7109375" customWidth="1"/>
    <col min="20" max="20" width="10" customWidth="1"/>
    <col min="21" max="26" width="12" customWidth="1"/>
  </cols>
  <sheetData>
    <row r="1" spans="1:26" ht="19.149999999999999" customHeight="1" x14ac:dyDescent="0.25">
      <c r="A1" s="40" t="s">
        <v>175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</row>
    <row r="3" spans="1:26" x14ac:dyDescent="0.25">
      <c r="A3" s="1" t="s">
        <v>0</v>
      </c>
      <c r="B3" s="1" t="s">
        <v>1</v>
      </c>
      <c r="C3" s="1" t="s">
        <v>2</v>
      </c>
      <c r="H3" s="38" t="s">
        <v>3</v>
      </c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</row>
    <row r="4" spans="1:26" x14ac:dyDescent="0.25">
      <c r="A4" s="2" t="s">
        <v>4</v>
      </c>
      <c r="B4" s="3">
        <v>0.23</v>
      </c>
      <c r="C4" s="4" t="s">
        <v>5</v>
      </c>
      <c r="E4" s="5" t="s">
        <v>6</v>
      </c>
      <c r="F4" s="6">
        <f>EDATE(B5,12)-1</f>
        <v>46674</v>
      </c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</row>
    <row r="5" spans="1:26" ht="28.9" customHeight="1" x14ac:dyDescent="0.25">
      <c r="A5" s="2" t="s">
        <v>7</v>
      </c>
      <c r="B5" s="7">
        <v>46310</v>
      </c>
      <c r="C5" s="4" t="s">
        <v>8</v>
      </c>
      <c r="E5" s="5" t="s">
        <v>9</v>
      </c>
      <c r="F5" s="6">
        <f>EDATE(B6,12)-1</f>
        <v>47040</v>
      </c>
    </row>
    <row r="6" spans="1:26" ht="28.9" customHeight="1" x14ac:dyDescent="0.25">
      <c r="A6" s="2" t="s">
        <v>10</v>
      </c>
      <c r="B6" s="7">
        <f>EDATE(B5,12)</f>
        <v>46675</v>
      </c>
      <c r="C6" s="4" t="s">
        <v>11</v>
      </c>
      <c r="E6" s="5" t="s">
        <v>12</v>
      </c>
      <c r="F6" s="6">
        <f>EDATE(B7,12)-1</f>
        <v>47405</v>
      </c>
    </row>
    <row r="7" spans="1:26" ht="28.9" customHeight="1" x14ac:dyDescent="0.25">
      <c r="A7" s="2" t="s">
        <v>13</v>
      </c>
      <c r="B7" s="7">
        <f>EDATE(B6,12)</f>
        <v>47041</v>
      </c>
      <c r="C7" s="4" t="s">
        <v>14</v>
      </c>
    </row>
    <row r="10" spans="1:26" ht="22.35" customHeight="1" x14ac:dyDescent="0.25">
      <c r="A10" s="37" t="s">
        <v>15</v>
      </c>
      <c r="B10" s="37" t="s">
        <v>16</v>
      </c>
      <c r="C10" s="37" t="s">
        <v>17</v>
      </c>
      <c r="D10" s="37" t="s">
        <v>18</v>
      </c>
      <c r="E10" s="37" t="s">
        <v>19</v>
      </c>
      <c r="F10" s="37" t="s">
        <v>20</v>
      </c>
      <c r="G10" s="37" t="s">
        <v>21</v>
      </c>
      <c r="H10" s="37" t="s">
        <v>22</v>
      </c>
      <c r="I10" s="35" t="s">
        <v>23</v>
      </c>
      <c r="J10" s="36"/>
      <c r="K10" s="36"/>
      <c r="L10" s="36"/>
      <c r="M10" s="36"/>
      <c r="N10" s="35" t="s">
        <v>24</v>
      </c>
      <c r="O10" s="36"/>
      <c r="P10" s="36"/>
      <c r="Q10" s="36"/>
      <c r="R10" s="36"/>
      <c r="S10" s="35" t="s">
        <v>25</v>
      </c>
      <c r="T10" s="36"/>
      <c r="U10" s="36"/>
      <c r="V10" s="36"/>
      <c r="W10" s="36"/>
      <c r="X10" s="35" t="s">
        <v>26</v>
      </c>
      <c r="Y10" s="36"/>
      <c r="Z10" s="36"/>
    </row>
    <row r="11" spans="1:26" ht="31.15" customHeight="1" x14ac:dyDescent="0.25">
      <c r="A11" s="36"/>
      <c r="B11" s="36"/>
      <c r="C11" s="36"/>
      <c r="D11" s="36"/>
      <c r="E11" s="36"/>
      <c r="F11" s="36"/>
      <c r="G11" s="36"/>
      <c r="H11" s="36"/>
      <c r="I11" s="32" t="s">
        <v>27</v>
      </c>
      <c r="J11" s="32" t="s">
        <v>28</v>
      </c>
      <c r="K11" s="32" t="s">
        <v>29</v>
      </c>
      <c r="L11" s="32" t="s">
        <v>30</v>
      </c>
      <c r="M11" s="32" t="s">
        <v>31</v>
      </c>
      <c r="N11" s="32" t="s">
        <v>27</v>
      </c>
      <c r="O11" s="32" t="s">
        <v>28</v>
      </c>
      <c r="P11" s="32" t="s">
        <v>29</v>
      </c>
      <c r="Q11" s="32" t="s">
        <v>30</v>
      </c>
      <c r="R11" s="32" t="s">
        <v>31</v>
      </c>
      <c r="S11" s="32" t="s">
        <v>27</v>
      </c>
      <c r="T11" s="32" t="s">
        <v>28</v>
      </c>
      <c r="U11" s="32" t="s">
        <v>29</v>
      </c>
      <c r="V11" s="32" t="s">
        <v>30</v>
      </c>
      <c r="W11" s="32" t="s">
        <v>31</v>
      </c>
      <c r="X11" s="32" t="s">
        <v>29</v>
      </c>
      <c r="Y11" s="32" t="s">
        <v>30</v>
      </c>
      <c r="Z11" s="32" t="s">
        <v>31</v>
      </c>
    </row>
    <row r="12" spans="1:26" ht="28.9" customHeight="1" x14ac:dyDescent="0.25">
      <c r="A12" s="8">
        <v>1</v>
      </c>
      <c r="B12" s="9" t="s">
        <v>32</v>
      </c>
      <c r="C12" s="9" t="s">
        <v>33</v>
      </c>
      <c r="D12" s="9" t="s">
        <v>34</v>
      </c>
      <c r="E12" s="9" t="s">
        <v>34</v>
      </c>
      <c r="F12" s="10">
        <v>45532</v>
      </c>
      <c r="G12" s="9" t="s">
        <v>35</v>
      </c>
      <c r="H12" s="11"/>
      <c r="I12" s="12">
        <f t="shared" ref="I12:I43" si="0">IF(MAX($B$5,$F12+1)&gt;$F$4,"",MAX($B$5,$F12+1))</f>
        <v>46310</v>
      </c>
      <c r="J12" s="13">
        <f t="shared" ref="J12:J43" si="1">IF(MAX($B$5,$F12+1)&gt;$F$4,0,12-(((YEAR(MAX($B$5,$F12+1))-YEAR($B$5))*12)+(MONTH(MAX($B$5,$F12+1))-MONTH($B$5))-IF(DAY(MAX($B$5,$F12+1))&lt;DAY($B$5),1,0)))</f>
        <v>12</v>
      </c>
      <c r="K12" s="14">
        <f t="shared" ref="K12:K43" si="2">IFERROR($H12*J12,0)</f>
        <v>0</v>
      </c>
      <c r="L12" s="14">
        <f t="shared" ref="L12:L43" si="3">K12*$B$4</f>
        <v>0</v>
      </c>
      <c r="M12" s="14">
        <f t="shared" ref="M12:M43" si="4">K12+L12</f>
        <v>0</v>
      </c>
      <c r="N12" s="12">
        <f t="shared" ref="N12:N43" si="5">IF(MAX($B$6,$F12+1)&gt;$F$5,"",MAX($B$6,$F12+1))</f>
        <v>46675</v>
      </c>
      <c r="O12" s="13">
        <f t="shared" ref="O12:O43" si="6">IF(MAX($B$6,$F12+1)&gt;$F$5,0,12-(((YEAR(MAX($B$6,$F12+1))-YEAR($B$6))*12)+(MONTH(MAX($B$6,$F12+1))-MONTH($B$6))-IF(DAY(MAX($B$6,$F12+1))&lt;DAY($B$6),1,0)))</f>
        <v>12</v>
      </c>
      <c r="P12" s="14">
        <f t="shared" ref="P12:P43" si="7">IFERROR($H12*O12,0)</f>
        <v>0</v>
      </c>
      <c r="Q12" s="14">
        <f t="shared" ref="Q12:Q43" si="8">P12*$B$4</f>
        <v>0</v>
      </c>
      <c r="R12" s="14">
        <f t="shared" ref="R12:R43" si="9">P12+Q12</f>
        <v>0</v>
      </c>
      <c r="S12" s="12">
        <f t="shared" ref="S12:S43" si="10">IF(MAX($B$7,$F12+1)&gt;$F$6,"",MAX($B$7,$F12+1))</f>
        <v>47041</v>
      </c>
      <c r="T12" s="13">
        <f t="shared" ref="T12:T43" si="11">IF(MAX($B$7,$F12+1)&gt;$F$6,0,12-(((YEAR(MAX($B$7,$F12+1))-YEAR($B$7))*12)+(MONTH(MAX($B$7,$F12+1))-MONTH($B$7))-IF(DAY(MAX($B$7,$F12+1))&lt;DAY($B$7),1,0)))</f>
        <v>12</v>
      </c>
      <c r="U12" s="14">
        <f t="shared" ref="U12:U43" si="12">IFERROR($H12*T12,0)</f>
        <v>0</v>
      </c>
      <c r="V12" s="14">
        <f t="shared" ref="V12:V43" si="13">U12*$B$4</f>
        <v>0</v>
      </c>
      <c r="W12" s="14">
        <f t="shared" ref="W12:W43" si="14">U12+V12</f>
        <v>0</v>
      </c>
      <c r="X12" s="25">
        <f t="shared" ref="X12:X43" si="15">SUM(K12,P12,U12)</f>
        <v>0</v>
      </c>
      <c r="Y12" s="25">
        <f t="shared" ref="Y12:Y43" si="16">SUM(L12,Q12,V12)</f>
        <v>0</v>
      </c>
      <c r="Z12" s="25">
        <f t="shared" ref="Z12:Z43" si="17">SUM(M12,R12,W12)</f>
        <v>0</v>
      </c>
    </row>
    <row r="13" spans="1:26" ht="28.9" customHeight="1" x14ac:dyDescent="0.25">
      <c r="A13" s="8">
        <v>2</v>
      </c>
      <c r="B13" s="9" t="s">
        <v>36</v>
      </c>
      <c r="C13" s="9" t="s">
        <v>37</v>
      </c>
      <c r="D13" s="9" t="s">
        <v>34</v>
      </c>
      <c r="E13" s="9" t="s">
        <v>34</v>
      </c>
      <c r="F13" s="10">
        <v>46235</v>
      </c>
      <c r="G13" s="9"/>
      <c r="H13" s="11"/>
      <c r="I13" s="12">
        <f t="shared" si="0"/>
        <v>46310</v>
      </c>
      <c r="J13" s="13">
        <f t="shared" si="1"/>
        <v>12</v>
      </c>
      <c r="K13" s="14">
        <f t="shared" si="2"/>
        <v>0</v>
      </c>
      <c r="L13" s="14">
        <f t="shared" si="3"/>
        <v>0</v>
      </c>
      <c r="M13" s="14">
        <f t="shared" si="4"/>
        <v>0</v>
      </c>
      <c r="N13" s="12">
        <f t="shared" si="5"/>
        <v>46675</v>
      </c>
      <c r="O13" s="13">
        <f t="shared" si="6"/>
        <v>12</v>
      </c>
      <c r="P13" s="14">
        <f t="shared" si="7"/>
        <v>0</v>
      </c>
      <c r="Q13" s="14">
        <f t="shared" si="8"/>
        <v>0</v>
      </c>
      <c r="R13" s="14">
        <f t="shared" si="9"/>
        <v>0</v>
      </c>
      <c r="S13" s="12">
        <f t="shared" si="10"/>
        <v>47041</v>
      </c>
      <c r="T13" s="13">
        <f t="shared" si="11"/>
        <v>12</v>
      </c>
      <c r="U13" s="14">
        <f t="shared" si="12"/>
        <v>0</v>
      </c>
      <c r="V13" s="14">
        <f t="shared" si="13"/>
        <v>0</v>
      </c>
      <c r="W13" s="14">
        <f t="shared" si="14"/>
        <v>0</v>
      </c>
      <c r="X13" s="25">
        <f t="shared" si="15"/>
        <v>0</v>
      </c>
      <c r="Y13" s="25">
        <f t="shared" si="16"/>
        <v>0</v>
      </c>
      <c r="Z13" s="25">
        <f t="shared" si="17"/>
        <v>0</v>
      </c>
    </row>
    <row r="14" spans="1:26" ht="28.9" customHeight="1" x14ac:dyDescent="0.25">
      <c r="A14" s="8">
        <v>3</v>
      </c>
      <c r="B14" s="9" t="s">
        <v>38</v>
      </c>
      <c r="C14" s="9" t="s">
        <v>39</v>
      </c>
      <c r="D14" s="9" t="s">
        <v>40</v>
      </c>
      <c r="E14" s="9" t="s">
        <v>41</v>
      </c>
      <c r="F14" s="10">
        <v>46029</v>
      </c>
      <c r="G14" s="9" t="s">
        <v>42</v>
      </c>
      <c r="H14" s="11"/>
      <c r="I14" s="12">
        <f t="shared" si="0"/>
        <v>46310</v>
      </c>
      <c r="J14" s="13">
        <f t="shared" si="1"/>
        <v>12</v>
      </c>
      <c r="K14" s="14">
        <f t="shared" si="2"/>
        <v>0</v>
      </c>
      <c r="L14" s="14">
        <f t="shared" si="3"/>
        <v>0</v>
      </c>
      <c r="M14" s="14">
        <f t="shared" si="4"/>
        <v>0</v>
      </c>
      <c r="N14" s="12">
        <f t="shared" si="5"/>
        <v>46675</v>
      </c>
      <c r="O14" s="13">
        <f t="shared" si="6"/>
        <v>12</v>
      </c>
      <c r="P14" s="14">
        <f t="shared" si="7"/>
        <v>0</v>
      </c>
      <c r="Q14" s="14">
        <f t="shared" si="8"/>
        <v>0</v>
      </c>
      <c r="R14" s="14">
        <f t="shared" si="9"/>
        <v>0</v>
      </c>
      <c r="S14" s="12">
        <f t="shared" si="10"/>
        <v>47041</v>
      </c>
      <c r="T14" s="13">
        <f t="shared" si="11"/>
        <v>12</v>
      </c>
      <c r="U14" s="14">
        <f t="shared" si="12"/>
        <v>0</v>
      </c>
      <c r="V14" s="14">
        <f t="shared" si="13"/>
        <v>0</v>
      </c>
      <c r="W14" s="14">
        <f t="shared" si="14"/>
        <v>0</v>
      </c>
      <c r="X14" s="25">
        <f t="shared" si="15"/>
        <v>0</v>
      </c>
      <c r="Y14" s="25">
        <f t="shared" si="16"/>
        <v>0</v>
      </c>
      <c r="Z14" s="25">
        <f t="shared" si="17"/>
        <v>0</v>
      </c>
    </row>
    <row r="15" spans="1:26" ht="28.9" customHeight="1" x14ac:dyDescent="0.25">
      <c r="A15" s="8">
        <v>4</v>
      </c>
      <c r="B15" s="9" t="s">
        <v>43</v>
      </c>
      <c r="C15" s="9" t="s">
        <v>44</v>
      </c>
      <c r="D15" s="9" t="s">
        <v>34</v>
      </c>
      <c r="E15" s="9" t="s">
        <v>34</v>
      </c>
      <c r="F15" s="10">
        <v>46308</v>
      </c>
      <c r="G15" s="9" t="s">
        <v>35</v>
      </c>
      <c r="H15" s="11"/>
      <c r="I15" s="12">
        <f t="shared" si="0"/>
        <v>46310</v>
      </c>
      <c r="J15" s="13">
        <f t="shared" si="1"/>
        <v>12</v>
      </c>
      <c r="K15" s="14">
        <f t="shared" si="2"/>
        <v>0</v>
      </c>
      <c r="L15" s="14">
        <f t="shared" si="3"/>
        <v>0</v>
      </c>
      <c r="M15" s="14">
        <f t="shared" si="4"/>
        <v>0</v>
      </c>
      <c r="N15" s="12">
        <f t="shared" si="5"/>
        <v>46675</v>
      </c>
      <c r="O15" s="13">
        <f t="shared" si="6"/>
        <v>12</v>
      </c>
      <c r="P15" s="14">
        <f t="shared" si="7"/>
        <v>0</v>
      </c>
      <c r="Q15" s="14">
        <f t="shared" si="8"/>
        <v>0</v>
      </c>
      <c r="R15" s="14">
        <f t="shared" si="9"/>
        <v>0</v>
      </c>
      <c r="S15" s="12">
        <f t="shared" si="10"/>
        <v>47041</v>
      </c>
      <c r="T15" s="13">
        <f t="shared" si="11"/>
        <v>12</v>
      </c>
      <c r="U15" s="14">
        <f t="shared" si="12"/>
        <v>0</v>
      </c>
      <c r="V15" s="14">
        <f t="shared" si="13"/>
        <v>0</v>
      </c>
      <c r="W15" s="14">
        <f t="shared" si="14"/>
        <v>0</v>
      </c>
      <c r="X15" s="25">
        <f t="shared" si="15"/>
        <v>0</v>
      </c>
      <c r="Y15" s="25">
        <f t="shared" si="16"/>
        <v>0</v>
      </c>
      <c r="Z15" s="25">
        <f t="shared" si="17"/>
        <v>0</v>
      </c>
    </row>
    <row r="16" spans="1:26" ht="28.9" customHeight="1" x14ac:dyDescent="0.25">
      <c r="A16" s="8">
        <v>5</v>
      </c>
      <c r="B16" s="9" t="s">
        <v>45</v>
      </c>
      <c r="C16" s="9" t="s">
        <v>46</v>
      </c>
      <c r="D16" s="9" t="s">
        <v>47</v>
      </c>
      <c r="E16" s="9" t="s">
        <v>48</v>
      </c>
      <c r="F16" s="10">
        <v>46309</v>
      </c>
      <c r="G16" s="9" t="s">
        <v>49</v>
      </c>
      <c r="H16" s="11"/>
      <c r="I16" s="12">
        <f t="shared" si="0"/>
        <v>46310</v>
      </c>
      <c r="J16" s="13">
        <f t="shared" si="1"/>
        <v>12</v>
      </c>
      <c r="K16" s="14">
        <f t="shared" si="2"/>
        <v>0</v>
      </c>
      <c r="L16" s="14">
        <f t="shared" si="3"/>
        <v>0</v>
      </c>
      <c r="M16" s="14">
        <f t="shared" si="4"/>
        <v>0</v>
      </c>
      <c r="N16" s="12">
        <f t="shared" si="5"/>
        <v>46675</v>
      </c>
      <c r="O16" s="13">
        <f t="shared" si="6"/>
        <v>12</v>
      </c>
      <c r="P16" s="14">
        <f t="shared" si="7"/>
        <v>0</v>
      </c>
      <c r="Q16" s="14">
        <f t="shared" si="8"/>
        <v>0</v>
      </c>
      <c r="R16" s="14">
        <f t="shared" si="9"/>
        <v>0</v>
      </c>
      <c r="S16" s="12">
        <f t="shared" si="10"/>
        <v>47041</v>
      </c>
      <c r="T16" s="13">
        <f t="shared" si="11"/>
        <v>12</v>
      </c>
      <c r="U16" s="14">
        <f t="shared" si="12"/>
        <v>0</v>
      </c>
      <c r="V16" s="14">
        <f t="shared" si="13"/>
        <v>0</v>
      </c>
      <c r="W16" s="14">
        <f t="shared" si="14"/>
        <v>0</v>
      </c>
      <c r="X16" s="25">
        <f t="shared" si="15"/>
        <v>0</v>
      </c>
      <c r="Y16" s="25">
        <f t="shared" si="16"/>
        <v>0</v>
      </c>
      <c r="Z16" s="25">
        <f t="shared" si="17"/>
        <v>0</v>
      </c>
    </row>
    <row r="17" spans="1:26" ht="28.9" customHeight="1" x14ac:dyDescent="0.25">
      <c r="A17" s="8">
        <v>6</v>
      </c>
      <c r="B17" s="9" t="s">
        <v>45</v>
      </c>
      <c r="C17" s="9" t="s">
        <v>50</v>
      </c>
      <c r="D17" s="9" t="s">
        <v>47</v>
      </c>
      <c r="E17" s="9" t="s">
        <v>48</v>
      </c>
      <c r="F17" s="10">
        <v>46309</v>
      </c>
      <c r="G17" s="9" t="s">
        <v>49</v>
      </c>
      <c r="H17" s="11"/>
      <c r="I17" s="12">
        <f t="shared" si="0"/>
        <v>46310</v>
      </c>
      <c r="J17" s="13">
        <f t="shared" si="1"/>
        <v>12</v>
      </c>
      <c r="K17" s="14">
        <f t="shared" si="2"/>
        <v>0</v>
      </c>
      <c r="L17" s="14">
        <f t="shared" si="3"/>
        <v>0</v>
      </c>
      <c r="M17" s="14">
        <f t="shared" si="4"/>
        <v>0</v>
      </c>
      <c r="N17" s="12">
        <f t="shared" si="5"/>
        <v>46675</v>
      </c>
      <c r="O17" s="13">
        <f t="shared" si="6"/>
        <v>12</v>
      </c>
      <c r="P17" s="14">
        <f t="shared" si="7"/>
        <v>0</v>
      </c>
      <c r="Q17" s="14">
        <f t="shared" si="8"/>
        <v>0</v>
      </c>
      <c r="R17" s="14">
        <f t="shared" si="9"/>
        <v>0</v>
      </c>
      <c r="S17" s="12">
        <f t="shared" si="10"/>
        <v>47041</v>
      </c>
      <c r="T17" s="13">
        <f t="shared" si="11"/>
        <v>12</v>
      </c>
      <c r="U17" s="14">
        <f t="shared" si="12"/>
        <v>0</v>
      </c>
      <c r="V17" s="14">
        <f t="shared" si="13"/>
        <v>0</v>
      </c>
      <c r="W17" s="14">
        <f t="shared" si="14"/>
        <v>0</v>
      </c>
      <c r="X17" s="25">
        <f t="shared" si="15"/>
        <v>0</v>
      </c>
      <c r="Y17" s="25">
        <f t="shared" si="16"/>
        <v>0</v>
      </c>
      <c r="Z17" s="25">
        <f t="shared" si="17"/>
        <v>0</v>
      </c>
    </row>
    <row r="18" spans="1:26" ht="28.9" customHeight="1" x14ac:dyDescent="0.25">
      <c r="A18" s="8">
        <v>7</v>
      </c>
      <c r="B18" s="9" t="s">
        <v>45</v>
      </c>
      <c r="C18" s="9" t="s">
        <v>51</v>
      </c>
      <c r="D18" s="9" t="s">
        <v>52</v>
      </c>
      <c r="E18" s="9" t="s">
        <v>48</v>
      </c>
      <c r="F18" s="10">
        <v>46309</v>
      </c>
      <c r="G18" s="9" t="s">
        <v>49</v>
      </c>
      <c r="H18" s="11"/>
      <c r="I18" s="12">
        <f t="shared" si="0"/>
        <v>46310</v>
      </c>
      <c r="J18" s="13">
        <f t="shared" si="1"/>
        <v>12</v>
      </c>
      <c r="K18" s="14">
        <f t="shared" si="2"/>
        <v>0</v>
      </c>
      <c r="L18" s="14">
        <f t="shared" si="3"/>
        <v>0</v>
      </c>
      <c r="M18" s="14">
        <f t="shared" si="4"/>
        <v>0</v>
      </c>
      <c r="N18" s="12">
        <f t="shared" si="5"/>
        <v>46675</v>
      </c>
      <c r="O18" s="13">
        <f t="shared" si="6"/>
        <v>12</v>
      </c>
      <c r="P18" s="14">
        <f t="shared" si="7"/>
        <v>0</v>
      </c>
      <c r="Q18" s="14">
        <f t="shared" si="8"/>
        <v>0</v>
      </c>
      <c r="R18" s="14">
        <f t="shared" si="9"/>
        <v>0</v>
      </c>
      <c r="S18" s="12">
        <f t="shared" si="10"/>
        <v>47041</v>
      </c>
      <c r="T18" s="13">
        <f t="shared" si="11"/>
        <v>12</v>
      </c>
      <c r="U18" s="14">
        <f t="shared" si="12"/>
        <v>0</v>
      </c>
      <c r="V18" s="14">
        <f t="shared" si="13"/>
        <v>0</v>
      </c>
      <c r="W18" s="14">
        <f t="shared" si="14"/>
        <v>0</v>
      </c>
      <c r="X18" s="25">
        <f t="shared" si="15"/>
        <v>0</v>
      </c>
      <c r="Y18" s="25">
        <f t="shared" si="16"/>
        <v>0</v>
      </c>
      <c r="Z18" s="25">
        <f t="shared" si="17"/>
        <v>0</v>
      </c>
    </row>
    <row r="19" spans="1:26" ht="28.9" customHeight="1" x14ac:dyDescent="0.25">
      <c r="A19" s="8">
        <v>8</v>
      </c>
      <c r="B19" s="9" t="s">
        <v>45</v>
      </c>
      <c r="C19" s="9" t="s">
        <v>53</v>
      </c>
      <c r="D19" s="9" t="s">
        <v>52</v>
      </c>
      <c r="E19" s="9" t="s">
        <v>48</v>
      </c>
      <c r="F19" s="10">
        <v>46309</v>
      </c>
      <c r="G19" s="9" t="s">
        <v>49</v>
      </c>
      <c r="H19" s="11"/>
      <c r="I19" s="12">
        <f t="shared" si="0"/>
        <v>46310</v>
      </c>
      <c r="J19" s="13">
        <f t="shared" si="1"/>
        <v>12</v>
      </c>
      <c r="K19" s="14">
        <f t="shared" si="2"/>
        <v>0</v>
      </c>
      <c r="L19" s="14">
        <f t="shared" si="3"/>
        <v>0</v>
      </c>
      <c r="M19" s="14">
        <f t="shared" si="4"/>
        <v>0</v>
      </c>
      <c r="N19" s="12">
        <f t="shared" si="5"/>
        <v>46675</v>
      </c>
      <c r="O19" s="13">
        <f t="shared" si="6"/>
        <v>12</v>
      </c>
      <c r="P19" s="14">
        <f t="shared" si="7"/>
        <v>0</v>
      </c>
      <c r="Q19" s="14">
        <f t="shared" si="8"/>
        <v>0</v>
      </c>
      <c r="R19" s="14">
        <f t="shared" si="9"/>
        <v>0</v>
      </c>
      <c r="S19" s="12">
        <f t="shared" si="10"/>
        <v>47041</v>
      </c>
      <c r="T19" s="13">
        <f t="shared" si="11"/>
        <v>12</v>
      </c>
      <c r="U19" s="14">
        <f t="shared" si="12"/>
        <v>0</v>
      </c>
      <c r="V19" s="14">
        <f t="shared" si="13"/>
        <v>0</v>
      </c>
      <c r="W19" s="14">
        <f t="shared" si="14"/>
        <v>0</v>
      </c>
      <c r="X19" s="25">
        <f t="shared" si="15"/>
        <v>0</v>
      </c>
      <c r="Y19" s="25">
        <f t="shared" si="16"/>
        <v>0</v>
      </c>
      <c r="Z19" s="25">
        <f t="shared" si="17"/>
        <v>0</v>
      </c>
    </row>
    <row r="20" spans="1:26" ht="28.9" customHeight="1" x14ac:dyDescent="0.25">
      <c r="A20" s="8">
        <v>9</v>
      </c>
      <c r="B20" s="9" t="s">
        <v>45</v>
      </c>
      <c r="C20" s="9" t="s">
        <v>54</v>
      </c>
      <c r="D20" s="9" t="s">
        <v>52</v>
      </c>
      <c r="E20" s="9" t="s">
        <v>48</v>
      </c>
      <c r="F20" s="10">
        <v>46309</v>
      </c>
      <c r="G20" s="9" t="s">
        <v>49</v>
      </c>
      <c r="H20" s="11"/>
      <c r="I20" s="12">
        <f t="shared" si="0"/>
        <v>46310</v>
      </c>
      <c r="J20" s="13">
        <f t="shared" si="1"/>
        <v>12</v>
      </c>
      <c r="K20" s="14">
        <f t="shared" si="2"/>
        <v>0</v>
      </c>
      <c r="L20" s="14">
        <f t="shared" si="3"/>
        <v>0</v>
      </c>
      <c r="M20" s="14">
        <f t="shared" si="4"/>
        <v>0</v>
      </c>
      <c r="N20" s="12">
        <f t="shared" si="5"/>
        <v>46675</v>
      </c>
      <c r="O20" s="13">
        <f t="shared" si="6"/>
        <v>12</v>
      </c>
      <c r="P20" s="14">
        <f t="shared" si="7"/>
        <v>0</v>
      </c>
      <c r="Q20" s="14">
        <f t="shared" si="8"/>
        <v>0</v>
      </c>
      <c r="R20" s="14">
        <f t="shared" si="9"/>
        <v>0</v>
      </c>
      <c r="S20" s="12">
        <f t="shared" si="10"/>
        <v>47041</v>
      </c>
      <c r="T20" s="13">
        <f t="shared" si="11"/>
        <v>12</v>
      </c>
      <c r="U20" s="14">
        <f t="shared" si="12"/>
        <v>0</v>
      </c>
      <c r="V20" s="14">
        <f t="shared" si="13"/>
        <v>0</v>
      </c>
      <c r="W20" s="14">
        <f t="shared" si="14"/>
        <v>0</v>
      </c>
      <c r="X20" s="25">
        <f t="shared" si="15"/>
        <v>0</v>
      </c>
      <c r="Y20" s="25">
        <f t="shared" si="16"/>
        <v>0</v>
      </c>
      <c r="Z20" s="25">
        <f t="shared" si="17"/>
        <v>0</v>
      </c>
    </row>
    <row r="21" spans="1:26" ht="28.9" customHeight="1" x14ac:dyDescent="0.25">
      <c r="A21" s="8">
        <v>10</v>
      </c>
      <c r="B21" s="9" t="s">
        <v>45</v>
      </c>
      <c r="C21" s="9" t="s">
        <v>55</v>
      </c>
      <c r="D21" s="9" t="s">
        <v>52</v>
      </c>
      <c r="E21" s="9" t="s">
        <v>48</v>
      </c>
      <c r="F21" s="10">
        <v>46309</v>
      </c>
      <c r="G21" s="9" t="s">
        <v>49</v>
      </c>
      <c r="H21" s="11"/>
      <c r="I21" s="12">
        <f t="shared" si="0"/>
        <v>46310</v>
      </c>
      <c r="J21" s="13">
        <f t="shared" si="1"/>
        <v>12</v>
      </c>
      <c r="K21" s="14">
        <f t="shared" si="2"/>
        <v>0</v>
      </c>
      <c r="L21" s="14">
        <f t="shared" si="3"/>
        <v>0</v>
      </c>
      <c r="M21" s="14">
        <f t="shared" si="4"/>
        <v>0</v>
      </c>
      <c r="N21" s="12">
        <f t="shared" si="5"/>
        <v>46675</v>
      </c>
      <c r="O21" s="13">
        <f t="shared" si="6"/>
        <v>12</v>
      </c>
      <c r="P21" s="14">
        <f t="shared" si="7"/>
        <v>0</v>
      </c>
      <c r="Q21" s="14">
        <f t="shared" si="8"/>
        <v>0</v>
      </c>
      <c r="R21" s="14">
        <f t="shared" si="9"/>
        <v>0</v>
      </c>
      <c r="S21" s="12">
        <f t="shared" si="10"/>
        <v>47041</v>
      </c>
      <c r="T21" s="13">
        <f t="shared" si="11"/>
        <v>12</v>
      </c>
      <c r="U21" s="14">
        <f t="shared" si="12"/>
        <v>0</v>
      </c>
      <c r="V21" s="14">
        <f t="shared" si="13"/>
        <v>0</v>
      </c>
      <c r="W21" s="14">
        <f t="shared" si="14"/>
        <v>0</v>
      </c>
      <c r="X21" s="25">
        <f t="shared" si="15"/>
        <v>0</v>
      </c>
      <c r="Y21" s="25">
        <f t="shared" si="16"/>
        <v>0</v>
      </c>
      <c r="Z21" s="25">
        <f t="shared" si="17"/>
        <v>0</v>
      </c>
    </row>
    <row r="22" spans="1:26" ht="28.9" customHeight="1" x14ac:dyDescent="0.25">
      <c r="A22" s="8">
        <v>11</v>
      </c>
      <c r="B22" s="9" t="s">
        <v>45</v>
      </c>
      <c r="C22" s="9" t="s">
        <v>56</v>
      </c>
      <c r="D22" s="9" t="s">
        <v>47</v>
      </c>
      <c r="E22" s="9" t="s">
        <v>48</v>
      </c>
      <c r="F22" s="10">
        <v>46309</v>
      </c>
      <c r="G22" s="9" t="s">
        <v>49</v>
      </c>
      <c r="H22" s="11"/>
      <c r="I22" s="12">
        <f t="shared" si="0"/>
        <v>46310</v>
      </c>
      <c r="J22" s="13">
        <f t="shared" si="1"/>
        <v>12</v>
      </c>
      <c r="K22" s="14">
        <f t="shared" si="2"/>
        <v>0</v>
      </c>
      <c r="L22" s="14">
        <f t="shared" si="3"/>
        <v>0</v>
      </c>
      <c r="M22" s="14">
        <f t="shared" si="4"/>
        <v>0</v>
      </c>
      <c r="N22" s="12">
        <f t="shared" si="5"/>
        <v>46675</v>
      </c>
      <c r="O22" s="13">
        <f t="shared" si="6"/>
        <v>12</v>
      </c>
      <c r="P22" s="14">
        <f t="shared" si="7"/>
        <v>0</v>
      </c>
      <c r="Q22" s="14">
        <f t="shared" si="8"/>
        <v>0</v>
      </c>
      <c r="R22" s="14">
        <f t="shared" si="9"/>
        <v>0</v>
      </c>
      <c r="S22" s="12">
        <f t="shared" si="10"/>
        <v>47041</v>
      </c>
      <c r="T22" s="13">
        <f t="shared" si="11"/>
        <v>12</v>
      </c>
      <c r="U22" s="14">
        <f t="shared" si="12"/>
        <v>0</v>
      </c>
      <c r="V22" s="14">
        <f t="shared" si="13"/>
        <v>0</v>
      </c>
      <c r="W22" s="14">
        <f t="shared" si="14"/>
        <v>0</v>
      </c>
      <c r="X22" s="25">
        <f t="shared" si="15"/>
        <v>0</v>
      </c>
      <c r="Y22" s="25">
        <f t="shared" si="16"/>
        <v>0</v>
      </c>
      <c r="Z22" s="25">
        <f t="shared" si="17"/>
        <v>0</v>
      </c>
    </row>
    <row r="23" spans="1:26" ht="28.9" customHeight="1" x14ac:dyDescent="0.25">
      <c r="A23" s="8">
        <v>12</v>
      </c>
      <c r="B23" s="9" t="s">
        <v>45</v>
      </c>
      <c r="C23" s="9" t="s">
        <v>57</v>
      </c>
      <c r="D23" s="9" t="s">
        <v>47</v>
      </c>
      <c r="E23" s="9" t="s">
        <v>48</v>
      </c>
      <c r="F23" s="10">
        <v>46309</v>
      </c>
      <c r="G23" s="9" t="s">
        <v>49</v>
      </c>
      <c r="H23" s="11"/>
      <c r="I23" s="12">
        <f t="shared" si="0"/>
        <v>46310</v>
      </c>
      <c r="J23" s="13">
        <f t="shared" si="1"/>
        <v>12</v>
      </c>
      <c r="K23" s="14">
        <f t="shared" si="2"/>
        <v>0</v>
      </c>
      <c r="L23" s="14">
        <f t="shared" si="3"/>
        <v>0</v>
      </c>
      <c r="M23" s="14">
        <f t="shared" si="4"/>
        <v>0</v>
      </c>
      <c r="N23" s="12">
        <f t="shared" si="5"/>
        <v>46675</v>
      </c>
      <c r="O23" s="13">
        <f t="shared" si="6"/>
        <v>12</v>
      </c>
      <c r="P23" s="14">
        <f t="shared" si="7"/>
        <v>0</v>
      </c>
      <c r="Q23" s="14">
        <f t="shared" si="8"/>
        <v>0</v>
      </c>
      <c r="R23" s="14">
        <f t="shared" si="9"/>
        <v>0</v>
      </c>
      <c r="S23" s="12">
        <f t="shared" si="10"/>
        <v>47041</v>
      </c>
      <c r="T23" s="13">
        <f t="shared" si="11"/>
        <v>12</v>
      </c>
      <c r="U23" s="14">
        <f t="shared" si="12"/>
        <v>0</v>
      </c>
      <c r="V23" s="14">
        <f t="shared" si="13"/>
        <v>0</v>
      </c>
      <c r="W23" s="14">
        <f t="shared" si="14"/>
        <v>0</v>
      </c>
      <c r="X23" s="25">
        <f t="shared" si="15"/>
        <v>0</v>
      </c>
      <c r="Y23" s="25">
        <f t="shared" si="16"/>
        <v>0</v>
      </c>
      <c r="Z23" s="25">
        <f t="shared" si="17"/>
        <v>0</v>
      </c>
    </row>
    <row r="24" spans="1:26" ht="28.9" customHeight="1" x14ac:dyDescent="0.25">
      <c r="A24" s="8">
        <v>13</v>
      </c>
      <c r="B24" s="9" t="s">
        <v>58</v>
      </c>
      <c r="C24" s="9" t="s">
        <v>59</v>
      </c>
      <c r="D24" s="9" t="s">
        <v>60</v>
      </c>
      <c r="E24" s="9" t="s">
        <v>48</v>
      </c>
      <c r="F24" s="10">
        <v>46309</v>
      </c>
      <c r="G24" s="9" t="s">
        <v>49</v>
      </c>
      <c r="H24" s="11"/>
      <c r="I24" s="12">
        <f t="shared" si="0"/>
        <v>46310</v>
      </c>
      <c r="J24" s="13">
        <f t="shared" si="1"/>
        <v>12</v>
      </c>
      <c r="K24" s="14">
        <f t="shared" si="2"/>
        <v>0</v>
      </c>
      <c r="L24" s="14">
        <f t="shared" si="3"/>
        <v>0</v>
      </c>
      <c r="M24" s="14">
        <f t="shared" si="4"/>
        <v>0</v>
      </c>
      <c r="N24" s="12">
        <f t="shared" si="5"/>
        <v>46675</v>
      </c>
      <c r="O24" s="13">
        <f t="shared" si="6"/>
        <v>12</v>
      </c>
      <c r="P24" s="14">
        <f t="shared" si="7"/>
        <v>0</v>
      </c>
      <c r="Q24" s="14">
        <f t="shared" si="8"/>
        <v>0</v>
      </c>
      <c r="R24" s="14">
        <f t="shared" si="9"/>
        <v>0</v>
      </c>
      <c r="S24" s="12">
        <f t="shared" si="10"/>
        <v>47041</v>
      </c>
      <c r="T24" s="13">
        <f t="shared" si="11"/>
        <v>12</v>
      </c>
      <c r="U24" s="14">
        <f t="shared" si="12"/>
        <v>0</v>
      </c>
      <c r="V24" s="14">
        <f t="shared" si="13"/>
        <v>0</v>
      </c>
      <c r="W24" s="14">
        <f t="shared" si="14"/>
        <v>0</v>
      </c>
      <c r="X24" s="25">
        <f t="shared" si="15"/>
        <v>0</v>
      </c>
      <c r="Y24" s="25">
        <f t="shared" si="16"/>
        <v>0</v>
      </c>
      <c r="Z24" s="25">
        <f t="shared" si="17"/>
        <v>0</v>
      </c>
    </row>
    <row r="25" spans="1:26" ht="28.9" customHeight="1" x14ac:dyDescent="0.25">
      <c r="A25" s="8">
        <v>14</v>
      </c>
      <c r="B25" s="9" t="s">
        <v>58</v>
      </c>
      <c r="C25" s="9" t="s">
        <v>61</v>
      </c>
      <c r="D25" s="9" t="s">
        <v>60</v>
      </c>
      <c r="E25" s="9" t="s">
        <v>48</v>
      </c>
      <c r="F25" s="10">
        <v>46309</v>
      </c>
      <c r="G25" s="9" t="s">
        <v>49</v>
      </c>
      <c r="H25" s="11"/>
      <c r="I25" s="12">
        <f t="shared" si="0"/>
        <v>46310</v>
      </c>
      <c r="J25" s="13">
        <f t="shared" si="1"/>
        <v>12</v>
      </c>
      <c r="K25" s="14">
        <f t="shared" si="2"/>
        <v>0</v>
      </c>
      <c r="L25" s="14">
        <f t="shared" si="3"/>
        <v>0</v>
      </c>
      <c r="M25" s="14">
        <f t="shared" si="4"/>
        <v>0</v>
      </c>
      <c r="N25" s="12">
        <f t="shared" si="5"/>
        <v>46675</v>
      </c>
      <c r="O25" s="13">
        <f t="shared" si="6"/>
        <v>12</v>
      </c>
      <c r="P25" s="14">
        <f t="shared" si="7"/>
        <v>0</v>
      </c>
      <c r="Q25" s="14">
        <f t="shared" si="8"/>
        <v>0</v>
      </c>
      <c r="R25" s="14">
        <f t="shared" si="9"/>
        <v>0</v>
      </c>
      <c r="S25" s="12">
        <f t="shared" si="10"/>
        <v>47041</v>
      </c>
      <c r="T25" s="13">
        <f t="shared" si="11"/>
        <v>12</v>
      </c>
      <c r="U25" s="14">
        <f t="shared" si="12"/>
        <v>0</v>
      </c>
      <c r="V25" s="14">
        <f t="shared" si="13"/>
        <v>0</v>
      </c>
      <c r="W25" s="14">
        <f t="shared" si="14"/>
        <v>0</v>
      </c>
      <c r="X25" s="25">
        <f t="shared" si="15"/>
        <v>0</v>
      </c>
      <c r="Y25" s="25">
        <f t="shared" si="16"/>
        <v>0</v>
      </c>
      <c r="Z25" s="25">
        <f t="shared" si="17"/>
        <v>0</v>
      </c>
    </row>
    <row r="26" spans="1:26" ht="28.9" customHeight="1" x14ac:dyDescent="0.25">
      <c r="A26" s="8">
        <v>15</v>
      </c>
      <c r="B26" s="9" t="s">
        <v>62</v>
      </c>
      <c r="C26" s="9" t="s">
        <v>63</v>
      </c>
      <c r="D26" s="9" t="s">
        <v>64</v>
      </c>
      <c r="E26" s="9" t="s">
        <v>48</v>
      </c>
      <c r="F26" s="10">
        <v>46309</v>
      </c>
      <c r="G26" s="9" t="s">
        <v>49</v>
      </c>
      <c r="H26" s="11"/>
      <c r="I26" s="12">
        <f t="shared" si="0"/>
        <v>46310</v>
      </c>
      <c r="J26" s="13">
        <f t="shared" si="1"/>
        <v>12</v>
      </c>
      <c r="K26" s="14">
        <f t="shared" si="2"/>
        <v>0</v>
      </c>
      <c r="L26" s="14">
        <f t="shared" si="3"/>
        <v>0</v>
      </c>
      <c r="M26" s="14">
        <f t="shared" si="4"/>
        <v>0</v>
      </c>
      <c r="N26" s="12">
        <f t="shared" si="5"/>
        <v>46675</v>
      </c>
      <c r="O26" s="13">
        <f t="shared" si="6"/>
        <v>12</v>
      </c>
      <c r="P26" s="14">
        <f t="shared" si="7"/>
        <v>0</v>
      </c>
      <c r="Q26" s="14">
        <f t="shared" si="8"/>
        <v>0</v>
      </c>
      <c r="R26" s="14">
        <f t="shared" si="9"/>
        <v>0</v>
      </c>
      <c r="S26" s="12">
        <f t="shared" si="10"/>
        <v>47041</v>
      </c>
      <c r="T26" s="13">
        <f t="shared" si="11"/>
        <v>12</v>
      </c>
      <c r="U26" s="14">
        <f t="shared" si="12"/>
        <v>0</v>
      </c>
      <c r="V26" s="14">
        <f t="shared" si="13"/>
        <v>0</v>
      </c>
      <c r="W26" s="14">
        <f t="shared" si="14"/>
        <v>0</v>
      </c>
      <c r="X26" s="25">
        <f t="shared" si="15"/>
        <v>0</v>
      </c>
      <c r="Y26" s="25">
        <f t="shared" si="16"/>
        <v>0</v>
      </c>
      <c r="Z26" s="25">
        <f t="shared" si="17"/>
        <v>0</v>
      </c>
    </row>
    <row r="27" spans="1:26" ht="28.9" customHeight="1" x14ac:dyDescent="0.25">
      <c r="A27" s="8">
        <v>16</v>
      </c>
      <c r="B27" s="9" t="s">
        <v>62</v>
      </c>
      <c r="C27" s="9" t="s">
        <v>65</v>
      </c>
      <c r="D27" s="9" t="s">
        <v>64</v>
      </c>
      <c r="E27" s="9" t="s">
        <v>48</v>
      </c>
      <c r="F27" s="10">
        <v>46309</v>
      </c>
      <c r="G27" s="9" t="s">
        <v>49</v>
      </c>
      <c r="H27" s="11"/>
      <c r="I27" s="12">
        <f t="shared" si="0"/>
        <v>46310</v>
      </c>
      <c r="J27" s="13">
        <f t="shared" si="1"/>
        <v>12</v>
      </c>
      <c r="K27" s="14">
        <f t="shared" si="2"/>
        <v>0</v>
      </c>
      <c r="L27" s="14">
        <f t="shared" si="3"/>
        <v>0</v>
      </c>
      <c r="M27" s="14">
        <f t="shared" si="4"/>
        <v>0</v>
      </c>
      <c r="N27" s="12">
        <f t="shared" si="5"/>
        <v>46675</v>
      </c>
      <c r="O27" s="13">
        <f t="shared" si="6"/>
        <v>12</v>
      </c>
      <c r="P27" s="14">
        <f t="shared" si="7"/>
        <v>0</v>
      </c>
      <c r="Q27" s="14">
        <f t="shared" si="8"/>
        <v>0</v>
      </c>
      <c r="R27" s="14">
        <f t="shared" si="9"/>
        <v>0</v>
      </c>
      <c r="S27" s="12">
        <f t="shared" si="10"/>
        <v>47041</v>
      </c>
      <c r="T27" s="13">
        <f t="shared" si="11"/>
        <v>12</v>
      </c>
      <c r="U27" s="14">
        <f t="shared" si="12"/>
        <v>0</v>
      </c>
      <c r="V27" s="14">
        <f t="shared" si="13"/>
        <v>0</v>
      </c>
      <c r="W27" s="14">
        <f t="shared" si="14"/>
        <v>0</v>
      </c>
      <c r="X27" s="25">
        <f t="shared" si="15"/>
        <v>0</v>
      </c>
      <c r="Y27" s="25">
        <f t="shared" si="16"/>
        <v>0</v>
      </c>
      <c r="Z27" s="25">
        <f t="shared" si="17"/>
        <v>0</v>
      </c>
    </row>
    <row r="28" spans="1:26" ht="28.9" customHeight="1" x14ac:dyDescent="0.25">
      <c r="A28" s="8">
        <v>17</v>
      </c>
      <c r="B28" s="9" t="s">
        <v>45</v>
      </c>
      <c r="C28" s="9" t="s">
        <v>66</v>
      </c>
      <c r="D28" s="9" t="s">
        <v>47</v>
      </c>
      <c r="E28" s="9" t="s">
        <v>48</v>
      </c>
      <c r="F28" s="10">
        <v>46309</v>
      </c>
      <c r="G28" s="9" t="s">
        <v>49</v>
      </c>
      <c r="H28" s="11"/>
      <c r="I28" s="12">
        <f t="shared" si="0"/>
        <v>46310</v>
      </c>
      <c r="J28" s="13">
        <f t="shared" si="1"/>
        <v>12</v>
      </c>
      <c r="K28" s="14">
        <f t="shared" si="2"/>
        <v>0</v>
      </c>
      <c r="L28" s="14">
        <f t="shared" si="3"/>
        <v>0</v>
      </c>
      <c r="M28" s="14">
        <f t="shared" si="4"/>
        <v>0</v>
      </c>
      <c r="N28" s="12">
        <f t="shared" si="5"/>
        <v>46675</v>
      </c>
      <c r="O28" s="13">
        <f t="shared" si="6"/>
        <v>12</v>
      </c>
      <c r="P28" s="14">
        <f t="shared" si="7"/>
        <v>0</v>
      </c>
      <c r="Q28" s="14">
        <f t="shared" si="8"/>
        <v>0</v>
      </c>
      <c r="R28" s="14">
        <f t="shared" si="9"/>
        <v>0</v>
      </c>
      <c r="S28" s="12">
        <f t="shared" si="10"/>
        <v>47041</v>
      </c>
      <c r="T28" s="13">
        <f t="shared" si="11"/>
        <v>12</v>
      </c>
      <c r="U28" s="14">
        <f t="shared" si="12"/>
        <v>0</v>
      </c>
      <c r="V28" s="14">
        <f t="shared" si="13"/>
        <v>0</v>
      </c>
      <c r="W28" s="14">
        <f t="shared" si="14"/>
        <v>0</v>
      </c>
      <c r="X28" s="25">
        <f t="shared" si="15"/>
        <v>0</v>
      </c>
      <c r="Y28" s="25">
        <f t="shared" si="16"/>
        <v>0</v>
      </c>
      <c r="Z28" s="25">
        <f t="shared" si="17"/>
        <v>0</v>
      </c>
    </row>
    <row r="29" spans="1:26" ht="28.9" customHeight="1" x14ac:dyDescent="0.25">
      <c r="A29" s="8">
        <v>18</v>
      </c>
      <c r="B29" s="9" t="s">
        <v>45</v>
      </c>
      <c r="C29" s="9" t="s">
        <v>67</v>
      </c>
      <c r="D29" s="9" t="s">
        <v>47</v>
      </c>
      <c r="E29" s="9" t="s">
        <v>48</v>
      </c>
      <c r="F29" s="10">
        <v>46309</v>
      </c>
      <c r="G29" s="9" t="s">
        <v>49</v>
      </c>
      <c r="H29" s="11"/>
      <c r="I29" s="12">
        <f t="shared" si="0"/>
        <v>46310</v>
      </c>
      <c r="J29" s="13">
        <f t="shared" si="1"/>
        <v>12</v>
      </c>
      <c r="K29" s="14">
        <f t="shared" si="2"/>
        <v>0</v>
      </c>
      <c r="L29" s="14">
        <f t="shared" si="3"/>
        <v>0</v>
      </c>
      <c r="M29" s="14">
        <f t="shared" si="4"/>
        <v>0</v>
      </c>
      <c r="N29" s="12">
        <f t="shared" si="5"/>
        <v>46675</v>
      </c>
      <c r="O29" s="13">
        <f t="shared" si="6"/>
        <v>12</v>
      </c>
      <c r="P29" s="14">
        <f t="shared" si="7"/>
        <v>0</v>
      </c>
      <c r="Q29" s="14">
        <f t="shared" si="8"/>
        <v>0</v>
      </c>
      <c r="R29" s="14">
        <f t="shared" si="9"/>
        <v>0</v>
      </c>
      <c r="S29" s="12">
        <f t="shared" si="10"/>
        <v>47041</v>
      </c>
      <c r="T29" s="13">
        <f t="shared" si="11"/>
        <v>12</v>
      </c>
      <c r="U29" s="14">
        <f t="shared" si="12"/>
        <v>0</v>
      </c>
      <c r="V29" s="14">
        <f t="shared" si="13"/>
        <v>0</v>
      </c>
      <c r="W29" s="14">
        <f t="shared" si="14"/>
        <v>0</v>
      </c>
      <c r="X29" s="25">
        <f t="shared" si="15"/>
        <v>0</v>
      </c>
      <c r="Y29" s="25">
        <f t="shared" si="16"/>
        <v>0</v>
      </c>
      <c r="Z29" s="25">
        <f t="shared" si="17"/>
        <v>0</v>
      </c>
    </row>
    <row r="30" spans="1:26" ht="28.9" customHeight="1" x14ac:dyDescent="0.25">
      <c r="A30" s="8">
        <v>19</v>
      </c>
      <c r="B30" s="9" t="s">
        <v>45</v>
      </c>
      <c r="C30" s="9" t="s">
        <v>68</v>
      </c>
      <c r="D30" s="9" t="s">
        <v>47</v>
      </c>
      <c r="E30" s="9" t="s">
        <v>48</v>
      </c>
      <c r="F30" s="10">
        <v>46309</v>
      </c>
      <c r="G30" s="9" t="s">
        <v>49</v>
      </c>
      <c r="H30" s="11"/>
      <c r="I30" s="12">
        <f t="shared" si="0"/>
        <v>46310</v>
      </c>
      <c r="J30" s="13">
        <f t="shared" si="1"/>
        <v>12</v>
      </c>
      <c r="K30" s="14">
        <f t="shared" si="2"/>
        <v>0</v>
      </c>
      <c r="L30" s="14">
        <f t="shared" si="3"/>
        <v>0</v>
      </c>
      <c r="M30" s="14">
        <f t="shared" si="4"/>
        <v>0</v>
      </c>
      <c r="N30" s="12">
        <f t="shared" si="5"/>
        <v>46675</v>
      </c>
      <c r="O30" s="13">
        <f t="shared" si="6"/>
        <v>12</v>
      </c>
      <c r="P30" s="14">
        <f t="shared" si="7"/>
        <v>0</v>
      </c>
      <c r="Q30" s="14">
        <f t="shared" si="8"/>
        <v>0</v>
      </c>
      <c r="R30" s="14">
        <f t="shared" si="9"/>
        <v>0</v>
      </c>
      <c r="S30" s="12">
        <f t="shared" si="10"/>
        <v>47041</v>
      </c>
      <c r="T30" s="13">
        <f t="shared" si="11"/>
        <v>12</v>
      </c>
      <c r="U30" s="14">
        <f t="shared" si="12"/>
        <v>0</v>
      </c>
      <c r="V30" s="14">
        <f t="shared" si="13"/>
        <v>0</v>
      </c>
      <c r="W30" s="14">
        <f t="shared" si="14"/>
        <v>0</v>
      </c>
      <c r="X30" s="25">
        <f t="shared" si="15"/>
        <v>0</v>
      </c>
      <c r="Y30" s="25">
        <f t="shared" si="16"/>
        <v>0</v>
      </c>
      <c r="Z30" s="25">
        <f t="shared" si="17"/>
        <v>0</v>
      </c>
    </row>
    <row r="31" spans="1:26" ht="28.9" customHeight="1" x14ac:dyDescent="0.25">
      <c r="A31" s="8">
        <v>20</v>
      </c>
      <c r="B31" s="9" t="s">
        <v>45</v>
      </c>
      <c r="C31" s="9" t="s">
        <v>69</v>
      </c>
      <c r="D31" s="9" t="s">
        <v>52</v>
      </c>
      <c r="E31" s="9" t="s">
        <v>48</v>
      </c>
      <c r="F31" s="10">
        <v>46309</v>
      </c>
      <c r="G31" s="9" t="s">
        <v>49</v>
      </c>
      <c r="H31" s="11"/>
      <c r="I31" s="12">
        <f t="shared" si="0"/>
        <v>46310</v>
      </c>
      <c r="J31" s="13">
        <f t="shared" si="1"/>
        <v>12</v>
      </c>
      <c r="K31" s="14">
        <f t="shared" si="2"/>
        <v>0</v>
      </c>
      <c r="L31" s="14">
        <f t="shared" si="3"/>
        <v>0</v>
      </c>
      <c r="M31" s="14">
        <f t="shared" si="4"/>
        <v>0</v>
      </c>
      <c r="N31" s="12">
        <f t="shared" si="5"/>
        <v>46675</v>
      </c>
      <c r="O31" s="13">
        <f t="shared" si="6"/>
        <v>12</v>
      </c>
      <c r="P31" s="14">
        <f t="shared" si="7"/>
        <v>0</v>
      </c>
      <c r="Q31" s="14">
        <f t="shared" si="8"/>
        <v>0</v>
      </c>
      <c r="R31" s="14">
        <f t="shared" si="9"/>
        <v>0</v>
      </c>
      <c r="S31" s="12">
        <f t="shared" si="10"/>
        <v>47041</v>
      </c>
      <c r="T31" s="13">
        <f t="shared" si="11"/>
        <v>12</v>
      </c>
      <c r="U31" s="14">
        <f t="shared" si="12"/>
        <v>0</v>
      </c>
      <c r="V31" s="14">
        <f t="shared" si="13"/>
        <v>0</v>
      </c>
      <c r="W31" s="14">
        <f t="shared" si="14"/>
        <v>0</v>
      </c>
      <c r="X31" s="25">
        <f t="shared" si="15"/>
        <v>0</v>
      </c>
      <c r="Y31" s="25">
        <f t="shared" si="16"/>
        <v>0</v>
      </c>
      <c r="Z31" s="25">
        <f t="shared" si="17"/>
        <v>0</v>
      </c>
    </row>
    <row r="32" spans="1:26" ht="28.9" customHeight="1" x14ac:dyDescent="0.25">
      <c r="A32" s="8">
        <v>21</v>
      </c>
      <c r="B32" s="9" t="s">
        <v>45</v>
      </c>
      <c r="C32" s="9" t="s">
        <v>70</v>
      </c>
      <c r="D32" s="9" t="s">
        <v>52</v>
      </c>
      <c r="E32" s="9" t="s">
        <v>48</v>
      </c>
      <c r="F32" s="10">
        <v>46309</v>
      </c>
      <c r="G32" s="9" t="s">
        <v>49</v>
      </c>
      <c r="H32" s="11"/>
      <c r="I32" s="12">
        <f t="shared" si="0"/>
        <v>46310</v>
      </c>
      <c r="J32" s="13">
        <f t="shared" si="1"/>
        <v>12</v>
      </c>
      <c r="K32" s="14">
        <f t="shared" si="2"/>
        <v>0</v>
      </c>
      <c r="L32" s="14">
        <f t="shared" si="3"/>
        <v>0</v>
      </c>
      <c r="M32" s="14">
        <f t="shared" si="4"/>
        <v>0</v>
      </c>
      <c r="N32" s="12">
        <f t="shared" si="5"/>
        <v>46675</v>
      </c>
      <c r="O32" s="13">
        <f t="shared" si="6"/>
        <v>12</v>
      </c>
      <c r="P32" s="14">
        <f t="shared" si="7"/>
        <v>0</v>
      </c>
      <c r="Q32" s="14">
        <f t="shared" si="8"/>
        <v>0</v>
      </c>
      <c r="R32" s="14">
        <f t="shared" si="9"/>
        <v>0</v>
      </c>
      <c r="S32" s="12">
        <f t="shared" si="10"/>
        <v>47041</v>
      </c>
      <c r="T32" s="13">
        <f t="shared" si="11"/>
        <v>12</v>
      </c>
      <c r="U32" s="14">
        <f t="shared" si="12"/>
        <v>0</v>
      </c>
      <c r="V32" s="14">
        <f t="shared" si="13"/>
        <v>0</v>
      </c>
      <c r="W32" s="14">
        <f t="shared" si="14"/>
        <v>0</v>
      </c>
      <c r="X32" s="25">
        <f t="shared" si="15"/>
        <v>0</v>
      </c>
      <c r="Y32" s="25">
        <f t="shared" si="16"/>
        <v>0</v>
      </c>
      <c r="Z32" s="25">
        <f t="shared" si="17"/>
        <v>0</v>
      </c>
    </row>
    <row r="33" spans="1:26" ht="28.9" customHeight="1" x14ac:dyDescent="0.25">
      <c r="A33" s="8">
        <v>22</v>
      </c>
      <c r="B33" s="9" t="s">
        <v>45</v>
      </c>
      <c r="C33" s="9" t="s">
        <v>71</v>
      </c>
      <c r="D33" s="9" t="s">
        <v>52</v>
      </c>
      <c r="E33" s="9" t="s">
        <v>48</v>
      </c>
      <c r="F33" s="10">
        <v>46309</v>
      </c>
      <c r="G33" s="9" t="s">
        <v>49</v>
      </c>
      <c r="H33" s="11"/>
      <c r="I33" s="12">
        <f t="shared" si="0"/>
        <v>46310</v>
      </c>
      <c r="J33" s="13">
        <f t="shared" si="1"/>
        <v>12</v>
      </c>
      <c r="K33" s="14">
        <f t="shared" si="2"/>
        <v>0</v>
      </c>
      <c r="L33" s="14">
        <f t="shared" si="3"/>
        <v>0</v>
      </c>
      <c r="M33" s="14">
        <f t="shared" si="4"/>
        <v>0</v>
      </c>
      <c r="N33" s="12">
        <f t="shared" si="5"/>
        <v>46675</v>
      </c>
      <c r="O33" s="13">
        <f t="shared" si="6"/>
        <v>12</v>
      </c>
      <c r="P33" s="14">
        <f t="shared" si="7"/>
        <v>0</v>
      </c>
      <c r="Q33" s="14">
        <f t="shared" si="8"/>
        <v>0</v>
      </c>
      <c r="R33" s="14">
        <f t="shared" si="9"/>
        <v>0</v>
      </c>
      <c r="S33" s="12">
        <f t="shared" si="10"/>
        <v>47041</v>
      </c>
      <c r="T33" s="13">
        <f t="shared" si="11"/>
        <v>12</v>
      </c>
      <c r="U33" s="14">
        <f t="shared" si="12"/>
        <v>0</v>
      </c>
      <c r="V33" s="14">
        <f t="shared" si="13"/>
        <v>0</v>
      </c>
      <c r="W33" s="14">
        <f t="shared" si="14"/>
        <v>0</v>
      </c>
      <c r="X33" s="25">
        <f t="shared" si="15"/>
        <v>0</v>
      </c>
      <c r="Y33" s="25">
        <f t="shared" si="16"/>
        <v>0</v>
      </c>
      <c r="Z33" s="25">
        <f t="shared" si="17"/>
        <v>0</v>
      </c>
    </row>
    <row r="34" spans="1:26" ht="28.9" customHeight="1" x14ac:dyDescent="0.25">
      <c r="A34" s="8">
        <v>23</v>
      </c>
      <c r="B34" s="9" t="s">
        <v>45</v>
      </c>
      <c r="C34" s="9" t="s">
        <v>72</v>
      </c>
      <c r="D34" s="9" t="s">
        <v>52</v>
      </c>
      <c r="E34" s="9" t="s">
        <v>48</v>
      </c>
      <c r="F34" s="10">
        <v>46309</v>
      </c>
      <c r="G34" s="9" t="s">
        <v>49</v>
      </c>
      <c r="H34" s="11"/>
      <c r="I34" s="12">
        <f t="shared" si="0"/>
        <v>46310</v>
      </c>
      <c r="J34" s="13">
        <f t="shared" si="1"/>
        <v>12</v>
      </c>
      <c r="K34" s="14">
        <f t="shared" si="2"/>
        <v>0</v>
      </c>
      <c r="L34" s="14">
        <f t="shared" si="3"/>
        <v>0</v>
      </c>
      <c r="M34" s="14">
        <f t="shared" si="4"/>
        <v>0</v>
      </c>
      <c r="N34" s="12">
        <f t="shared" si="5"/>
        <v>46675</v>
      </c>
      <c r="O34" s="13">
        <f t="shared" si="6"/>
        <v>12</v>
      </c>
      <c r="P34" s="14">
        <f t="shared" si="7"/>
        <v>0</v>
      </c>
      <c r="Q34" s="14">
        <f t="shared" si="8"/>
        <v>0</v>
      </c>
      <c r="R34" s="14">
        <f t="shared" si="9"/>
        <v>0</v>
      </c>
      <c r="S34" s="12">
        <f t="shared" si="10"/>
        <v>47041</v>
      </c>
      <c r="T34" s="13">
        <f t="shared" si="11"/>
        <v>12</v>
      </c>
      <c r="U34" s="14">
        <f t="shared" si="12"/>
        <v>0</v>
      </c>
      <c r="V34" s="14">
        <f t="shared" si="13"/>
        <v>0</v>
      </c>
      <c r="W34" s="14">
        <f t="shared" si="14"/>
        <v>0</v>
      </c>
      <c r="X34" s="25">
        <f t="shared" si="15"/>
        <v>0</v>
      </c>
      <c r="Y34" s="25">
        <f t="shared" si="16"/>
        <v>0</v>
      </c>
      <c r="Z34" s="25">
        <f t="shared" si="17"/>
        <v>0</v>
      </c>
    </row>
    <row r="35" spans="1:26" ht="28.9" customHeight="1" x14ac:dyDescent="0.25">
      <c r="A35" s="8">
        <v>24</v>
      </c>
      <c r="B35" s="9" t="s">
        <v>45</v>
      </c>
      <c r="C35" s="9" t="s">
        <v>73</v>
      </c>
      <c r="D35" s="9" t="s">
        <v>52</v>
      </c>
      <c r="E35" s="9" t="s">
        <v>48</v>
      </c>
      <c r="F35" s="10">
        <v>46309</v>
      </c>
      <c r="G35" s="9" t="s">
        <v>49</v>
      </c>
      <c r="H35" s="11"/>
      <c r="I35" s="12">
        <f t="shared" si="0"/>
        <v>46310</v>
      </c>
      <c r="J35" s="13">
        <f t="shared" si="1"/>
        <v>12</v>
      </c>
      <c r="K35" s="14">
        <f t="shared" si="2"/>
        <v>0</v>
      </c>
      <c r="L35" s="14">
        <f t="shared" si="3"/>
        <v>0</v>
      </c>
      <c r="M35" s="14">
        <f t="shared" si="4"/>
        <v>0</v>
      </c>
      <c r="N35" s="12">
        <f t="shared" si="5"/>
        <v>46675</v>
      </c>
      <c r="O35" s="13">
        <f t="shared" si="6"/>
        <v>12</v>
      </c>
      <c r="P35" s="14">
        <f t="shared" si="7"/>
        <v>0</v>
      </c>
      <c r="Q35" s="14">
        <f t="shared" si="8"/>
        <v>0</v>
      </c>
      <c r="R35" s="14">
        <f t="shared" si="9"/>
        <v>0</v>
      </c>
      <c r="S35" s="12">
        <f t="shared" si="10"/>
        <v>47041</v>
      </c>
      <c r="T35" s="13">
        <f t="shared" si="11"/>
        <v>12</v>
      </c>
      <c r="U35" s="14">
        <f t="shared" si="12"/>
        <v>0</v>
      </c>
      <c r="V35" s="14">
        <f t="shared" si="13"/>
        <v>0</v>
      </c>
      <c r="W35" s="14">
        <f t="shared" si="14"/>
        <v>0</v>
      </c>
      <c r="X35" s="25">
        <f t="shared" si="15"/>
        <v>0</v>
      </c>
      <c r="Y35" s="25">
        <f t="shared" si="16"/>
        <v>0</v>
      </c>
      <c r="Z35" s="25">
        <f t="shared" si="17"/>
        <v>0</v>
      </c>
    </row>
    <row r="36" spans="1:26" ht="28.9" customHeight="1" x14ac:dyDescent="0.25">
      <c r="A36" s="8">
        <v>25</v>
      </c>
      <c r="B36" s="9" t="s">
        <v>45</v>
      </c>
      <c r="C36" s="9" t="s">
        <v>74</v>
      </c>
      <c r="D36" s="9" t="s">
        <v>52</v>
      </c>
      <c r="E36" s="9" t="s">
        <v>48</v>
      </c>
      <c r="F36" s="10">
        <v>46309</v>
      </c>
      <c r="G36" s="9" t="s">
        <v>49</v>
      </c>
      <c r="H36" s="11"/>
      <c r="I36" s="12">
        <f t="shared" si="0"/>
        <v>46310</v>
      </c>
      <c r="J36" s="13">
        <f t="shared" si="1"/>
        <v>12</v>
      </c>
      <c r="K36" s="14">
        <f t="shared" si="2"/>
        <v>0</v>
      </c>
      <c r="L36" s="14">
        <f t="shared" si="3"/>
        <v>0</v>
      </c>
      <c r="M36" s="14">
        <f t="shared" si="4"/>
        <v>0</v>
      </c>
      <c r="N36" s="12">
        <f t="shared" si="5"/>
        <v>46675</v>
      </c>
      <c r="O36" s="13">
        <f t="shared" si="6"/>
        <v>12</v>
      </c>
      <c r="P36" s="14">
        <f t="shared" si="7"/>
        <v>0</v>
      </c>
      <c r="Q36" s="14">
        <f t="shared" si="8"/>
        <v>0</v>
      </c>
      <c r="R36" s="14">
        <f t="shared" si="9"/>
        <v>0</v>
      </c>
      <c r="S36" s="12">
        <f t="shared" si="10"/>
        <v>47041</v>
      </c>
      <c r="T36" s="13">
        <f t="shared" si="11"/>
        <v>12</v>
      </c>
      <c r="U36" s="14">
        <f t="shared" si="12"/>
        <v>0</v>
      </c>
      <c r="V36" s="14">
        <f t="shared" si="13"/>
        <v>0</v>
      </c>
      <c r="W36" s="14">
        <f t="shared" si="14"/>
        <v>0</v>
      </c>
      <c r="X36" s="25">
        <f t="shared" si="15"/>
        <v>0</v>
      </c>
      <c r="Y36" s="25">
        <f t="shared" si="16"/>
        <v>0</v>
      </c>
      <c r="Z36" s="25">
        <f t="shared" si="17"/>
        <v>0</v>
      </c>
    </row>
    <row r="37" spans="1:26" ht="28.9" customHeight="1" x14ac:dyDescent="0.25">
      <c r="A37" s="8">
        <v>26</v>
      </c>
      <c r="B37" s="9" t="s">
        <v>45</v>
      </c>
      <c r="C37" s="9" t="s">
        <v>75</v>
      </c>
      <c r="D37" s="9" t="s">
        <v>52</v>
      </c>
      <c r="E37" s="9" t="s">
        <v>48</v>
      </c>
      <c r="F37" s="10">
        <v>46309</v>
      </c>
      <c r="G37" s="9" t="s">
        <v>49</v>
      </c>
      <c r="H37" s="11"/>
      <c r="I37" s="12">
        <f t="shared" si="0"/>
        <v>46310</v>
      </c>
      <c r="J37" s="13">
        <f t="shared" si="1"/>
        <v>12</v>
      </c>
      <c r="K37" s="14">
        <f t="shared" si="2"/>
        <v>0</v>
      </c>
      <c r="L37" s="14">
        <f t="shared" si="3"/>
        <v>0</v>
      </c>
      <c r="M37" s="14">
        <f t="shared" si="4"/>
        <v>0</v>
      </c>
      <c r="N37" s="12">
        <f t="shared" si="5"/>
        <v>46675</v>
      </c>
      <c r="O37" s="13">
        <f t="shared" si="6"/>
        <v>12</v>
      </c>
      <c r="P37" s="14">
        <f t="shared" si="7"/>
        <v>0</v>
      </c>
      <c r="Q37" s="14">
        <f t="shared" si="8"/>
        <v>0</v>
      </c>
      <c r="R37" s="14">
        <f t="shared" si="9"/>
        <v>0</v>
      </c>
      <c r="S37" s="12">
        <f t="shared" si="10"/>
        <v>47041</v>
      </c>
      <c r="T37" s="13">
        <f t="shared" si="11"/>
        <v>12</v>
      </c>
      <c r="U37" s="14">
        <f t="shared" si="12"/>
        <v>0</v>
      </c>
      <c r="V37" s="14">
        <f t="shared" si="13"/>
        <v>0</v>
      </c>
      <c r="W37" s="14">
        <f t="shared" si="14"/>
        <v>0</v>
      </c>
      <c r="X37" s="25">
        <f t="shared" si="15"/>
        <v>0</v>
      </c>
      <c r="Y37" s="25">
        <f t="shared" si="16"/>
        <v>0</v>
      </c>
      <c r="Z37" s="25">
        <f t="shared" si="17"/>
        <v>0</v>
      </c>
    </row>
    <row r="38" spans="1:26" ht="28.9" customHeight="1" x14ac:dyDescent="0.25">
      <c r="A38" s="8">
        <v>27</v>
      </c>
      <c r="B38" s="9" t="s">
        <v>45</v>
      </c>
      <c r="C38" s="9" t="s">
        <v>76</v>
      </c>
      <c r="D38" s="9" t="s">
        <v>52</v>
      </c>
      <c r="E38" s="9" t="s">
        <v>48</v>
      </c>
      <c r="F38" s="10">
        <v>46309</v>
      </c>
      <c r="G38" s="9" t="s">
        <v>49</v>
      </c>
      <c r="H38" s="11"/>
      <c r="I38" s="12">
        <f t="shared" si="0"/>
        <v>46310</v>
      </c>
      <c r="J38" s="13">
        <f t="shared" si="1"/>
        <v>12</v>
      </c>
      <c r="K38" s="14">
        <f t="shared" si="2"/>
        <v>0</v>
      </c>
      <c r="L38" s="14">
        <f t="shared" si="3"/>
        <v>0</v>
      </c>
      <c r="M38" s="14">
        <f t="shared" si="4"/>
        <v>0</v>
      </c>
      <c r="N38" s="12">
        <f t="shared" si="5"/>
        <v>46675</v>
      </c>
      <c r="O38" s="13">
        <f t="shared" si="6"/>
        <v>12</v>
      </c>
      <c r="P38" s="14">
        <f t="shared" si="7"/>
        <v>0</v>
      </c>
      <c r="Q38" s="14">
        <f t="shared" si="8"/>
        <v>0</v>
      </c>
      <c r="R38" s="14">
        <f t="shared" si="9"/>
        <v>0</v>
      </c>
      <c r="S38" s="12">
        <f t="shared" si="10"/>
        <v>47041</v>
      </c>
      <c r="T38" s="13">
        <f t="shared" si="11"/>
        <v>12</v>
      </c>
      <c r="U38" s="14">
        <f t="shared" si="12"/>
        <v>0</v>
      </c>
      <c r="V38" s="14">
        <f t="shared" si="13"/>
        <v>0</v>
      </c>
      <c r="W38" s="14">
        <f t="shared" si="14"/>
        <v>0</v>
      </c>
      <c r="X38" s="25">
        <f t="shared" si="15"/>
        <v>0</v>
      </c>
      <c r="Y38" s="25">
        <f t="shared" si="16"/>
        <v>0</v>
      </c>
      <c r="Z38" s="25">
        <f t="shared" si="17"/>
        <v>0</v>
      </c>
    </row>
    <row r="39" spans="1:26" ht="28.9" customHeight="1" x14ac:dyDescent="0.25">
      <c r="A39" s="8">
        <v>28</v>
      </c>
      <c r="B39" s="9" t="s">
        <v>45</v>
      </c>
      <c r="C39" s="9" t="s">
        <v>77</v>
      </c>
      <c r="D39" s="9" t="s">
        <v>52</v>
      </c>
      <c r="E39" s="9" t="s">
        <v>48</v>
      </c>
      <c r="F39" s="10">
        <v>46309</v>
      </c>
      <c r="G39" s="9" t="s">
        <v>49</v>
      </c>
      <c r="H39" s="11"/>
      <c r="I39" s="12">
        <f t="shared" si="0"/>
        <v>46310</v>
      </c>
      <c r="J39" s="13">
        <f t="shared" si="1"/>
        <v>12</v>
      </c>
      <c r="K39" s="14">
        <f t="shared" si="2"/>
        <v>0</v>
      </c>
      <c r="L39" s="14">
        <f t="shared" si="3"/>
        <v>0</v>
      </c>
      <c r="M39" s="14">
        <f t="shared" si="4"/>
        <v>0</v>
      </c>
      <c r="N39" s="12">
        <f t="shared" si="5"/>
        <v>46675</v>
      </c>
      <c r="O39" s="13">
        <f t="shared" si="6"/>
        <v>12</v>
      </c>
      <c r="P39" s="14">
        <f t="shared" si="7"/>
        <v>0</v>
      </c>
      <c r="Q39" s="14">
        <f t="shared" si="8"/>
        <v>0</v>
      </c>
      <c r="R39" s="14">
        <f t="shared" si="9"/>
        <v>0</v>
      </c>
      <c r="S39" s="12">
        <f t="shared" si="10"/>
        <v>47041</v>
      </c>
      <c r="T39" s="13">
        <f t="shared" si="11"/>
        <v>12</v>
      </c>
      <c r="U39" s="14">
        <f t="shared" si="12"/>
        <v>0</v>
      </c>
      <c r="V39" s="14">
        <f t="shared" si="13"/>
        <v>0</v>
      </c>
      <c r="W39" s="14">
        <f t="shared" si="14"/>
        <v>0</v>
      </c>
      <c r="X39" s="25">
        <f t="shared" si="15"/>
        <v>0</v>
      </c>
      <c r="Y39" s="25">
        <f t="shared" si="16"/>
        <v>0</v>
      </c>
      <c r="Z39" s="25">
        <f t="shared" si="17"/>
        <v>0</v>
      </c>
    </row>
    <row r="40" spans="1:26" ht="28.9" customHeight="1" x14ac:dyDescent="0.25">
      <c r="A40" s="8">
        <v>29</v>
      </c>
      <c r="B40" s="9" t="s">
        <v>78</v>
      </c>
      <c r="C40" s="9" t="s">
        <v>79</v>
      </c>
      <c r="D40" s="9" t="s">
        <v>80</v>
      </c>
      <c r="E40" s="9" t="s">
        <v>48</v>
      </c>
      <c r="F40" s="10">
        <v>46309</v>
      </c>
      <c r="G40" s="9" t="s">
        <v>49</v>
      </c>
      <c r="H40" s="11"/>
      <c r="I40" s="12">
        <f t="shared" si="0"/>
        <v>46310</v>
      </c>
      <c r="J40" s="13">
        <f t="shared" si="1"/>
        <v>12</v>
      </c>
      <c r="K40" s="14">
        <f t="shared" si="2"/>
        <v>0</v>
      </c>
      <c r="L40" s="14">
        <f t="shared" si="3"/>
        <v>0</v>
      </c>
      <c r="M40" s="14">
        <f t="shared" si="4"/>
        <v>0</v>
      </c>
      <c r="N40" s="12">
        <f t="shared" si="5"/>
        <v>46675</v>
      </c>
      <c r="O40" s="13">
        <f t="shared" si="6"/>
        <v>12</v>
      </c>
      <c r="P40" s="14">
        <f t="shared" si="7"/>
        <v>0</v>
      </c>
      <c r="Q40" s="14">
        <f t="shared" si="8"/>
        <v>0</v>
      </c>
      <c r="R40" s="14">
        <f t="shared" si="9"/>
        <v>0</v>
      </c>
      <c r="S40" s="12">
        <f t="shared" si="10"/>
        <v>47041</v>
      </c>
      <c r="T40" s="13">
        <f t="shared" si="11"/>
        <v>12</v>
      </c>
      <c r="U40" s="14">
        <f t="shared" si="12"/>
        <v>0</v>
      </c>
      <c r="V40" s="14">
        <f t="shared" si="13"/>
        <v>0</v>
      </c>
      <c r="W40" s="14">
        <f t="shared" si="14"/>
        <v>0</v>
      </c>
      <c r="X40" s="25">
        <f t="shared" si="15"/>
        <v>0</v>
      </c>
      <c r="Y40" s="25">
        <f t="shared" si="16"/>
        <v>0</v>
      </c>
      <c r="Z40" s="25">
        <f t="shared" si="17"/>
        <v>0</v>
      </c>
    </row>
    <row r="41" spans="1:26" ht="28.9" customHeight="1" x14ac:dyDescent="0.25">
      <c r="A41" s="8">
        <v>30</v>
      </c>
      <c r="B41" s="9" t="s">
        <v>78</v>
      </c>
      <c r="C41" s="9" t="s">
        <v>81</v>
      </c>
      <c r="D41" s="9" t="s">
        <v>80</v>
      </c>
      <c r="E41" s="9" t="s">
        <v>48</v>
      </c>
      <c r="F41" s="10">
        <v>46309</v>
      </c>
      <c r="G41" s="9" t="s">
        <v>49</v>
      </c>
      <c r="H41" s="11"/>
      <c r="I41" s="12">
        <f t="shared" si="0"/>
        <v>46310</v>
      </c>
      <c r="J41" s="13">
        <f t="shared" si="1"/>
        <v>12</v>
      </c>
      <c r="K41" s="14">
        <f t="shared" si="2"/>
        <v>0</v>
      </c>
      <c r="L41" s="14">
        <f t="shared" si="3"/>
        <v>0</v>
      </c>
      <c r="M41" s="14">
        <f t="shared" si="4"/>
        <v>0</v>
      </c>
      <c r="N41" s="12">
        <f t="shared" si="5"/>
        <v>46675</v>
      </c>
      <c r="O41" s="13">
        <f t="shared" si="6"/>
        <v>12</v>
      </c>
      <c r="P41" s="14">
        <f t="shared" si="7"/>
        <v>0</v>
      </c>
      <c r="Q41" s="14">
        <f t="shared" si="8"/>
        <v>0</v>
      </c>
      <c r="R41" s="14">
        <f t="shared" si="9"/>
        <v>0</v>
      </c>
      <c r="S41" s="12">
        <f t="shared" si="10"/>
        <v>47041</v>
      </c>
      <c r="T41" s="13">
        <f t="shared" si="11"/>
        <v>12</v>
      </c>
      <c r="U41" s="14">
        <f t="shared" si="12"/>
        <v>0</v>
      </c>
      <c r="V41" s="14">
        <f t="shared" si="13"/>
        <v>0</v>
      </c>
      <c r="W41" s="14">
        <f t="shared" si="14"/>
        <v>0</v>
      </c>
      <c r="X41" s="25">
        <f t="shared" si="15"/>
        <v>0</v>
      </c>
      <c r="Y41" s="25">
        <f t="shared" si="16"/>
        <v>0</v>
      </c>
      <c r="Z41" s="25">
        <f t="shared" si="17"/>
        <v>0</v>
      </c>
    </row>
    <row r="42" spans="1:26" ht="28.9" customHeight="1" x14ac:dyDescent="0.25">
      <c r="A42" s="8">
        <v>31</v>
      </c>
      <c r="B42" s="9" t="s">
        <v>82</v>
      </c>
      <c r="C42" s="9" t="s">
        <v>83</v>
      </c>
      <c r="D42" s="9" t="s">
        <v>84</v>
      </c>
      <c r="E42" s="9"/>
      <c r="F42" s="10">
        <v>46309</v>
      </c>
      <c r="G42" s="9"/>
      <c r="H42" s="11"/>
      <c r="I42" s="12">
        <f t="shared" si="0"/>
        <v>46310</v>
      </c>
      <c r="J42" s="13">
        <f t="shared" si="1"/>
        <v>12</v>
      </c>
      <c r="K42" s="14">
        <f t="shared" si="2"/>
        <v>0</v>
      </c>
      <c r="L42" s="14">
        <f t="shared" si="3"/>
        <v>0</v>
      </c>
      <c r="M42" s="14">
        <f t="shared" si="4"/>
        <v>0</v>
      </c>
      <c r="N42" s="12">
        <f t="shared" si="5"/>
        <v>46675</v>
      </c>
      <c r="O42" s="13">
        <f t="shared" si="6"/>
        <v>12</v>
      </c>
      <c r="P42" s="14">
        <f t="shared" si="7"/>
        <v>0</v>
      </c>
      <c r="Q42" s="14">
        <f t="shared" si="8"/>
        <v>0</v>
      </c>
      <c r="R42" s="14">
        <f t="shared" si="9"/>
        <v>0</v>
      </c>
      <c r="S42" s="12">
        <f t="shared" si="10"/>
        <v>47041</v>
      </c>
      <c r="T42" s="13">
        <f t="shared" si="11"/>
        <v>12</v>
      </c>
      <c r="U42" s="14">
        <f t="shared" si="12"/>
        <v>0</v>
      </c>
      <c r="V42" s="14">
        <f t="shared" si="13"/>
        <v>0</v>
      </c>
      <c r="W42" s="14">
        <f t="shared" si="14"/>
        <v>0</v>
      </c>
      <c r="X42" s="25">
        <f t="shared" si="15"/>
        <v>0</v>
      </c>
      <c r="Y42" s="25">
        <f t="shared" si="16"/>
        <v>0</v>
      </c>
      <c r="Z42" s="25">
        <f t="shared" si="17"/>
        <v>0</v>
      </c>
    </row>
    <row r="43" spans="1:26" ht="28.9" customHeight="1" x14ac:dyDescent="0.25">
      <c r="A43" s="8">
        <v>32</v>
      </c>
      <c r="B43" s="9" t="s">
        <v>82</v>
      </c>
      <c r="C43" s="9" t="s">
        <v>85</v>
      </c>
      <c r="D43" s="9" t="s">
        <v>84</v>
      </c>
      <c r="E43" s="9"/>
      <c r="F43" s="10">
        <v>46309</v>
      </c>
      <c r="G43" s="9"/>
      <c r="H43" s="11"/>
      <c r="I43" s="12">
        <f t="shared" si="0"/>
        <v>46310</v>
      </c>
      <c r="J43" s="13">
        <f t="shared" si="1"/>
        <v>12</v>
      </c>
      <c r="K43" s="14">
        <f t="shared" si="2"/>
        <v>0</v>
      </c>
      <c r="L43" s="14">
        <f t="shared" si="3"/>
        <v>0</v>
      </c>
      <c r="M43" s="14">
        <f t="shared" si="4"/>
        <v>0</v>
      </c>
      <c r="N43" s="12">
        <f t="shared" si="5"/>
        <v>46675</v>
      </c>
      <c r="O43" s="13">
        <f t="shared" si="6"/>
        <v>12</v>
      </c>
      <c r="P43" s="14">
        <f t="shared" si="7"/>
        <v>0</v>
      </c>
      <c r="Q43" s="14">
        <f t="shared" si="8"/>
        <v>0</v>
      </c>
      <c r="R43" s="14">
        <f t="shared" si="9"/>
        <v>0</v>
      </c>
      <c r="S43" s="12">
        <f t="shared" si="10"/>
        <v>47041</v>
      </c>
      <c r="T43" s="13">
        <f t="shared" si="11"/>
        <v>12</v>
      </c>
      <c r="U43" s="14">
        <f t="shared" si="12"/>
        <v>0</v>
      </c>
      <c r="V43" s="14">
        <f t="shared" si="13"/>
        <v>0</v>
      </c>
      <c r="W43" s="14">
        <f t="shared" si="14"/>
        <v>0</v>
      </c>
      <c r="X43" s="25">
        <f t="shared" si="15"/>
        <v>0</v>
      </c>
      <c r="Y43" s="25">
        <f t="shared" si="16"/>
        <v>0</v>
      </c>
      <c r="Z43" s="25">
        <f t="shared" si="17"/>
        <v>0</v>
      </c>
    </row>
    <row r="44" spans="1:26" ht="28.9" customHeight="1" x14ac:dyDescent="0.25">
      <c r="A44" s="8">
        <v>33</v>
      </c>
      <c r="B44" s="9" t="s">
        <v>82</v>
      </c>
      <c r="C44" s="9" t="s">
        <v>86</v>
      </c>
      <c r="D44" s="9" t="s">
        <v>84</v>
      </c>
      <c r="E44" s="9"/>
      <c r="F44" s="10">
        <v>46309</v>
      </c>
      <c r="G44" s="9"/>
      <c r="H44" s="11"/>
      <c r="I44" s="12">
        <f t="shared" ref="I44:I75" si="18">IF(MAX($B$5,$F44+1)&gt;$F$4,"",MAX($B$5,$F44+1))</f>
        <v>46310</v>
      </c>
      <c r="J44" s="13">
        <f t="shared" ref="J44:J75" si="19">IF(MAX($B$5,$F44+1)&gt;$F$4,0,12-(((YEAR(MAX($B$5,$F44+1))-YEAR($B$5))*12)+(MONTH(MAX($B$5,$F44+1))-MONTH($B$5))-IF(DAY(MAX($B$5,$F44+1))&lt;DAY($B$5),1,0)))</f>
        <v>12</v>
      </c>
      <c r="K44" s="14">
        <f t="shared" ref="K44:K75" si="20">IFERROR($H44*J44,0)</f>
        <v>0</v>
      </c>
      <c r="L44" s="14">
        <f t="shared" ref="L44:L75" si="21">K44*$B$4</f>
        <v>0</v>
      </c>
      <c r="M44" s="14">
        <f t="shared" ref="M44:M75" si="22">K44+L44</f>
        <v>0</v>
      </c>
      <c r="N44" s="12">
        <f t="shared" ref="N44:N75" si="23">IF(MAX($B$6,$F44+1)&gt;$F$5,"",MAX($B$6,$F44+1))</f>
        <v>46675</v>
      </c>
      <c r="O44" s="13">
        <f t="shared" ref="O44:O75" si="24">IF(MAX($B$6,$F44+1)&gt;$F$5,0,12-(((YEAR(MAX($B$6,$F44+1))-YEAR($B$6))*12)+(MONTH(MAX($B$6,$F44+1))-MONTH($B$6))-IF(DAY(MAX($B$6,$F44+1))&lt;DAY($B$6),1,0)))</f>
        <v>12</v>
      </c>
      <c r="P44" s="14">
        <f t="shared" ref="P44:P75" si="25">IFERROR($H44*O44,0)</f>
        <v>0</v>
      </c>
      <c r="Q44" s="14">
        <f t="shared" ref="Q44:Q75" si="26">P44*$B$4</f>
        <v>0</v>
      </c>
      <c r="R44" s="14">
        <f t="shared" ref="R44:R75" si="27">P44+Q44</f>
        <v>0</v>
      </c>
      <c r="S44" s="12">
        <f t="shared" ref="S44:S75" si="28">IF(MAX($B$7,$F44+1)&gt;$F$6,"",MAX($B$7,$F44+1))</f>
        <v>47041</v>
      </c>
      <c r="T44" s="13">
        <f t="shared" ref="T44:T75" si="29">IF(MAX($B$7,$F44+1)&gt;$F$6,0,12-(((YEAR(MAX($B$7,$F44+1))-YEAR($B$7))*12)+(MONTH(MAX($B$7,$F44+1))-MONTH($B$7))-IF(DAY(MAX($B$7,$F44+1))&lt;DAY($B$7),1,0)))</f>
        <v>12</v>
      </c>
      <c r="U44" s="14">
        <f t="shared" ref="U44:U75" si="30">IFERROR($H44*T44,0)</f>
        <v>0</v>
      </c>
      <c r="V44" s="14">
        <f t="shared" ref="V44:V75" si="31">U44*$B$4</f>
        <v>0</v>
      </c>
      <c r="W44" s="14">
        <f t="shared" ref="W44:W75" si="32">U44+V44</f>
        <v>0</v>
      </c>
      <c r="X44" s="25">
        <f t="shared" ref="X44:X75" si="33">SUM(K44,P44,U44)</f>
        <v>0</v>
      </c>
      <c r="Y44" s="25">
        <f t="shared" ref="Y44:Y75" si="34">SUM(L44,Q44,V44)</f>
        <v>0</v>
      </c>
      <c r="Z44" s="25">
        <f t="shared" ref="Z44:Z75" si="35">SUM(M44,R44,W44)</f>
        <v>0</v>
      </c>
    </row>
    <row r="45" spans="1:26" ht="28.9" customHeight="1" x14ac:dyDescent="0.25">
      <c r="A45" s="8">
        <v>34</v>
      </c>
      <c r="B45" s="9" t="s">
        <v>82</v>
      </c>
      <c r="C45" s="9" t="s">
        <v>87</v>
      </c>
      <c r="D45" s="9" t="s">
        <v>84</v>
      </c>
      <c r="E45" s="9"/>
      <c r="F45" s="10">
        <v>46309</v>
      </c>
      <c r="G45" s="9"/>
      <c r="H45" s="11"/>
      <c r="I45" s="12">
        <f t="shared" si="18"/>
        <v>46310</v>
      </c>
      <c r="J45" s="13">
        <f t="shared" si="19"/>
        <v>12</v>
      </c>
      <c r="K45" s="14">
        <f t="shared" si="20"/>
        <v>0</v>
      </c>
      <c r="L45" s="14">
        <f t="shared" si="21"/>
        <v>0</v>
      </c>
      <c r="M45" s="14">
        <f t="shared" si="22"/>
        <v>0</v>
      </c>
      <c r="N45" s="12">
        <f t="shared" si="23"/>
        <v>46675</v>
      </c>
      <c r="O45" s="13">
        <f t="shared" si="24"/>
        <v>12</v>
      </c>
      <c r="P45" s="14">
        <f t="shared" si="25"/>
        <v>0</v>
      </c>
      <c r="Q45" s="14">
        <f t="shared" si="26"/>
        <v>0</v>
      </c>
      <c r="R45" s="14">
        <f t="shared" si="27"/>
        <v>0</v>
      </c>
      <c r="S45" s="12">
        <f t="shared" si="28"/>
        <v>47041</v>
      </c>
      <c r="T45" s="13">
        <f t="shared" si="29"/>
        <v>12</v>
      </c>
      <c r="U45" s="14">
        <f t="shared" si="30"/>
        <v>0</v>
      </c>
      <c r="V45" s="14">
        <f t="shared" si="31"/>
        <v>0</v>
      </c>
      <c r="W45" s="14">
        <f t="shared" si="32"/>
        <v>0</v>
      </c>
      <c r="X45" s="25">
        <f t="shared" si="33"/>
        <v>0</v>
      </c>
      <c r="Y45" s="25">
        <f t="shared" si="34"/>
        <v>0</v>
      </c>
      <c r="Z45" s="25">
        <f t="shared" si="35"/>
        <v>0</v>
      </c>
    </row>
    <row r="46" spans="1:26" ht="28.9" customHeight="1" x14ac:dyDescent="0.25">
      <c r="A46" s="8">
        <v>35</v>
      </c>
      <c r="B46" s="9" t="s">
        <v>82</v>
      </c>
      <c r="C46" s="9" t="s">
        <v>88</v>
      </c>
      <c r="D46" s="9" t="s">
        <v>84</v>
      </c>
      <c r="E46" s="9"/>
      <c r="F46" s="10">
        <v>46309</v>
      </c>
      <c r="G46" s="9"/>
      <c r="H46" s="11"/>
      <c r="I46" s="12">
        <f t="shared" si="18"/>
        <v>46310</v>
      </c>
      <c r="J46" s="13">
        <f t="shared" si="19"/>
        <v>12</v>
      </c>
      <c r="K46" s="14">
        <f t="shared" si="20"/>
        <v>0</v>
      </c>
      <c r="L46" s="14">
        <f t="shared" si="21"/>
        <v>0</v>
      </c>
      <c r="M46" s="14">
        <f t="shared" si="22"/>
        <v>0</v>
      </c>
      <c r="N46" s="12">
        <f t="shared" si="23"/>
        <v>46675</v>
      </c>
      <c r="O46" s="13">
        <f t="shared" si="24"/>
        <v>12</v>
      </c>
      <c r="P46" s="14">
        <f t="shared" si="25"/>
        <v>0</v>
      </c>
      <c r="Q46" s="14">
        <f t="shared" si="26"/>
        <v>0</v>
      </c>
      <c r="R46" s="14">
        <f t="shared" si="27"/>
        <v>0</v>
      </c>
      <c r="S46" s="12">
        <f t="shared" si="28"/>
        <v>47041</v>
      </c>
      <c r="T46" s="13">
        <f t="shared" si="29"/>
        <v>12</v>
      </c>
      <c r="U46" s="14">
        <f t="shared" si="30"/>
        <v>0</v>
      </c>
      <c r="V46" s="14">
        <f t="shared" si="31"/>
        <v>0</v>
      </c>
      <c r="W46" s="14">
        <f t="shared" si="32"/>
        <v>0</v>
      </c>
      <c r="X46" s="25">
        <f t="shared" si="33"/>
        <v>0</v>
      </c>
      <c r="Y46" s="25">
        <f t="shared" si="34"/>
        <v>0</v>
      </c>
      <c r="Z46" s="25">
        <f t="shared" si="35"/>
        <v>0</v>
      </c>
    </row>
    <row r="47" spans="1:26" ht="28.9" customHeight="1" x14ac:dyDescent="0.25">
      <c r="A47" s="8">
        <v>36</v>
      </c>
      <c r="B47" s="9" t="s">
        <v>82</v>
      </c>
      <c r="C47" s="9" t="s">
        <v>89</v>
      </c>
      <c r="D47" s="9" t="s">
        <v>84</v>
      </c>
      <c r="E47" s="9"/>
      <c r="F47" s="10">
        <v>46309</v>
      </c>
      <c r="G47" s="9"/>
      <c r="H47" s="11"/>
      <c r="I47" s="12">
        <f t="shared" si="18"/>
        <v>46310</v>
      </c>
      <c r="J47" s="13">
        <f t="shared" si="19"/>
        <v>12</v>
      </c>
      <c r="K47" s="14">
        <f t="shared" si="20"/>
        <v>0</v>
      </c>
      <c r="L47" s="14">
        <f t="shared" si="21"/>
        <v>0</v>
      </c>
      <c r="M47" s="14">
        <f t="shared" si="22"/>
        <v>0</v>
      </c>
      <c r="N47" s="12">
        <f t="shared" si="23"/>
        <v>46675</v>
      </c>
      <c r="O47" s="13">
        <f t="shared" si="24"/>
        <v>12</v>
      </c>
      <c r="P47" s="14">
        <f t="shared" si="25"/>
        <v>0</v>
      </c>
      <c r="Q47" s="14">
        <f t="shared" si="26"/>
        <v>0</v>
      </c>
      <c r="R47" s="14">
        <f t="shared" si="27"/>
        <v>0</v>
      </c>
      <c r="S47" s="12">
        <f t="shared" si="28"/>
        <v>47041</v>
      </c>
      <c r="T47" s="13">
        <f t="shared" si="29"/>
        <v>12</v>
      </c>
      <c r="U47" s="14">
        <f t="shared" si="30"/>
        <v>0</v>
      </c>
      <c r="V47" s="14">
        <f t="shared" si="31"/>
        <v>0</v>
      </c>
      <c r="W47" s="14">
        <f t="shared" si="32"/>
        <v>0</v>
      </c>
      <c r="X47" s="25">
        <f t="shared" si="33"/>
        <v>0</v>
      </c>
      <c r="Y47" s="25">
        <f t="shared" si="34"/>
        <v>0</v>
      </c>
      <c r="Z47" s="25">
        <f t="shared" si="35"/>
        <v>0</v>
      </c>
    </row>
    <row r="48" spans="1:26" ht="28.9" customHeight="1" x14ac:dyDescent="0.25">
      <c r="A48" s="8">
        <v>37</v>
      </c>
      <c r="B48" s="9" t="s">
        <v>82</v>
      </c>
      <c r="C48" s="9" t="s">
        <v>90</v>
      </c>
      <c r="D48" s="9" t="s">
        <v>84</v>
      </c>
      <c r="E48" s="9"/>
      <c r="F48" s="10">
        <v>46309</v>
      </c>
      <c r="G48" s="9"/>
      <c r="H48" s="11"/>
      <c r="I48" s="12">
        <f t="shared" si="18"/>
        <v>46310</v>
      </c>
      <c r="J48" s="13">
        <f t="shared" si="19"/>
        <v>12</v>
      </c>
      <c r="K48" s="14">
        <f t="shared" si="20"/>
        <v>0</v>
      </c>
      <c r="L48" s="14">
        <f t="shared" si="21"/>
        <v>0</v>
      </c>
      <c r="M48" s="14">
        <f t="shared" si="22"/>
        <v>0</v>
      </c>
      <c r="N48" s="12">
        <f t="shared" si="23"/>
        <v>46675</v>
      </c>
      <c r="O48" s="13">
        <f t="shared" si="24"/>
        <v>12</v>
      </c>
      <c r="P48" s="14">
        <f t="shared" si="25"/>
        <v>0</v>
      </c>
      <c r="Q48" s="14">
        <f t="shared" si="26"/>
        <v>0</v>
      </c>
      <c r="R48" s="14">
        <f t="shared" si="27"/>
        <v>0</v>
      </c>
      <c r="S48" s="12">
        <f t="shared" si="28"/>
        <v>47041</v>
      </c>
      <c r="T48" s="13">
        <f t="shared" si="29"/>
        <v>12</v>
      </c>
      <c r="U48" s="14">
        <f t="shared" si="30"/>
        <v>0</v>
      </c>
      <c r="V48" s="14">
        <f t="shared" si="31"/>
        <v>0</v>
      </c>
      <c r="W48" s="14">
        <f t="shared" si="32"/>
        <v>0</v>
      </c>
      <c r="X48" s="25">
        <f t="shared" si="33"/>
        <v>0</v>
      </c>
      <c r="Y48" s="25">
        <f t="shared" si="34"/>
        <v>0</v>
      </c>
      <c r="Z48" s="25">
        <f t="shared" si="35"/>
        <v>0</v>
      </c>
    </row>
    <row r="49" spans="1:26" ht="28.9" customHeight="1" x14ac:dyDescent="0.25">
      <c r="A49" s="8">
        <v>38</v>
      </c>
      <c r="B49" s="9" t="s">
        <v>82</v>
      </c>
      <c r="C49" s="9" t="s">
        <v>91</v>
      </c>
      <c r="D49" s="9" t="s">
        <v>84</v>
      </c>
      <c r="E49" s="9"/>
      <c r="F49" s="10">
        <v>46309</v>
      </c>
      <c r="G49" s="9"/>
      <c r="H49" s="11"/>
      <c r="I49" s="12">
        <f t="shared" si="18"/>
        <v>46310</v>
      </c>
      <c r="J49" s="13">
        <f t="shared" si="19"/>
        <v>12</v>
      </c>
      <c r="K49" s="14">
        <f t="shared" si="20"/>
        <v>0</v>
      </c>
      <c r="L49" s="14">
        <f t="shared" si="21"/>
        <v>0</v>
      </c>
      <c r="M49" s="14">
        <f t="shared" si="22"/>
        <v>0</v>
      </c>
      <c r="N49" s="12">
        <f t="shared" si="23"/>
        <v>46675</v>
      </c>
      <c r="O49" s="13">
        <f t="shared" si="24"/>
        <v>12</v>
      </c>
      <c r="P49" s="14">
        <f t="shared" si="25"/>
        <v>0</v>
      </c>
      <c r="Q49" s="14">
        <f t="shared" si="26"/>
        <v>0</v>
      </c>
      <c r="R49" s="14">
        <f t="shared" si="27"/>
        <v>0</v>
      </c>
      <c r="S49" s="12">
        <f t="shared" si="28"/>
        <v>47041</v>
      </c>
      <c r="T49" s="13">
        <f t="shared" si="29"/>
        <v>12</v>
      </c>
      <c r="U49" s="14">
        <f t="shared" si="30"/>
        <v>0</v>
      </c>
      <c r="V49" s="14">
        <f t="shared" si="31"/>
        <v>0</v>
      </c>
      <c r="W49" s="14">
        <f t="shared" si="32"/>
        <v>0</v>
      </c>
      <c r="X49" s="25">
        <f t="shared" si="33"/>
        <v>0</v>
      </c>
      <c r="Y49" s="25">
        <f t="shared" si="34"/>
        <v>0</v>
      </c>
      <c r="Z49" s="25">
        <f t="shared" si="35"/>
        <v>0</v>
      </c>
    </row>
    <row r="50" spans="1:26" ht="28.9" customHeight="1" x14ac:dyDescent="0.25">
      <c r="A50" s="8">
        <v>39</v>
      </c>
      <c r="B50" s="9" t="s">
        <v>82</v>
      </c>
      <c r="C50" s="9" t="s">
        <v>92</v>
      </c>
      <c r="D50" s="9" t="s">
        <v>84</v>
      </c>
      <c r="E50" s="9"/>
      <c r="F50" s="10">
        <v>46309</v>
      </c>
      <c r="G50" s="9"/>
      <c r="H50" s="11"/>
      <c r="I50" s="12">
        <f t="shared" si="18"/>
        <v>46310</v>
      </c>
      <c r="J50" s="13">
        <f t="shared" si="19"/>
        <v>12</v>
      </c>
      <c r="K50" s="14">
        <f t="shared" si="20"/>
        <v>0</v>
      </c>
      <c r="L50" s="14">
        <f t="shared" si="21"/>
        <v>0</v>
      </c>
      <c r="M50" s="14">
        <f t="shared" si="22"/>
        <v>0</v>
      </c>
      <c r="N50" s="12">
        <f t="shared" si="23"/>
        <v>46675</v>
      </c>
      <c r="O50" s="13">
        <f t="shared" si="24"/>
        <v>12</v>
      </c>
      <c r="P50" s="14">
        <f t="shared" si="25"/>
        <v>0</v>
      </c>
      <c r="Q50" s="14">
        <f t="shared" si="26"/>
        <v>0</v>
      </c>
      <c r="R50" s="14">
        <f t="shared" si="27"/>
        <v>0</v>
      </c>
      <c r="S50" s="12">
        <f t="shared" si="28"/>
        <v>47041</v>
      </c>
      <c r="T50" s="13">
        <f t="shared" si="29"/>
        <v>12</v>
      </c>
      <c r="U50" s="14">
        <f t="shared" si="30"/>
        <v>0</v>
      </c>
      <c r="V50" s="14">
        <f t="shared" si="31"/>
        <v>0</v>
      </c>
      <c r="W50" s="14">
        <f t="shared" si="32"/>
        <v>0</v>
      </c>
      <c r="X50" s="25">
        <f t="shared" si="33"/>
        <v>0</v>
      </c>
      <c r="Y50" s="25">
        <f t="shared" si="34"/>
        <v>0</v>
      </c>
      <c r="Z50" s="25">
        <f t="shared" si="35"/>
        <v>0</v>
      </c>
    </row>
    <row r="51" spans="1:26" ht="28.9" customHeight="1" x14ac:dyDescent="0.25">
      <c r="A51" s="8">
        <v>40</v>
      </c>
      <c r="B51" s="9" t="s">
        <v>82</v>
      </c>
      <c r="C51" s="9" t="s">
        <v>93</v>
      </c>
      <c r="D51" s="9" t="s">
        <v>84</v>
      </c>
      <c r="E51" s="9"/>
      <c r="F51" s="10">
        <v>46309</v>
      </c>
      <c r="G51" s="9"/>
      <c r="H51" s="11"/>
      <c r="I51" s="12">
        <f t="shared" si="18"/>
        <v>46310</v>
      </c>
      <c r="J51" s="13">
        <f t="shared" si="19"/>
        <v>12</v>
      </c>
      <c r="K51" s="14">
        <f t="shared" si="20"/>
        <v>0</v>
      </c>
      <c r="L51" s="14">
        <f t="shared" si="21"/>
        <v>0</v>
      </c>
      <c r="M51" s="14">
        <f t="shared" si="22"/>
        <v>0</v>
      </c>
      <c r="N51" s="12">
        <f t="shared" si="23"/>
        <v>46675</v>
      </c>
      <c r="O51" s="13">
        <f t="shared" si="24"/>
        <v>12</v>
      </c>
      <c r="P51" s="14">
        <f t="shared" si="25"/>
        <v>0</v>
      </c>
      <c r="Q51" s="14">
        <f t="shared" si="26"/>
        <v>0</v>
      </c>
      <c r="R51" s="14">
        <f t="shared" si="27"/>
        <v>0</v>
      </c>
      <c r="S51" s="12">
        <f t="shared" si="28"/>
        <v>47041</v>
      </c>
      <c r="T51" s="13">
        <f t="shared" si="29"/>
        <v>12</v>
      </c>
      <c r="U51" s="14">
        <f t="shared" si="30"/>
        <v>0</v>
      </c>
      <c r="V51" s="14">
        <f t="shared" si="31"/>
        <v>0</v>
      </c>
      <c r="W51" s="14">
        <f t="shared" si="32"/>
        <v>0</v>
      </c>
      <c r="X51" s="25">
        <f t="shared" si="33"/>
        <v>0</v>
      </c>
      <c r="Y51" s="25">
        <f t="shared" si="34"/>
        <v>0</v>
      </c>
      <c r="Z51" s="25">
        <f t="shared" si="35"/>
        <v>0</v>
      </c>
    </row>
    <row r="52" spans="1:26" ht="28.9" customHeight="1" x14ac:dyDescent="0.25">
      <c r="A52" s="8">
        <v>41</v>
      </c>
      <c r="B52" s="9" t="s">
        <v>82</v>
      </c>
      <c r="C52" s="9" t="s">
        <v>94</v>
      </c>
      <c r="D52" s="9" t="s">
        <v>84</v>
      </c>
      <c r="E52" s="9"/>
      <c r="F52" s="10">
        <v>46309</v>
      </c>
      <c r="G52" s="9"/>
      <c r="H52" s="11"/>
      <c r="I52" s="12">
        <f t="shared" si="18"/>
        <v>46310</v>
      </c>
      <c r="J52" s="13">
        <f t="shared" si="19"/>
        <v>12</v>
      </c>
      <c r="K52" s="14">
        <f t="shared" si="20"/>
        <v>0</v>
      </c>
      <c r="L52" s="14">
        <f t="shared" si="21"/>
        <v>0</v>
      </c>
      <c r="M52" s="14">
        <f t="shared" si="22"/>
        <v>0</v>
      </c>
      <c r="N52" s="12">
        <f t="shared" si="23"/>
        <v>46675</v>
      </c>
      <c r="O52" s="13">
        <f t="shared" si="24"/>
        <v>12</v>
      </c>
      <c r="P52" s="14">
        <f t="shared" si="25"/>
        <v>0</v>
      </c>
      <c r="Q52" s="14">
        <f t="shared" si="26"/>
        <v>0</v>
      </c>
      <c r="R52" s="14">
        <f t="shared" si="27"/>
        <v>0</v>
      </c>
      <c r="S52" s="12">
        <f t="shared" si="28"/>
        <v>47041</v>
      </c>
      <c r="T52" s="13">
        <f t="shared" si="29"/>
        <v>12</v>
      </c>
      <c r="U52" s="14">
        <f t="shared" si="30"/>
        <v>0</v>
      </c>
      <c r="V52" s="14">
        <f t="shared" si="31"/>
        <v>0</v>
      </c>
      <c r="W52" s="14">
        <f t="shared" si="32"/>
        <v>0</v>
      </c>
      <c r="X52" s="25">
        <f t="shared" si="33"/>
        <v>0</v>
      </c>
      <c r="Y52" s="25">
        <f t="shared" si="34"/>
        <v>0</v>
      </c>
      <c r="Z52" s="25">
        <f t="shared" si="35"/>
        <v>0</v>
      </c>
    </row>
    <row r="53" spans="1:26" ht="28.9" customHeight="1" x14ac:dyDescent="0.25">
      <c r="A53" s="8">
        <v>42</v>
      </c>
      <c r="B53" s="9" t="s">
        <v>82</v>
      </c>
      <c r="C53" s="9" t="s">
        <v>95</v>
      </c>
      <c r="D53" s="9" t="s">
        <v>84</v>
      </c>
      <c r="E53" s="9"/>
      <c r="F53" s="10">
        <v>46309</v>
      </c>
      <c r="G53" s="9"/>
      <c r="H53" s="11"/>
      <c r="I53" s="12">
        <f t="shared" si="18"/>
        <v>46310</v>
      </c>
      <c r="J53" s="13">
        <f t="shared" si="19"/>
        <v>12</v>
      </c>
      <c r="K53" s="14">
        <f t="shared" si="20"/>
        <v>0</v>
      </c>
      <c r="L53" s="14">
        <f t="shared" si="21"/>
        <v>0</v>
      </c>
      <c r="M53" s="14">
        <f t="shared" si="22"/>
        <v>0</v>
      </c>
      <c r="N53" s="12">
        <f t="shared" si="23"/>
        <v>46675</v>
      </c>
      <c r="O53" s="13">
        <f t="shared" si="24"/>
        <v>12</v>
      </c>
      <c r="P53" s="14">
        <f t="shared" si="25"/>
        <v>0</v>
      </c>
      <c r="Q53" s="14">
        <f t="shared" si="26"/>
        <v>0</v>
      </c>
      <c r="R53" s="14">
        <f t="shared" si="27"/>
        <v>0</v>
      </c>
      <c r="S53" s="12">
        <f t="shared" si="28"/>
        <v>47041</v>
      </c>
      <c r="T53" s="13">
        <f t="shared" si="29"/>
        <v>12</v>
      </c>
      <c r="U53" s="14">
        <f t="shared" si="30"/>
        <v>0</v>
      </c>
      <c r="V53" s="14">
        <f t="shared" si="31"/>
        <v>0</v>
      </c>
      <c r="W53" s="14">
        <f t="shared" si="32"/>
        <v>0</v>
      </c>
      <c r="X53" s="25">
        <f t="shared" si="33"/>
        <v>0</v>
      </c>
      <c r="Y53" s="25">
        <f t="shared" si="34"/>
        <v>0</v>
      </c>
      <c r="Z53" s="25">
        <f t="shared" si="35"/>
        <v>0</v>
      </c>
    </row>
    <row r="54" spans="1:26" ht="28.9" customHeight="1" x14ac:dyDescent="0.25">
      <c r="A54" s="8">
        <v>43</v>
      </c>
      <c r="B54" s="9" t="s">
        <v>96</v>
      </c>
      <c r="C54" s="9" t="s">
        <v>97</v>
      </c>
      <c r="D54" s="9" t="s">
        <v>34</v>
      </c>
      <c r="E54" s="9" t="s">
        <v>34</v>
      </c>
      <c r="F54" s="10">
        <v>46309</v>
      </c>
      <c r="G54" s="9"/>
      <c r="H54" s="11"/>
      <c r="I54" s="12">
        <f t="shared" si="18"/>
        <v>46310</v>
      </c>
      <c r="J54" s="13">
        <f t="shared" si="19"/>
        <v>12</v>
      </c>
      <c r="K54" s="14">
        <f t="shared" si="20"/>
        <v>0</v>
      </c>
      <c r="L54" s="14">
        <f t="shared" si="21"/>
        <v>0</v>
      </c>
      <c r="M54" s="14">
        <f t="shared" si="22"/>
        <v>0</v>
      </c>
      <c r="N54" s="12">
        <f t="shared" si="23"/>
        <v>46675</v>
      </c>
      <c r="O54" s="13">
        <f t="shared" si="24"/>
        <v>12</v>
      </c>
      <c r="P54" s="14">
        <f t="shared" si="25"/>
        <v>0</v>
      </c>
      <c r="Q54" s="14">
        <f t="shared" si="26"/>
        <v>0</v>
      </c>
      <c r="R54" s="14">
        <f t="shared" si="27"/>
        <v>0</v>
      </c>
      <c r="S54" s="12">
        <f t="shared" si="28"/>
        <v>47041</v>
      </c>
      <c r="T54" s="13">
        <f t="shared" si="29"/>
        <v>12</v>
      </c>
      <c r="U54" s="14">
        <f t="shared" si="30"/>
        <v>0</v>
      </c>
      <c r="V54" s="14">
        <f t="shared" si="31"/>
        <v>0</v>
      </c>
      <c r="W54" s="14">
        <f t="shared" si="32"/>
        <v>0</v>
      </c>
      <c r="X54" s="25">
        <f t="shared" si="33"/>
        <v>0</v>
      </c>
      <c r="Y54" s="25">
        <f t="shared" si="34"/>
        <v>0</v>
      </c>
      <c r="Z54" s="25">
        <f t="shared" si="35"/>
        <v>0</v>
      </c>
    </row>
    <row r="55" spans="1:26" ht="28.9" customHeight="1" x14ac:dyDescent="0.25">
      <c r="A55" s="8">
        <v>44</v>
      </c>
      <c r="B55" s="9" t="s">
        <v>96</v>
      </c>
      <c r="C55" s="9" t="s">
        <v>98</v>
      </c>
      <c r="D55" s="9" t="s">
        <v>34</v>
      </c>
      <c r="E55" s="9" t="s">
        <v>34</v>
      </c>
      <c r="F55" s="10">
        <v>46309</v>
      </c>
      <c r="G55" s="9"/>
      <c r="H55" s="11"/>
      <c r="I55" s="12">
        <f t="shared" si="18"/>
        <v>46310</v>
      </c>
      <c r="J55" s="13">
        <f t="shared" si="19"/>
        <v>12</v>
      </c>
      <c r="K55" s="14">
        <f t="shared" si="20"/>
        <v>0</v>
      </c>
      <c r="L55" s="14">
        <f t="shared" si="21"/>
        <v>0</v>
      </c>
      <c r="M55" s="14">
        <f t="shared" si="22"/>
        <v>0</v>
      </c>
      <c r="N55" s="12">
        <f t="shared" si="23"/>
        <v>46675</v>
      </c>
      <c r="O55" s="13">
        <f t="shared" si="24"/>
        <v>12</v>
      </c>
      <c r="P55" s="14">
        <f t="shared" si="25"/>
        <v>0</v>
      </c>
      <c r="Q55" s="14">
        <f t="shared" si="26"/>
        <v>0</v>
      </c>
      <c r="R55" s="14">
        <f t="shared" si="27"/>
        <v>0</v>
      </c>
      <c r="S55" s="12">
        <f t="shared" si="28"/>
        <v>47041</v>
      </c>
      <c r="T55" s="13">
        <f t="shared" si="29"/>
        <v>12</v>
      </c>
      <c r="U55" s="14">
        <f t="shared" si="30"/>
        <v>0</v>
      </c>
      <c r="V55" s="14">
        <f t="shared" si="31"/>
        <v>0</v>
      </c>
      <c r="W55" s="14">
        <f t="shared" si="32"/>
        <v>0</v>
      </c>
      <c r="X55" s="25">
        <f t="shared" si="33"/>
        <v>0</v>
      </c>
      <c r="Y55" s="25">
        <f t="shared" si="34"/>
        <v>0</v>
      </c>
      <c r="Z55" s="25">
        <f t="shared" si="35"/>
        <v>0</v>
      </c>
    </row>
    <row r="56" spans="1:26" ht="28.9" customHeight="1" x14ac:dyDescent="0.25">
      <c r="A56" s="8">
        <v>45</v>
      </c>
      <c r="B56" s="9" t="s">
        <v>96</v>
      </c>
      <c r="C56" s="9" t="s">
        <v>99</v>
      </c>
      <c r="D56" s="9" t="s">
        <v>34</v>
      </c>
      <c r="E56" s="9" t="s">
        <v>34</v>
      </c>
      <c r="F56" s="10">
        <v>46309</v>
      </c>
      <c r="G56" s="9"/>
      <c r="H56" s="11"/>
      <c r="I56" s="12">
        <f t="shared" si="18"/>
        <v>46310</v>
      </c>
      <c r="J56" s="13">
        <f t="shared" si="19"/>
        <v>12</v>
      </c>
      <c r="K56" s="14">
        <f t="shared" si="20"/>
        <v>0</v>
      </c>
      <c r="L56" s="14">
        <f t="shared" si="21"/>
        <v>0</v>
      </c>
      <c r="M56" s="14">
        <f t="shared" si="22"/>
        <v>0</v>
      </c>
      <c r="N56" s="12">
        <f t="shared" si="23"/>
        <v>46675</v>
      </c>
      <c r="O56" s="13">
        <f t="shared" si="24"/>
        <v>12</v>
      </c>
      <c r="P56" s="14">
        <f t="shared" si="25"/>
        <v>0</v>
      </c>
      <c r="Q56" s="14">
        <f t="shared" si="26"/>
        <v>0</v>
      </c>
      <c r="R56" s="14">
        <f t="shared" si="27"/>
        <v>0</v>
      </c>
      <c r="S56" s="12">
        <f t="shared" si="28"/>
        <v>47041</v>
      </c>
      <c r="T56" s="13">
        <f t="shared" si="29"/>
        <v>12</v>
      </c>
      <c r="U56" s="14">
        <f t="shared" si="30"/>
        <v>0</v>
      </c>
      <c r="V56" s="14">
        <f t="shared" si="31"/>
        <v>0</v>
      </c>
      <c r="W56" s="14">
        <f t="shared" si="32"/>
        <v>0</v>
      </c>
      <c r="X56" s="25">
        <f t="shared" si="33"/>
        <v>0</v>
      </c>
      <c r="Y56" s="25">
        <f t="shared" si="34"/>
        <v>0</v>
      </c>
      <c r="Z56" s="25">
        <f t="shared" si="35"/>
        <v>0</v>
      </c>
    </row>
    <row r="57" spans="1:26" ht="28.9" customHeight="1" x14ac:dyDescent="0.25">
      <c r="A57" s="8">
        <v>46</v>
      </c>
      <c r="B57" s="9" t="s">
        <v>96</v>
      </c>
      <c r="C57" s="9" t="s">
        <v>100</v>
      </c>
      <c r="D57" s="9" t="s">
        <v>34</v>
      </c>
      <c r="E57" s="9" t="s">
        <v>34</v>
      </c>
      <c r="F57" s="10">
        <v>46309</v>
      </c>
      <c r="G57" s="9"/>
      <c r="H57" s="11"/>
      <c r="I57" s="12">
        <f t="shared" si="18"/>
        <v>46310</v>
      </c>
      <c r="J57" s="13">
        <f t="shared" si="19"/>
        <v>12</v>
      </c>
      <c r="K57" s="14">
        <f t="shared" si="20"/>
        <v>0</v>
      </c>
      <c r="L57" s="14">
        <f t="shared" si="21"/>
        <v>0</v>
      </c>
      <c r="M57" s="14">
        <f t="shared" si="22"/>
        <v>0</v>
      </c>
      <c r="N57" s="12">
        <f t="shared" si="23"/>
        <v>46675</v>
      </c>
      <c r="O57" s="13">
        <f t="shared" si="24"/>
        <v>12</v>
      </c>
      <c r="P57" s="14">
        <f t="shared" si="25"/>
        <v>0</v>
      </c>
      <c r="Q57" s="14">
        <f t="shared" si="26"/>
        <v>0</v>
      </c>
      <c r="R57" s="14">
        <f t="shared" si="27"/>
        <v>0</v>
      </c>
      <c r="S57" s="12">
        <f t="shared" si="28"/>
        <v>47041</v>
      </c>
      <c r="T57" s="13">
        <f t="shared" si="29"/>
        <v>12</v>
      </c>
      <c r="U57" s="14">
        <f t="shared" si="30"/>
        <v>0</v>
      </c>
      <c r="V57" s="14">
        <f t="shared" si="31"/>
        <v>0</v>
      </c>
      <c r="W57" s="14">
        <f t="shared" si="32"/>
        <v>0</v>
      </c>
      <c r="X57" s="25">
        <f t="shared" si="33"/>
        <v>0</v>
      </c>
      <c r="Y57" s="25">
        <f t="shared" si="34"/>
        <v>0</v>
      </c>
      <c r="Z57" s="25">
        <f t="shared" si="35"/>
        <v>0</v>
      </c>
    </row>
    <row r="58" spans="1:26" ht="28.9" customHeight="1" x14ac:dyDescent="0.25">
      <c r="A58" s="8">
        <v>47</v>
      </c>
      <c r="B58" s="9" t="s">
        <v>32</v>
      </c>
      <c r="C58" s="9" t="s">
        <v>101</v>
      </c>
      <c r="D58" s="9" t="s">
        <v>34</v>
      </c>
      <c r="E58" s="9" t="s">
        <v>34</v>
      </c>
      <c r="F58" s="10">
        <v>46356</v>
      </c>
      <c r="G58" s="9" t="s">
        <v>35</v>
      </c>
      <c r="H58" s="11"/>
      <c r="I58" s="12">
        <f t="shared" si="18"/>
        <v>46357</v>
      </c>
      <c r="J58" s="13">
        <f t="shared" si="19"/>
        <v>11</v>
      </c>
      <c r="K58" s="14">
        <f t="shared" si="20"/>
        <v>0</v>
      </c>
      <c r="L58" s="14">
        <f t="shared" si="21"/>
        <v>0</v>
      </c>
      <c r="M58" s="14">
        <f t="shared" si="22"/>
        <v>0</v>
      </c>
      <c r="N58" s="12">
        <f t="shared" si="23"/>
        <v>46675</v>
      </c>
      <c r="O58" s="13">
        <f t="shared" si="24"/>
        <v>12</v>
      </c>
      <c r="P58" s="14">
        <f t="shared" si="25"/>
        <v>0</v>
      </c>
      <c r="Q58" s="14">
        <f t="shared" si="26"/>
        <v>0</v>
      </c>
      <c r="R58" s="14">
        <f t="shared" si="27"/>
        <v>0</v>
      </c>
      <c r="S58" s="12">
        <f t="shared" si="28"/>
        <v>47041</v>
      </c>
      <c r="T58" s="13">
        <f t="shared" si="29"/>
        <v>12</v>
      </c>
      <c r="U58" s="14">
        <f t="shared" si="30"/>
        <v>0</v>
      </c>
      <c r="V58" s="14">
        <f t="shared" si="31"/>
        <v>0</v>
      </c>
      <c r="W58" s="14">
        <f t="shared" si="32"/>
        <v>0</v>
      </c>
      <c r="X58" s="25">
        <f t="shared" si="33"/>
        <v>0</v>
      </c>
      <c r="Y58" s="25">
        <f t="shared" si="34"/>
        <v>0</v>
      </c>
      <c r="Z58" s="25">
        <f t="shared" si="35"/>
        <v>0</v>
      </c>
    </row>
    <row r="59" spans="1:26" ht="28.9" customHeight="1" x14ac:dyDescent="0.25">
      <c r="A59" s="8">
        <v>48</v>
      </c>
      <c r="B59" s="9" t="s">
        <v>102</v>
      </c>
      <c r="C59" s="9" t="s">
        <v>103</v>
      </c>
      <c r="D59" s="9" t="s">
        <v>34</v>
      </c>
      <c r="E59" s="9" t="s">
        <v>34</v>
      </c>
      <c r="F59" s="10">
        <v>46373</v>
      </c>
      <c r="G59" s="9" t="s">
        <v>35</v>
      </c>
      <c r="H59" s="11"/>
      <c r="I59" s="12">
        <f t="shared" si="18"/>
        <v>46374</v>
      </c>
      <c r="J59" s="13">
        <f t="shared" si="19"/>
        <v>10</v>
      </c>
      <c r="K59" s="14">
        <f t="shared" si="20"/>
        <v>0</v>
      </c>
      <c r="L59" s="14">
        <f t="shared" si="21"/>
        <v>0</v>
      </c>
      <c r="M59" s="14">
        <f t="shared" si="22"/>
        <v>0</v>
      </c>
      <c r="N59" s="12">
        <f t="shared" si="23"/>
        <v>46675</v>
      </c>
      <c r="O59" s="13">
        <f t="shared" si="24"/>
        <v>12</v>
      </c>
      <c r="P59" s="14">
        <f t="shared" si="25"/>
        <v>0</v>
      </c>
      <c r="Q59" s="14">
        <f t="shared" si="26"/>
        <v>0</v>
      </c>
      <c r="R59" s="14">
        <f t="shared" si="27"/>
        <v>0</v>
      </c>
      <c r="S59" s="12">
        <f t="shared" si="28"/>
        <v>47041</v>
      </c>
      <c r="T59" s="13">
        <f t="shared" si="29"/>
        <v>12</v>
      </c>
      <c r="U59" s="14">
        <f t="shared" si="30"/>
        <v>0</v>
      </c>
      <c r="V59" s="14">
        <f t="shared" si="31"/>
        <v>0</v>
      </c>
      <c r="W59" s="14">
        <f t="shared" si="32"/>
        <v>0</v>
      </c>
      <c r="X59" s="25">
        <f t="shared" si="33"/>
        <v>0</v>
      </c>
      <c r="Y59" s="25">
        <f t="shared" si="34"/>
        <v>0</v>
      </c>
      <c r="Z59" s="25">
        <f t="shared" si="35"/>
        <v>0</v>
      </c>
    </row>
    <row r="60" spans="1:26" ht="28.9" customHeight="1" x14ac:dyDescent="0.25">
      <c r="A60" s="8">
        <v>49</v>
      </c>
      <c r="B60" s="9" t="s">
        <v>102</v>
      </c>
      <c r="C60" s="9" t="s">
        <v>104</v>
      </c>
      <c r="D60" s="9" t="s">
        <v>34</v>
      </c>
      <c r="E60" s="9" t="s">
        <v>34</v>
      </c>
      <c r="F60" s="10">
        <v>46373</v>
      </c>
      <c r="G60" s="9" t="s">
        <v>35</v>
      </c>
      <c r="H60" s="11"/>
      <c r="I60" s="12">
        <f t="shared" si="18"/>
        <v>46374</v>
      </c>
      <c r="J60" s="13">
        <f t="shared" si="19"/>
        <v>10</v>
      </c>
      <c r="K60" s="14">
        <f t="shared" si="20"/>
        <v>0</v>
      </c>
      <c r="L60" s="14">
        <f t="shared" si="21"/>
        <v>0</v>
      </c>
      <c r="M60" s="14">
        <f t="shared" si="22"/>
        <v>0</v>
      </c>
      <c r="N60" s="12">
        <f t="shared" si="23"/>
        <v>46675</v>
      </c>
      <c r="O60" s="13">
        <f t="shared" si="24"/>
        <v>12</v>
      </c>
      <c r="P60" s="14">
        <f t="shared" si="25"/>
        <v>0</v>
      </c>
      <c r="Q60" s="14">
        <f t="shared" si="26"/>
        <v>0</v>
      </c>
      <c r="R60" s="14">
        <f t="shared" si="27"/>
        <v>0</v>
      </c>
      <c r="S60" s="12">
        <f t="shared" si="28"/>
        <v>47041</v>
      </c>
      <c r="T60" s="13">
        <f t="shared" si="29"/>
        <v>12</v>
      </c>
      <c r="U60" s="14">
        <f t="shared" si="30"/>
        <v>0</v>
      </c>
      <c r="V60" s="14">
        <f t="shared" si="31"/>
        <v>0</v>
      </c>
      <c r="W60" s="14">
        <f t="shared" si="32"/>
        <v>0</v>
      </c>
      <c r="X60" s="25">
        <f t="shared" si="33"/>
        <v>0</v>
      </c>
      <c r="Y60" s="25">
        <f t="shared" si="34"/>
        <v>0</v>
      </c>
      <c r="Z60" s="25">
        <f t="shared" si="35"/>
        <v>0</v>
      </c>
    </row>
    <row r="61" spans="1:26" ht="28.9" customHeight="1" x14ac:dyDescent="0.25">
      <c r="A61" s="8">
        <v>50</v>
      </c>
      <c r="B61" s="9" t="s">
        <v>62</v>
      </c>
      <c r="C61" s="9" t="s">
        <v>105</v>
      </c>
      <c r="D61" s="9" t="s">
        <v>64</v>
      </c>
      <c r="E61" s="9" t="s">
        <v>106</v>
      </c>
      <c r="F61" s="10">
        <v>46381</v>
      </c>
      <c r="G61" s="9" t="s">
        <v>49</v>
      </c>
      <c r="H61" s="11"/>
      <c r="I61" s="12">
        <f t="shared" si="18"/>
        <v>46382</v>
      </c>
      <c r="J61" s="13">
        <f t="shared" si="19"/>
        <v>10</v>
      </c>
      <c r="K61" s="14">
        <f t="shared" si="20"/>
        <v>0</v>
      </c>
      <c r="L61" s="14">
        <f t="shared" si="21"/>
        <v>0</v>
      </c>
      <c r="M61" s="14">
        <f t="shared" si="22"/>
        <v>0</v>
      </c>
      <c r="N61" s="12">
        <f t="shared" si="23"/>
        <v>46675</v>
      </c>
      <c r="O61" s="13">
        <f t="shared" si="24"/>
        <v>12</v>
      </c>
      <c r="P61" s="14">
        <f t="shared" si="25"/>
        <v>0</v>
      </c>
      <c r="Q61" s="14">
        <f t="shared" si="26"/>
        <v>0</v>
      </c>
      <c r="R61" s="14">
        <f t="shared" si="27"/>
        <v>0</v>
      </c>
      <c r="S61" s="12">
        <f t="shared" si="28"/>
        <v>47041</v>
      </c>
      <c r="T61" s="13">
        <f t="shared" si="29"/>
        <v>12</v>
      </c>
      <c r="U61" s="14">
        <f t="shared" si="30"/>
        <v>0</v>
      </c>
      <c r="V61" s="14">
        <f t="shared" si="31"/>
        <v>0</v>
      </c>
      <c r="W61" s="14">
        <f t="shared" si="32"/>
        <v>0</v>
      </c>
      <c r="X61" s="25">
        <f t="shared" si="33"/>
        <v>0</v>
      </c>
      <c r="Y61" s="25">
        <f t="shared" si="34"/>
        <v>0</v>
      </c>
      <c r="Z61" s="25">
        <f t="shared" si="35"/>
        <v>0</v>
      </c>
    </row>
    <row r="62" spans="1:26" ht="28.9" customHeight="1" x14ac:dyDescent="0.25">
      <c r="A62" s="8">
        <v>51</v>
      </c>
      <c r="B62" s="9" t="s">
        <v>62</v>
      </c>
      <c r="C62" s="9" t="s">
        <v>107</v>
      </c>
      <c r="D62" s="9" t="s">
        <v>64</v>
      </c>
      <c r="E62" s="9" t="s">
        <v>106</v>
      </c>
      <c r="F62" s="10">
        <v>46381</v>
      </c>
      <c r="G62" s="9" t="s">
        <v>49</v>
      </c>
      <c r="H62" s="11"/>
      <c r="I62" s="12">
        <f t="shared" si="18"/>
        <v>46382</v>
      </c>
      <c r="J62" s="13">
        <f t="shared" si="19"/>
        <v>10</v>
      </c>
      <c r="K62" s="14">
        <f t="shared" si="20"/>
        <v>0</v>
      </c>
      <c r="L62" s="14">
        <f t="shared" si="21"/>
        <v>0</v>
      </c>
      <c r="M62" s="14">
        <f t="shared" si="22"/>
        <v>0</v>
      </c>
      <c r="N62" s="12">
        <f t="shared" si="23"/>
        <v>46675</v>
      </c>
      <c r="O62" s="13">
        <f t="shared" si="24"/>
        <v>12</v>
      </c>
      <c r="P62" s="14">
        <f t="shared" si="25"/>
        <v>0</v>
      </c>
      <c r="Q62" s="14">
        <f t="shared" si="26"/>
        <v>0</v>
      </c>
      <c r="R62" s="14">
        <f t="shared" si="27"/>
        <v>0</v>
      </c>
      <c r="S62" s="12">
        <f t="shared" si="28"/>
        <v>47041</v>
      </c>
      <c r="T62" s="13">
        <f t="shared" si="29"/>
        <v>12</v>
      </c>
      <c r="U62" s="14">
        <f t="shared" si="30"/>
        <v>0</v>
      </c>
      <c r="V62" s="14">
        <f t="shared" si="31"/>
        <v>0</v>
      </c>
      <c r="W62" s="14">
        <f t="shared" si="32"/>
        <v>0</v>
      </c>
      <c r="X62" s="25">
        <f t="shared" si="33"/>
        <v>0</v>
      </c>
      <c r="Y62" s="25">
        <f t="shared" si="34"/>
        <v>0</v>
      </c>
      <c r="Z62" s="25">
        <f t="shared" si="35"/>
        <v>0</v>
      </c>
    </row>
    <row r="63" spans="1:26" ht="28.9" customHeight="1" x14ac:dyDescent="0.25">
      <c r="A63" s="8">
        <v>52</v>
      </c>
      <c r="B63" s="9" t="s">
        <v>62</v>
      </c>
      <c r="C63" s="9" t="s">
        <v>108</v>
      </c>
      <c r="D63" s="9" t="s">
        <v>64</v>
      </c>
      <c r="E63" s="9" t="s">
        <v>106</v>
      </c>
      <c r="F63" s="10">
        <v>46381</v>
      </c>
      <c r="G63" s="9" t="s">
        <v>49</v>
      </c>
      <c r="H63" s="11"/>
      <c r="I63" s="12">
        <f t="shared" si="18"/>
        <v>46382</v>
      </c>
      <c r="J63" s="13">
        <f t="shared" si="19"/>
        <v>10</v>
      </c>
      <c r="K63" s="14">
        <f t="shared" si="20"/>
        <v>0</v>
      </c>
      <c r="L63" s="14">
        <f t="shared" si="21"/>
        <v>0</v>
      </c>
      <c r="M63" s="14">
        <f t="shared" si="22"/>
        <v>0</v>
      </c>
      <c r="N63" s="12">
        <f t="shared" si="23"/>
        <v>46675</v>
      </c>
      <c r="O63" s="13">
        <f t="shared" si="24"/>
        <v>12</v>
      </c>
      <c r="P63" s="14">
        <f t="shared" si="25"/>
        <v>0</v>
      </c>
      <c r="Q63" s="14">
        <f t="shared" si="26"/>
        <v>0</v>
      </c>
      <c r="R63" s="14">
        <f t="shared" si="27"/>
        <v>0</v>
      </c>
      <c r="S63" s="12">
        <f t="shared" si="28"/>
        <v>47041</v>
      </c>
      <c r="T63" s="13">
        <f t="shared" si="29"/>
        <v>12</v>
      </c>
      <c r="U63" s="14">
        <f t="shared" si="30"/>
        <v>0</v>
      </c>
      <c r="V63" s="14">
        <f t="shared" si="31"/>
        <v>0</v>
      </c>
      <c r="W63" s="14">
        <f t="shared" si="32"/>
        <v>0</v>
      </c>
      <c r="X63" s="25">
        <f t="shared" si="33"/>
        <v>0</v>
      </c>
      <c r="Y63" s="25">
        <f t="shared" si="34"/>
        <v>0</v>
      </c>
      <c r="Z63" s="25">
        <f t="shared" si="35"/>
        <v>0</v>
      </c>
    </row>
    <row r="64" spans="1:26" ht="28.9" customHeight="1" x14ac:dyDescent="0.25">
      <c r="A64" s="8">
        <v>53</v>
      </c>
      <c r="B64" s="9" t="s">
        <v>43</v>
      </c>
      <c r="C64" s="9" t="s">
        <v>109</v>
      </c>
      <c r="D64" s="9"/>
      <c r="E64" s="9"/>
      <c r="F64" s="10">
        <v>46722</v>
      </c>
      <c r="G64" s="9" t="s">
        <v>35</v>
      </c>
      <c r="H64" s="11"/>
      <c r="I64" s="12" t="str">
        <f t="shared" si="18"/>
        <v/>
      </c>
      <c r="J64" s="13">
        <f t="shared" si="19"/>
        <v>0</v>
      </c>
      <c r="K64" s="14">
        <f t="shared" si="20"/>
        <v>0</v>
      </c>
      <c r="L64" s="14">
        <f t="shared" si="21"/>
        <v>0</v>
      </c>
      <c r="M64" s="14">
        <f t="shared" si="22"/>
        <v>0</v>
      </c>
      <c r="N64" s="12">
        <f t="shared" si="23"/>
        <v>46723</v>
      </c>
      <c r="O64" s="13">
        <f t="shared" si="24"/>
        <v>11</v>
      </c>
      <c r="P64" s="14">
        <f t="shared" si="25"/>
        <v>0</v>
      </c>
      <c r="Q64" s="14">
        <f t="shared" si="26"/>
        <v>0</v>
      </c>
      <c r="R64" s="14">
        <f t="shared" si="27"/>
        <v>0</v>
      </c>
      <c r="S64" s="12">
        <f t="shared" si="28"/>
        <v>47041</v>
      </c>
      <c r="T64" s="13">
        <f t="shared" si="29"/>
        <v>12</v>
      </c>
      <c r="U64" s="14">
        <f t="shared" si="30"/>
        <v>0</v>
      </c>
      <c r="V64" s="14">
        <f t="shared" si="31"/>
        <v>0</v>
      </c>
      <c r="W64" s="14">
        <f t="shared" si="32"/>
        <v>0</v>
      </c>
      <c r="X64" s="25">
        <f t="shared" si="33"/>
        <v>0</v>
      </c>
      <c r="Y64" s="25">
        <f t="shared" si="34"/>
        <v>0</v>
      </c>
      <c r="Z64" s="25">
        <f t="shared" si="35"/>
        <v>0</v>
      </c>
    </row>
    <row r="65" spans="1:26" ht="28.9" customHeight="1" x14ac:dyDescent="0.25">
      <c r="A65" s="8">
        <v>54</v>
      </c>
      <c r="B65" s="9" t="s">
        <v>43</v>
      </c>
      <c r="C65" s="9" t="s">
        <v>110</v>
      </c>
      <c r="D65" s="9" t="s">
        <v>34</v>
      </c>
      <c r="E65" s="9" t="s">
        <v>34</v>
      </c>
      <c r="F65" s="10">
        <v>46722</v>
      </c>
      <c r="G65" s="9" t="s">
        <v>35</v>
      </c>
      <c r="H65" s="11"/>
      <c r="I65" s="12" t="str">
        <f t="shared" si="18"/>
        <v/>
      </c>
      <c r="J65" s="13">
        <f t="shared" si="19"/>
        <v>0</v>
      </c>
      <c r="K65" s="14">
        <f t="shared" si="20"/>
        <v>0</v>
      </c>
      <c r="L65" s="14">
        <f t="shared" si="21"/>
        <v>0</v>
      </c>
      <c r="M65" s="14">
        <f t="shared" si="22"/>
        <v>0</v>
      </c>
      <c r="N65" s="12">
        <f t="shared" si="23"/>
        <v>46723</v>
      </c>
      <c r="O65" s="13">
        <f t="shared" si="24"/>
        <v>11</v>
      </c>
      <c r="P65" s="14">
        <f t="shared" si="25"/>
        <v>0</v>
      </c>
      <c r="Q65" s="14">
        <f t="shared" si="26"/>
        <v>0</v>
      </c>
      <c r="R65" s="14">
        <f t="shared" si="27"/>
        <v>0</v>
      </c>
      <c r="S65" s="12">
        <f t="shared" si="28"/>
        <v>47041</v>
      </c>
      <c r="T65" s="13">
        <f t="shared" si="29"/>
        <v>12</v>
      </c>
      <c r="U65" s="14">
        <f t="shared" si="30"/>
        <v>0</v>
      </c>
      <c r="V65" s="14">
        <f t="shared" si="31"/>
        <v>0</v>
      </c>
      <c r="W65" s="14">
        <f t="shared" si="32"/>
        <v>0</v>
      </c>
      <c r="X65" s="25">
        <f t="shared" si="33"/>
        <v>0</v>
      </c>
      <c r="Y65" s="25">
        <f t="shared" si="34"/>
        <v>0</v>
      </c>
      <c r="Z65" s="25">
        <f t="shared" si="35"/>
        <v>0</v>
      </c>
    </row>
    <row r="66" spans="1:26" ht="28.9" customHeight="1" x14ac:dyDescent="0.25">
      <c r="A66" s="8">
        <v>55</v>
      </c>
      <c r="B66" s="9" t="s">
        <v>32</v>
      </c>
      <c r="C66" s="9" t="s">
        <v>111</v>
      </c>
      <c r="D66" s="9" t="s">
        <v>34</v>
      </c>
      <c r="E66" s="9" t="s">
        <v>34</v>
      </c>
      <c r="F66" s="10">
        <v>46722</v>
      </c>
      <c r="G66" s="9" t="s">
        <v>35</v>
      </c>
      <c r="H66" s="11"/>
      <c r="I66" s="12" t="str">
        <f t="shared" si="18"/>
        <v/>
      </c>
      <c r="J66" s="13">
        <f t="shared" si="19"/>
        <v>0</v>
      </c>
      <c r="K66" s="14">
        <f t="shared" si="20"/>
        <v>0</v>
      </c>
      <c r="L66" s="14">
        <f t="shared" si="21"/>
        <v>0</v>
      </c>
      <c r="M66" s="14">
        <f t="shared" si="22"/>
        <v>0</v>
      </c>
      <c r="N66" s="12">
        <f t="shared" si="23"/>
        <v>46723</v>
      </c>
      <c r="O66" s="13">
        <f t="shared" si="24"/>
        <v>11</v>
      </c>
      <c r="P66" s="14">
        <f t="shared" si="25"/>
        <v>0</v>
      </c>
      <c r="Q66" s="14">
        <f t="shared" si="26"/>
        <v>0</v>
      </c>
      <c r="R66" s="14">
        <f t="shared" si="27"/>
        <v>0</v>
      </c>
      <c r="S66" s="12">
        <f t="shared" si="28"/>
        <v>47041</v>
      </c>
      <c r="T66" s="13">
        <f t="shared" si="29"/>
        <v>12</v>
      </c>
      <c r="U66" s="14">
        <f t="shared" si="30"/>
        <v>0</v>
      </c>
      <c r="V66" s="14">
        <f t="shared" si="31"/>
        <v>0</v>
      </c>
      <c r="W66" s="14">
        <f t="shared" si="32"/>
        <v>0</v>
      </c>
      <c r="X66" s="25">
        <f t="shared" si="33"/>
        <v>0</v>
      </c>
      <c r="Y66" s="25">
        <f t="shared" si="34"/>
        <v>0</v>
      </c>
      <c r="Z66" s="25">
        <f t="shared" si="35"/>
        <v>0</v>
      </c>
    </row>
    <row r="67" spans="1:26" ht="28.9" customHeight="1" x14ac:dyDescent="0.25">
      <c r="A67" s="8">
        <v>56</v>
      </c>
      <c r="B67" s="9" t="s">
        <v>32</v>
      </c>
      <c r="C67" s="9" t="s">
        <v>112</v>
      </c>
      <c r="D67" s="9" t="s">
        <v>34</v>
      </c>
      <c r="E67" s="9" t="s">
        <v>34</v>
      </c>
      <c r="F67" s="10">
        <v>46722</v>
      </c>
      <c r="G67" s="9" t="s">
        <v>35</v>
      </c>
      <c r="H67" s="11"/>
      <c r="I67" s="12" t="str">
        <f t="shared" si="18"/>
        <v/>
      </c>
      <c r="J67" s="13">
        <f t="shared" si="19"/>
        <v>0</v>
      </c>
      <c r="K67" s="14">
        <f t="shared" si="20"/>
        <v>0</v>
      </c>
      <c r="L67" s="14">
        <f t="shared" si="21"/>
        <v>0</v>
      </c>
      <c r="M67" s="14">
        <f t="shared" si="22"/>
        <v>0</v>
      </c>
      <c r="N67" s="12">
        <f t="shared" si="23"/>
        <v>46723</v>
      </c>
      <c r="O67" s="13">
        <f t="shared" si="24"/>
        <v>11</v>
      </c>
      <c r="P67" s="14">
        <f t="shared" si="25"/>
        <v>0</v>
      </c>
      <c r="Q67" s="14">
        <f t="shared" si="26"/>
        <v>0</v>
      </c>
      <c r="R67" s="14">
        <f t="shared" si="27"/>
        <v>0</v>
      </c>
      <c r="S67" s="12">
        <f t="shared" si="28"/>
        <v>47041</v>
      </c>
      <c r="T67" s="13">
        <f t="shared" si="29"/>
        <v>12</v>
      </c>
      <c r="U67" s="14">
        <f t="shared" si="30"/>
        <v>0</v>
      </c>
      <c r="V67" s="14">
        <f t="shared" si="31"/>
        <v>0</v>
      </c>
      <c r="W67" s="14">
        <f t="shared" si="32"/>
        <v>0</v>
      </c>
      <c r="X67" s="25">
        <f t="shared" si="33"/>
        <v>0</v>
      </c>
      <c r="Y67" s="25">
        <f t="shared" si="34"/>
        <v>0</v>
      </c>
      <c r="Z67" s="25">
        <f t="shared" si="35"/>
        <v>0</v>
      </c>
    </row>
    <row r="68" spans="1:26" ht="28.9" customHeight="1" x14ac:dyDescent="0.25">
      <c r="A68" s="8">
        <v>57</v>
      </c>
      <c r="B68" s="9" t="s">
        <v>113</v>
      </c>
      <c r="C68" s="9" t="s">
        <v>114</v>
      </c>
      <c r="D68" s="9" t="s">
        <v>34</v>
      </c>
      <c r="E68" s="9" t="s">
        <v>34</v>
      </c>
      <c r="F68" s="10">
        <v>46722</v>
      </c>
      <c r="G68" s="9" t="s">
        <v>35</v>
      </c>
      <c r="H68" s="11"/>
      <c r="I68" s="12" t="str">
        <f t="shared" si="18"/>
        <v/>
      </c>
      <c r="J68" s="13">
        <f t="shared" si="19"/>
        <v>0</v>
      </c>
      <c r="K68" s="14">
        <f t="shared" si="20"/>
        <v>0</v>
      </c>
      <c r="L68" s="14">
        <f t="shared" si="21"/>
        <v>0</v>
      </c>
      <c r="M68" s="14">
        <f t="shared" si="22"/>
        <v>0</v>
      </c>
      <c r="N68" s="12">
        <f t="shared" si="23"/>
        <v>46723</v>
      </c>
      <c r="O68" s="13">
        <f t="shared" si="24"/>
        <v>11</v>
      </c>
      <c r="P68" s="14">
        <f t="shared" si="25"/>
        <v>0</v>
      </c>
      <c r="Q68" s="14">
        <f t="shared" si="26"/>
        <v>0</v>
      </c>
      <c r="R68" s="14">
        <f t="shared" si="27"/>
        <v>0</v>
      </c>
      <c r="S68" s="12">
        <f t="shared" si="28"/>
        <v>47041</v>
      </c>
      <c r="T68" s="13">
        <f t="shared" si="29"/>
        <v>12</v>
      </c>
      <c r="U68" s="14">
        <f t="shared" si="30"/>
        <v>0</v>
      </c>
      <c r="V68" s="14">
        <f t="shared" si="31"/>
        <v>0</v>
      </c>
      <c r="W68" s="14">
        <f t="shared" si="32"/>
        <v>0</v>
      </c>
      <c r="X68" s="25">
        <f t="shared" si="33"/>
        <v>0</v>
      </c>
      <c r="Y68" s="25">
        <f t="shared" si="34"/>
        <v>0</v>
      </c>
      <c r="Z68" s="25">
        <f t="shared" si="35"/>
        <v>0</v>
      </c>
    </row>
    <row r="69" spans="1:26" ht="28.9" customHeight="1" x14ac:dyDescent="0.25">
      <c r="A69" s="8">
        <v>58</v>
      </c>
      <c r="B69" s="9" t="s">
        <v>113</v>
      </c>
      <c r="C69" s="9" t="s">
        <v>115</v>
      </c>
      <c r="D69" s="9" t="s">
        <v>34</v>
      </c>
      <c r="E69" s="9" t="s">
        <v>34</v>
      </c>
      <c r="F69" s="10">
        <v>46722</v>
      </c>
      <c r="G69" s="9" t="s">
        <v>35</v>
      </c>
      <c r="H69" s="11"/>
      <c r="I69" s="12" t="str">
        <f t="shared" si="18"/>
        <v/>
      </c>
      <c r="J69" s="13">
        <f t="shared" si="19"/>
        <v>0</v>
      </c>
      <c r="K69" s="14">
        <f t="shared" si="20"/>
        <v>0</v>
      </c>
      <c r="L69" s="14">
        <f t="shared" si="21"/>
        <v>0</v>
      </c>
      <c r="M69" s="14">
        <f t="shared" si="22"/>
        <v>0</v>
      </c>
      <c r="N69" s="12">
        <f t="shared" si="23"/>
        <v>46723</v>
      </c>
      <c r="O69" s="13">
        <f t="shared" si="24"/>
        <v>11</v>
      </c>
      <c r="P69" s="14">
        <f t="shared" si="25"/>
        <v>0</v>
      </c>
      <c r="Q69" s="14">
        <f t="shared" si="26"/>
        <v>0</v>
      </c>
      <c r="R69" s="14">
        <f t="shared" si="27"/>
        <v>0</v>
      </c>
      <c r="S69" s="12">
        <f t="shared" si="28"/>
        <v>47041</v>
      </c>
      <c r="T69" s="13">
        <f t="shared" si="29"/>
        <v>12</v>
      </c>
      <c r="U69" s="14">
        <f t="shared" si="30"/>
        <v>0</v>
      </c>
      <c r="V69" s="14">
        <f t="shared" si="31"/>
        <v>0</v>
      </c>
      <c r="W69" s="14">
        <f t="shared" si="32"/>
        <v>0</v>
      </c>
      <c r="X69" s="25">
        <f t="shared" si="33"/>
        <v>0</v>
      </c>
      <c r="Y69" s="25">
        <f t="shared" si="34"/>
        <v>0</v>
      </c>
      <c r="Z69" s="25">
        <f t="shared" si="35"/>
        <v>0</v>
      </c>
    </row>
    <row r="70" spans="1:26" ht="28.9" customHeight="1" x14ac:dyDescent="0.25">
      <c r="A70" s="8">
        <v>59</v>
      </c>
      <c r="B70" s="9" t="s">
        <v>116</v>
      </c>
      <c r="C70" s="9" t="s">
        <v>117</v>
      </c>
      <c r="D70" s="9" t="s">
        <v>34</v>
      </c>
      <c r="E70" s="9" t="s">
        <v>34</v>
      </c>
      <c r="F70" s="10">
        <v>46722</v>
      </c>
      <c r="G70" s="9" t="s">
        <v>35</v>
      </c>
      <c r="H70" s="11"/>
      <c r="I70" s="12" t="str">
        <f t="shared" si="18"/>
        <v/>
      </c>
      <c r="J70" s="13">
        <f t="shared" si="19"/>
        <v>0</v>
      </c>
      <c r="K70" s="14">
        <f t="shared" si="20"/>
        <v>0</v>
      </c>
      <c r="L70" s="14">
        <f t="shared" si="21"/>
        <v>0</v>
      </c>
      <c r="M70" s="14">
        <f t="shared" si="22"/>
        <v>0</v>
      </c>
      <c r="N70" s="12">
        <f t="shared" si="23"/>
        <v>46723</v>
      </c>
      <c r="O70" s="13">
        <f t="shared" si="24"/>
        <v>11</v>
      </c>
      <c r="P70" s="14">
        <f t="shared" si="25"/>
        <v>0</v>
      </c>
      <c r="Q70" s="14">
        <f t="shared" si="26"/>
        <v>0</v>
      </c>
      <c r="R70" s="14">
        <f t="shared" si="27"/>
        <v>0</v>
      </c>
      <c r="S70" s="12">
        <f t="shared" si="28"/>
        <v>47041</v>
      </c>
      <c r="T70" s="13">
        <f t="shared" si="29"/>
        <v>12</v>
      </c>
      <c r="U70" s="14">
        <f t="shared" si="30"/>
        <v>0</v>
      </c>
      <c r="V70" s="14">
        <f t="shared" si="31"/>
        <v>0</v>
      </c>
      <c r="W70" s="14">
        <f t="shared" si="32"/>
        <v>0</v>
      </c>
      <c r="X70" s="25">
        <f t="shared" si="33"/>
        <v>0</v>
      </c>
      <c r="Y70" s="25">
        <f t="shared" si="34"/>
        <v>0</v>
      </c>
      <c r="Z70" s="25">
        <f t="shared" si="35"/>
        <v>0</v>
      </c>
    </row>
    <row r="71" spans="1:26" ht="28.9" customHeight="1" x14ac:dyDescent="0.25">
      <c r="A71" s="8">
        <v>60</v>
      </c>
      <c r="B71" s="9" t="s">
        <v>118</v>
      </c>
      <c r="C71" s="9" t="s">
        <v>119</v>
      </c>
      <c r="D71" s="9" t="s">
        <v>34</v>
      </c>
      <c r="E71" s="9" t="s">
        <v>34</v>
      </c>
      <c r="F71" s="10">
        <v>46722</v>
      </c>
      <c r="G71" s="9" t="s">
        <v>35</v>
      </c>
      <c r="H71" s="11"/>
      <c r="I71" s="12" t="str">
        <f t="shared" si="18"/>
        <v/>
      </c>
      <c r="J71" s="13">
        <f t="shared" si="19"/>
        <v>0</v>
      </c>
      <c r="K71" s="14">
        <f t="shared" si="20"/>
        <v>0</v>
      </c>
      <c r="L71" s="14">
        <f t="shared" si="21"/>
        <v>0</v>
      </c>
      <c r="M71" s="14">
        <f t="shared" si="22"/>
        <v>0</v>
      </c>
      <c r="N71" s="12">
        <f t="shared" si="23"/>
        <v>46723</v>
      </c>
      <c r="O71" s="13">
        <f t="shared" si="24"/>
        <v>11</v>
      </c>
      <c r="P71" s="14">
        <f t="shared" si="25"/>
        <v>0</v>
      </c>
      <c r="Q71" s="14">
        <f t="shared" si="26"/>
        <v>0</v>
      </c>
      <c r="R71" s="14">
        <f t="shared" si="27"/>
        <v>0</v>
      </c>
      <c r="S71" s="12">
        <f t="shared" si="28"/>
        <v>47041</v>
      </c>
      <c r="T71" s="13">
        <f t="shared" si="29"/>
        <v>12</v>
      </c>
      <c r="U71" s="14">
        <f t="shared" si="30"/>
        <v>0</v>
      </c>
      <c r="V71" s="14">
        <f t="shared" si="31"/>
        <v>0</v>
      </c>
      <c r="W71" s="14">
        <f t="shared" si="32"/>
        <v>0</v>
      </c>
      <c r="X71" s="25">
        <f t="shared" si="33"/>
        <v>0</v>
      </c>
      <c r="Y71" s="25">
        <f t="shared" si="34"/>
        <v>0</v>
      </c>
      <c r="Z71" s="25">
        <f t="shared" si="35"/>
        <v>0</v>
      </c>
    </row>
    <row r="72" spans="1:26" ht="28.9" customHeight="1" x14ac:dyDescent="0.25">
      <c r="A72" s="8">
        <v>61</v>
      </c>
      <c r="B72" s="9" t="s">
        <v>120</v>
      </c>
      <c r="C72" s="9" t="s">
        <v>121</v>
      </c>
      <c r="D72" s="9" t="s">
        <v>80</v>
      </c>
      <c r="E72" s="9" t="s">
        <v>122</v>
      </c>
      <c r="F72" s="10">
        <v>46729</v>
      </c>
      <c r="G72" s="9" t="s">
        <v>49</v>
      </c>
      <c r="H72" s="11"/>
      <c r="I72" s="12" t="str">
        <f t="shared" si="18"/>
        <v/>
      </c>
      <c r="J72" s="13">
        <f t="shared" si="19"/>
        <v>0</v>
      </c>
      <c r="K72" s="14">
        <f t="shared" si="20"/>
        <v>0</v>
      </c>
      <c r="L72" s="14">
        <f t="shared" si="21"/>
        <v>0</v>
      </c>
      <c r="M72" s="14">
        <f t="shared" si="22"/>
        <v>0</v>
      </c>
      <c r="N72" s="12">
        <f t="shared" si="23"/>
        <v>46730</v>
      </c>
      <c r="O72" s="13">
        <f t="shared" si="24"/>
        <v>11</v>
      </c>
      <c r="P72" s="14">
        <f t="shared" si="25"/>
        <v>0</v>
      </c>
      <c r="Q72" s="14">
        <f t="shared" si="26"/>
        <v>0</v>
      </c>
      <c r="R72" s="14">
        <f t="shared" si="27"/>
        <v>0</v>
      </c>
      <c r="S72" s="12">
        <f t="shared" si="28"/>
        <v>47041</v>
      </c>
      <c r="T72" s="13">
        <f t="shared" si="29"/>
        <v>12</v>
      </c>
      <c r="U72" s="14">
        <f t="shared" si="30"/>
        <v>0</v>
      </c>
      <c r="V72" s="14">
        <f t="shared" si="31"/>
        <v>0</v>
      </c>
      <c r="W72" s="14">
        <f t="shared" si="32"/>
        <v>0</v>
      </c>
      <c r="X72" s="25">
        <f t="shared" si="33"/>
        <v>0</v>
      </c>
      <c r="Y72" s="25">
        <f t="shared" si="34"/>
        <v>0</v>
      </c>
      <c r="Z72" s="25">
        <f t="shared" si="35"/>
        <v>0</v>
      </c>
    </row>
    <row r="73" spans="1:26" ht="28.9" customHeight="1" x14ac:dyDescent="0.25">
      <c r="A73" s="8">
        <v>62</v>
      </c>
      <c r="B73" s="9" t="s">
        <v>123</v>
      </c>
      <c r="C73" s="9" t="s">
        <v>124</v>
      </c>
      <c r="D73" s="9" t="s">
        <v>125</v>
      </c>
      <c r="E73" s="9" t="s">
        <v>126</v>
      </c>
      <c r="F73" s="10">
        <v>46651</v>
      </c>
      <c r="G73" s="9" t="s">
        <v>49</v>
      </c>
      <c r="H73" s="11"/>
      <c r="I73" s="12">
        <f t="shared" si="18"/>
        <v>46652</v>
      </c>
      <c r="J73" s="13">
        <f t="shared" si="19"/>
        <v>1</v>
      </c>
      <c r="K73" s="14">
        <f t="shared" si="20"/>
        <v>0</v>
      </c>
      <c r="L73" s="14">
        <f t="shared" si="21"/>
        <v>0</v>
      </c>
      <c r="M73" s="14">
        <f t="shared" si="22"/>
        <v>0</v>
      </c>
      <c r="N73" s="12">
        <f t="shared" si="23"/>
        <v>46675</v>
      </c>
      <c r="O73" s="13">
        <f t="shared" si="24"/>
        <v>12</v>
      </c>
      <c r="P73" s="14">
        <f t="shared" si="25"/>
        <v>0</v>
      </c>
      <c r="Q73" s="14">
        <f t="shared" si="26"/>
        <v>0</v>
      </c>
      <c r="R73" s="14">
        <f t="shared" si="27"/>
        <v>0</v>
      </c>
      <c r="S73" s="12">
        <f t="shared" si="28"/>
        <v>47041</v>
      </c>
      <c r="T73" s="13">
        <f t="shared" si="29"/>
        <v>12</v>
      </c>
      <c r="U73" s="14">
        <f t="shared" si="30"/>
        <v>0</v>
      </c>
      <c r="V73" s="14">
        <f t="shared" si="31"/>
        <v>0</v>
      </c>
      <c r="W73" s="14">
        <f t="shared" si="32"/>
        <v>0</v>
      </c>
      <c r="X73" s="25">
        <f t="shared" si="33"/>
        <v>0</v>
      </c>
      <c r="Y73" s="25">
        <f t="shared" si="34"/>
        <v>0</v>
      </c>
      <c r="Z73" s="25">
        <f t="shared" si="35"/>
        <v>0</v>
      </c>
    </row>
    <row r="74" spans="1:26" ht="28.9" customHeight="1" x14ac:dyDescent="0.25">
      <c r="A74" s="8">
        <v>63</v>
      </c>
      <c r="B74" s="9" t="s">
        <v>123</v>
      </c>
      <c r="C74" s="9" t="s">
        <v>127</v>
      </c>
      <c r="D74" s="9" t="s">
        <v>125</v>
      </c>
      <c r="E74" s="9" t="s">
        <v>126</v>
      </c>
      <c r="F74" s="10">
        <v>46651</v>
      </c>
      <c r="G74" s="9" t="s">
        <v>49</v>
      </c>
      <c r="H74" s="11"/>
      <c r="I74" s="12">
        <f t="shared" si="18"/>
        <v>46652</v>
      </c>
      <c r="J74" s="13">
        <f t="shared" si="19"/>
        <v>1</v>
      </c>
      <c r="K74" s="14">
        <f t="shared" si="20"/>
        <v>0</v>
      </c>
      <c r="L74" s="14">
        <f t="shared" si="21"/>
        <v>0</v>
      </c>
      <c r="M74" s="14">
        <f t="shared" si="22"/>
        <v>0</v>
      </c>
      <c r="N74" s="12">
        <f t="shared" si="23"/>
        <v>46675</v>
      </c>
      <c r="O74" s="13">
        <f t="shared" si="24"/>
        <v>12</v>
      </c>
      <c r="P74" s="14">
        <f t="shared" si="25"/>
        <v>0</v>
      </c>
      <c r="Q74" s="14">
        <f t="shared" si="26"/>
        <v>0</v>
      </c>
      <c r="R74" s="14">
        <f t="shared" si="27"/>
        <v>0</v>
      </c>
      <c r="S74" s="12">
        <f t="shared" si="28"/>
        <v>47041</v>
      </c>
      <c r="T74" s="13">
        <f t="shared" si="29"/>
        <v>12</v>
      </c>
      <c r="U74" s="14">
        <f t="shared" si="30"/>
        <v>0</v>
      </c>
      <c r="V74" s="14">
        <f t="shared" si="31"/>
        <v>0</v>
      </c>
      <c r="W74" s="14">
        <f t="shared" si="32"/>
        <v>0</v>
      </c>
      <c r="X74" s="25">
        <f t="shared" si="33"/>
        <v>0</v>
      </c>
      <c r="Y74" s="25">
        <f t="shared" si="34"/>
        <v>0</v>
      </c>
      <c r="Z74" s="25">
        <f t="shared" si="35"/>
        <v>0</v>
      </c>
    </row>
    <row r="75" spans="1:26" ht="28.9" customHeight="1" x14ac:dyDescent="0.25">
      <c r="A75" s="8">
        <v>64</v>
      </c>
      <c r="B75" s="9" t="s">
        <v>128</v>
      </c>
      <c r="C75" s="9" t="s">
        <v>129</v>
      </c>
      <c r="D75" s="9" t="s">
        <v>130</v>
      </c>
      <c r="E75" s="9" t="s">
        <v>126</v>
      </c>
      <c r="F75" s="10">
        <v>46651</v>
      </c>
      <c r="G75" s="9" t="s">
        <v>49</v>
      </c>
      <c r="H75" s="11"/>
      <c r="I75" s="12">
        <f t="shared" si="18"/>
        <v>46652</v>
      </c>
      <c r="J75" s="13">
        <f t="shared" si="19"/>
        <v>1</v>
      </c>
      <c r="K75" s="14">
        <f t="shared" si="20"/>
        <v>0</v>
      </c>
      <c r="L75" s="14">
        <f t="shared" si="21"/>
        <v>0</v>
      </c>
      <c r="M75" s="14">
        <f t="shared" si="22"/>
        <v>0</v>
      </c>
      <c r="N75" s="12">
        <f t="shared" si="23"/>
        <v>46675</v>
      </c>
      <c r="O75" s="13">
        <f t="shared" si="24"/>
        <v>12</v>
      </c>
      <c r="P75" s="14">
        <f t="shared" si="25"/>
        <v>0</v>
      </c>
      <c r="Q75" s="14">
        <f t="shared" si="26"/>
        <v>0</v>
      </c>
      <c r="R75" s="14">
        <f t="shared" si="27"/>
        <v>0</v>
      </c>
      <c r="S75" s="12">
        <f t="shared" si="28"/>
        <v>47041</v>
      </c>
      <c r="T75" s="13">
        <f t="shared" si="29"/>
        <v>12</v>
      </c>
      <c r="U75" s="14">
        <f t="shared" si="30"/>
        <v>0</v>
      </c>
      <c r="V75" s="14">
        <f t="shared" si="31"/>
        <v>0</v>
      </c>
      <c r="W75" s="14">
        <f t="shared" si="32"/>
        <v>0</v>
      </c>
      <c r="X75" s="25">
        <f t="shared" si="33"/>
        <v>0</v>
      </c>
      <c r="Y75" s="25">
        <f t="shared" si="34"/>
        <v>0</v>
      </c>
      <c r="Z75" s="25">
        <f t="shared" si="35"/>
        <v>0</v>
      </c>
    </row>
    <row r="76" spans="1:26" ht="28.9" customHeight="1" x14ac:dyDescent="0.25">
      <c r="A76" s="8">
        <v>65</v>
      </c>
      <c r="B76" s="9" t="s">
        <v>128</v>
      </c>
      <c r="C76" s="9" t="s">
        <v>131</v>
      </c>
      <c r="D76" s="9" t="s">
        <v>130</v>
      </c>
      <c r="E76" s="9" t="s">
        <v>126</v>
      </c>
      <c r="F76" s="10">
        <v>46651</v>
      </c>
      <c r="G76" s="9" t="s">
        <v>49</v>
      </c>
      <c r="H76" s="11"/>
      <c r="I76" s="12">
        <f t="shared" ref="I76:I92" si="36">IF(MAX($B$5,$F76+1)&gt;$F$4,"",MAX($B$5,$F76+1))</f>
        <v>46652</v>
      </c>
      <c r="J76" s="13">
        <f t="shared" ref="J76:J92" si="37">IF(MAX($B$5,$F76+1)&gt;$F$4,0,12-(((YEAR(MAX($B$5,$F76+1))-YEAR($B$5))*12)+(MONTH(MAX($B$5,$F76+1))-MONTH($B$5))-IF(DAY(MAX($B$5,$F76+1))&lt;DAY($B$5),1,0)))</f>
        <v>1</v>
      </c>
      <c r="K76" s="14">
        <f t="shared" ref="K76:K91" si="38">IFERROR($H76*J76,0)</f>
        <v>0</v>
      </c>
      <c r="L76" s="14">
        <f t="shared" ref="L76:L91" si="39">K76*$B$4</f>
        <v>0</v>
      </c>
      <c r="M76" s="14">
        <f t="shared" ref="M76:M91" si="40">K76+L76</f>
        <v>0</v>
      </c>
      <c r="N76" s="12">
        <f t="shared" ref="N76:N92" si="41">IF(MAX($B$6,$F76+1)&gt;$F$5,"",MAX($B$6,$F76+1))</f>
        <v>46675</v>
      </c>
      <c r="O76" s="13">
        <f t="shared" ref="O76:O92" si="42">IF(MAX($B$6,$F76+1)&gt;$F$5,0,12-(((YEAR(MAX($B$6,$F76+1))-YEAR($B$6))*12)+(MONTH(MAX($B$6,$F76+1))-MONTH($B$6))-IF(DAY(MAX($B$6,$F76+1))&lt;DAY($B$6),1,0)))</f>
        <v>12</v>
      </c>
      <c r="P76" s="14">
        <f t="shared" ref="P76:P91" si="43">IFERROR($H76*O76,0)</f>
        <v>0</v>
      </c>
      <c r="Q76" s="14">
        <f t="shared" ref="Q76:Q91" si="44">P76*$B$4</f>
        <v>0</v>
      </c>
      <c r="R76" s="14">
        <f t="shared" ref="R76:R91" si="45">P76+Q76</f>
        <v>0</v>
      </c>
      <c r="S76" s="12">
        <f t="shared" ref="S76:S92" si="46">IF(MAX($B$7,$F76+1)&gt;$F$6,"",MAX($B$7,$F76+1))</f>
        <v>47041</v>
      </c>
      <c r="T76" s="13">
        <f t="shared" ref="T76:T92" si="47">IF(MAX($B$7,$F76+1)&gt;$F$6,0,12-(((YEAR(MAX($B$7,$F76+1))-YEAR($B$7))*12)+(MONTH(MAX($B$7,$F76+1))-MONTH($B$7))-IF(DAY(MAX($B$7,$F76+1))&lt;DAY($B$7),1,0)))</f>
        <v>12</v>
      </c>
      <c r="U76" s="14">
        <f t="shared" ref="U76:U91" si="48">IFERROR($H76*T76,0)</f>
        <v>0</v>
      </c>
      <c r="V76" s="14">
        <f t="shared" ref="V76:V91" si="49">U76*$B$4</f>
        <v>0</v>
      </c>
      <c r="W76" s="14">
        <f t="shared" ref="W76:W91" si="50">U76+V76</f>
        <v>0</v>
      </c>
      <c r="X76" s="25">
        <f t="shared" ref="X76:X91" si="51">SUM(K76,P76,U76)</f>
        <v>0</v>
      </c>
      <c r="Y76" s="25">
        <f t="shared" ref="Y76:Y91" si="52">SUM(L76,Q76,V76)</f>
        <v>0</v>
      </c>
      <c r="Z76" s="25">
        <f t="shared" ref="Z76:Z91" si="53">SUM(M76,R76,W76)</f>
        <v>0</v>
      </c>
    </row>
    <row r="77" spans="1:26" ht="28.9" customHeight="1" x14ac:dyDescent="0.25">
      <c r="A77" s="8">
        <v>66</v>
      </c>
      <c r="B77" s="9" t="s">
        <v>128</v>
      </c>
      <c r="C77" s="9" t="s">
        <v>132</v>
      </c>
      <c r="D77" s="9" t="s">
        <v>130</v>
      </c>
      <c r="E77" s="9" t="s">
        <v>126</v>
      </c>
      <c r="F77" s="10">
        <v>46651</v>
      </c>
      <c r="G77" s="9" t="s">
        <v>49</v>
      </c>
      <c r="H77" s="11"/>
      <c r="I77" s="12">
        <f t="shared" si="36"/>
        <v>46652</v>
      </c>
      <c r="J77" s="13">
        <f t="shared" si="37"/>
        <v>1</v>
      </c>
      <c r="K77" s="14">
        <f t="shared" si="38"/>
        <v>0</v>
      </c>
      <c r="L77" s="14">
        <f t="shared" si="39"/>
        <v>0</v>
      </c>
      <c r="M77" s="14">
        <f t="shared" si="40"/>
        <v>0</v>
      </c>
      <c r="N77" s="12">
        <f t="shared" si="41"/>
        <v>46675</v>
      </c>
      <c r="O77" s="13">
        <f t="shared" si="42"/>
        <v>12</v>
      </c>
      <c r="P77" s="14">
        <f t="shared" si="43"/>
        <v>0</v>
      </c>
      <c r="Q77" s="14">
        <f t="shared" si="44"/>
        <v>0</v>
      </c>
      <c r="R77" s="14">
        <f t="shared" si="45"/>
        <v>0</v>
      </c>
      <c r="S77" s="12">
        <f t="shared" si="46"/>
        <v>47041</v>
      </c>
      <c r="T77" s="13">
        <f t="shared" si="47"/>
        <v>12</v>
      </c>
      <c r="U77" s="14">
        <f t="shared" si="48"/>
        <v>0</v>
      </c>
      <c r="V77" s="14">
        <f t="shared" si="49"/>
        <v>0</v>
      </c>
      <c r="W77" s="14">
        <f t="shared" si="50"/>
        <v>0</v>
      </c>
      <c r="X77" s="25">
        <f t="shared" si="51"/>
        <v>0</v>
      </c>
      <c r="Y77" s="25">
        <f t="shared" si="52"/>
        <v>0</v>
      </c>
      <c r="Z77" s="25">
        <f t="shared" si="53"/>
        <v>0</v>
      </c>
    </row>
    <row r="78" spans="1:26" ht="28.9" customHeight="1" x14ac:dyDescent="0.25">
      <c r="A78" s="8">
        <v>67</v>
      </c>
      <c r="B78" s="9" t="s">
        <v>62</v>
      </c>
      <c r="C78" s="9" t="s">
        <v>133</v>
      </c>
      <c r="D78" s="9" t="s">
        <v>64</v>
      </c>
      <c r="E78" s="9" t="s">
        <v>134</v>
      </c>
      <c r="F78" s="10">
        <v>46715</v>
      </c>
      <c r="G78" s="9" t="s">
        <v>49</v>
      </c>
      <c r="H78" s="11"/>
      <c r="I78" s="12" t="str">
        <f t="shared" si="36"/>
        <v/>
      </c>
      <c r="J78" s="13">
        <f t="shared" si="37"/>
        <v>0</v>
      </c>
      <c r="K78" s="14">
        <f t="shared" si="38"/>
        <v>0</v>
      </c>
      <c r="L78" s="14">
        <f t="shared" si="39"/>
        <v>0</v>
      </c>
      <c r="M78" s="14">
        <f t="shared" si="40"/>
        <v>0</v>
      </c>
      <c r="N78" s="12">
        <f t="shared" si="41"/>
        <v>46716</v>
      </c>
      <c r="O78" s="13">
        <f t="shared" si="42"/>
        <v>11</v>
      </c>
      <c r="P78" s="14">
        <f t="shared" si="43"/>
        <v>0</v>
      </c>
      <c r="Q78" s="14">
        <f t="shared" si="44"/>
        <v>0</v>
      </c>
      <c r="R78" s="14">
        <f t="shared" si="45"/>
        <v>0</v>
      </c>
      <c r="S78" s="12">
        <f t="shared" si="46"/>
        <v>47041</v>
      </c>
      <c r="T78" s="13">
        <f t="shared" si="47"/>
        <v>12</v>
      </c>
      <c r="U78" s="14">
        <f t="shared" si="48"/>
        <v>0</v>
      </c>
      <c r="V78" s="14">
        <f t="shared" si="49"/>
        <v>0</v>
      </c>
      <c r="W78" s="14">
        <f t="shared" si="50"/>
        <v>0</v>
      </c>
      <c r="X78" s="25">
        <f t="shared" si="51"/>
        <v>0</v>
      </c>
      <c r="Y78" s="25">
        <f t="shared" si="52"/>
        <v>0</v>
      </c>
      <c r="Z78" s="25">
        <f t="shared" si="53"/>
        <v>0</v>
      </c>
    </row>
    <row r="79" spans="1:26" ht="28.9" customHeight="1" x14ac:dyDescent="0.25">
      <c r="A79" s="8">
        <v>68</v>
      </c>
      <c r="B79" s="9" t="s">
        <v>62</v>
      </c>
      <c r="C79" s="9" t="s">
        <v>135</v>
      </c>
      <c r="D79" s="9" t="s">
        <v>64</v>
      </c>
      <c r="E79" s="9" t="s">
        <v>134</v>
      </c>
      <c r="F79" s="10">
        <v>46715</v>
      </c>
      <c r="G79" s="9" t="s">
        <v>49</v>
      </c>
      <c r="H79" s="11"/>
      <c r="I79" s="12" t="str">
        <f t="shared" si="36"/>
        <v/>
      </c>
      <c r="J79" s="13">
        <f t="shared" si="37"/>
        <v>0</v>
      </c>
      <c r="K79" s="14">
        <f t="shared" si="38"/>
        <v>0</v>
      </c>
      <c r="L79" s="14">
        <f t="shared" si="39"/>
        <v>0</v>
      </c>
      <c r="M79" s="14">
        <f t="shared" si="40"/>
        <v>0</v>
      </c>
      <c r="N79" s="12">
        <f t="shared" si="41"/>
        <v>46716</v>
      </c>
      <c r="O79" s="13">
        <f t="shared" si="42"/>
        <v>11</v>
      </c>
      <c r="P79" s="14">
        <f t="shared" si="43"/>
        <v>0</v>
      </c>
      <c r="Q79" s="14">
        <f t="shared" si="44"/>
        <v>0</v>
      </c>
      <c r="R79" s="14">
        <f t="shared" si="45"/>
        <v>0</v>
      </c>
      <c r="S79" s="12">
        <f t="shared" si="46"/>
        <v>47041</v>
      </c>
      <c r="T79" s="13">
        <f t="shared" si="47"/>
        <v>12</v>
      </c>
      <c r="U79" s="14">
        <f t="shared" si="48"/>
        <v>0</v>
      </c>
      <c r="V79" s="14">
        <f t="shared" si="49"/>
        <v>0</v>
      </c>
      <c r="W79" s="14">
        <f t="shared" si="50"/>
        <v>0</v>
      </c>
      <c r="X79" s="25">
        <f t="shared" si="51"/>
        <v>0</v>
      </c>
      <c r="Y79" s="25">
        <f t="shared" si="52"/>
        <v>0</v>
      </c>
      <c r="Z79" s="25">
        <f t="shared" si="53"/>
        <v>0</v>
      </c>
    </row>
    <row r="80" spans="1:26" ht="28.9" customHeight="1" x14ac:dyDescent="0.25">
      <c r="A80" s="8">
        <v>69</v>
      </c>
      <c r="B80" s="9" t="s">
        <v>62</v>
      </c>
      <c r="C80" s="9" t="s">
        <v>136</v>
      </c>
      <c r="D80" s="9" t="s">
        <v>64</v>
      </c>
      <c r="E80" s="9" t="s">
        <v>134</v>
      </c>
      <c r="F80" s="10">
        <v>46715</v>
      </c>
      <c r="G80" s="9" t="s">
        <v>49</v>
      </c>
      <c r="H80" s="11"/>
      <c r="I80" s="12" t="str">
        <f t="shared" si="36"/>
        <v/>
      </c>
      <c r="J80" s="13">
        <f t="shared" si="37"/>
        <v>0</v>
      </c>
      <c r="K80" s="14">
        <f t="shared" si="38"/>
        <v>0</v>
      </c>
      <c r="L80" s="14">
        <f t="shared" si="39"/>
        <v>0</v>
      </c>
      <c r="M80" s="14">
        <f t="shared" si="40"/>
        <v>0</v>
      </c>
      <c r="N80" s="12">
        <f t="shared" si="41"/>
        <v>46716</v>
      </c>
      <c r="O80" s="13">
        <f t="shared" si="42"/>
        <v>11</v>
      </c>
      <c r="P80" s="14">
        <f t="shared" si="43"/>
        <v>0</v>
      </c>
      <c r="Q80" s="14">
        <f t="shared" si="44"/>
        <v>0</v>
      </c>
      <c r="R80" s="14">
        <f t="shared" si="45"/>
        <v>0</v>
      </c>
      <c r="S80" s="12">
        <f t="shared" si="46"/>
        <v>47041</v>
      </c>
      <c r="T80" s="13">
        <f t="shared" si="47"/>
        <v>12</v>
      </c>
      <c r="U80" s="14">
        <f t="shared" si="48"/>
        <v>0</v>
      </c>
      <c r="V80" s="14">
        <f t="shared" si="49"/>
        <v>0</v>
      </c>
      <c r="W80" s="14">
        <f t="shared" si="50"/>
        <v>0</v>
      </c>
      <c r="X80" s="25">
        <f t="shared" si="51"/>
        <v>0</v>
      </c>
      <c r="Y80" s="25">
        <f t="shared" si="52"/>
        <v>0</v>
      </c>
      <c r="Z80" s="25">
        <f t="shared" si="53"/>
        <v>0</v>
      </c>
    </row>
    <row r="81" spans="1:26" ht="28.9" customHeight="1" x14ac:dyDescent="0.25">
      <c r="A81" s="8">
        <v>70</v>
      </c>
      <c r="B81" s="9" t="s">
        <v>43</v>
      </c>
      <c r="C81" s="9" t="s">
        <v>137</v>
      </c>
      <c r="D81" s="9" t="s">
        <v>34</v>
      </c>
      <c r="E81" s="9" t="s">
        <v>34</v>
      </c>
      <c r="F81" s="10">
        <v>47092</v>
      </c>
      <c r="G81" s="9" t="s">
        <v>35</v>
      </c>
      <c r="H81" s="11"/>
      <c r="I81" s="12" t="str">
        <f t="shared" si="36"/>
        <v/>
      </c>
      <c r="J81" s="13">
        <f t="shared" si="37"/>
        <v>0</v>
      </c>
      <c r="K81" s="14">
        <f t="shared" si="38"/>
        <v>0</v>
      </c>
      <c r="L81" s="14">
        <f t="shared" si="39"/>
        <v>0</v>
      </c>
      <c r="M81" s="14">
        <f t="shared" si="40"/>
        <v>0</v>
      </c>
      <c r="N81" s="12" t="str">
        <f t="shared" si="41"/>
        <v/>
      </c>
      <c r="O81" s="13">
        <f t="shared" si="42"/>
        <v>0</v>
      </c>
      <c r="P81" s="14">
        <f t="shared" si="43"/>
        <v>0</v>
      </c>
      <c r="Q81" s="14">
        <f t="shared" si="44"/>
        <v>0</v>
      </c>
      <c r="R81" s="14">
        <f t="shared" si="45"/>
        <v>0</v>
      </c>
      <c r="S81" s="12">
        <f t="shared" si="46"/>
        <v>47093</v>
      </c>
      <c r="T81" s="13">
        <f t="shared" si="47"/>
        <v>11</v>
      </c>
      <c r="U81" s="14">
        <f t="shared" si="48"/>
        <v>0</v>
      </c>
      <c r="V81" s="14">
        <f t="shared" si="49"/>
        <v>0</v>
      </c>
      <c r="W81" s="14">
        <f t="shared" si="50"/>
        <v>0</v>
      </c>
      <c r="X81" s="25">
        <f t="shared" si="51"/>
        <v>0</v>
      </c>
      <c r="Y81" s="25">
        <f t="shared" si="52"/>
        <v>0</v>
      </c>
      <c r="Z81" s="25">
        <f t="shared" si="53"/>
        <v>0</v>
      </c>
    </row>
    <row r="82" spans="1:26" ht="28.9" customHeight="1" x14ac:dyDescent="0.25">
      <c r="A82" s="8">
        <v>71</v>
      </c>
      <c r="B82" s="9" t="s">
        <v>62</v>
      </c>
      <c r="C82" s="9" t="s">
        <v>138</v>
      </c>
      <c r="D82" s="9" t="s">
        <v>64</v>
      </c>
      <c r="E82" s="9" t="s">
        <v>139</v>
      </c>
      <c r="F82" s="10">
        <v>46758</v>
      </c>
      <c r="G82" s="9" t="s">
        <v>49</v>
      </c>
      <c r="H82" s="11"/>
      <c r="I82" s="12" t="str">
        <f t="shared" si="36"/>
        <v/>
      </c>
      <c r="J82" s="13">
        <f t="shared" si="37"/>
        <v>0</v>
      </c>
      <c r="K82" s="14">
        <f t="shared" si="38"/>
        <v>0</v>
      </c>
      <c r="L82" s="14">
        <f t="shared" si="39"/>
        <v>0</v>
      </c>
      <c r="M82" s="14">
        <f t="shared" si="40"/>
        <v>0</v>
      </c>
      <c r="N82" s="12">
        <f t="shared" si="41"/>
        <v>46759</v>
      </c>
      <c r="O82" s="13">
        <f t="shared" si="42"/>
        <v>10</v>
      </c>
      <c r="P82" s="14">
        <f t="shared" si="43"/>
        <v>0</v>
      </c>
      <c r="Q82" s="14">
        <f t="shared" si="44"/>
        <v>0</v>
      </c>
      <c r="R82" s="14">
        <f t="shared" si="45"/>
        <v>0</v>
      </c>
      <c r="S82" s="12">
        <f t="shared" si="46"/>
        <v>47041</v>
      </c>
      <c r="T82" s="13">
        <f t="shared" si="47"/>
        <v>12</v>
      </c>
      <c r="U82" s="14">
        <f t="shared" si="48"/>
        <v>0</v>
      </c>
      <c r="V82" s="14">
        <f t="shared" si="49"/>
        <v>0</v>
      </c>
      <c r="W82" s="14">
        <f t="shared" si="50"/>
        <v>0</v>
      </c>
      <c r="X82" s="25">
        <f t="shared" si="51"/>
        <v>0</v>
      </c>
      <c r="Y82" s="25">
        <f t="shared" si="52"/>
        <v>0</v>
      </c>
      <c r="Z82" s="25">
        <f t="shared" si="53"/>
        <v>0</v>
      </c>
    </row>
    <row r="83" spans="1:26" ht="28.9" customHeight="1" x14ac:dyDescent="0.25">
      <c r="A83" s="8">
        <v>72</v>
      </c>
      <c r="B83" s="9" t="s">
        <v>58</v>
      </c>
      <c r="C83" s="9" t="s">
        <v>140</v>
      </c>
      <c r="D83" s="9" t="s">
        <v>60</v>
      </c>
      <c r="E83" s="9" t="s">
        <v>141</v>
      </c>
      <c r="F83" s="10">
        <v>47053</v>
      </c>
      <c r="G83" s="9" t="s">
        <v>49</v>
      </c>
      <c r="H83" s="11"/>
      <c r="I83" s="12" t="str">
        <f t="shared" si="36"/>
        <v/>
      </c>
      <c r="J83" s="13">
        <f t="shared" si="37"/>
        <v>0</v>
      </c>
      <c r="K83" s="14">
        <f t="shared" si="38"/>
        <v>0</v>
      </c>
      <c r="L83" s="14">
        <f t="shared" si="39"/>
        <v>0</v>
      </c>
      <c r="M83" s="14">
        <f t="shared" si="40"/>
        <v>0</v>
      </c>
      <c r="N83" s="12" t="str">
        <f t="shared" si="41"/>
        <v/>
      </c>
      <c r="O83" s="13">
        <f t="shared" si="42"/>
        <v>0</v>
      </c>
      <c r="P83" s="14">
        <f t="shared" si="43"/>
        <v>0</v>
      </c>
      <c r="Q83" s="14">
        <f t="shared" si="44"/>
        <v>0</v>
      </c>
      <c r="R83" s="14">
        <f t="shared" si="45"/>
        <v>0</v>
      </c>
      <c r="S83" s="12">
        <f t="shared" si="46"/>
        <v>47054</v>
      </c>
      <c r="T83" s="13">
        <f t="shared" si="47"/>
        <v>12</v>
      </c>
      <c r="U83" s="14">
        <f t="shared" si="48"/>
        <v>0</v>
      </c>
      <c r="V83" s="14">
        <f t="shared" si="49"/>
        <v>0</v>
      </c>
      <c r="W83" s="14">
        <f t="shared" si="50"/>
        <v>0</v>
      </c>
      <c r="X83" s="25">
        <f t="shared" si="51"/>
        <v>0</v>
      </c>
      <c r="Y83" s="25">
        <f t="shared" si="52"/>
        <v>0</v>
      </c>
      <c r="Z83" s="25">
        <f t="shared" si="53"/>
        <v>0</v>
      </c>
    </row>
    <row r="84" spans="1:26" ht="28.9" customHeight="1" x14ac:dyDescent="0.25">
      <c r="A84" s="8">
        <v>73</v>
      </c>
      <c r="B84" s="9" t="s">
        <v>58</v>
      </c>
      <c r="C84" s="9" t="s">
        <v>142</v>
      </c>
      <c r="D84" s="9" t="s">
        <v>60</v>
      </c>
      <c r="E84" s="9" t="s">
        <v>141</v>
      </c>
      <c r="F84" s="10">
        <v>47053</v>
      </c>
      <c r="G84" s="9" t="s">
        <v>49</v>
      </c>
      <c r="H84" s="11"/>
      <c r="I84" s="12" t="str">
        <f t="shared" si="36"/>
        <v/>
      </c>
      <c r="J84" s="13">
        <f t="shared" si="37"/>
        <v>0</v>
      </c>
      <c r="K84" s="14">
        <f t="shared" si="38"/>
        <v>0</v>
      </c>
      <c r="L84" s="14">
        <f t="shared" si="39"/>
        <v>0</v>
      </c>
      <c r="M84" s="14">
        <f t="shared" si="40"/>
        <v>0</v>
      </c>
      <c r="N84" s="12" t="str">
        <f t="shared" si="41"/>
        <v/>
      </c>
      <c r="O84" s="13">
        <f t="shared" si="42"/>
        <v>0</v>
      </c>
      <c r="P84" s="14">
        <f t="shared" si="43"/>
        <v>0</v>
      </c>
      <c r="Q84" s="14">
        <f t="shared" si="44"/>
        <v>0</v>
      </c>
      <c r="R84" s="14">
        <f t="shared" si="45"/>
        <v>0</v>
      </c>
      <c r="S84" s="12">
        <f t="shared" si="46"/>
        <v>47054</v>
      </c>
      <c r="T84" s="13">
        <f t="shared" si="47"/>
        <v>12</v>
      </c>
      <c r="U84" s="14">
        <f t="shared" si="48"/>
        <v>0</v>
      </c>
      <c r="V84" s="14">
        <f t="shared" si="49"/>
        <v>0</v>
      </c>
      <c r="W84" s="14">
        <f t="shared" si="50"/>
        <v>0</v>
      </c>
      <c r="X84" s="25">
        <f t="shared" si="51"/>
        <v>0</v>
      </c>
      <c r="Y84" s="25">
        <f t="shared" si="52"/>
        <v>0</v>
      </c>
      <c r="Z84" s="25">
        <f t="shared" si="53"/>
        <v>0</v>
      </c>
    </row>
    <row r="85" spans="1:26" ht="28.9" customHeight="1" x14ac:dyDescent="0.25">
      <c r="A85" s="8">
        <v>74</v>
      </c>
      <c r="B85" s="9" t="s">
        <v>58</v>
      </c>
      <c r="C85" s="9" t="s">
        <v>143</v>
      </c>
      <c r="D85" s="9" t="s">
        <v>60</v>
      </c>
      <c r="E85" s="9" t="s">
        <v>141</v>
      </c>
      <c r="F85" s="10">
        <v>47053</v>
      </c>
      <c r="G85" s="9" t="s">
        <v>49</v>
      </c>
      <c r="H85" s="11"/>
      <c r="I85" s="12" t="str">
        <f t="shared" si="36"/>
        <v/>
      </c>
      <c r="J85" s="13">
        <f t="shared" si="37"/>
        <v>0</v>
      </c>
      <c r="K85" s="14">
        <f t="shared" si="38"/>
        <v>0</v>
      </c>
      <c r="L85" s="14">
        <f t="shared" si="39"/>
        <v>0</v>
      </c>
      <c r="M85" s="14">
        <f t="shared" si="40"/>
        <v>0</v>
      </c>
      <c r="N85" s="12" t="str">
        <f t="shared" si="41"/>
        <v/>
      </c>
      <c r="O85" s="13">
        <f t="shared" si="42"/>
        <v>0</v>
      </c>
      <c r="P85" s="14">
        <f t="shared" si="43"/>
        <v>0</v>
      </c>
      <c r="Q85" s="14">
        <f t="shared" si="44"/>
        <v>0</v>
      </c>
      <c r="R85" s="14">
        <f t="shared" si="45"/>
        <v>0</v>
      </c>
      <c r="S85" s="12">
        <f t="shared" si="46"/>
        <v>47054</v>
      </c>
      <c r="T85" s="13">
        <f t="shared" si="47"/>
        <v>12</v>
      </c>
      <c r="U85" s="14">
        <f t="shared" si="48"/>
        <v>0</v>
      </c>
      <c r="V85" s="14">
        <f t="shared" si="49"/>
        <v>0</v>
      </c>
      <c r="W85" s="14">
        <f t="shared" si="50"/>
        <v>0</v>
      </c>
      <c r="X85" s="25">
        <f t="shared" si="51"/>
        <v>0</v>
      </c>
      <c r="Y85" s="25">
        <f t="shared" si="52"/>
        <v>0</v>
      </c>
      <c r="Z85" s="25">
        <f t="shared" si="53"/>
        <v>0</v>
      </c>
    </row>
    <row r="86" spans="1:26" ht="28.9" customHeight="1" x14ac:dyDescent="0.25">
      <c r="A86" s="8">
        <v>75</v>
      </c>
      <c r="B86" s="9" t="s">
        <v>58</v>
      </c>
      <c r="C86" s="9" t="s">
        <v>144</v>
      </c>
      <c r="D86" s="9" t="s">
        <v>60</v>
      </c>
      <c r="E86" s="9" t="s">
        <v>141</v>
      </c>
      <c r="F86" s="10">
        <v>47053</v>
      </c>
      <c r="G86" s="9" t="s">
        <v>49</v>
      </c>
      <c r="H86" s="11"/>
      <c r="I86" s="12" t="str">
        <f t="shared" si="36"/>
        <v/>
      </c>
      <c r="J86" s="13">
        <f t="shared" si="37"/>
        <v>0</v>
      </c>
      <c r="K86" s="14">
        <f t="shared" si="38"/>
        <v>0</v>
      </c>
      <c r="L86" s="14">
        <f t="shared" si="39"/>
        <v>0</v>
      </c>
      <c r="M86" s="14">
        <f t="shared" si="40"/>
        <v>0</v>
      </c>
      <c r="N86" s="12" t="str">
        <f t="shared" si="41"/>
        <v/>
      </c>
      <c r="O86" s="13">
        <f t="shared" si="42"/>
        <v>0</v>
      </c>
      <c r="P86" s="14">
        <f t="shared" si="43"/>
        <v>0</v>
      </c>
      <c r="Q86" s="14">
        <f t="shared" si="44"/>
        <v>0</v>
      </c>
      <c r="R86" s="14">
        <f t="shared" si="45"/>
        <v>0</v>
      </c>
      <c r="S86" s="12">
        <f t="shared" si="46"/>
        <v>47054</v>
      </c>
      <c r="T86" s="13">
        <f t="shared" si="47"/>
        <v>12</v>
      </c>
      <c r="U86" s="14">
        <f t="shared" si="48"/>
        <v>0</v>
      </c>
      <c r="V86" s="14">
        <f t="shared" si="49"/>
        <v>0</v>
      </c>
      <c r="W86" s="14">
        <f t="shared" si="50"/>
        <v>0</v>
      </c>
      <c r="X86" s="25">
        <f t="shared" si="51"/>
        <v>0</v>
      </c>
      <c r="Y86" s="25">
        <f t="shared" si="52"/>
        <v>0</v>
      </c>
      <c r="Z86" s="25">
        <f t="shared" si="53"/>
        <v>0</v>
      </c>
    </row>
    <row r="87" spans="1:26" ht="28.9" customHeight="1" x14ac:dyDescent="0.25">
      <c r="A87" s="8">
        <v>76</v>
      </c>
      <c r="B87" s="9" t="s">
        <v>58</v>
      </c>
      <c r="C87" s="9" t="s">
        <v>145</v>
      </c>
      <c r="D87" s="9" t="s">
        <v>60</v>
      </c>
      <c r="E87" s="9" t="s">
        <v>141</v>
      </c>
      <c r="F87" s="10">
        <v>47053</v>
      </c>
      <c r="G87" s="9" t="s">
        <v>49</v>
      </c>
      <c r="H87" s="11"/>
      <c r="I87" s="12" t="str">
        <f t="shared" si="36"/>
        <v/>
      </c>
      <c r="J87" s="13">
        <f t="shared" si="37"/>
        <v>0</v>
      </c>
      <c r="K87" s="14">
        <f t="shared" si="38"/>
        <v>0</v>
      </c>
      <c r="L87" s="14">
        <f t="shared" si="39"/>
        <v>0</v>
      </c>
      <c r="M87" s="14">
        <f t="shared" si="40"/>
        <v>0</v>
      </c>
      <c r="N87" s="12" t="str">
        <f t="shared" si="41"/>
        <v/>
      </c>
      <c r="O87" s="13">
        <f t="shared" si="42"/>
        <v>0</v>
      </c>
      <c r="P87" s="14">
        <f t="shared" si="43"/>
        <v>0</v>
      </c>
      <c r="Q87" s="14">
        <f t="shared" si="44"/>
        <v>0</v>
      </c>
      <c r="R87" s="14">
        <f t="shared" si="45"/>
        <v>0</v>
      </c>
      <c r="S87" s="12">
        <f t="shared" si="46"/>
        <v>47054</v>
      </c>
      <c r="T87" s="13">
        <f t="shared" si="47"/>
        <v>12</v>
      </c>
      <c r="U87" s="14">
        <f t="shared" si="48"/>
        <v>0</v>
      </c>
      <c r="V87" s="14">
        <f t="shared" si="49"/>
        <v>0</v>
      </c>
      <c r="W87" s="14">
        <f t="shared" si="50"/>
        <v>0</v>
      </c>
      <c r="X87" s="25">
        <f t="shared" si="51"/>
        <v>0</v>
      </c>
      <c r="Y87" s="25">
        <f t="shared" si="52"/>
        <v>0</v>
      </c>
      <c r="Z87" s="25">
        <f t="shared" si="53"/>
        <v>0</v>
      </c>
    </row>
    <row r="88" spans="1:26" ht="28.9" customHeight="1" x14ac:dyDescent="0.25">
      <c r="A88" s="8">
        <v>77</v>
      </c>
      <c r="B88" s="9" t="s">
        <v>58</v>
      </c>
      <c r="C88" s="9" t="s">
        <v>146</v>
      </c>
      <c r="D88" s="9" t="s">
        <v>60</v>
      </c>
      <c r="E88" s="9" t="s">
        <v>141</v>
      </c>
      <c r="F88" s="10">
        <v>47053</v>
      </c>
      <c r="G88" s="9" t="s">
        <v>49</v>
      </c>
      <c r="H88" s="11"/>
      <c r="I88" s="12" t="str">
        <f t="shared" si="36"/>
        <v/>
      </c>
      <c r="J88" s="13">
        <f t="shared" si="37"/>
        <v>0</v>
      </c>
      <c r="K88" s="14">
        <f t="shared" si="38"/>
        <v>0</v>
      </c>
      <c r="L88" s="14">
        <f t="shared" si="39"/>
        <v>0</v>
      </c>
      <c r="M88" s="14">
        <f t="shared" si="40"/>
        <v>0</v>
      </c>
      <c r="N88" s="12" t="str">
        <f t="shared" si="41"/>
        <v/>
      </c>
      <c r="O88" s="13">
        <f t="shared" si="42"/>
        <v>0</v>
      </c>
      <c r="P88" s="14">
        <f t="shared" si="43"/>
        <v>0</v>
      </c>
      <c r="Q88" s="14">
        <f t="shared" si="44"/>
        <v>0</v>
      </c>
      <c r="R88" s="14">
        <f t="shared" si="45"/>
        <v>0</v>
      </c>
      <c r="S88" s="12">
        <f t="shared" si="46"/>
        <v>47054</v>
      </c>
      <c r="T88" s="13">
        <f t="shared" si="47"/>
        <v>12</v>
      </c>
      <c r="U88" s="14">
        <f t="shared" si="48"/>
        <v>0</v>
      </c>
      <c r="V88" s="14">
        <f t="shared" si="49"/>
        <v>0</v>
      </c>
      <c r="W88" s="14">
        <f t="shared" si="50"/>
        <v>0</v>
      </c>
      <c r="X88" s="25">
        <f t="shared" si="51"/>
        <v>0</v>
      </c>
      <c r="Y88" s="25">
        <f t="shared" si="52"/>
        <v>0</v>
      </c>
      <c r="Z88" s="25">
        <f t="shared" si="53"/>
        <v>0</v>
      </c>
    </row>
    <row r="89" spans="1:26" ht="28.9" customHeight="1" x14ac:dyDescent="0.25">
      <c r="A89" s="8">
        <v>78</v>
      </c>
      <c r="B89" s="9" t="s">
        <v>58</v>
      </c>
      <c r="C89" s="9" t="s">
        <v>147</v>
      </c>
      <c r="D89" s="9" t="s">
        <v>60</v>
      </c>
      <c r="E89" s="9" t="s">
        <v>141</v>
      </c>
      <c r="F89" s="10">
        <v>47053</v>
      </c>
      <c r="G89" s="9" t="s">
        <v>49</v>
      </c>
      <c r="H89" s="11"/>
      <c r="I89" s="12" t="str">
        <f t="shared" si="36"/>
        <v/>
      </c>
      <c r="J89" s="13">
        <f t="shared" si="37"/>
        <v>0</v>
      </c>
      <c r="K89" s="14">
        <f t="shared" si="38"/>
        <v>0</v>
      </c>
      <c r="L89" s="14">
        <f t="shared" si="39"/>
        <v>0</v>
      </c>
      <c r="M89" s="14">
        <f t="shared" si="40"/>
        <v>0</v>
      </c>
      <c r="N89" s="12" t="str">
        <f t="shared" si="41"/>
        <v/>
      </c>
      <c r="O89" s="13">
        <f t="shared" si="42"/>
        <v>0</v>
      </c>
      <c r="P89" s="14">
        <f t="shared" si="43"/>
        <v>0</v>
      </c>
      <c r="Q89" s="14">
        <f t="shared" si="44"/>
        <v>0</v>
      </c>
      <c r="R89" s="14">
        <f t="shared" si="45"/>
        <v>0</v>
      </c>
      <c r="S89" s="12">
        <f t="shared" si="46"/>
        <v>47054</v>
      </c>
      <c r="T89" s="13">
        <f t="shared" si="47"/>
        <v>12</v>
      </c>
      <c r="U89" s="14">
        <f t="shared" si="48"/>
        <v>0</v>
      </c>
      <c r="V89" s="14">
        <f t="shared" si="49"/>
        <v>0</v>
      </c>
      <c r="W89" s="14">
        <f t="shared" si="50"/>
        <v>0</v>
      </c>
      <c r="X89" s="25">
        <f t="shared" si="51"/>
        <v>0</v>
      </c>
      <c r="Y89" s="25">
        <f t="shared" si="52"/>
        <v>0</v>
      </c>
      <c r="Z89" s="25">
        <f t="shared" si="53"/>
        <v>0</v>
      </c>
    </row>
    <row r="90" spans="1:26" ht="28.9" customHeight="1" x14ac:dyDescent="0.25">
      <c r="A90" s="8">
        <v>79</v>
      </c>
      <c r="B90" s="9" t="s">
        <v>148</v>
      </c>
      <c r="C90" s="9" t="s">
        <v>149</v>
      </c>
      <c r="D90" s="9" t="s">
        <v>34</v>
      </c>
      <c r="E90" s="9" t="s">
        <v>34</v>
      </c>
      <c r="F90" s="10">
        <v>47071</v>
      </c>
      <c r="G90" s="9" t="s">
        <v>35</v>
      </c>
      <c r="H90" s="11"/>
      <c r="I90" s="12" t="str">
        <f t="shared" si="36"/>
        <v/>
      </c>
      <c r="J90" s="13">
        <f t="shared" si="37"/>
        <v>0</v>
      </c>
      <c r="K90" s="14">
        <f t="shared" si="38"/>
        <v>0</v>
      </c>
      <c r="L90" s="14">
        <f t="shared" si="39"/>
        <v>0</v>
      </c>
      <c r="M90" s="14">
        <f t="shared" si="40"/>
        <v>0</v>
      </c>
      <c r="N90" s="12" t="str">
        <f t="shared" si="41"/>
        <v/>
      </c>
      <c r="O90" s="13">
        <f t="shared" si="42"/>
        <v>0</v>
      </c>
      <c r="P90" s="14">
        <f t="shared" si="43"/>
        <v>0</v>
      </c>
      <c r="Q90" s="14">
        <f t="shared" si="44"/>
        <v>0</v>
      </c>
      <c r="R90" s="14">
        <f t="shared" si="45"/>
        <v>0</v>
      </c>
      <c r="S90" s="12">
        <f t="shared" si="46"/>
        <v>47072</v>
      </c>
      <c r="T90" s="13">
        <f t="shared" si="47"/>
        <v>11</v>
      </c>
      <c r="U90" s="14">
        <f t="shared" si="48"/>
        <v>0</v>
      </c>
      <c r="V90" s="14">
        <f t="shared" si="49"/>
        <v>0</v>
      </c>
      <c r="W90" s="14">
        <f t="shared" si="50"/>
        <v>0</v>
      </c>
      <c r="X90" s="25">
        <f t="shared" si="51"/>
        <v>0</v>
      </c>
      <c r="Y90" s="25">
        <f t="shared" si="52"/>
        <v>0</v>
      </c>
      <c r="Z90" s="25">
        <f t="shared" si="53"/>
        <v>0</v>
      </c>
    </row>
    <row r="91" spans="1:26" ht="28.9" customHeight="1" x14ac:dyDescent="0.25">
      <c r="A91" s="8">
        <v>80</v>
      </c>
      <c r="B91" s="9" t="s">
        <v>148</v>
      </c>
      <c r="C91" s="9" t="s">
        <v>150</v>
      </c>
      <c r="D91" s="9" t="s">
        <v>34</v>
      </c>
      <c r="E91" s="9" t="s">
        <v>34</v>
      </c>
      <c r="F91" s="10">
        <v>47176</v>
      </c>
      <c r="G91" s="9" t="s">
        <v>35</v>
      </c>
      <c r="H91" s="11"/>
      <c r="I91" s="12" t="str">
        <f t="shared" si="36"/>
        <v/>
      </c>
      <c r="J91" s="13">
        <f t="shared" si="37"/>
        <v>0</v>
      </c>
      <c r="K91" s="14">
        <f t="shared" si="38"/>
        <v>0</v>
      </c>
      <c r="L91" s="14">
        <f t="shared" si="39"/>
        <v>0</v>
      </c>
      <c r="M91" s="14">
        <f t="shared" si="40"/>
        <v>0</v>
      </c>
      <c r="N91" s="12" t="str">
        <f t="shared" si="41"/>
        <v/>
      </c>
      <c r="O91" s="13">
        <f t="shared" si="42"/>
        <v>0</v>
      </c>
      <c r="P91" s="14">
        <f t="shared" si="43"/>
        <v>0</v>
      </c>
      <c r="Q91" s="14">
        <f t="shared" si="44"/>
        <v>0</v>
      </c>
      <c r="R91" s="14">
        <f t="shared" si="45"/>
        <v>0</v>
      </c>
      <c r="S91" s="12">
        <f t="shared" si="46"/>
        <v>47177</v>
      </c>
      <c r="T91" s="13">
        <f t="shared" si="47"/>
        <v>8</v>
      </c>
      <c r="U91" s="14">
        <f t="shared" si="48"/>
        <v>0</v>
      </c>
      <c r="V91" s="14">
        <f t="shared" si="49"/>
        <v>0</v>
      </c>
      <c r="W91" s="14">
        <f t="shared" si="50"/>
        <v>0</v>
      </c>
      <c r="X91" s="25">
        <f t="shared" si="51"/>
        <v>0</v>
      </c>
      <c r="Y91" s="25">
        <f t="shared" si="52"/>
        <v>0</v>
      </c>
      <c r="Z91" s="25">
        <f t="shared" si="53"/>
        <v>0</v>
      </c>
    </row>
    <row r="92" spans="1:26" ht="28.9" customHeight="1" x14ac:dyDescent="0.25">
      <c r="A92" s="15"/>
      <c r="B92" s="15"/>
      <c r="C92" s="15"/>
      <c r="D92" s="15"/>
      <c r="E92" s="15"/>
      <c r="F92" s="15"/>
      <c r="G92" s="15"/>
      <c r="H92" s="15"/>
      <c r="I92" s="24">
        <f t="shared" si="36"/>
        <v>46310</v>
      </c>
      <c r="J92" s="16">
        <f t="shared" si="37"/>
        <v>12</v>
      </c>
      <c r="K92" s="16"/>
      <c r="L92" s="16"/>
      <c r="M92" s="16"/>
      <c r="N92" s="24">
        <f t="shared" si="41"/>
        <v>46675</v>
      </c>
      <c r="O92" s="16">
        <f t="shared" si="42"/>
        <v>12</v>
      </c>
      <c r="P92" s="16"/>
      <c r="Q92" s="16"/>
      <c r="R92" s="16"/>
      <c r="S92" s="24">
        <f t="shared" si="46"/>
        <v>47041</v>
      </c>
      <c r="T92" s="16">
        <f t="shared" si="47"/>
        <v>12</v>
      </c>
      <c r="U92" s="16"/>
      <c r="V92" s="16"/>
      <c r="W92" s="16"/>
      <c r="X92" s="16"/>
      <c r="Y92" s="16"/>
      <c r="Z92" s="16"/>
    </row>
    <row r="93" spans="1:26" ht="22.35" customHeight="1" x14ac:dyDescent="0.25">
      <c r="A93" s="41" t="s">
        <v>151</v>
      </c>
      <c r="B93" s="42"/>
      <c r="C93" s="42"/>
      <c r="D93" s="42"/>
      <c r="E93" s="42"/>
      <c r="F93" s="42"/>
      <c r="G93" s="42"/>
      <c r="H93" s="42"/>
      <c r="I93" s="42"/>
      <c r="J93" s="17">
        <f>SUM(J12:J92)</f>
        <v>630</v>
      </c>
      <c r="K93" s="18">
        <f>SUM(K12:K92)</f>
        <v>0</v>
      </c>
      <c r="L93" s="18">
        <f>SUM(L12:L92)</f>
        <v>0</v>
      </c>
      <c r="M93" s="18">
        <f>SUM(M12:M92)</f>
        <v>0</v>
      </c>
      <c r="N93" s="17"/>
      <c r="O93" s="17">
        <f>SUM(O12:O92)</f>
        <v>838</v>
      </c>
      <c r="P93" s="18">
        <f>SUM(P12:P92)</f>
        <v>0</v>
      </c>
      <c r="Q93" s="18">
        <f>SUM(Q12:Q92)</f>
        <v>0</v>
      </c>
      <c r="R93" s="18">
        <f>SUM(R12:R92)</f>
        <v>0</v>
      </c>
      <c r="S93" s="17"/>
      <c r="T93" s="17">
        <f t="shared" ref="T93:Z93" si="54">SUM(T12:T92)</f>
        <v>966</v>
      </c>
      <c r="U93" s="18">
        <f t="shared" si="54"/>
        <v>0</v>
      </c>
      <c r="V93" s="18">
        <f t="shared" si="54"/>
        <v>0</v>
      </c>
      <c r="W93" s="18">
        <f t="shared" si="54"/>
        <v>0</v>
      </c>
      <c r="X93" s="26">
        <f t="shared" si="54"/>
        <v>0</v>
      </c>
      <c r="Y93" s="26">
        <f t="shared" si="54"/>
        <v>0</v>
      </c>
      <c r="Z93" s="26">
        <f t="shared" si="54"/>
        <v>0</v>
      </c>
    </row>
    <row r="94" spans="1:26" ht="22.35" customHeight="1" x14ac:dyDescent="0.25"/>
    <row r="95" spans="1:26" ht="22.35" customHeight="1" x14ac:dyDescent="0.25">
      <c r="I95" s="19" t="s">
        <v>152</v>
      </c>
      <c r="J95" s="20">
        <f>K93</f>
        <v>0</v>
      </c>
      <c r="K95" s="21"/>
      <c r="L95" s="19" t="s">
        <v>153</v>
      </c>
      <c r="M95" s="20">
        <f>P93</f>
        <v>0</v>
      </c>
      <c r="N95" s="21"/>
      <c r="O95" s="19" t="s">
        <v>154</v>
      </c>
      <c r="P95" s="20">
        <f>U93</f>
        <v>0</v>
      </c>
      <c r="Q95" s="21"/>
      <c r="R95" s="22"/>
      <c r="S95" s="23" t="s">
        <v>155</v>
      </c>
      <c r="T95" s="20">
        <f>X93</f>
        <v>0</v>
      </c>
    </row>
    <row r="96" spans="1:26" x14ac:dyDescent="0.25">
      <c r="I96" s="19" t="s">
        <v>156</v>
      </c>
      <c r="J96" s="20">
        <f>M93</f>
        <v>0</v>
      </c>
      <c r="K96" s="21"/>
      <c r="L96" s="19" t="s">
        <v>157</v>
      </c>
      <c r="M96" s="20">
        <f>R93</f>
        <v>0</v>
      </c>
      <c r="N96" s="21"/>
      <c r="O96" s="19" t="s">
        <v>158</v>
      </c>
      <c r="P96" s="20">
        <f>W93</f>
        <v>0</v>
      </c>
      <c r="Q96" s="21"/>
      <c r="R96" s="22"/>
      <c r="S96" s="23" t="s">
        <v>159</v>
      </c>
      <c r="T96" s="20">
        <f>Z93</f>
        <v>0</v>
      </c>
    </row>
    <row r="98" spans="1:26" x14ac:dyDescent="0.25">
      <c r="A98" s="43" t="s">
        <v>160</v>
      </c>
      <c r="B98" s="34"/>
      <c r="C98" s="34"/>
      <c r="D98" s="34"/>
      <c r="E98" s="34"/>
      <c r="F98" s="34"/>
      <c r="G98" s="34"/>
      <c r="H98" s="34"/>
      <c r="I98" s="34"/>
      <c r="J98" s="34"/>
      <c r="K98" s="34"/>
      <c r="L98" s="34"/>
      <c r="M98" s="34"/>
      <c r="N98" s="34"/>
      <c r="O98" s="34"/>
      <c r="P98" s="34"/>
      <c r="Q98" s="34"/>
      <c r="R98" s="34"/>
      <c r="S98" s="34"/>
      <c r="T98" s="34"/>
      <c r="U98" s="34"/>
      <c r="V98" s="34"/>
      <c r="W98" s="34"/>
      <c r="X98" s="34"/>
      <c r="Y98" s="34"/>
      <c r="Z98" s="34"/>
    </row>
    <row r="99" spans="1:26" x14ac:dyDescent="0.25">
      <c r="A99" s="27" t="s">
        <v>0</v>
      </c>
      <c r="B99" s="27" t="s">
        <v>1</v>
      </c>
      <c r="C99" s="27" t="s">
        <v>2</v>
      </c>
    </row>
    <row r="100" spans="1:26" x14ac:dyDescent="0.25">
      <c r="A100" s="39" t="s">
        <v>161</v>
      </c>
      <c r="B100" s="34"/>
      <c r="C100" s="34"/>
      <c r="D100" s="30">
        <v>10000</v>
      </c>
      <c r="E100" s="33" t="s">
        <v>162</v>
      </c>
      <c r="F100" s="34"/>
      <c r="G100" s="34"/>
      <c r="H100" s="34"/>
    </row>
    <row r="101" spans="1:26" x14ac:dyDescent="0.25">
      <c r="A101" s="39" t="s">
        <v>163</v>
      </c>
      <c r="B101" s="34"/>
      <c r="C101" s="34"/>
      <c r="D101" s="28"/>
      <c r="E101" s="33" t="s">
        <v>164</v>
      </c>
      <c r="F101" s="34"/>
      <c r="G101" s="34"/>
      <c r="H101" s="34"/>
    </row>
    <row r="102" spans="1:26" x14ac:dyDescent="0.25">
      <c r="A102" s="39" t="s">
        <v>165</v>
      </c>
      <c r="B102" s="34"/>
      <c r="C102" s="34"/>
      <c r="D102" s="29">
        <f>D100*D101</f>
        <v>0</v>
      </c>
      <c r="E102" s="33" t="s">
        <v>166</v>
      </c>
      <c r="F102" s="34"/>
      <c r="G102" s="34"/>
      <c r="H102" s="34"/>
    </row>
    <row r="103" spans="1:26" x14ac:dyDescent="0.25">
      <c r="A103" s="39" t="s">
        <v>167</v>
      </c>
      <c r="B103" s="34"/>
      <c r="C103" s="34"/>
      <c r="D103" s="29">
        <f>D102*$B$4</f>
        <v>0</v>
      </c>
      <c r="E103" s="33" t="s">
        <v>168</v>
      </c>
      <c r="F103" s="34"/>
      <c r="G103" s="34"/>
      <c r="H103" s="34"/>
    </row>
    <row r="104" spans="1:26" x14ac:dyDescent="0.25">
      <c r="A104" s="39" t="s">
        <v>169</v>
      </c>
      <c r="B104" s="34"/>
      <c r="C104" s="34"/>
      <c r="D104" s="29">
        <f>D102+D103</f>
        <v>0</v>
      </c>
      <c r="E104" s="33" t="s">
        <v>170</v>
      </c>
      <c r="F104" s="34"/>
      <c r="G104" s="34"/>
      <c r="H104" s="34"/>
    </row>
    <row r="106" spans="1:26" x14ac:dyDescent="0.25">
      <c r="A106" s="39" t="s">
        <v>173</v>
      </c>
      <c r="B106" s="34"/>
      <c r="C106" s="34"/>
      <c r="D106" s="29">
        <f>X93+D102</f>
        <v>0</v>
      </c>
      <c r="E106" s="33" t="s">
        <v>171</v>
      </c>
      <c r="F106" s="34"/>
      <c r="G106" s="34"/>
      <c r="H106" s="34"/>
    </row>
    <row r="107" spans="1:26" x14ac:dyDescent="0.25">
      <c r="A107" s="39" t="s">
        <v>174</v>
      </c>
      <c r="B107" s="34"/>
      <c r="C107" s="34"/>
      <c r="D107" s="29">
        <f>Z93+D104</f>
        <v>0</v>
      </c>
      <c r="E107" s="33" t="s">
        <v>172</v>
      </c>
      <c r="F107" s="34"/>
      <c r="G107" s="34"/>
      <c r="H107" s="34"/>
    </row>
  </sheetData>
  <mergeCells count="30">
    <mergeCell ref="A1:Z1"/>
    <mergeCell ref="A100:C100"/>
    <mergeCell ref="A106:C106"/>
    <mergeCell ref="E106:H106"/>
    <mergeCell ref="B10:B11"/>
    <mergeCell ref="X10:Z10"/>
    <mergeCell ref="A102:C102"/>
    <mergeCell ref="S10:W10"/>
    <mergeCell ref="A93:I93"/>
    <mergeCell ref="E101:H101"/>
    <mergeCell ref="E100:H100"/>
    <mergeCell ref="A101:C101"/>
    <mergeCell ref="C10:C11"/>
    <mergeCell ref="E10:E11"/>
    <mergeCell ref="A98:Z98"/>
    <mergeCell ref="G10:G11"/>
    <mergeCell ref="E107:H107"/>
    <mergeCell ref="N10:R10"/>
    <mergeCell ref="A10:A11"/>
    <mergeCell ref="E103:H103"/>
    <mergeCell ref="H3:Z4"/>
    <mergeCell ref="D10:D11"/>
    <mergeCell ref="A107:C107"/>
    <mergeCell ref="A103:C103"/>
    <mergeCell ref="I10:M10"/>
    <mergeCell ref="E104:H104"/>
    <mergeCell ref="F10:F11"/>
    <mergeCell ref="H10:H11"/>
    <mergeCell ref="A104:C104"/>
    <mergeCell ref="E102:H10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091A6C-7B5F-4C61-8547-762E74E57B5A}">
  <dimension ref="A1:Z107"/>
  <sheetViews>
    <sheetView tabSelected="1" workbookViewId="0">
      <selection activeCell="A2" sqref="A2"/>
    </sheetView>
  </sheetViews>
  <sheetFormatPr defaultRowHeight="15" x14ac:dyDescent="0.25"/>
  <cols>
    <col min="1" max="1" width="24" style="31" customWidth="1"/>
    <col min="2" max="2" width="28" style="31" customWidth="1"/>
    <col min="3" max="3" width="23.42578125" style="31" customWidth="1"/>
    <col min="4" max="6" width="18" style="31" customWidth="1"/>
    <col min="7" max="7" width="35" style="31" customWidth="1"/>
    <col min="8" max="8" width="18" style="31" customWidth="1"/>
    <col min="9" max="9" width="19.28515625" style="31" customWidth="1"/>
    <col min="10" max="10" width="10" style="31" customWidth="1"/>
    <col min="11" max="11" width="12" style="31" customWidth="1"/>
    <col min="12" max="12" width="20.28515625" style="31" customWidth="1"/>
    <col min="13" max="13" width="12" style="31" customWidth="1"/>
    <col min="14" max="14" width="13" style="31" customWidth="1"/>
    <col min="15" max="15" width="18.85546875" style="31" customWidth="1"/>
    <col min="16" max="18" width="12" style="31" customWidth="1"/>
    <col min="19" max="19" width="21.7109375" style="31" customWidth="1"/>
    <col min="20" max="20" width="10" style="31" customWidth="1"/>
    <col min="21" max="26" width="12" style="31" customWidth="1"/>
    <col min="27" max="16384" width="9.140625" style="31"/>
  </cols>
  <sheetData>
    <row r="1" spans="1:26" ht="19.149999999999999" customHeight="1" x14ac:dyDescent="0.25">
      <c r="A1" s="40" t="s">
        <v>176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</row>
    <row r="3" spans="1:26" x14ac:dyDescent="0.25">
      <c r="A3" s="1" t="s">
        <v>0</v>
      </c>
      <c r="B3" s="1" t="s">
        <v>1</v>
      </c>
      <c r="C3" s="1" t="s">
        <v>2</v>
      </c>
      <c r="H3" s="38" t="s">
        <v>3</v>
      </c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</row>
    <row r="4" spans="1:26" x14ac:dyDescent="0.25">
      <c r="A4" s="2" t="s">
        <v>4</v>
      </c>
      <c r="B4" s="3">
        <v>0.23</v>
      </c>
      <c r="C4" s="4" t="s">
        <v>5</v>
      </c>
      <c r="E4" s="5" t="s">
        <v>6</v>
      </c>
      <c r="F4" s="6">
        <f>EDATE(B5,12)-1</f>
        <v>46674</v>
      </c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</row>
    <row r="5" spans="1:26" ht="28.9" customHeight="1" x14ac:dyDescent="0.25">
      <c r="A5" s="2" t="s">
        <v>7</v>
      </c>
      <c r="B5" s="7">
        <v>46310</v>
      </c>
      <c r="C5" s="4" t="s">
        <v>8</v>
      </c>
      <c r="E5" s="5" t="s">
        <v>9</v>
      </c>
      <c r="F5" s="6">
        <f>EDATE(B6,12)-1</f>
        <v>47040</v>
      </c>
    </row>
    <row r="6" spans="1:26" ht="28.9" customHeight="1" x14ac:dyDescent="0.25">
      <c r="A6" s="2" t="s">
        <v>10</v>
      </c>
      <c r="B6" s="7">
        <f>EDATE(B5,12)</f>
        <v>46675</v>
      </c>
      <c r="C6" s="4" t="s">
        <v>11</v>
      </c>
      <c r="E6" s="5" t="s">
        <v>12</v>
      </c>
      <c r="F6" s="6">
        <f>EDATE(B7,12)-1</f>
        <v>47405</v>
      </c>
    </row>
    <row r="7" spans="1:26" ht="28.9" customHeight="1" x14ac:dyDescent="0.25">
      <c r="A7" s="2" t="s">
        <v>13</v>
      </c>
      <c r="B7" s="7">
        <f>EDATE(B6,12)</f>
        <v>47041</v>
      </c>
      <c r="C7" s="4" t="s">
        <v>14</v>
      </c>
    </row>
    <row r="10" spans="1:26" ht="22.35" customHeight="1" x14ac:dyDescent="0.25">
      <c r="A10" s="37" t="s">
        <v>15</v>
      </c>
      <c r="B10" s="37" t="s">
        <v>16</v>
      </c>
      <c r="C10" s="37" t="s">
        <v>17</v>
      </c>
      <c r="D10" s="37" t="s">
        <v>18</v>
      </c>
      <c r="E10" s="37" t="s">
        <v>19</v>
      </c>
      <c r="F10" s="37" t="s">
        <v>20</v>
      </c>
      <c r="G10" s="37" t="s">
        <v>21</v>
      </c>
      <c r="H10" s="37" t="s">
        <v>22</v>
      </c>
      <c r="I10" s="35" t="s">
        <v>23</v>
      </c>
      <c r="J10" s="36"/>
      <c r="K10" s="36"/>
      <c r="L10" s="36"/>
      <c r="M10" s="36"/>
      <c r="N10" s="35" t="s">
        <v>24</v>
      </c>
      <c r="O10" s="36"/>
      <c r="P10" s="36"/>
      <c r="Q10" s="36"/>
      <c r="R10" s="36"/>
      <c r="S10" s="35" t="s">
        <v>25</v>
      </c>
      <c r="T10" s="36"/>
      <c r="U10" s="36"/>
      <c r="V10" s="36"/>
      <c r="W10" s="36"/>
      <c r="X10" s="35" t="s">
        <v>26</v>
      </c>
      <c r="Y10" s="36"/>
      <c r="Z10" s="36"/>
    </row>
    <row r="11" spans="1:26" ht="31.15" customHeight="1" x14ac:dyDescent="0.25">
      <c r="A11" s="36"/>
      <c r="B11" s="36"/>
      <c r="C11" s="36"/>
      <c r="D11" s="36"/>
      <c r="E11" s="36"/>
      <c r="F11" s="36"/>
      <c r="G11" s="36"/>
      <c r="H11" s="36"/>
      <c r="I11" s="32" t="s">
        <v>27</v>
      </c>
      <c r="J11" s="32" t="s">
        <v>28</v>
      </c>
      <c r="K11" s="32" t="s">
        <v>29</v>
      </c>
      <c r="L11" s="32" t="s">
        <v>30</v>
      </c>
      <c r="M11" s="32" t="s">
        <v>31</v>
      </c>
      <c r="N11" s="32" t="s">
        <v>27</v>
      </c>
      <c r="O11" s="32" t="s">
        <v>28</v>
      </c>
      <c r="P11" s="32" t="s">
        <v>29</v>
      </c>
      <c r="Q11" s="32" t="s">
        <v>30</v>
      </c>
      <c r="R11" s="32" t="s">
        <v>31</v>
      </c>
      <c r="S11" s="32" t="s">
        <v>27</v>
      </c>
      <c r="T11" s="32" t="s">
        <v>28</v>
      </c>
      <c r="U11" s="32" t="s">
        <v>29</v>
      </c>
      <c r="V11" s="32" t="s">
        <v>30</v>
      </c>
      <c r="W11" s="32" t="s">
        <v>31</v>
      </c>
      <c r="X11" s="32" t="s">
        <v>29</v>
      </c>
      <c r="Y11" s="32" t="s">
        <v>30</v>
      </c>
      <c r="Z11" s="32" t="s">
        <v>31</v>
      </c>
    </row>
    <row r="12" spans="1:26" ht="28.9" customHeight="1" x14ac:dyDescent="0.25">
      <c r="A12" s="8">
        <v>1</v>
      </c>
      <c r="B12" s="9" t="s">
        <v>32</v>
      </c>
      <c r="C12" s="9" t="s">
        <v>33</v>
      </c>
      <c r="D12" s="9" t="s">
        <v>34</v>
      </c>
      <c r="E12" s="9" t="s">
        <v>34</v>
      </c>
      <c r="F12" s="10">
        <v>45532</v>
      </c>
      <c r="G12" s="9" t="s">
        <v>35</v>
      </c>
      <c r="H12" s="11"/>
      <c r="I12" s="12">
        <f t="shared" ref="I12:I75" si="0">IF(MAX($B$5,$F12+1)&gt;$F$4,"",MAX($B$5,$F12+1))</f>
        <v>46310</v>
      </c>
      <c r="J12" s="13">
        <f t="shared" ref="J12:J75" si="1">IF(MAX($B$5,$F12+1)&gt;$F$4,0,12-(((YEAR(MAX($B$5,$F12+1))-YEAR($B$5))*12)+(MONTH(MAX($B$5,$F12+1))-MONTH($B$5))-IF(DAY(MAX($B$5,$F12+1))&lt;DAY($B$5),1,0)))</f>
        <v>12</v>
      </c>
      <c r="K12" s="14">
        <f t="shared" ref="K12:K75" si="2">IFERROR($H12*J12,0)</f>
        <v>0</v>
      </c>
      <c r="L12" s="14">
        <f t="shared" ref="L12:L75" si="3">K12*$B$4</f>
        <v>0</v>
      </c>
      <c r="M12" s="14">
        <f t="shared" ref="M12:M75" si="4">K12+L12</f>
        <v>0</v>
      </c>
      <c r="N12" s="12">
        <f t="shared" ref="N12:N75" si="5">IF(MAX($B$6,$F12+1)&gt;$F$5,"",MAX($B$6,$F12+1))</f>
        <v>46675</v>
      </c>
      <c r="O12" s="13">
        <f t="shared" ref="O12:O75" si="6">IF(MAX($B$6,$F12+1)&gt;$F$5,0,12-(((YEAR(MAX($B$6,$F12+1))-YEAR($B$6))*12)+(MONTH(MAX($B$6,$F12+1))-MONTH($B$6))-IF(DAY(MAX($B$6,$F12+1))&lt;DAY($B$6),1,0)))</f>
        <v>12</v>
      </c>
      <c r="P12" s="14">
        <f t="shared" ref="P12:P75" si="7">IFERROR($H12*O12,0)</f>
        <v>0</v>
      </c>
      <c r="Q12" s="14">
        <f t="shared" ref="Q12:Q75" si="8">P12*$B$4</f>
        <v>0</v>
      </c>
      <c r="R12" s="14">
        <f t="shared" ref="R12:R75" si="9">P12+Q12</f>
        <v>0</v>
      </c>
      <c r="S12" s="12">
        <f t="shared" ref="S12:S75" si="10">IF(MAX($B$7,$F12+1)&gt;$F$6,"",MAX($B$7,$F12+1))</f>
        <v>47041</v>
      </c>
      <c r="T12" s="13">
        <f t="shared" ref="T12:T75" si="11">IF(MAX($B$7,$F12+1)&gt;$F$6,0,12-(((YEAR(MAX($B$7,$F12+1))-YEAR($B$7))*12)+(MONTH(MAX($B$7,$F12+1))-MONTH($B$7))-IF(DAY(MAX($B$7,$F12+1))&lt;DAY($B$7),1,0)))</f>
        <v>12</v>
      </c>
      <c r="U12" s="14">
        <f t="shared" ref="U12:U75" si="12">IFERROR($H12*T12,0)</f>
        <v>0</v>
      </c>
      <c r="V12" s="14">
        <f t="shared" ref="V12:V75" si="13">U12*$B$4</f>
        <v>0</v>
      </c>
      <c r="W12" s="14">
        <f t="shared" ref="W12:W75" si="14">U12+V12</f>
        <v>0</v>
      </c>
      <c r="X12" s="25">
        <f t="shared" ref="X12:Z43" si="15">SUM(K12,P12,U12)</f>
        <v>0</v>
      </c>
      <c r="Y12" s="25">
        <f t="shared" si="15"/>
        <v>0</v>
      </c>
      <c r="Z12" s="25">
        <f t="shared" si="15"/>
        <v>0</v>
      </c>
    </row>
    <row r="13" spans="1:26" ht="28.9" customHeight="1" x14ac:dyDescent="0.25">
      <c r="A13" s="8">
        <v>2</v>
      </c>
      <c r="B13" s="9" t="s">
        <v>36</v>
      </c>
      <c r="C13" s="9" t="s">
        <v>37</v>
      </c>
      <c r="D13" s="9" t="s">
        <v>34</v>
      </c>
      <c r="E13" s="9" t="s">
        <v>34</v>
      </c>
      <c r="F13" s="10">
        <v>46235</v>
      </c>
      <c r="G13" s="9"/>
      <c r="H13" s="11"/>
      <c r="I13" s="12">
        <f t="shared" si="0"/>
        <v>46310</v>
      </c>
      <c r="J13" s="13">
        <f t="shared" si="1"/>
        <v>12</v>
      </c>
      <c r="K13" s="14">
        <f t="shared" si="2"/>
        <v>0</v>
      </c>
      <c r="L13" s="14">
        <f t="shared" si="3"/>
        <v>0</v>
      </c>
      <c r="M13" s="14">
        <f t="shared" si="4"/>
        <v>0</v>
      </c>
      <c r="N13" s="12">
        <f t="shared" si="5"/>
        <v>46675</v>
      </c>
      <c r="O13" s="13">
        <f t="shared" si="6"/>
        <v>12</v>
      </c>
      <c r="P13" s="14">
        <f t="shared" si="7"/>
        <v>0</v>
      </c>
      <c r="Q13" s="14">
        <f t="shared" si="8"/>
        <v>0</v>
      </c>
      <c r="R13" s="14">
        <f t="shared" si="9"/>
        <v>0</v>
      </c>
      <c r="S13" s="12">
        <f t="shared" si="10"/>
        <v>47041</v>
      </c>
      <c r="T13" s="13">
        <f t="shared" si="11"/>
        <v>12</v>
      </c>
      <c r="U13" s="14">
        <f t="shared" si="12"/>
        <v>0</v>
      </c>
      <c r="V13" s="14">
        <f t="shared" si="13"/>
        <v>0</v>
      </c>
      <c r="W13" s="14">
        <f t="shared" si="14"/>
        <v>0</v>
      </c>
      <c r="X13" s="25">
        <f t="shared" si="15"/>
        <v>0</v>
      </c>
      <c r="Y13" s="25">
        <f t="shared" si="15"/>
        <v>0</v>
      </c>
      <c r="Z13" s="25">
        <f t="shared" si="15"/>
        <v>0</v>
      </c>
    </row>
    <row r="14" spans="1:26" ht="28.9" customHeight="1" x14ac:dyDescent="0.25">
      <c r="A14" s="8">
        <v>3</v>
      </c>
      <c r="B14" s="9" t="s">
        <v>38</v>
      </c>
      <c r="C14" s="9" t="s">
        <v>39</v>
      </c>
      <c r="D14" s="9" t="s">
        <v>40</v>
      </c>
      <c r="E14" s="9" t="s">
        <v>41</v>
      </c>
      <c r="F14" s="10">
        <v>46029</v>
      </c>
      <c r="G14" s="9" t="s">
        <v>42</v>
      </c>
      <c r="H14" s="11"/>
      <c r="I14" s="12">
        <f t="shared" si="0"/>
        <v>46310</v>
      </c>
      <c r="J14" s="13">
        <f t="shared" si="1"/>
        <v>12</v>
      </c>
      <c r="K14" s="14">
        <f t="shared" si="2"/>
        <v>0</v>
      </c>
      <c r="L14" s="14">
        <f t="shared" si="3"/>
        <v>0</v>
      </c>
      <c r="M14" s="14">
        <f t="shared" si="4"/>
        <v>0</v>
      </c>
      <c r="N14" s="12">
        <f t="shared" si="5"/>
        <v>46675</v>
      </c>
      <c r="O14" s="13">
        <f t="shared" si="6"/>
        <v>12</v>
      </c>
      <c r="P14" s="14">
        <f t="shared" si="7"/>
        <v>0</v>
      </c>
      <c r="Q14" s="14">
        <f t="shared" si="8"/>
        <v>0</v>
      </c>
      <c r="R14" s="14">
        <f t="shared" si="9"/>
        <v>0</v>
      </c>
      <c r="S14" s="12">
        <f t="shared" si="10"/>
        <v>47041</v>
      </c>
      <c r="T14" s="13">
        <f t="shared" si="11"/>
        <v>12</v>
      </c>
      <c r="U14" s="14">
        <f t="shared" si="12"/>
        <v>0</v>
      </c>
      <c r="V14" s="14">
        <f t="shared" si="13"/>
        <v>0</v>
      </c>
      <c r="W14" s="14">
        <f t="shared" si="14"/>
        <v>0</v>
      </c>
      <c r="X14" s="25">
        <f t="shared" si="15"/>
        <v>0</v>
      </c>
      <c r="Y14" s="25">
        <f t="shared" si="15"/>
        <v>0</v>
      </c>
      <c r="Z14" s="25">
        <f t="shared" si="15"/>
        <v>0</v>
      </c>
    </row>
    <row r="15" spans="1:26" ht="28.9" customHeight="1" x14ac:dyDescent="0.25">
      <c r="A15" s="8">
        <v>4</v>
      </c>
      <c r="B15" s="9" t="s">
        <v>43</v>
      </c>
      <c r="C15" s="9" t="s">
        <v>44</v>
      </c>
      <c r="D15" s="9" t="s">
        <v>34</v>
      </c>
      <c r="E15" s="9" t="s">
        <v>34</v>
      </c>
      <c r="F15" s="10">
        <v>46308</v>
      </c>
      <c r="G15" s="9" t="s">
        <v>35</v>
      </c>
      <c r="H15" s="11"/>
      <c r="I15" s="12">
        <f t="shared" si="0"/>
        <v>46310</v>
      </c>
      <c r="J15" s="13">
        <f t="shared" si="1"/>
        <v>12</v>
      </c>
      <c r="K15" s="14">
        <f t="shared" si="2"/>
        <v>0</v>
      </c>
      <c r="L15" s="14">
        <f t="shared" si="3"/>
        <v>0</v>
      </c>
      <c r="M15" s="14">
        <f t="shared" si="4"/>
        <v>0</v>
      </c>
      <c r="N15" s="12">
        <f t="shared" si="5"/>
        <v>46675</v>
      </c>
      <c r="O15" s="13">
        <f t="shared" si="6"/>
        <v>12</v>
      </c>
      <c r="P15" s="14">
        <f t="shared" si="7"/>
        <v>0</v>
      </c>
      <c r="Q15" s="14">
        <f t="shared" si="8"/>
        <v>0</v>
      </c>
      <c r="R15" s="14">
        <f t="shared" si="9"/>
        <v>0</v>
      </c>
      <c r="S15" s="12">
        <f t="shared" si="10"/>
        <v>47041</v>
      </c>
      <c r="T15" s="13">
        <f t="shared" si="11"/>
        <v>12</v>
      </c>
      <c r="U15" s="14">
        <f t="shared" si="12"/>
        <v>0</v>
      </c>
      <c r="V15" s="14">
        <f t="shared" si="13"/>
        <v>0</v>
      </c>
      <c r="W15" s="14">
        <f t="shared" si="14"/>
        <v>0</v>
      </c>
      <c r="X15" s="25">
        <f t="shared" si="15"/>
        <v>0</v>
      </c>
      <c r="Y15" s="25">
        <f t="shared" si="15"/>
        <v>0</v>
      </c>
      <c r="Z15" s="25">
        <f t="shared" si="15"/>
        <v>0</v>
      </c>
    </row>
    <row r="16" spans="1:26" ht="28.9" customHeight="1" x14ac:dyDescent="0.25">
      <c r="A16" s="8">
        <v>5</v>
      </c>
      <c r="B16" s="9" t="s">
        <v>45</v>
      </c>
      <c r="C16" s="9" t="s">
        <v>46</v>
      </c>
      <c r="D16" s="9" t="s">
        <v>47</v>
      </c>
      <c r="E16" s="9" t="s">
        <v>48</v>
      </c>
      <c r="F16" s="10">
        <v>46309</v>
      </c>
      <c r="G16" s="9" t="s">
        <v>49</v>
      </c>
      <c r="H16" s="11"/>
      <c r="I16" s="12">
        <f t="shared" si="0"/>
        <v>46310</v>
      </c>
      <c r="J16" s="13">
        <f t="shared" si="1"/>
        <v>12</v>
      </c>
      <c r="K16" s="14">
        <f t="shared" si="2"/>
        <v>0</v>
      </c>
      <c r="L16" s="14">
        <f t="shared" si="3"/>
        <v>0</v>
      </c>
      <c r="M16" s="14">
        <f t="shared" si="4"/>
        <v>0</v>
      </c>
      <c r="N16" s="12">
        <f t="shared" si="5"/>
        <v>46675</v>
      </c>
      <c r="O16" s="13">
        <f t="shared" si="6"/>
        <v>12</v>
      </c>
      <c r="P16" s="14">
        <f t="shared" si="7"/>
        <v>0</v>
      </c>
      <c r="Q16" s="14">
        <f t="shared" si="8"/>
        <v>0</v>
      </c>
      <c r="R16" s="14">
        <f t="shared" si="9"/>
        <v>0</v>
      </c>
      <c r="S16" s="12">
        <f t="shared" si="10"/>
        <v>47041</v>
      </c>
      <c r="T16" s="13">
        <f t="shared" si="11"/>
        <v>12</v>
      </c>
      <c r="U16" s="14">
        <f t="shared" si="12"/>
        <v>0</v>
      </c>
      <c r="V16" s="14">
        <f t="shared" si="13"/>
        <v>0</v>
      </c>
      <c r="W16" s="14">
        <f t="shared" si="14"/>
        <v>0</v>
      </c>
      <c r="X16" s="25">
        <f t="shared" si="15"/>
        <v>0</v>
      </c>
      <c r="Y16" s="25">
        <f t="shared" si="15"/>
        <v>0</v>
      </c>
      <c r="Z16" s="25">
        <f t="shared" si="15"/>
        <v>0</v>
      </c>
    </row>
    <row r="17" spans="1:26" ht="28.9" customHeight="1" x14ac:dyDescent="0.25">
      <c r="A17" s="8">
        <v>6</v>
      </c>
      <c r="B17" s="9" t="s">
        <v>45</v>
      </c>
      <c r="C17" s="9" t="s">
        <v>50</v>
      </c>
      <c r="D17" s="9" t="s">
        <v>47</v>
      </c>
      <c r="E17" s="9" t="s">
        <v>48</v>
      </c>
      <c r="F17" s="10">
        <v>46309</v>
      </c>
      <c r="G17" s="9" t="s">
        <v>49</v>
      </c>
      <c r="H17" s="11"/>
      <c r="I17" s="12">
        <f t="shared" si="0"/>
        <v>46310</v>
      </c>
      <c r="J17" s="13">
        <f t="shared" si="1"/>
        <v>12</v>
      </c>
      <c r="K17" s="14">
        <f t="shared" si="2"/>
        <v>0</v>
      </c>
      <c r="L17" s="14">
        <f t="shared" si="3"/>
        <v>0</v>
      </c>
      <c r="M17" s="14">
        <f t="shared" si="4"/>
        <v>0</v>
      </c>
      <c r="N17" s="12">
        <f t="shared" si="5"/>
        <v>46675</v>
      </c>
      <c r="O17" s="13">
        <f t="shared" si="6"/>
        <v>12</v>
      </c>
      <c r="P17" s="14">
        <f t="shared" si="7"/>
        <v>0</v>
      </c>
      <c r="Q17" s="14">
        <f t="shared" si="8"/>
        <v>0</v>
      </c>
      <c r="R17" s="14">
        <f t="shared" si="9"/>
        <v>0</v>
      </c>
      <c r="S17" s="12">
        <f t="shared" si="10"/>
        <v>47041</v>
      </c>
      <c r="T17" s="13">
        <f t="shared" si="11"/>
        <v>12</v>
      </c>
      <c r="U17" s="14">
        <f t="shared" si="12"/>
        <v>0</v>
      </c>
      <c r="V17" s="14">
        <f t="shared" si="13"/>
        <v>0</v>
      </c>
      <c r="W17" s="14">
        <f t="shared" si="14"/>
        <v>0</v>
      </c>
      <c r="X17" s="25">
        <f t="shared" si="15"/>
        <v>0</v>
      </c>
      <c r="Y17" s="25">
        <f t="shared" si="15"/>
        <v>0</v>
      </c>
      <c r="Z17" s="25">
        <f t="shared" si="15"/>
        <v>0</v>
      </c>
    </row>
    <row r="18" spans="1:26" ht="28.9" customHeight="1" x14ac:dyDescent="0.25">
      <c r="A18" s="8">
        <v>7</v>
      </c>
      <c r="B18" s="9" t="s">
        <v>45</v>
      </c>
      <c r="C18" s="9" t="s">
        <v>51</v>
      </c>
      <c r="D18" s="9" t="s">
        <v>52</v>
      </c>
      <c r="E18" s="9" t="s">
        <v>48</v>
      </c>
      <c r="F18" s="10">
        <v>46309</v>
      </c>
      <c r="G18" s="9" t="s">
        <v>49</v>
      </c>
      <c r="H18" s="11"/>
      <c r="I18" s="12">
        <f t="shared" si="0"/>
        <v>46310</v>
      </c>
      <c r="J18" s="13">
        <f t="shared" si="1"/>
        <v>12</v>
      </c>
      <c r="K18" s="14">
        <f t="shared" si="2"/>
        <v>0</v>
      </c>
      <c r="L18" s="14">
        <f t="shared" si="3"/>
        <v>0</v>
      </c>
      <c r="M18" s="14">
        <f t="shared" si="4"/>
        <v>0</v>
      </c>
      <c r="N18" s="12">
        <f t="shared" si="5"/>
        <v>46675</v>
      </c>
      <c r="O18" s="13">
        <f t="shared" si="6"/>
        <v>12</v>
      </c>
      <c r="P18" s="14">
        <f t="shared" si="7"/>
        <v>0</v>
      </c>
      <c r="Q18" s="14">
        <f t="shared" si="8"/>
        <v>0</v>
      </c>
      <c r="R18" s="14">
        <f t="shared" si="9"/>
        <v>0</v>
      </c>
      <c r="S18" s="12">
        <f t="shared" si="10"/>
        <v>47041</v>
      </c>
      <c r="T18" s="13">
        <f t="shared" si="11"/>
        <v>12</v>
      </c>
      <c r="U18" s="14">
        <f t="shared" si="12"/>
        <v>0</v>
      </c>
      <c r="V18" s="14">
        <f t="shared" si="13"/>
        <v>0</v>
      </c>
      <c r="W18" s="14">
        <f t="shared" si="14"/>
        <v>0</v>
      </c>
      <c r="X18" s="25">
        <f t="shared" si="15"/>
        <v>0</v>
      </c>
      <c r="Y18" s="25">
        <f t="shared" si="15"/>
        <v>0</v>
      </c>
      <c r="Z18" s="25">
        <f t="shared" si="15"/>
        <v>0</v>
      </c>
    </row>
    <row r="19" spans="1:26" ht="28.9" customHeight="1" x14ac:dyDescent="0.25">
      <c r="A19" s="8">
        <v>8</v>
      </c>
      <c r="B19" s="9" t="s">
        <v>45</v>
      </c>
      <c r="C19" s="9" t="s">
        <v>53</v>
      </c>
      <c r="D19" s="9" t="s">
        <v>52</v>
      </c>
      <c r="E19" s="9" t="s">
        <v>48</v>
      </c>
      <c r="F19" s="10">
        <v>46309</v>
      </c>
      <c r="G19" s="9" t="s">
        <v>49</v>
      </c>
      <c r="H19" s="11"/>
      <c r="I19" s="12">
        <f t="shared" si="0"/>
        <v>46310</v>
      </c>
      <c r="J19" s="13">
        <f t="shared" si="1"/>
        <v>12</v>
      </c>
      <c r="K19" s="14">
        <f t="shared" si="2"/>
        <v>0</v>
      </c>
      <c r="L19" s="14">
        <f t="shared" si="3"/>
        <v>0</v>
      </c>
      <c r="M19" s="14">
        <f t="shared" si="4"/>
        <v>0</v>
      </c>
      <c r="N19" s="12">
        <f t="shared" si="5"/>
        <v>46675</v>
      </c>
      <c r="O19" s="13">
        <f t="shared" si="6"/>
        <v>12</v>
      </c>
      <c r="P19" s="14">
        <f t="shared" si="7"/>
        <v>0</v>
      </c>
      <c r="Q19" s="14">
        <f t="shared" si="8"/>
        <v>0</v>
      </c>
      <c r="R19" s="14">
        <f t="shared" si="9"/>
        <v>0</v>
      </c>
      <c r="S19" s="12">
        <f t="shared" si="10"/>
        <v>47041</v>
      </c>
      <c r="T19" s="13">
        <f t="shared" si="11"/>
        <v>12</v>
      </c>
      <c r="U19" s="14">
        <f t="shared" si="12"/>
        <v>0</v>
      </c>
      <c r="V19" s="14">
        <f t="shared" si="13"/>
        <v>0</v>
      </c>
      <c r="W19" s="14">
        <f t="shared" si="14"/>
        <v>0</v>
      </c>
      <c r="X19" s="25">
        <f t="shared" si="15"/>
        <v>0</v>
      </c>
      <c r="Y19" s="25">
        <f t="shared" si="15"/>
        <v>0</v>
      </c>
      <c r="Z19" s="25">
        <f t="shared" si="15"/>
        <v>0</v>
      </c>
    </row>
    <row r="20" spans="1:26" ht="28.9" customHeight="1" x14ac:dyDescent="0.25">
      <c r="A20" s="8">
        <v>9</v>
      </c>
      <c r="B20" s="9" t="s">
        <v>45</v>
      </c>
      <c r="C20" s="9" t="s">
        <v>54</v>
      </c>
      <c r="D20" s="9" t="s">
        <v>52</v>
      </c>
      <c r="E20" s="9" t="s">
        <v>48</v>
      </c>
      <c r="F20" s="10">
        <v>46309</v>
      </c>
      <c r="G20" s="9" t="s">
        <v>49</v>
      </c>
      <c r="H20" s="11"/>
      <c r="I20" s="12">
        <f t="shared" si="0"/>
        <v>46310</v>
      </c>
      <c r="J20" s="13">
        <f t="shared" si="1"/>
        <v>12</v>
      </c>
      <c r="K20" s="14">
        <f t="shared" si="2"/>
        <v>0</v>
      </c>
      <c r="L20" s="14">
        <f t="shared" si="3"/>
        <v>0</v>
      </c>
      <c r="M20" s="14">
        <f t="shared" si="4"/>
        <v>0</v>
      </c>
      <c r="N20" s="12">
        <f t="shared" si="5"/>
        <v>46675</v>
      </c>
      <c r="O20" s="13">
        <f t="shared" si="6"/>
        <v>12</v>
      </c>
      <c r="P20" s="14">
        <f t="shared" si="7"/>
        <v>0</v>
      </c>
      <c r="Q20" s="14">
        <f t="shared" si="8"/>
        <v>0</v>
      </c>
      <c r="R20" s="14">
        <f t="shared" si="9"/>
        <v>0</v>
      </c>
      <c r="S20" s="12">
        <f t="shared" si="10"/>
        <v>47041</v>
      </c>
      <c r="T20" s="13">
        <f t="shared" si="11"/>
        <v>12</v>
      </c>
      <c r="U20" s="14">
        <f t="shared" si="12"/>
        <v>0</v>
      </c>
      <c r="V20" s="14">
        <f t="shared" si="13"/>
        <v>0</v>
      </c>
      <c r="W20" s="14">
        <f t="shared" si="14"/>
        <v>0</v>
      </c>
      <c r="X20" s="25">
        <f t="shared" si="15"/>
        <v>0</v>
      </c>
      <c r="Y20" s="25">
        <f t="shared" si="15"/>
        <v>0</v>
      </c>
      <c r="Z20" s="25">
        <f t="shared" si="15"/>
        <v>0</v>
      </c>
    </row>
    <row r="21" spans="1:26" ht="28.9" customHeight="1" x14ac:dyDescent="0.25">
      <c r="A21" s="8">
        <v>10</v>
      </c>
      <c r="B21" s="9" t="s">
        <v>45</v>
      </c>
      <c r="C21" s="9" t="s">
        <v>55</v>
      </c>
      <c r="D21" s="9" t="s">
        <v>52</v>
      </c>
      <c r="E21" s="9" t="s">
        <v>48</v>
      </c>
      <c r="F21" s="10">
        <v>46309</v>
      </c>
      <c r="G21" s="9" t="s">
        <v>49</v>
      </c>
      <c r="H21" s="11"/>
      <c r="I21" s="12">
        <f t="shared" si="0"/>
        <v>46310</v>
      </c>
      <c r="J21" s="13">
        <f t="shared" si="1"/>
        <v>12</v>
      </c>
      <c r="K21" s="14">
        <f t="shared" si="2"/>
        <v>0</v>
      </c>
      <c r="L21" s="14">
        <f t="shared" si="3"/>
        <v>0</v>
      </c>
      <c r="M21" s="14">
        <f t="shared" si="4"/>
        <v>0</v>
      </c>
      <c r="N21" s="12">
        <f t="shared" si="5"/>
        <v>46675</v>
      </c>
      <c r="O21" s="13">
        <f t="shared" si="6"/>
        <v>12</v>
      </c>
      <c r="P21" s="14">
        <f t="shared" si="7"/>
        <v>0</v>
      </c>
      <c r="Q21" s="14">
        <f t="shared" si="8"/>
        <v>0</v>
      </c>
      <c r="R21" s="14">
        <f t="shared" si="9"/>
        <v>0</v>
      </c>
      <c r="S21" s="12">
        <f t="shared" si="10"/>
        <v>47041</v>
      </c>
      <c r="T21" s="13">
        <f t="shared" si="11"/>
        <v>12</v>
      </c>
      <c r="U21" s="14">
        <f t="shared" si="12"/>
        <v>0</v>
      </c>
      <c r="V21" s="14">
        <f t="shared" si="13"/>
        <v>0</v>
      </c>
      <c r="W21" s="14">
        <f t="shared" si="14"/>
        <v>0</v>
      </c>
      <c r="X21" s="25">
        <f t="shared" si="15"/>
        <v>0</v>
      </c>
      <c r="Y21" s="25">
        <f t="shared" si="15"/>
        <v>0</v>
      </c>
      <c r="Z21" s="25">
        <f t="shared" si="15"/>
        <v>0</v>
      </c>
    </row>
    <row r="22" spans="1:26" ht="28.9" customHeight="1" x14ac:dyDescent="0.25">
      <c r="A22" s="8">
        <v>11</v>
      </c>
      <c r="B22" s="9" t="s">
        <v>45</v>
      </c>
      <c r="C22" s="9" t="s">
        <v>56</v>
      </c>
      <c r="D22" s="9" t="s">
        <v>47</v>
      </c>
      <c r="E22" s="9" t="s">
        <v>48</v>
      </c>
      <c r="F22" s="10">
        <v>46309</v>
      </c>
      <c r="G22" s="9" t="s">
        <v>49</v>
      </c>
      <c r="H22" s="11"/>
      <c r="I22" s="12">
        <f t="shared" si="0"/>
        <v>46310</v>
      </c>
      <c r="J22" s="13">
        <f t="shared" si="1"/>
        <v>12</v>
      </c>
      <c r="K22" s="14">
        <f t="shared" si="2"/>
        <v>0</v>
      </c>
      <c r="L22" s="14">
        <f t="shared" si="3"/>
        <v>0</v>
      </c>
      <c r="M22" s="14">
        <f t="shared" si="4"/>
        <v>0</v>
      </c>
      <c r="N22" s="12">
        <f t="shared" si="5"/>
        <v>46675</v>
      </c>
      <c r="O22" s="13">
        <f t="shared" si="6"/>
        <v>12</v>
      </c>
      <c r="P22" s="14">
        <f t="shared" si="7"/>
        <v>0</v>
      </c>
      <c r="Q22" s="14">
        <f t="shared" si="8"/>
        <v>0</v>
      </c>
      <c r="R22" s="14">
        <f t="shared" si="9"/>
        <v>0</v>
      </c>
      <c r="S22" s="12">
        <f t="shared" si="10"/>
        <v>47041</v>
      </c>
      <c r="T22" s="13">
        <f t="shared" si="11"/>
        <v>12</v>
      </c>
      <c r="U22" s="14">
        <f t="shared" si="12"/>
        <v>0</v>
      </c>
      <c r="V22" s="14">
        <f t="shared" si="13"/>
        <v>0</v>
      </c>
      <c r="W22" s="14">
        <f t="shared" si="14"/>
        <v>0</v>
      </c>
      <c r="X22" s="25">
        <f t="shared" si="15"/>
        <v>0</v>
      </c>
      <c r="Y22" s="25">
        <f t="shared" si="15"/>
        <v>0</v>
      </c>
      <c r="Z22" s="25">
        <f t="shared" si="15"/>
        <v>0</v>
      </c>
    </row>
    <row r="23" spans="1:26" ht="28.9" customHeight="1" x14ac:dyDescent="0.25">
      <c r="A23" s="8">
        <v>12</v>
      </c>
      <c r="B23" s="9" t="s">
        <v>45</v>
      </c>
      <c r="C23" s="9" t="s">
        <v>57</v>
      </c>
      <c r="D23" s="9" t="s">
        <v>47</v>
      </c>
      <c r="E23" s="9" t="s">
        <v>48</v>
      </c>
      <c r="F23" s="10">
        <v>46309</v>
      </c>
      <c r="G23" s="9" t="s">
        <v>49</v>
      </c>
      <c r="H23" s="11"/>
      <c r="I23" s="12">
        <f t="shared" si="0"/>
        <v>46310</v>
      </c>
      <c r="J23" s="13">
        <f t="shared" si="1"/>
        <v>12</v>
      </c>
      <c r="K23" s="14">
        <f t="shared" si="2"/>
        <v>0</v>
      </c>
      <c r="L23" s="14">
        <f t="shared" si="3"/>
        <v>0</v>
      </c>
      <c r="M23" s="14">
        <f t="shared" si="4"/>
        <v>0</v>
      </c>
      <c r="N23" s="12">
        <f t="shared" si="5"/>
        <v>46675</v>
      </c>
      <c r="O23" s="13">
        <f t="shared" si="6"/>
        <v>12</v>
      </c>
      <c r="P23" s="14">
        <f t="shared" si="7"/>
        <v>0</v>
      </c>
      <c r="Q23" s="14">
        <f t="shared" si="8"/>
        <v>0</v>
      </c>
      <c r="R23" s="14">
        <f t="shared" si="9"/>
        <v>0</v>
      </c>
      <c r="S23" s="12">
        <f t="shared" si="10"/>
        <v>47041</v>
      </c>
      <c r="T23" s="13">
        <f t="shared" si="11"/>
        <v>12</v>
      </c>
      <c r="U23" s="14">
        <f t="shared" si="12"/>
        <v>0</v>
      </c>
      <c r="V23" s="14">
        <f t="shared" si="13"/>
        <v>0</v>
      </c>
      <c r="W23" s="14">
        <f t="shared" si="14"/>
        <v>0</v>
      </c>
      <c r="X23" s="25">
        <f t="shared" si="15"/>
        <v>0</v>
      </c>
      <c r="Y23" s="25">
        <f t="shared" si="15"/>
        <v>0</v>
      </c>
      <c r="Z23" s="25">
        <f t="shared" si="15"/>
        <v>0</v>
      </c>
    </row>
    <row r="24" spans="1:26" ht="28.9" customHeight="1" x14ac:dyDescent="0.25">
      <c r="A24" s="8">
        <v>13</v>
      </c>
      <c r="B24" s="9" t="s">
        <v>58</v>
      </c>
      <c r="C24" s="9" t="s">
        <v>59</v>
      </c>
      <c r="D24" s="9" t="s">
        <v>60</v>
      </c>
      <c r="E24" s="9" t="s">
        <v>48</v>
      </c>
      <c r="F24" s="10">
        <v>46309</v>
      </c>
      <c r="G24" s="9" t="s">
        <v>49</v>
      </c>
      <c r="H24" s="11"/>
      <c r="I24" s="12">
        <f t="shared" si="0"/>
        <v>46310</v>
      </c>
      <c r="J24" s="13">
        <f t="shared" si="1"/>
        <v>12</v>
      </c>
      <c r="K24" s="14">
        <f t="shared" si="2"/>
        <v>0</v>
      </c>
      <c r="L24" s="14">
        <f t="shared" si="3"/>
        <v>0</v>
      </c>
      <c r="M24" s="14">
        <f t="shared" si="4"/>
        <v>0</v>
      </c>
      <c r="N24" s="12">
        <f t="shared" si="5"/>
        <v>46675</v>
      </c>
      <c r="O24" s="13">
        <f t="shared" si="6"/>
        <v>12</v>
      </c>
      <c r="P24" s="14">
        <f t="shared" si="7"/>
        <v>0</v>
      </c>
      <c r="Q24" s="14">
        <f t="shared" si="8"/>
        <v>0</v>
      </c>
      <c r="R24" s="14">
        <f t="shared" si="9"/>
        <v>0</v>
      </c>
      <c r="S24" s="12">
        <f t="shared" si="10"/>
        <v>47041</v>
      </c>
      <c r="T24" s="13">
        <f t="shared" si="11"/>
        <v>12</v>
      </c>
      <c r="U24" s="14">
        <f t="shared" si="12"/>
        <v>0</v>
      </c>
      <c r="V24" s="14">
        <f t="shared" si="13"/>
        <v>0</v>
      </c>
      <c r="W24" s="14">
        <f t="shared" si="14"/>
        <v>0</v>
      </c>
      <c r="X24" s="25">
        <f t="shared" si="15"/>
        <v>0</v>
      </c>
      <c r="Y24" s="25">
        <f t="shared" si="15"/>
        <v>0</v>
      </c>
      <c r="Z24" s="25">
        <f t="shared" si="15"/>
        <v>0</v>
      </c>
    </row>
    <row r="25" spans="1:26" ht="28.9" customHeight="1" x14ac:dyDescent="0.25">
      <c r="A25" s="8">
        <v>14</v>
      </c>
      <c r="B25" s="9" t="s">
        <v>58</v>
      </c>
      <c r="C25" s="9" t="s">
        <v>61</v>
      </c>
      <c r="D25" s="9" t="s">
        <v>60</v>
      </c>
      <c r="E25" s="9" t="s">
        <v>48</v>
      </c>
      <c r="F25" s="10">
        <v>46309</v>
      </c>
      <c r="G25" s="9" t="s">
        <v>49</v>
      </c>
      <c r="H25" s="11"/>
      <c r="I25" s="12">
        <f t="shared" si="0"/>
        <v>46310</v>
      </c>
      <c r="J25" s="13">
        <f t="shared" si="1"/>
        <v>12</v>
      </c>
      <c r="K25" s="14">
        <f t="shared" si="2"/>
        <v>0</v>
      </c>
      <c r="L25" s="14">
        <f t="shared" si="3"/>
        <v>0</v>
      </c>
      <c r="M25" s="14">
        <f t="shared" si="4"/>
        <v>0</v>
      </c>
      <c r="N25" s="12">
        <f t="shared" si="5"/>
        <v>46675</v>
      </c>
      <c r="O25" s="13">
        <f t="shared" si="6"/>
        <v>12</v>
      </c>
      <c r="P25" s="14">
        <f t="shared" si="7"/>
        <v>0</v>
      </c>
      <c r="Q25" s="14">
        <f t="shared" si="8"/>
        <v>0</v>
      </c>
      <c r="R25" s="14">
        <f t="shared" si="9"/>
        <v>0</v>
      </c>
      <c r="S25" s="12">
        <f t="shared" si="10"/>
        <v>47041</v>
      </c>
      <c r="T25" s="13">
        <f t="shared" si="11"/>
        <v>12</v>
      </c>
      <c r="U25" s="14">
        <f t="shared" si="12"/>
        <v>0</v>
      </c>
      <c r="V25" s="14">
        <f t="shared" si="13"/>
        <v>0</v>
      </c>
      <c r="W25" s="14">
        <f t="shared" si="14"/>
        <v>0</v>
      </c>
      <c r="X25" s="25">
        <f t="shared" si="15"/>
        <v>0</v>
      </c>
      <c r="Y25" s="25">
        <f t="shared" si="15"/>
        <v>0</v>
      </c>
      <c r="Z25" s="25">
        <f t="shared" si="15"/>
        <v>0</v>
      </c>
    </row>
    <row r="26" spans="1:26" ht="28.9" customHeight="1" x14ac:dyDescent="0.25">
      <c r="A26" s="8">
        <v>15</v>
      </c>
      <c r="B26" s="9" t="s">
        <v>62</v>
      </c>
      <c r="C26" s="9" t="s">
        <v>63</v>
      </c>
      <c r="D26" s="9" t="s">
        <v>64</v>
      </c>
      <c r="E26" s="9" t="s">
        <v>48</v>
      </c>
      <c r="F26" s="10">
        <v>46309</v>
      </c>
      <c r="G26" s="9" t="s">
        <v>49</v>
      </c>
      <c r="H26" s="11"/>
      <c r="I26" s="12">
        <f t="shared" si="0"/>
        <v>46310</v>
      </c>
      <c r="J26" s="13">
        <f t="shared" si="1"/>
        <v>12</v>
      </c>
      <c r="K26" s="14">
        <f t="shared" si="2"/>
        <v>0</v>
      </c>
      <c r="L26" s="14">
        <f t="shared" si="3"/>
        <v>0</v>
      </c>
      <c r="M26" s="14">
        <f t="shared" si="4"/>
        <v>0</v>
      </c>
      <c r="N26" s="12">
        <f t="shared" si="5"/>
        <v>46675</v>
      </c>
      <c r="O26" s="13">
        <f t="shared" si="6"/>
        <v>12</v>
      </c>
      <c r="P26" s="14">
        <f t="shared" si="7"/>
        <v>0</v>
      </c>
      <c r="Q26" s="14">
        <f t="shared" si="8"/>
        <v>0</v>
      </c>
      <c r="R26" s="14">
        <f t="shared" si="9"/>
        <v>0</v>
      </c>
      <c r="S26" s="12">
        <f t="shared" si="10"/>
        <v>47041</v>
      </c>
      <c r="T26" s="13">
        <f t="shared" si="11"/>
        <v>12</v>
      </c>
      <c r="U26" s="14">
        <f t="shared" si="12"/>
        <v>0</v>
      </c>
      <c r="V26" s="14">
        <f t="shared" si="13"/>
        <v>0</v>
      </c>
      <c r="W26" s="14">
        <f t="shared" si="14"/>
        <v>0</v>
      </c>
      <c r="X26" s="25">
        <f t="shared" si="15"/>
        <v>0</v>
      </c>
      <c r="Y26" s="25">
        <f t="shared" si="15"/>
        <v>0</v>
      </c>
      <c r="Z26" s="25">
        <f t="shared" si="15"/>
        <v>0</v>
      </c>
    </row>
    <row r="27" spans="1:26" ht="28.9" customHeight="1" x14ac:dyDescent="0.25">
      <c r="A27" s="8">
        <v>16</v>
      </c>
      <c r="B27" s="9" t="s">
        <v>62</v>
      </c>
      <c r="C27" s="9" t="s">
        <v>65</v>
      </c>
      <c r="D27" s="9" t="s">
        <v>64</v>
      </c>
      <c r="E27" s="9" t="s">
        <v>48</v>
      </c>
      <c r="F27" s="10">
        <v>46309</v>
      </c>
      <c r="G27" s="9" t="s">
        <v>49</v>
      </c>
      <c r="H27" s="11"/>
      <c r="I27" s="12">
        <f t="shared" si="0"/>
        <v>46310</v>
      </c>
      <c r="J27" s="13">
        <f t="shared" si="1"/>
        <v>12</v>
      </c>
      <c r="K27" s="14">
        <f t="shared" si="2"/>
        <v>0</v>
      </c>
      <c r="L27" s="14">
        <f t="shared" si="3"/>
        <v>0</v>
      </c>
      <c r="M27" s="14">
        <f t="shared" si="4"/>
        <v>0</v>
      </c>
      <c r="N27" s="12">
        <f t="shared" si="5"/>
        <v>46675</v>
      </c>
      <c r="O27" s="13">
        <f t="shared" si="6"/>
        <v>12</v>
      </c>
      <c r="P27" s="14">
        <f t="shared" si="7"/>
        <v>0</v>
      </c>
      <c r="Q27" s="14">
        <f t="shared" si="8"/>
        <v>0</v>
      </c>
      <c r="R27" s="14">
        <f t="shared" si="9"/>
        <v>0</v>
      </c>
      <c r="S27" s="12">
        <f t="shared" si="10"/>
        <v>47041</v>
      </c>
      <c r="T27" s="13">
        <f t="shared" si="11"/>
        <v>12</v>
      </c>
      <c r="U27" s="14">
        <f t="shared" si="12"/>
        <v>0</v>
      </c>
      <c r="V27" s="14">
        <f t="shared" si="13"/>
        <v>0</v>
      </c>
      <c r="W27" s="14">
        <f t="shared" si="14"/>
        <v>0</v>
      </c>
      <c r="X27" s="25">
        <f t="shared" si="15"/>
        <v>0</v>
      </c>
      <c r="Y27" s="25">
        <f t="shared" si="15"/>
        <v>0</v>
      </c>
      <c r="Z27" s="25">
        <f t="shared" si="15"/>
        <v>0</v>
      </c>
    </row>
    <row r="28" spans="1:26" ht="28.9" customHeight="1" x14ac:dyDescent="0.25">
      <c r="A28" s="8">
        <v>17</v>
      </c>
      <c r="B28" s="9" t="s">
        <v>45</v>
      </c>
      <c r="C28" s="9" t="s">
        <v>66</v>
      </c>
      <c r="D28" s="9" t="s">
        <v>47</v>
      </c>
      <c r="E28" s="9" t="s">
        <v>48</v>
      </c>
      <c r="F28" s="10">
        <v>46309</v>
      </c>
      <c r="G28" s="9" t="s">
        <v>49</v>
      </c>
      <c r="H28" s="11"/>
      <c r="I28" s="12">
        <f t="shared" si="0"/>
        <v>46310</v>
      </c>
      <c r="J28" s="13">
        <f t="shared" si="1"/>
        <v>12</v>
      </c>
      <c r="K28" s="14">
        <f t="shared" si="2"/>
        <v>0</v>
      </c>
      <c r="L28" s="14">
        <f t="shared" si="3"/>
        <v>0</v>
      </c>
      <c r="M28" s="14">
        <f t="shared" si="4"/>
        <v>0</v>
      </c>
      <c r="N28" s="12">
        <f t="shared" si="5"/>
        <v>46675</v>
      </c>
      <c r="O28" s="13">
        <f t="shared" si="6"/>
        <v>12</v>
      </c>
      <c r="P28" s="14">
        <f t="shared" si="7"/>
        <v>0</v>
      </c>
      <c r="Q28" s="14">
        <f t="shared" si="8"/>
        <v>0</v>
      </c>
      <c r="R28" s="14">
        <f t="shared" si="9"/>
        <v>0</v>
      </c>
      <c r="S28" s="12">
        <f t="shared" si="10"/>
        <v>47041</v>
      </c>
      <c r="T28" s="13">
        <f t="shared" si="11"/>
        <v>12</v>
      </c>
      <c r="U28" s="14">
        <f t="shared" si="12"/>
        <v>0</v>
      </c>
      <c r="V28" s="14">
        <f t="shared" si="13"/>
        <v>0</v>
      </c>
      <c r="W28" s="14">
        <f t="shared" si="14"/>
        <v>0</v>
      </c>
      <c r="X28" s="25">
        <f t="shared" si="15"/>
        <v>0</v>
      </c>
      <c r="Y28" s="25">
        <f t="shared" si="15"/>
        <v>0</v>
      </c>
      <c r="Z28" s="25">
        <f t="shared" si="15"/>
        <v>0</v>
      </c>
    </row>
    <row r="29" spans="1:26" ht="28.9" customHeight="1" x14ac:dyDescent="0.25">
      <c r="A29" s="8">
        <v>18</v>
      </c>
      <c r="B29" s="9" t="s">
        <v>45</v>
      </c>
      <c r="C29" s="9" t="s">
        <v>67</v>
      </c>
      <c r="D29" s="9" t="s">
        <v>47</v>
      </c>
      <c r="E29" s="9" t="s">
        <v>48</v>
      </c>
      <c r="F29" s="10">
        <v>46309</v>
      </c>
      <c r="G29" s="9" t="s">
        <v>49</v>
      </c>
      <c r="H29" s="11"/>
      <c r="I29" s="12">
        <f t="shared" si="0"/>
        <v>46310</v>
      </c>
      <c r="J29" s="13">
        <f t="shared" si="1"/>
        <v>12</v>
      </c>
      <c r="K29" s="14">
        <f t="shared" si="2"/>
        <v>0</v>
      </c>
      <c r="L29" s="14">
        <f t="shared" si="3"/>
        <v>0</v>
      </c>
      <c r="M29" s="14">
        <f t="shared" si="4"/>
        <v>0</v>
      </c>
      <c r="N29" s="12">
        <f t="shared" si="5"/>
        <v>46675</v>
      </c>
      <c r="O29" s="13">
        <f t="shared" si="6"/>
        <v>12</v>
      </c>
      <c r="P29" s="14">
        <f t="shared" si="7"/>
        <v>0</v>
      </c>
      <c r="Q29" s="14">
        <f t="shared" si="8"/>
        <v>0</v>
      </c>
      <c r="R29" s="14">
        <f t="shared" si="9"/>
        <v>0</v>
      </c>
      <c r="S29" s="12">
        <f t="shared" si="10"/>
        <v>47041</v>
      </c>
      <c r="T29" s="13">
        <f t="shared" si="11"/>
        <v>12</v>
      </c>
      <c r="U29" s="14">
        <f t="shared" si="12"/>
        <v>0</v>
      </c>
      <c r="V29" s="14">
        <f t="shared" si="13"/>
        <v>0</v>
      </c>
      <c r="W29" s="14">
        <f t="shared" si="14"/>
        <v>0</v>
      </c>
      <c r="X29" s="25">
        <f t="shared" si="15"/>
        <v>0</v>
      </c>
      <c r="Y29" s="25">
        <f t="shared" si="15"/>
        <v>0</v>
      </c>
      <c r="Z29" s="25">
        <f t="shared" si="15"/>
        <v>0</v>
      </c>
    </row>
    <row r="30" spans="1:26" ht="28.9" customHeight="1" x14ac:dyDescent="0.25">
      <c r="A30" s="8">
        <v>19</v>
      </c>
      <c r="B30" s="9" t="s">
        <v>45</v>
      </c>
      <c r="C30" s="9" t="s">
        <v>68</v>
      </c>
      <c r="D30" s="9" t="s">
        <v>47</v>
      </c>
      <c r="E30" s="9" t="s">
        <v>48</v>
      </c>
      <c r="F30" s="10">
        <v>46309</v>
      </c>
      <c r="G30" s="9" t="s">
        <v>49</v>
      </c>
      <c r="H30" s="11"/>
      <c r="I30" s="12">
        <f t="shared" si="0"/>
        <v>46310</v>
      </c>
      <c r="J30" s="13">
        <f t="shared" si="1"/>
        <v>12</v>
      </c>
      <c r="K30" s="14">
        <f t="shared" si="2"/>
        <v>0</v>
      </c>
      <c r="L30" s="14">
        <f t="shared" si="3"/>
        <v>0</v>
      </c>
      <c r="M30" s="14">
        <f t="shared" si="4"/>
        <v>0</v>
      </c>
      <c r="N30" s="12">
        <f t="shared" si="5"/>
        <v>46675</v>
      </c>
      <c r="O30" s="13">
        <f t="shared" si="6"/>
        <v>12</v>
      </c>
      <c r="P30" s="14">
        <f t="shared" si="7"/>
        <v>0</v>
      </c>
      <c r="Q30" s="14">
        <f t="shared" si="8"/>
        <v>0</v>
      </c>
      <c r="R30" s="14">
        <f t="shared" si="9"/>
        <v>0</v>
      </c>
      <c r="S30" s="12">
        <f t="shared" si="10"/>
        <v>47041</v>
      </c>
      <c r="T30" s="13">
        <f t="shared" si="11"/>
        <v>12</v>
      </c>
      <c r="U30" s="14">
        <f t="shared" si="12"/>
        <v>0</v>
      </c>
      <c r="V30" s="14">
        <f t="shared" si="13"/>
        <v>0</v>
      </c>
      <c r="W30" s="14">
        <f t="shared" si="14"/>
        <v>0</v>
      </c>
      <c r="X30" s="25">
        <f t="shared" si="15"/>
        <v>0</v>
      </c>
      <c r="Y30" s="25">
        <f t="shared" si="15"/>
        <v>0</v>
      </c>
      <c r="Z30" s="25">
        <f t="shared" si="15"/>
        <v>0</v>
      </c>
    </row>
    <row r="31" spans="1:26" ht="28.9" customHeight="1" x14ac:dyDescent="0.25">
      <c r="A31" s="8">
        <v>20</v>
      </c>
      <c r="B31" s="9" t="s">
        <v>45</v>
      </c>
      <c r="C31" s="9" t="s">
        <v>69</v>
      </c>
      <c r="D31" s="9" t="s">
        <v>52</v>
      </c>
      <c r="E31" s="9" t="s">
        <v>48</v>
      </c>
      <c r="F31" s="10">
        <v>46309</v>
      </c>
      <c r="G31" s="9" t="s">
        <v>49</v>
      </c>
      <c r="H31" s="11"/>
      <c r="I31" s="12">
        <f t="shared" si="0"/>
        <v>46310</v>
      </c>
      <c r="J31" s="13">
        <f t="shared" si="1"/>
        <v>12</v>
      </c>
      <c r="K31" s="14">
        <f t="shared" si="2"/>
        <v>0</v>
      </c>
      <c r="L31" s="14">
        <f t="shared" si="3"/>
        <v>0</v>
      </c>
      <c r="M31" s="14">
        <f t="shared" si="4"/>
        <v>0</v>
      </c>
      <c r="N31" s="12">
        <f t="shared" si="5"/>
        <v>46675</v>
      </c>
      <c r="O31" s="13">
        <f t="shared" si="6"/>
        <v>12</v>
      </c>
      <c r="P31" s="14">
        <f t="shared" si="7"/>
        <v>0</v>
      </c>
      <c r="Q31" s="14">
        <f t="shared" si="8"/>
        <v>0</v>
      </c>
      <c r="R31" s="14">
        <f t="shared" si="9"/>
        <v>0</v>
      </c>
      <c r="S31" s="12">
        <f t="shared" si="10"/>
        <v>47041</v>
      </c>
      <c r="T31" s="13">
        <f t="shared" si="11"/>
        <v>12</v>
      </c>
      <c r="U31" s="14">
        <f t="shared" si="12"/>
        <v>0</v>
      </c>
      <c r="V31" s="14">
        <f t="shared" si="13"/>
        <v>0</v>
      </c>
      <c r="W31" s="14">
        <f t="shared" si="14"/>
        <v>0</v>
      </c>
      <c r="X31" s="25">
        <f t="shared" si="15"/>
        <v>0</v>
      </c>
      <c r="Y31" s="25">
        <f t="shared" si="15"/>
        <v>0</v>
      </c>
      <c r="Z31" s="25">
        <f t="shared" si="15"/>
        <v>0</v>
      </c>
    </row>
    <row r="32" spans="1:26" ht="28.9" customHeight="1" x14ac:dyDescent="0.25">
      <c r="A32" s="8">
        <v>21</v>
      </c>
      <c r="B32" s="9" t="s">
        <v>45</v>
      </c>
      <c r="C32" s="9" t="s">
        <v>70</v>
      </c>
      <c r="D32" s="9" t="s">
        <v>52</v>
      </c>
      <c r="E32" s="9" t="s">
        <v>48</v>
      </c>
      <c r="F32" s="10">
        <v>46309</v>
      </c>
      <c r="G32" s="9" t="s">
        <v>49</v>
      </c>
      <c r="H32" s="11"/>
      <c r="I32" s="12">
        <f t="shared" si="0"/>
        <v>46310</v>
      </c>
      <c r="J32" s="13">
        <f t="shared" si="1"/>
        <v>12</v>
      </c>
      <c r="K32" s="14">
        <f t="shared" si="2"/>
        <v>0</v>
      </c>
      <c r="L32" s="14">
        <f t="shared" si="3"/>
        <v>0</v>
      </c>
      <c r="M32" s="14">
        <f t="shared" si="4"/>
        <v>0</v>
      </c>
      <c r="N32" s="12">
        <f t="shared" si="5"/>
        <v>46675</v>
      </c>
      <c r="O32" s="13">
        <f t="shared" si="6"/>
        <v>12</v>
      </c>
      <c r="P32" s="14">
        <f t="shared" si="7"/>
        <v>0</v>
      </c>
      <c r="Q32" s="14">
        <f t="shared" si="8"/>
        <v>0</v>
      </c>
      <c r="R32" s="14">
        <f t="shared" si="9"/>
        <v>0</v>
      </c>
      <c r="S32" s="12">
        <f t="shared" si="10"/>
        <v>47041</v>
      </c>
      <c r="T32" s="13">
        <f t="shared" si="11"/>
        <v>12</v>
      </c>
      <c r="U32" s="14">
        <f t="shared" si="12"/>
        <v>0</v>
      </c>
      <c r="V32" s="14">
        <f t="shared" si="13"/>
        <v>0</v>
      </c>
      <c r="W32" s="14">
        <f t="shared" si="14"/>
        <v>0</v>
      </c>
      <c r="X32" s="25">
        <f t="shared" si="15"/>
        <v>0</v>
      </c>
      <c r="Y32" s="25">
        <f t="shared" si="15"/>
        <v>0</v>
      </c>
      <c r="Z32" s="25">
        <f t="shared" si="15"/>
        <v>0</v>
      </c>
    </row>
    <row r="33" spans="1:26" ht="28.9" customHeight="1" x14ac:dyDescent="0.25">
      <c r="A33" s="8">
        <v>22</v>
      </c>
      <c r="B33" s="9" t="s">
        <v>45</v>
      </c>
      <c r="C33" s="9" t="s">
        <v>71</v>
      </c>
      <c r="D33" s="9" t="s">
        <v>52</v>
      </c>
      <c r="E33" s="9" t="s">
        <v>48</v>
      </c>
      <c r="F33" s="10">
        <v>46309</v>
      </c>
      <c r="G33" s="9" t="s">
        <v>49</v>
      </c>
      <c r="H33" s="11"/>
      <c r="I33" s="12">
        <f t="shared" si="0"/>
        <v>46310</v>
      </c>
      <c r="J33" s="13">
        <f t="shared" si="1"/>
        <v>12</v>
      </c>
      <c r="K33" s="14">
        <f t="shared" si="2"/>
        <v>0</v>
      </c>
      <c r="L33" s="14">
        <f t="shared" si="3"/>
        <v>0</v>
      </c>
      <c r="M33" s="14">
        <f t="shared" si="4"/>
        <v>0</v>
      </c>
      <c r="N33" s="12">
        <f t="shared" si="5"/>
        <v>46675</v>
      </c>
      <c r="O33" s="13">
        <f t="shared" si="6"/>
        <v>12</v>
      </c>
      <c r="P33" s="14">
        <f t="shared" si="7"/>
        <v>0</v>
      </c>
      <c r="Q33" s="14">
        <f t="shared" si="8"/>
        <v>0</v>
      </c>
      <c r="R33" s="14">
        <f t="shared" si="9"/>
        <v>0</v>
      </c>
      <c r="S33" s="12">
        <f t="shared" si="10"/>
        <v>47041</v>
      </c>
      <c r="T33" s="13">
        <f t="shared" si="11"/>
        <v>12</v>
      </c>
      <c r="U33" s="14">
        <f t="shared" si="12"/>
        <v>0</v>
      </c>
      <c r="V33" s="14">
        <f t="shared" si="13"/>
        <v>0</v>
      </c>
      <c r="W33" s="14">
        <f t="shared" si="14"/>
        <v>0</v>
      </c>
      <c r="X33" s="25">
        <f t="shared" si="15"/>
        <v>0</v>
      </c>
      <c r="Y33" s="25">
        <f t="shared" si="15"/>
        <v>0</v>
      </c>
      <c r="Z33" s="25">
        <f t="shared" si="15"/>
        <v>0</v>
      </c>
    </row>
    <row r="34" spans="1:26" ht="28.9" customHeight="1" x14ac:dyDescent="0.25">
      <c r="A34" s="8">
        <v>23</v>
      </c>
      <c r="B34" s="9" t="s">
        <v>45</v>
      </c>
      <c r="C34" s="9" t="s">
        <v>72</v>
      </c>
      <c r="D34" s="9" t="s">
        <v>52</v>
      </c>
      <c r="E34" s="9" t="s">
        <v>48</v>
      </c>
      <c r="F34" s="10">
        <v>46309</v>
      </c>
      <c r="G34" s="9" t="s">
        <v>49</v>
      </c>
      <c r="H34" s="11"/>
      <c r="I34" s="12">
        <f t="shared" si="0"/>
        <v>46310</v>
      </c>
      <c r="J34" s="13">
        <f t="shared" si="1"/>
        <v>12</v>
      </c>
      <c r="K34" s="14">
        <f t="shared" si="2"/>
        <v>0</v>
      </c>
      <c r="L34" s="14">
        <f t="shared" si="3"/>
        <v>0</v>
      </c>
      <c r="M34" s="14">
        <f t="shared" si="4"/>
        <v>0</v>
      </c>
      <c r="N34" s="12">
        <f t="shared" si="5"/>
        <v>46675</v>
      </c>
      <c r="O34" s="13">
        <f t="shared" si="6"/>
        <v>12</v>
      </c>
      <c r="P34" s="14">
        <f t="shared" si="7"/>
        <v>0</v>
      </c>
      <c r="Q34" s="14">
        <f t="shared" si="8"/>
        <v>0</v>
      </c>
      <c r="R34" s="14">
        <f t="shared" si="9"/>
        <v>0</v>
      </c>
      <c r="S34" s="12">
        <f t="shared" si="10"/>
        <v>47041</v>
      </c>
      <c r="T34" s="13">
        <f t="shared" si="11"/>
        <v>12</v>
      </c>
      <c r="U34" s="14">
        <f t="shared" si="12"/>
        <v>0</v>
      </c>
      <c r="V34" s="14">
        <f t="shared" si="13"/>
        <v>0</v>
      </c>
      <c r="W34" s="14">
        <f t="shared" si="14"/>
        <v>0</v>
      </c>
      <c r="X34" s="25">
        <f t="shared" si="15"/>
        <v>0</v>
      </c>
      <c r="Y34" s="25">
        <f t="shared" si="15"/>
        <v>0</v>
      </c>
      <c r="Z34" s="25">
        <f t="shared" si="15"/>
        <v>0</v>
      </c>
    </row>
    <row r="35" spans="1:26" ht="28.9" customHeight="1" x14ac:dyDescent="0.25">
      <c r="A35" s="8">
        <v>24</v>
      </c>
      <c r="B35" s="9" t="s">
        <v>45</v>
      </c>
      <c r="C35" s="9" t="s">
        <v>73</v>
      </c>
      <c r="D35" s="9" t="s">
        <v>52</v>
      </c>
      <c r="E35" s="9" t="s">
        <v>48</v>
      </c>
      <c r="F35" s="10">
        <v>46309</v>
      </c>
      <c r="G35" s="9" t="s">
        <v>49</v>
      </c>
      <c r="H35" s="11"/>
      <c r="I35" s="12">
        <f t="shared" si="0"/>
        <v>46310</v>
      </c>
      <c r="J35" s="13">
        <f t="shared" si="1"/>
        <v>12</v>
      </c>
      <c r="K35" s="14">
        <f t="shared" si="2"/>
        <v>0</v>
      </c>
      <c r="L35" s="14">
        <f t="shared" si="3"/>
        <v>0</v>
      </c>
      <c r="M35" s="14">
        <f t="shared" si="4"/>
        <v>0</v>
      </c>
      <c r="N35" s="12">
        <f t="shared" si="5"/>
        <v>46675</v>
      </c>
      <c r="O35" s="13">
        <f t="shared" si="6"/>
        <v>12</v>
      </c>
      <c r="P35" s="14">
        <f t="shared" si="7"/>
        <v>0</v>
      </c>
      <c r="Q35" s="14">
        <f t="shared" si="8"/>
        <v>0</v>
      </c>
      <c r="R35" s="14">
        <f t="shared" si="9"/>
        <v>0</v>
      </c>
      <c r="S35" s="12">
        <f t="shared" si="10"/>
        <v>47041</v>
      </c>
      <c r="T35" s="13">
        <f t="shared" si="11"/>
        <v>12</v>
      </c>
      <c r="U35" s="14">
        <f t="shared" si="12"/>
        <v>0</v>
      </c>
      <c r="V35" s="14">
        <f t="shared" si="13"/>
        <v>0</v>
      </c>
      <c r="W35" s="14">
        <f t="shared" si="14"/>
        <v>0</v>
      </c>
      <c r="X35" s="25">
        <f t="shared" si="15"/>
        <v>0</v>
      </c>
      <c r="Y35" s="25">
        <f t="shared" si="15"/>
        <v>0</v>
      </c>
      <c r="Z35" s="25">
        <f t="shared" si="15"/>
        <v>0</v>
      </c>
    </row>
    <row r="36" spans="1:26" ht="28.9" customHeight="1" x14ac:dyDescent="0.25">
      <c r="A36" s="8">
        <v>25</v>
      </c>
      <c r="B36" s="9" t="s">
        <v>45</v>
      </c>
      <c r="C36" s="9" t="s">
        <v>74</v>
      </c>
      <c r="D36" s="9" t="s">
        <v>52</v>
      </c>
      <c r="E36" s="9" t="s">
        <v>48</v>
      </c>
      <c r="F36" s="10">
        <v>46309</v>
      </c>
      <c r="G36" s="9" t="s">
        <v>49</v>
      </c>
      <c r="H36" s="11"/>
      <c r="I36" s="12">
        <f t="shared" si="0"/>
        <v>46310</v>
      </c>
      <c r="J36" s="13">
        <f t="shared" si="1"/>
        <v>12</v>
      </c>
      <c r="K36" s="14">
        <f t="shared" si="2"/>
        <v>0</v>
      </c>
      <c r="L36" s="14">
        <f t="shared" si="3"/>
        <v>0</v>
      </c>
      <c r="M36" s="14">
        <f t="shared" si="4"/>
        <v>0</v>
      </c>
      <c r="N36" s="12">
        <f t="shared" si="5"/>
        <v>46675</v>
      </c>
      <c r="O36" s="13">
        <f t="shared" si="6"/>
        <v>12</v>
      </c>
      <c r="P36" s="14">
        <f t="shared" si="7"/>
        <v>0</v>
      </c>
      <c r="Q36" s="14">
        <f t="shared" si="8"/>
        <v>0</v>
      </c>
      <c r="R36" s="14">
        <f t="shared" si="9"/>
        <v>0</v>
      </c>
      <c r="S36" s="12">
        <f t="shared" si="10"/>
        <v>47041</v>
      </c>
      <c r="T36" s="13">
        <f t="shared" si="11"/>
        <v>12</v>
      </c>
      <c r="U36" s="14">
        <f t="shared" si="12"/>
        <v>0</v>
      </c>
      <c r="V36" s="14">
        <f t="shared" si="13"/>
        <v>0</v>
      </c>
      <c r="W36" s="14">
        <f t="shared" si="14"/>
        <v>0</v>
      </c>
      <c r="X36" s="25">
        <f t="shared" si="15"/>
        <v>0</v>
      </c>
      <c r="Y36" s="25">
        <f t="shared" si="15"/>
        <v>0</v>
      </c>
      <c r="Z36" s="25">
        <f t="shared" si="15"/>
        <v>0</v>
      </c>
    </row>
    <row r="37" spans="1:26" ht="28.9" customHeight="1" x14ac:dyDescent="0.25">
      <c r="A37" s="8">
        <v>26</v>
      </c>
      <c r="B37" s="9" t="s">
        <v>45</v>
      </c>
      <c r="C37" s="9" t="s">
        <v>75</v>
      </c>
      <c r="D37" s="9" t="s">
        <v>52</v>
      </c>
      <c r="E37" s="9" t="s">
        <v>48</v>
      </c>
      <c r="F37" s="10">
        <v>46309</v>
      </c>
      <c r="G37" s="9" t="s">
        <v>49</v>
      </c>
      <c r="H37" s="11"/>
      <c r="I37" s="12">
        <f t="shared" si="0"/>
        <v>46310</v>
      </c>
      <c r="J37" s="13">
        <f t="shared" si="1"/>
        <v>12</v>
      </c>
      <c r="K37" s="14">
        <f t="shared" si="2"/>
        <v>0</v>
      </c>
      <c r="L37" s="14">
        <f t="shared" si="3"/>
        <v>0</v>
      </c>
      <c r="M37" s="14">
        <f t="shared" si="4"/>
        <v>0</v>
      </c>
      <c r="N37" s="12">
        <f t="shared" si="5"/>
        <v>46675</v>
      </c>
      <c r="O37" s="13">
        <f t="shared" si="6"/>
        <v>12</v>
      </c>
      <c r="P37" s="14">
        <f t="shared" si="7"/>
        <v>0</v>
      </c>
      <c r="Q37" s="14">
        <f t="shared" si="8"/>
        <v>0</v>
      </c>
      <c r="R37" s="14">
        <f t="shared" si="9"/>
        <v>0</v>
      </c>
      <c r="S37" s="12">
        <f t="shared" si="10"/>
        <v>47041</v>
      </c>
      <c r="T37" s="13">
        <f t="shared" si="11"/>
        <v>12</v>
      </c>
      <c r="U37" s="14">
        <f t="shared" si="12"/>
        <v>0</v>
      </c>
      <c r="V37" s="14">
        <f t="shared" si="13"/>
        <v>0</v>
      </c>
      <c r="W37" s="14">
        <f t="shared" si="14"/>
        <v>0</v>
      </c>
      <c r="X37" s="25">
        <f t="shared" si="15"/>
        <v>0</v>
      </c>
      <c r="Y37" s="25">
        <f t="shared" si="15"/>
        <v>0</v>
      </c>
      <c r="Z37" s="25">
        <f t="shared" si="15"/>
        <v>0</v>
      </c>
    </row>
    <row r="38" spans="1:26" ht="28.9" customHeight="1" x14ac:dyDescent="0.25">
      <c r="A38" s="8">
        <v>27</v>
      </c>
      <c r="B38" s="9" t="s">
        <v>45</v>
      </c>
      <c r="C38" s="9" t="s">
        <v>76</v>
      </c>
      <c r="D38" s="9" t="s">
        <v>52</v>
      </c>
      <c r="E38" s="9" t="s">
        <v>48</v>
      </c>
      <c r="F38" s="10">
        <v>46309</v>
      </c>
      <c r="G38" s="9" t="s">
        <v>49</v>
      </c>
      <c r="H38" s="11"/>
      <c r="I38" s="12">
        <f t="shared" si="0"/>
        <v>46310</v>
      </c>
      <c r="J38" s="13">
        <f t="shared" si="1"/>
        <v>12</v>
      </c>
      <c r="K38" s="14">
        <f t="shared" si="2"/>
        <v>0</v>
      </c>
      <c r="L38" s="14">
        <f t="shared" si="3"/>
        <v>0</v>
      </c>
      <c r="M38" s="14">
        <f t="shared" si="4"/>
        <v>0</v>
      </c>
      <c r="N38" s="12">
        <f t="shared" si="5"/>
        <v>46675</v>
      </c>
      <c r="O38" s="13">
        <f t="shared" si="6"/>
        <v>12</v>
      </c>
      <c r="P38" s="14">
        <f t="shared" si="7"/>
        <v>0</v>
      </c>
      <c r="Q38" s="14">
        <f t="shared" si="8"/>
        <v>0</v>
      </c>
      <c r="R38" s="14">
        <f t="shared" si="9"/>
        <v>0</v>
      </c>
      <c r="S38" s="12">
        <f t="shared" si="10"/>
        <v>47041</v>
      </c>
      <c r="T38" s="13">
        <f t="shared" si="11"/>
        <v>12</v>
      </c>
      <c r="U38" s="14">
        <f t="shared" si="12"/>
        <v>0</v>
      </c>
      <c r="V38" s="14">
        <f t="shared" si="13"/>
        <v>0</v>
      </c>
      <c r="W38" s="14">
        <f t="shared" si="14"/>
        <v>0</v>
      </c>
      <c r="X38" s="25">
        <f t="shared" si="15"/>
        <v>0</v>
      </c>
      <c r="Y38" s="25">
        <f t="shared" si="15"/>
        <v>0</v>
      </c>
      <c r="Z38" s="25">
        <f t="shared" si="15"/>
        <v>0</v>
      </c>
    </row>
    <row r="39" spans="1:26" ht="28.9" customHeight="1" x14ac:dyDescent="0.25">
      <c r="A39" s="8">
        <v>28</v>
      </c>
      <c r="B39" s="9" t="s">
        <v>45</v>
      </c>
      <c r="C39" s="9" t="s">
        <v>77</v>
      </c>
      <c r="D39" s="9" t="s">
        <v>52</v>
      </c>
      <c r="E39" s="9" t="s">
        <v>48</v>
      </c>
      <c r="F39" s="10">
        <v>46309</v>
      </c>
      <c r="G39" s="9" t="s">
        <v>49</v>
      </c>
      <c r="H39" s="11"/>
      <c r="I39" s="12">
        <f t="shared" si="0"/>
        <v>46310</v>
      </c>
      <c r="J39" s="13">
        <f t="shared" si="1"/>
        <v>12</v>
      </c>
      <c r="K39" s="14">
        <f t="shared" si="2"/>
        <v>0</v>
      </c>
      <c r="L39" s="14">
        <f t="shared" si="3"/>
        <v>0</v>
      </c>
      <c r="M39" s="14">
        <f t="shared" si="4"/>
        <v>0</v>
      </c>
      <c r="N39" s="12">
        <f t="shared" si="5"/>
        <v>46675</v>
      </c>
      <c r="O39" s="13">
        <f t="shared" si="6"/>
        <v>12</v>
      </c>
      <c r="P39" s="14">
        <f t="shared" si="7"/>
        <v>0</v>
      </c>
      <c r="Q39" s="14">
        <f t="shared" si="8"/>
        <v>0</v>
      </c>
      <c r="R39" s="14">
        <f t="shared" si="9"/>
        <v>0</v>
      </c>
      <c r="S39" s="12">
        <f t="shared" si="10"/>
        <v>47041</v>
      </c>
      <c r="T39" s="13">
        <f t="shared" si="11"/>
        <v>12</v>
      </c>
      <c r="U39" s="14">
        <f t="shared" si="12"/>
        <v>0</v>
      </c>
      <c r="V39" s="14">
        <f t="shared" si="13"/>
        <v>0</v>
      </c>
      <c r="W39" s="14">
        <f t="shared" si="14"/>
        <v>0</v>
      </c>
      <c r="X39" s="25">
        <f t="shared" si="15"/>
        <v>0</v>
      </c>
      <c r="Y39" s="25">
        <f t="shared" si="15"/>
        <v>0</v>
      </c>
      <c r="Z39" s="25">
        <f t="shared" si="15"/>
        <v>0</v>
      </c>
    </row>
    <row r="40" spans="1:26" ht="28.9" customHeight="1" x14ac:dyDescent="0.25">
      <c r="A40" s="8">
        <v>29</v>
      </c>
      <c r="B40" s="9" t="s">
        <v>78</v>
      </c>
      <c r="C40" s="9" t="s">
        <v>79</v>
      </c>
      <c r="D40" s="9" t="s">
        <v>80</v>
      </c>
      <c r="E40" s="9" t="s">
        <v>48</v>
      </c>
      <c r="F40" s="10">
        <v>46309</v>
      </c>
      <c r="G40" s="9" t="s">
        <v>49</v>
      </c>
      <c r="H40" s="11"/>
      <c r="I40" s="12">
        <f t="shared" si="0"/>
        <v>46310</v>
      </c>
      <c r="J40" s="13">
        <f t="shared" si="1"/>
        <v>12</v>
      </c>
      <c r="K40" s="14">
        <f t="shared" si="2"/>
        <v>0</v>
      </c>
      <c r="L40" s="14">
        <f t="shared" si="3"/>
        <v>0</v>
      </c>
      <c r="M40" s="14">
        <f t="shared" si="4"/>
        <v>0</v>
      </c>
      <c r="N40" s="12">
        <f t="shared" si="5"/>
        <v>46675</v>
      </c>
      <c r="O40" s="13">
        <f t="shared" si="6"/>
        <v>12</v>
      </c>
      <c r="P40" s="14">
        <f t="shared" si="7"/>
        <v>0</v>
      </c>
      <c r="Q40" s="14">
        <f t="shared" si="8"/>
        <v>0</v>
      </c>
      <c r="R40" s="14">
        <f t="shared" si="9"/>
        <v>0</v>
      </c>
      <c r="S40" s="12">
        <f t="shared" si="10"/>
        <v>47041</v>
      </c>
      <c r="T40" s="13">
        <f t="shared" si="11"/>
        <v>12</v>
      </c>
      <c r="U40" s="14">
        <f t="shared" si="12"/>
        <v>0</v>
      </c>
      <c r="V40" s="14">
        <f t="shared" si="13"/>
        <v>0</v>
      </c>
      <c r="W40" s="14">
        <f t="shared" si="14"/>
        <v>0</v>
      </c>
      <c r="X40" s="25">
        <f t="shared" si="15"/>
        <v>0</v>
      </c>
      <c r="Y40" s="25">
        <f t="shared" si="15"/>
        <v>0</v>
      </c>
      <c r="Z40" s="25">
        <f t="shared" si="15"/>
        <v>0</v>
      </c>
    </row>
    <row r="41" spans="1:26" ht="28.9" customHeight="1" x14ac:dyDescent="0.25">
      <c r="A41" s="8">
        <v>30</v>
      </c>
      <c r="B41" s="9" t="s">
        <v>78</v>
      </c>
      <c r="C41" s="9" t="s">
        <v>81</v>
      </c>
      <c r="D41" s="9" t="s">
        <v>80</v>
      </c>
      <c r="E41" s="9" t="s">
        <v>48</v>
      </c>
      <c r="F41" s="10">
        <v>46309</v>
      </c>
      <c r="G41" s="9" t="s">
        <v>49</v>
      </c>
      <c r="H41" s="11"/>
      <c r="I41" s="12">
        <f t="shared" si="0"/>
        <v>46310</v>
      </c>
      <c r="J41" s="13">
        <f t="shared" si="1"/>
        <v>12</v>
      </c>
      <c r="K41" s="14">
        <f t="shared" si="2"/>
        <v>0</v>
      </c>
      <c r="L41" s="14">
        <f t="shared" si="3"/>
        <v>0</v>
      </c>
      <c r="M41" s="14">
        <f t="shared" si="4"/>
        <v>0</v>
      </c>
      <c r="N41" s="12">
        <f t="shared" si="5"/>
        <v>46675</v>
      </c>
      <c r="O41" s="13">
        <f t="shared" si="6"/>
        <v>12</v>
      </c>
      <c r="P41" s="14">
        <f t="shared" si="7"/>
        <v>0</v>
      </c>
      <c r="Q41" s="14">
        <f t="shared" si="8"/>
        <v>0</v>
      </c>
      <c r="R41" s="14">
        <f t="shared" si="9"/>
        <v>0</v>
      </c>
      <c r="S41" s="12">
        <f t="shared" si="10"/>
        <v>47041</v>
      </c>
      <c r="T41" s="13">
        <f t="shared" si="11"/>
        <v>12</v>
      </c>
      <c r="U41" s="14">
        <f t="shared" si="12"/>
        <v>0</v>
      </c>
      <c r="V41" s="14">
        <f t="shared" si="13"/>
        <v>0</v>
      </c>
      <c r="W41" s="14">
        <f t="shared" si="14"/>
        <v>0</v>
      </c>
      <c r="X41" s="25">
        <f t="shared" si="15"/>
        <v>0</v>
      </c>
      <c r="Y41" s="25">
        <f t="shared" si="15"/>
        <v>0</v>
      </c>
      <c r="Z41" s="25">
        <f t="shared" si="15"/>
        <v>0</v>
      </c>
    </row>
    <row r="42" spans="1:26" ht="28.9" customHeight="1" x14ac:dyDescent="0.25">
      <c r="A42" s="8">
        <v>31</v>
      </c>
      <c r="B42" s="9" t="s">
        <v>82</v>
      </c>
      <c r="C42" s="9" t="s">
        <v>83</v>
      </c>
      <c r="D42" s="9" t="s">
        <v>84</v>
      </c>
      <c r="E42" s="9"/>
      <c r="F42" s="10">
        <v>46309</v>
      </c>
      <c r="G42" s="9"/>
      <c r="H42" s="11"/>
      <c r="I42" s="12">
        <f t="shared" si="0"/>
        <v>46310</v>
      </c>
      <c r="J42" s="13">
        <f t="shared" si="1"/>
        <v>12</v>
      </c>
      <c r="K42" s="14">
        <f t="shared" si="2"/>
        <v>0</v>
      </c>
      <c r="L42" s="14">
        <f t="shared" si="3"/>
        <v>0</v>
      </c>
      <c r="M42" s="14">
        <f t="shared" si="4"/>
        <v>0</v>
      </c>
      <c r="N42" s="12">
        <f t="shared" si="5"/>
        <v>46675</v>
      </c>
      <c r="O42" s="13">
        <f t="shared" si="6"/>
        <v>12</v>
      </c>
      <c r="P42" s="14">
        <f t="shared" si="7"/>
        <v>0</v>
      </c>
      <c r="Q42" s="14">
        <f t="shared" si="8"/>
        <v>0</v>
      </c>
      <c r="R42" s="14">
        <f t="shared" si="9"/>
        <v>0</v>
      </c>
      <c r="S42" s="12">
        <f t="shared" si="10"/>
        <v>47041</v>
      </c>
      <c r="T42" s="13">
        <f t="shared" si="11"/>
        <v>12</v>
      </c>
      <c r="U42" s="14">
        <f t="shared" si="12"/>
        <v>0</v>
      </c>
      <c r="V42" s="14">
        <f t="shared" si="13"/>
        <v>0</v>
      </c>
      <c r="W42" s="14">
        <f t="shared" si="14"/>
        <v>0</v>
      </c>
      <c r="X42" s="25">
        <f t="shared" si="15"/>
        <v>0</v>
      </c>
      <c r="Y42" s="25">
        <f t="shared" si="15"/>
        <v>0</v>
      </c>
      <c r="Z42" s="25">
        <f t="shared" si="15"/>
        <v>0</v>
      </c>
    </row>
    <row r="43" spans="1:26" ht="28.9" customHeight="1" x14ac:dyDescent="0.25">
      <c r="A43" s="8">
        <v>32</v>
      </c>
      <c r="B43" s="9" t="s">
        <v>82</v>
      </c>
      <c r="C43" s="9" t="s">
        <v>85</v>
      </c>
      <c r="D43" s="9" t="s">
        <v>84</v>
      </c>
      <c r="E43" s="9"/>
      <c r="F43" s="10">
        <v>46309</v>
      </c>
      <c r="G43" s="9"/>
      <c r="H43" s="11"/>
      <c r="I43" s="12">
        <f t="shared" si="0"/>
        <v>46310</v>
      </c>
      <c r="J43" s="13">
        <f t="shared" si="1"/>
        <v>12</v>
      </c>
      <c r="K43" s="14">
        <f t="shared" si="2"/>
        <v>0</v>
      </c>
      <c r="L43" s="14">
        <f t="shared" si="3"/>
        <v>0</v>
      </c>
      <c r="M43" s="14">
        <f t="shared" si="4"/>
        <v>0</v>
      </c>
      <c r="N43" s="12">
        <f t="shared" si="5"/>
        <v>46675</v>
      </c>
      <c r="O43" s="13">
        <f t="shared" si="6"/>
        <v>12</v>
      </c>
      <c r="P43" s="14">
        <f t="shared" si="7"/>
        <v>0</v>
      </c>
      <c r="Q43" s="14">
        <f t="shared" si="8"/>
        <v>0</v>
      </c>
      <c r="R43" s="14">
        <f t="shared" si="9"/>
        <v>0</v>
      </c>
      <c r="S43" s="12">
        <f t="shared" si="10"/>
        <v>47041</v>
      </c>
      <c r="T43" s="13">
        <f t="shared" si="11"/>
        <v>12</v>
      </c>
      <c r="U43" s="14">
        <f t="shared" si="12"/>
        <v>0</v>
      </c>
      <c r="V43" s="14">
        <f t="shared" si="13"/>
        <v>0</v>
      </c>
      <c r="W43" s="14">
        <f t="shared" si="14"/>
        <v>0</v>
      </c>
      <c r="X43" s="25">
        <f t="shared" si="15"/>
        <v>0</v>
      </c>
      <c r="Y43" s="25">
        <f t="shared" si="15"/>
        <v>0</v>
      </c>
      <c r="Z43" s="25">
        <f t="shared" si="15"/>
        <v>0</v>
      </c>
    </row>
    <row r="44" spans="1:26" ht="28.9" customHeight="1" x14ac:dyDescent="0.25">
      <c r="A44" s="8">
        <v>33</v>
      </c>
      <c r="B44" s="9" t="s">
        <v>82</v>
      </c>
      <c r="C44" s="9" t="s">
        <v>86</v>
      </c>
      <c r="D44" s="9" t="s">
        <v>84</v>
      </c>
      <c r="E44" s="9"/>
      <c r="F44" s="10">
        <v>46309</v>
      </c>
      <c r="G44" s="9"/>
      <c r="H44" s="11"/>
      <c r="I44" s="12">
        <f t="shared" si="0"/>
        <v>46310</v>
      </c>
      <c r="J44" s="13">
        <f t="shared" si="1"/>
        <v>12</v>
      </c>
      <c r="K44" s="14">
        <f t="shared" si="2"/>
        <v>0</v>
      </c>
      <c r="L44" s="14">
        <f t="shared" si="3"/>
        <v>0</v>
      </c>
      <c r="M44" s="14">
        <f t="shared" si="4"/>
        <v>0</v>
      </c>
      <c r="N44" s="12">
        <f t="shared" si="5"/>
        <v>46675</v>
      </c>
      <c r="O44" s="13">
        <f t="shared" si="6"/>
        <v>12</v>
      </c>
      <c r="P44" s="14">
        <f t="shared" si="7"/>
        <v>0</v>
      </c>
      <c r="Q44" s="14">
        <f t="shared" si="8"/>
        <v>0</v>
      </c>
      <c r="R44" s="14">
        <f t="shared" si="9"/>
        <v>0</v>
      </c>
      <c r="S44" s="12">
        <f t="shared" si="10"/>
        <v>47041</v>
      </c>
      <c r="T44" s="13">
        <f t="shared" si="11"/>
        <v>12</v>
      </c>
      <c r="U44" s="14">
        <f t="shared" si="12"/>
        <v>0</v>
      </c>
      <c r="V44" s="14">
        <f t="shared" si="13"/>
        <v>0</v>
      </c>
      <c r="W44" s="14">
        <f t="shared" si="14"/>
        <v>0</v>
      </c>
      <c r="X44" s="25">
        <f t="shared" ref="X44:Z75" si="16">SUM(K44,P44,U44)</f>
        <v>0</v>
      </c>
      <c r="Y44" s="25">
        <f t="shared" si="16"/>
        <v>0</v>
      </c>
      <c r="Z44" s="25">
        <f t="shared" si="16"/>
        <v>0</v>
      </c>
    </row>
    <row r="45" spans="1:26" ht="28.9" customHeight="1" x14ac:dyDescent="0.25">
      <c r="A45" s="8">
        <v>34</v>
      </c>
      <c r="B45" s="9" t="s">
        <v>82</v>
      </c>
      <c r="C45" s="9" t="s">
        <v>87</v>
      </c>
      <c r="D45" s="9" t="s">
        <v>84</v>
      </c>
      <c r="E45" s="9"/>
      <c r="F45" s="10">
        <v>46309</v>
      </c>
      <c r="G45" s="9"/>
      <c r="H45" s="11"/>
      <c r="I45" s="12">
        <f t="shared" si="0"/>
        <v>46310</v>
      </c>
      <c r="J45" s="13">
        <f t="shared" si="1"/>
        <v>12</v>
      </c>
      <c r="K45" s="14">
        <f t="shared" si="2"/>
        <v>0</v>
      </c>
      <c r="L45" s="14">
        <f t="shared" si="3"/>
        <v>0</v>
      </c>
      <c r="M45" s="14">
        <f t="shared" si="4"/>
        <v>0</v>
      </c>
      <c r="N45" s="12">
        <f t="shared" si="5"/>
        <v>46675</v>
      </c>
      <c r="O45" s="13">
        <f t="shared" si="6"/>
        <v>12</v>
      </c>
      <c r="P45" s="14">
        <f t="shared" si="7"/>
        <v>0</v>
      </c>
      <c r="Q45" s="14">
        <f t="shared" si="8"/>
        <v>0</v>
      </c>
      <c r="R45" s="14">
        <f t="shared" si="9"/>
        <v>0</v>
      </c>
      <c r="S45" s="12">
        <f t="shared" si="10"/>
        <v>47041</v>
      </c>
      <c r="T45" s="13">
        <f t="shared" si="11"/>
        <v>12</v>
      </c>
      <c r="U45" s="14">
        <f t="shared" si="12"/>
        <v>0</v>
      </c>
      <c r="V45" s="14">
        <f t="shared" si="13"/>
        <v>0</v>
      </c>
      <c r="W45" s="14">
        <f t="shared" si="14"/>
        <v>0</v>
      </c>
      <c r="X45" s="25">
        <f t="shared" si="16"/>
        <v>0</v>
      </c>
      <c r="Y45" s="25">
        <f t="shared" si="16"/>
        <v>0</v>
      </c>
      <c r="Z45" s="25">
        <f t="shared" si="16"/>
        <v>0</v>
      </c>
    </row>
    <row r="46" spans="1:26" ht="28.9" customHeight="1" x14ac:dyDescent="0.25">
      <c r="A46" s="8">
        <v>35</v>
      </c>
      <c r="B46" s="9" t="s">
        <v>82</v>
      </c>
      <c r="C46" s="9" t="s">
        <v>88</v>
      </c>
      <c r="D46" s="9" t="s">
        <v>84</v>
      </c>
      <c r="E46" s="9"/>
      <c r="F46" s="10">
        <v>46309</v>
      </c>
      <c r="G46" s="9"/>
      <c r="H46" s="11"/>
      <c r="I46" s="12">
        <f t="shared" si="0"/>
        <v>46310</v>
      </c>
      <c r="J46" s="13">
        <f t="shared" si="1"/>
        <v>12</v>
      </c>
      <c r="K46" s="14">
        <f t="shared" si="2"/>
        <v>0</v>
      </c>
      <c r="L46" s="14">
        <f t="shared" si="3"/>
        <v>0</v>
      </c>
      <c r="M46" s="14">
        <f t="shared" si="4"/>
        <v>0</v>
      </c>
      <c r="N46" s="12">
        <f t="shared" si="5"/>
        <v>46675</v>
      </c>
      <c r="O46" s="13">
        <f t="shared" si="6"/>
        <v>12</v>
      </c>
      <c r="P46" s="14">
        <f t="shared" si="7"/>
        <v>0</v>
      </c>
      <c r="Q46" s="14">
        <f t="shared" si="8"/>
        <v>0</v>
      </c>
      <c r="R46" s="14">
        <f t="shared" si="9"/>
        <v>0</v>
      </c>
      <c r="S46" s="12">
        <f t="shared" si="10"/>
        <v>47041</v>
      </c>
      <c r="T46" s="13">
        <f t="shared" si="11"/>
        <v>12</v>
      </c>
      <c r="U46" s="14">
        <f t="shared" si="12"/>
        <v>0</v>
      </c>
      <c r="V46" s="14">
        <f t="shared" si="13"/>
        <v>0</v>
      </c>
      <c r="W46" s="14">
        <f t="shared" si="14"/>
        <v>0</v>
      </c>
      <c r="X46" s="25">
        <f t="shared" si="16"/>
        <v>0</v>
      </c>
      <c r="Y46" s="25">
        <f t="shared" si="16"/>
        <v>0</v>
      </c>
      <c r="Z46" s="25">
        <f t="shared" si="16"/>
        <v>0</v>
      </c>
    </row>
    <row r="47" spans="1:26" ht="28.9" customHeight="1" x14ac:dyDescent="0.25">
      <c r="A47" s="8">
        <v>36</v>
      </c>
      <c r="B47" s="9" t="s">
        <v>82</v>
      </c>
      <c r="C47" s="9" t="s">
        <v>89</v>
      </c>
      <c r="D47" s="9" t="s">
        <v>84</v>
      </c>
      <c r="E47" s="9"/>
      <c r="F47" s="10">
        <v>46309</v>
      </c>
      <c r="G47" s="9"/>
      <c r="H47" s="11"/>
      <c r="I47" s="12">
        <f t="shared" si="0"/>
        <v>46310</v>
      </c>
      <c r="J47" s="13">
        <f t="shared" si="1"/>
        <v>12</v>
      </c>
      <c r="K47" s="14">
        <f t="shared" si="2"/>
        <v>0</v>
      </c>
      <c r="L47" s="14">
        <f t="shared" si="3"/>
        <v>0</v>
      </c>
      <c r="M47" s="14">
        <f t="shared" si="4"/>
        <v>0</v>
      </c>
      <c r="N47" s="12">
        <f t="shared" si="5"/>
        <v>46675</v>
      </c>
      <c r="O47" s="13">
        <f t="shared" si="6"/>
        <v>12</v>
      </c>
      <c r="P47" s="14">
        <f t="shared" si="7"/>
        <v>0</v>
      </c>
      <c r="Q47" s="14">
        <f t="shared" si="8"/>
        <v>0</v>
      </c>
      <c r="R47" s="14">
        <f t="shared" si="9"/>
        <v>0</v>
      </c>
      <c r="S47" s="12">
        <f t="shared" si="10"/>
        <v>47041</v>
      </c>
      <c r="T47" s="13">
        <f t="shared" si="11"/>
        <v>12</v>
      </c>
      <c r="U47" s="14">
        <f t="shared" si="12"/>
        <v>0</v>
      </c>
      <c r="V47" s="14">
        <f t="shared" si="13"/>
        <v>0</v>
      </c>
      <c r="W47" s="14">
        <f t="shared" si="14"/>
        <v>0</v>
      </c>
      <c r="X47" s="25">
        <f t="shared" si="16"/>
        <v>0</v>
      </c>
      <c r="Y47" s="25">
        <f t="shared" si="16"/>
        <v>0</v>
      </c>
      <c r="Z47" s="25">
        <f t="shared" si="16"/>
        <v>0</v>
      </c>
    </row>
    <row r="48" spans="1:26" ht="28.9" customHeight="1" x14ac:dyDescent="0.25">
      <c r="A48" s="8">
        <v>37</v>
      </c>
      <c r="B48" s="9" t="s">
        <v>82</v>
      </c>
      <c r="C48" s="9" t="s">
        <v>90</v>
      </c>
      <c r="D48" s="9" t="s">
        <v>84</v>
      </c>
      <c r="E48" s="9"/>
      <c r="F48" s="10">
        <v>46309</v>
      </c>
      <c r="G48" s="9"/>
      <c r="H48" s="11"/>
      <c r="I48" s="12">
        <f t="shared" si="0"/>
        <v>46310</v>
      </c>
      <c r="J48" s="13">
        <f t="shared" si="1"/>
        <v>12</v>
      </c>
      <c r="K48" s="14">
        <f t="shared" si="2"/>
        <v>0</v>
      </c>
      <c r="L48" s="14">
        <f t="shared" si="3"/>
        <v>0</v>
      </c>
      <c r="M48" s="14">
        <f t="shared" si="4"/>
        <v>0</v>
      </c>
      <c r="N48" s="12">
        <f t="shared" si="5"/>
        <v>46675</v>
      </c>
      <c r="O48" s="13">
        <f t="shared" si="6"/>
        <v>12</v>
      </c>
      <c r="P48" s="14">
        <f t="shared" si="7"/>
        <v>0</v>
      </c>
      <c r="Q48" s="14">
        <f t="shared" si="8"/>
        <v>0</v>
      </c>
      <c r="R48" s="14">
        <f t="shared" si="9"/>
        <v>0</v>
      </c>
      <c r="S48" s="12">
        <f t="shared" si="10"/>
        <v>47041</v>
      </c>
      <c r="T48" s="13">
        <f t="shared" si="11"/>
        <v>12</v>
      </c>
      <c r="U48" s="14">
        <f t="shared" si="12"/>
        <v>0</v>
      </c>
      <c r="V48" s="14">
        <f t="shared" si="13"/>
        <v>0</v>
      </c>
      <c r="W48" s="14">
        <f t="shared" si="14"/>
        <v>0</v>
      </c>
      <c r="X48" s="25">
        <f t="shared" si="16"/>
        <v>0</v>
      </c>
      <c r="Y48" s="25">
        <f t="shared" si="16"/>
        <v>0</v>
      </c>
      <c r="Z48" s="25">
        <f t="shared" si="16"/>
        <v>0</v>
      </c>
    </row>
    <row r="49" spans="1:26" ht="28.9" customHeight="1" x14ac:dyDescent="0.25">
      <c r="A49" s="8">
        <v>38</v>
      </c>
      <c r="B49" s="9" t="s">
        <v>82</v>
      </c>
      <c r="C49" s="9" t="s">
        <v>91</v>
      </c>
      <c r="D49" s="9" t="s">
        <v>84</v>
      </c>
      <c r="E49" s="9"/>
      <c r="F49" s="10">
        <v>46309</v>
      </c>
      <c r="G49" s="9"/>
      <c r="H49" s="11"/>
      <c r="I49" s="12">
        <f t="shared" si="0"/>
        <v>46310</v>
      </c>
      <c r="J49" s="13">
        <f t="shared" si="1"/>
        <v>12</v>
      </c>
      <c r="K49" s="14">
        <f t="shared" si="2"/>
        <v>0</v>
      </c>
      <c r="L49" s="14">
        <f t="shared" si="3"/>
        <v>0</v>
      </c>
      <c r="M49" s="14">
        <f t="shared" si="4"/>
        <v>0</v>
      </c>
      <c r="N49" s="12">
        <f t="shared" si="5"/>
        <v>46675</v>
      </c>
      <c r="O49" s="13">
        <f t="shared" si="6"/>
        <v>12</v>
      </c>
      <c r="P49" s="14">
        <f t="shared" si="7"/>
        <v>0</v>
      </c>
      <c r="Q49" s="14">
        <f t="shared" si="8"/>
        <v>0</v>
      </c>
      <c r="R49" s="14">
        <f t="shared" si="9"/>
        <v>0</v>
      </c>
      <c r="S49" s="12">
        <f t="shared" si="10"/>
        <v>47041</v>
      </c>
      <c r="T49" s="13">
        <f t="shared" si="11"/>
        <v>12</v>
      </c>
      <c r="U49" s="14">
        <f t="shared" si="12"/>
        <v>0</v>
      </c>
      <c r="V49" s="14">
        <f t="shared" si="13"/>
        <v>0</v>
      </c>
      <c r="W49" s="14">
        <f t="shared" si="14"/>
        <v>0</v>
      </c>
      <c r="X49" s="25">
        <f t="shared" si="16"/>
        <v>0</v>
      </c>
      <c r="Y49" s="25">
        <f t="shared" si="16"/>
        <v>0</v>
      </c>
      <c r="Z49" s="25">
        <f t="shared" si="16"/>
        <v>0</v>
      </c>
    </row>
    <row r="50" spans="1:26" ht="28.9" customHeight="1" x14ac:dyDescent="0.25">
      <c r="A50" s="8">
        <v>39</v>
      </c>
      <c r="B50" s="9" t="s">
        <v>82</v>
      </c>
      <c r="C50" s="9" t="s">
        <v>92</v>
      </c>
      <c r="D50" s="9" t="s">
        <v>84</v>
      </c>
      <c r="E50" s="9"/>
      <c r="F50" s="10">
        <v>46309</v>
      </c>
      <c r="G50" s="9"/>
      <c r="H50" s="11"/>
      <c r="I50" s="12">
        <f t="shared" si="0"/>
        <v>46310</v>
      </c>
      <c r="J50" s="13">
        <f t="shared" si="1"/>
        <v>12</v>
      </c>
      <c r="K50" s="14">
        <f t="shared" si="2"/>
        <v>0</v>
      </c>
      <c r="L50" s="14">
        <f t="shared" si="3"/>
        <v>0</v>
      </c>
      <c r="M50" s="14">
        <f t="shared" si="4"/>
        <v>0</v>
      </c>
      <c r="N50" s="12">
        <f t="shared" si="5"/>
        <v>46675</v>
      </c>
      <c r="O50" s="13">
        <f t="shared" si="6"/>
        <v>12</v>
      </c>
      <c r="P50" s="14">
        <f t="shared" si="7"/>
        <v>0</v>
      </c>
      <c r="Q50" s="14">
        <f t="shared" si="8"/>
        <v>0</v>
      </c>
      <c r="R50" s="14">
        <f t="shared" si="9"/>
        <v>0</v>
      </c>
      <c r="S50" s="12">
        <f t="shared" si="10"/>
        <v>47041</v>
      </c>
      <c r="T50" s="13">
        <f t="shared" si="11"/>
        <v>12</v>
      </c>
      <c r="U50" s="14">
        <f t="shared" si="12"/>
        <v>0</v>
      </c>
      <c r="V50" s="14">
        <f t="shared" si="13"/>
        <v>0</v>
      </c>
      <c r="W50" s="14">
        <f t="shared" si="14"/>
        <v>0</v>
      </c>
      <c r="X50" s="25">
        <f t="shared" si="16"/>
        <v>0</v>
      </c>
      <c r="Y50" s="25">
        <f t="shared" si="16"/>
        <v>0</v>
      </c>
      <c r="Z50" s="25">
        <f t="shared" si="16"/>
        <v>0</v>
      </c>
    </row>
    <row r="51" spans="1:26" ht="28.9" customHeight="1" x14ac:dyDescent="0.25">
      <c r="A51" s="8">
        <v>40</v>
      </c>
      <c r="B51" s="9" t="s">
        <v>82</v>
      </c>
      <c r="C51" s="9" t="s">
        <v>93</v>
      </c>
      <c r="D51" s="9" t="s">
        <v>84</v>
      </c>
      <c r="E51" s="9"/>
      <c r="F51" s="10">
        <v>46309</v>
      </c>
      <c r="G51" s="9"/>
      <c r="H51" s="11"/>
      <c r="I51" s="12">
        <f t="shared" si="0"/>
        <v>46310</v>
      </c>
      <c r="J51" s="13">
        <f t="shared" si="1"/>
        <v>12</v>
      </c>
      <c r="K51" s="14">
        <f t="shared" si="2"/>
        <v>0</v>
      </c>
      <c r="L51" s="14">
        <f t="shared" si="3"/>
        <v>0</v>
      </c>
      <c r="M51" s="14">
        <f t="shared" si="4"/>
        <v>0</v>
      </c>
      <c r="N51" s="12">
        <f t="shared" si="5"/>
        <v>46675</v>
      </c>
      <c r="O51" s="13">
        <f t="shared" si="6"/>
        <v>12</v>
      </c>
      <c r="P51" s="14">
        <f t="shared" si="7"/>
        <v>0</v>
      </c>
      <c r="Q51" s="14">
        <f t="shared" si="8"/>
        <v>0</v>
      </c>
      <c r="R51" s="14">
        <f t="shared" si="9"/>
        <v>0</v>
      </c>
      <c r="S51" s="12">
        <f t="shared" si="10"/>
        <v>47041</v>
      </c>
      <c r="T51" s="13">
        <f t="shared" si="11"/>
        <v>12</v>
      </c>
      <c r="U51" s="14">
        <f t="shared" si="12"/>
        <v>0</v>
      </c>
      <c r="V51" s="14">
        <f t="shared" si="13"/>
        <v>0</v>
      </c>
      <c r="W51" s="14">
        <f t="shared" si="14"/>
        <v>0</v>
      </c>
      <c r="X51" s="25">
        <f t="shared" si="16"/>
        <v>0</v>
      </c>
      <c r="Y51" s="25">
        <f t="shared" si="16"/>
        <v>0</v>
      </c>
      <c r="Z51" s="25">
        <f t="shared" si="16"/>
        <v>0</v>
      </c>
    </row>
    <row r="52" spans="1:26" ht="28.9" customHeight="1" x14ac:dyDescent="0.25">
      <c r="A52" s="8">
        <v>41</v>
      </c>
      <c r="B52" s="9" t="s">
        <v>82</v>
      </c>
      <c r="C52" s="9" t="s">
        <v>94</v>
      </c>
      <c r="D52" s="9" t="s">
        <v>84</v>
      </c>
      <c r="E52" s="9"/>
      <c r="F52" s="10">
        <v>46309</v>
      </c>
      <c r="G52" s="9"/>
      <c r="H52" s="11"/>
      <c r="I52" s="12">
        <f t="shared" si="0"/>
        <v>46310</v>
      </c>
      <c r="J52" s="13">
        <f t="shared" si="1"/>
        <v>12</v>
      </c>
      <c r="K52" s="14">
        <f t="shared" si="2"/>
        <v>0</v>
      </c>
      <c r="L52" s="14">
        <f t="shared" si="3"/>
        <v>0</v>
      </c>
      <c r="M52" s="14">
        <f t="shared" si="4"/>
        <v>0</v>
      </c>
      <c r="N52" s="12">
        <f t="shared" si="5"/>
        <v>46675</v>
      </c>
      <c r="O52" s="13">
        <f t="shared" si="6"/>
        <v>12</v>
      </c>
      <c r="P52" s="14">
        <f t="shared" si="7"/>
        <v>0</v>
      </c>
      <c r="Q52" s="14">
        <f t="shared" si="8"/>
        <v>0</v>
      </c>
      <c r="R52" s="14">
        <f t="shared" si="9"/>
        <v>0</v>
      </c>
      <c r="S52" s="12">
        <f t="shared" si="10"/>
        <v>47041</v>
      </c>
      <c r="T52" s="13">
        <f t="shared" si="11"/>
        <v>12</v>
      </c>
      <c r="U52" s="14">
        <f t="shared" si="12"/>
        <v>0</v>
      </c>
      <c r="V52" s="14">
        <f t="shared" si="13"/>
        <v>0</v>
      </c>
      <c r="W52" s="14">
        <f t="shared" si="14"/>
        <v>0</v>
      </c>
      <c r="X52" s="25">
        <f t="shared" si="16"/>
        <v>0</v>
      </c>
      <c r="Y52" s="25">
        <f t="shared" si="16"/>
        <v>0</v>
      </c>
      <c r="Z52" s="25">
        <f t="shared" si="16"/>
        <v>0</v>
      </c>
    </row>
    <row r="53" spans="1:26" ht="28.9" customHeight="1" x14ac:dyDescent="0.25">
      <c r="A53" s="8">
        <v>42</v>
      </c>
      <c r="B53" s="9" t="s">
        <v>82</v>
      </c>
      <c r="C53" s="9" t="s">
        <v>95</v>
      </c>
      <c r="D53" s="9" t="s">
        <v>84</v>
      </c>
      <c r="E53" s="9"/>
      <c r="F53" s="10">
        <v>46309</v>
      </c>
      <c r="G53" s="9"/>
      <c r="H53" s="11"/>
      <c r="I53" s="12">
        <f t="shared" si="0"/>
        <v>46310</v>
      </c>
      <c r="J53" s="13">
        <f t="shared" si="1"/>
        <v>12</v>
      </c>
      <c r="K53" s="14">
        <f t="shared" si="2"/>
        <v>0</v>
      </c>
      <c r="L53" s="14">
        <f t="shared" si="3"/>
        <v>0</v>
      </c>
      <c r="M53" s="14">
        <f t="shared" si="4"/>
        <v>0</v>
      </c>
      <c r="N53" s="12">
        <f t="shared" si="5"/>
        <v>46675</v>
      </c>
      <c r="O53" s="13">
        <f t="shared" si="6"/>
        <v>12</v>
      </c>
      <c r="P53" s="14">
        <f t="shared" si="7"/>
        <v>0</v>
      </c>
      <c r="Q53" s="14">
        <f t="shared" si="8"/>
        <v>0</v>
      </c>
      <c r="R53" s="14">
        <f t="shared" si="9"/>
        <v>0</v>
      </c>
      <c r="S53" s="12">
        <f t="shared" si="10"/>
        <v>47041</v>
      </c>
      <c r="T53" s="13">
        <f t="shared" si="11"/>
        <v>12</v>
      </c>
      <c r="U53" s="14">
        <f t="shared" si="12"/>
        <v>0</v>
      </c>
      <c r="V53" s="14">
        <f t="shared" si="13"/>
        <v>0</v>
      </c>
      <c r="W53" s="14">
        <f t="shared" si="14"/>
        <v>0</v>
      </c>
      <c r="X53" s="25">
        <f t="shared" si="16"/>
        <v>0</v>
      </c>
      <c r="Y53" s="25">
        <f t="shared" si="16"/>
        <v>0</v>
      </c>
      <c r="Z53" s="25">
        <f t="shared" si="16"/>
        <v>0</v>
      </c>
    </row>
    <row r="54" spans="1:26" ht="28.9" customHeight="1" x14ac:dyDescent="0.25">
      <c r="A54" s="8">
        <v>43</v>
      </c>
      <c r="B54" s="9" t="s">
        <v>96</v>
      </c>
      <c r="C54" s="9" t="s">
        <v>97</v>
      </c>
      <c r="D54" s="9" t="s">
        <v>34</v>
      </c>
      <c r="E54" s="9" t="s">
        <v>34</v>
      </c>
      <c r="F54" s="10">
        <v>46309</v>
      </c>
      <c r="G54" s="9"/>
      <c r="H54" s="11"/>
      <c r="I54" s="12">
        <f t="shared" si="0"/>
        <v>46310</v>
      </c>
      <c r="J54" s="13">
        <f t="shared" si="1"/>
        <v>12</v>
      </c>
      <c r="K54" s="14">
        <f t="shared" si="2"/>
        <v>0</v>
      </c>
      <c r="L54" s="14">
        <f t="shared" si="3"/>
        <v>0</v>
      </c>
      <c r="M54" s="14">
        <f t="shared" si="4"/>
        <v>0</v>
      </c>
      <c r="N54" s="12">
        <f t="shared" si="5"/>
        <v>46675</v>
      </c>
      <c r="O54" s="13">
        <f t="shared" si="6"/>
        <v>12</v>
      </c>
      <c r="P54" s="14">
        <f t="shared" si="7"/>
        <v>0</v>
      </c>
      <c r="Q54" s="14">
        <f t="shared" si="8"/>
        <v>0</v>
      </c>
      <c r="R54" s="14">
        <f t="shared" si="9"/>
        <v>0</v>
      </c>
      <c r="S54" s="12">
        <f t="shared" si="10"/>
        <v>47041</v>
      </c>
      <c r="T54" s="13">
        <f t="shared" si="11"/>
        <v>12</v>
      </c>
      <c r="U54" s="14">
        <f t="shared" si="12"/>
        <v>0</v>
      </c>
      <c r="V54" s="14">
        <f t="shared" si="13"/>
        <v>0</v>
      </c>
      <c r="W54" s="14">
        <f t="shared" si="14"/>
        <v>0</v>
      </c>
      <c r="X54" s="25">
        <f t="shared" si="16"/>
        <v>0</v>
      </c>
      <c r="Y54" s="25">
        <f t="shared" si="16"/>
        <v>0</v>
      </c>
      <c r="Z54" s="25">
        <f t="shared" si="16"/>
        <v>0</v>
      </c>
    </row>
    <row r="55" spans="1:26" ht="28.9" customHeight="1" x14ac:dyDescent="0.25">
      <c r="A55" s="8">
        <v>44</v>
      </c>
      <c r="B55" s="9" t="s">
        <v>96</v>
      </c>
      <c r="C55" s="9" t="s">
        <v>98</v>
      </c>
      <c r="D55" s="9" t="s">
        <v>34</v>
      </c>
      <c r="E55" s="9" t="s">
        <v>34</v>
      </c>
      <c r="F55" s="10">
        <v>46309</v>
      </c>
      <c r="G55" s="9"/>
      <c r="H55" s="11"/>
      <c r="I55" s="12">
        <f t="shared" si="0"/>
        <v>46310</v>
      </c>
      <c r="J55" s="13">
        <f t="shared" si="1"/>
        <v>12</v>
      </c>
      <c r="K55" s="14">
        <f t="shared" si="2"/>
        <v>0</v>
      </c>
      <c r="L55" s="14">
        <f t="shared" si="3"/>
        <v>0</v>
      </c>
      <c r="M55" s="14">
        <f t="shared" si="4"/>
        <v>0</v>
      </c>
      <c r="N55" s="12">
        <f t="shared" si="5"/>
        <v>46675</v>
      </c>
      <c r="O55" s="13">
        <f t="shared" si="6"/>
        <v>12</v>
      </c>
      <c r="P55" s="14">
        <f t="shared" si="7"/>
        <v>0</v>
      </c>
      <c r="Q55" s="14">
        <f t="shared" si="8"/>
        <v>0</v>
      </c>
      <c r="R55" s="14">
        <f t="shared" si="9"/>
        <v>0</v>
      </c>
      <c r="S55" s="12">
        <f t="shared" si="10"/>
        <v>47041</v>
      </c>
      <c r="T55" s="13">
        <f t="shared" si="11"/>
        <v>12</v>
      </c>
      <c r="U55" s="14">
        <f t="shared" si="12"/>
        <v>0</v>
      </c>
      <c r="V55" s="14">
        <f t="shared" si="13"/>
        <v>0</v>
      </c>
      <c r="W55" s="14">
        <f t="shared" si="14"/>
        <v>0</v>
      </c>
      <c r="X55" s="25">
        <f t="shared" si="16"/>
        <v>0</v>
      </c>
      <c r="Y55" s="25">
        <f t="shared" si="16"/>
        <v>0</v>
      </c>
      <c r="Z55" s="25">
        <f t="shared" si="16"/>
        <v>0</v>
      </c>
    </row>
    <row r="56" spans="1:26" ht="28.9" customHeight="1" x14ac:dyDescent="0.25">
      <c r="A56" s="8">
        <v>45</v>
      </c>
      <c r="B56" s="9" t="s">
        <v>96</v>
      </c>
      <c r="C56" s="9" t="s">
        <v>99</v>
      </c>
      <c r="D56" s="9" t="s">
        <v>34</v>
      </c>
      <c r="E56" s="9" t="s">
        <v>34</v>
      </c>
      <c r="F56" s="10">
        <v>46309</v>
      </c>
      <c r="G56" s="9"/>
      <c r="H56" s="11"/>
      <c r="I56" s="12">
        <f t="shared" si="0"/>
        <v>46310</v>
      </c>
      <c r="J56" s="13">
        <f t="shared" si="1"/>
        <v>12</v>
      </c>
      <c r="K56" s="14">
        <f t="shared" si="2"/>
        <v>0</v>
      </c>
      <c r="L56" s="14">
        <f t="shared" si="3"/>
        <v>0</v>
      </c>
      <c r="M56" s="14">
        <f t="shared" si="4"/>
        <v>0</v>
      </c>
      <c r="N56" s="12">
        <f t="shared" si="5"/>
        <v>46675</v>
      </c>
      <c r="O56" s="13">
        <f t="shared" si="6"/>
        <v>12</v>
      </c>
      <c r="P56" s="14">
        <f t="shared" si="7"/>
        <v>0</v>
      </c>
      <c r="Q56" s="14">
        <f t="shared" si="8"/>
        <v>0</v>
      </c>
      <c r="R56" s="14">
        <f t="shared" si="9"/>
        <v>0</v>
      </c>
      <c r="S56" s="12">
        <f t="shared" si="10"/>
        <v>47041</v>
      </c>
      <c r="T56" s="13">
        <f t="shared" si="11"/>
        <v>12</v>
      </c>
      <c r="U56" s="14">
        <f t="shared" si="12"/>
        <v>0</v>
      </c>
      <c r="V56" s="14">
        <f t="shared" si="13"/>
        <v>0</v>
      </c>
      <c r="W56" s="14">
        <f t="shared" si="14"/>
        <v>0</v>
      </c>
      <c r="X56" s="25">
        <f t="shared" si="16"/>
        <v>0</v>
      </c>
      <c r="Y56" s="25">
        <f t="shared" si="16"/>
        <v>0</v>
      </c>
      <c r="Z56" s="25">
        <f t="shared" si="16"/>
        <v>0</v>
      </c>
    </row>
    <row r="57" spans="1:26" ht="28.9" customHeight="1" x14ac:dyDescent="0.25">
      <c r="A57" s="8">
        <v>46</v>
      </c>
      <c r="B57" s="9" t="s">
        <v>96</v>
      </c>
      <c r="C57" s="9" t="s">
        <v>100</v>
      </c>
      <c r="D57" s="9" t="s">
        <v>34</v>
      </c>
      <c r="E57" s="9" t="s">
        <v>34</v>
      </c>
      <c r="F57" s="10">
        <v>46309</v>
      </c>
      <c r="G57" s="9"/>
      <c r="H57" s="11"/>
      <c r="I57" s="12">
        <f t="shared" si="0"/>
        <v>46310</v>
      </c>
      <c r="J57" s="13">
        <f t="shared" si="1"/>
        <v>12</v>
      </c>
      <c r="K57" s="14">
        <f t="shared" si="2"/>
        <v>0</v>
      </c>
      <c r="L57" s="14">
        <f t="shared" si="3"/>
        <v>0</v>
      </c>
      <c r="M57" s="14">
        <f t="shared" si="4"/>
        <v>0</v>
      </c>
      <c r="N57" s="12">
        <f t="shared" si="5"/>
        <v>46675</v>
      </c>
      <c r="O57" s="13">
        <f t="shared" si="6"/>
        <v>12</v>
      </c>
      <c r="P57" s="14">
        <f t="shared" si="7"/>
        <v>0</v>
      </c>
      <c r="Q57" s="14">
        <f t="shared" si="8"/>
        <v>0</v>
      </c>
      <c r="R57" s="14">
        <f t="shared" si="9"/>
        <v>0</v>
      </c>
      <c r="S57" s="12">
        <f t="shared" si="10"/>
        <v>47041</v>
      </c>
      <c r="T57" s="13">
        <f t="shared" si="11"/>
        <v>12</v>
      </c>
      <c r="U57" s="14">
        <f t="shared" si="12"/>
        <v>0</v>
      </c>
      <c r="V57" s="14">
        <f t="shared" si="13"/>
        <v>0</v>
      </c>
      <c r="W57" s="14">
        <f t="shared" si="14"/>
        <v>0</v>
      </c>
      <c r="X57" s="25">
        <f t="shared" si="16"/>
        <v>0</v>
      </c>
      <c r="Y57" s="25">
        <f t="shared" si="16"/>
        <v>0</v>
      </c>
      <c r="Z57" s="25">
        <f t="shared" si="16"/>
        <v>0</v>
      </c>
    </row>
    <row r="58" spans="1:26" ht="28.9" customHeight="1" x14ac:dyDescent="0.25">
      <c r="A58" s="8">
        <v>47</v>
      </c>
      <c r="B58" s="9" t="s">
        <v>32</v>
      </c>
      <c r="C58" s="9" t="s">
        <v>101</v>
      </c>
      <c r="D58" s="9" t="s">
        <v>34</v>
      </c>
      <c r="E58" s="9" t="s">
        <v>34</v>
      </c>
      <c r="F58" s="10">
        <v>46356</v>
      </c>
      <c r="G58" s="9" t="s">
        <v>35</v>
      </c>
      <c r="H58" s="11"/>
      <c r="I58" s="12">
        <f t="shared" si="0"/>
        <v>46357</v>
      </c>
      <c r="J58" s="13">
        <f t="shared" si="1"/>
        <v>11</v>
      </c>
      <c r="K58" s="14">
        <f t="shared" si="2"/>
        <v>0</v>
      </c>
      <c r="L58" s="14">
        <f t="shared" si="3"/>
        <v>0</v>
      </c>
      <c r="M58" s="14">
        <f t="shared" si="4"/>
        <v>0</v>
      </c>
      <c r="N58" s="12">
        <f t="shared" si="5"/>
        <v>46675</v>
      </c>
      <c r="O58" s="13">
        <f t="shared" si="6"/>
        <v>12</v>
      </c>
      <c r="P58" s="14">
        <f t="shared" si="7"/>
        <v>0</v>
      </c>
      <c r="Q58" s="14">
        <f t="shared" si="8"/>
        <v>0</v>
      </c>
      <c r="R58" s="14">
        <f t="shared" si="9"/>
        <v>0</v>
      </c>
      <c r="S58" s="12">
        <f t="shared" si="10"/>
        <v>47041</v>
      </c>
      <c r="T58" s="13">
        <f t="shared" si="11"/>
        <v>12</v>
      </c>
      <c r="U58" s="14">
        <f t="shared" si="12"/>
        <v>0</v>
      </c>
      <c r="V58" s="14">
        <f t="shared" si="13"/>
        <v>0</v>
      </c>
      <c r="W58" s="14">
        <f t="shared" si="14"/>
        <v>0</v>
      </c>
      <c r="X58" s="25">
        <f t="shared" si="16"/>
        <v>0</v>
      </c>
      <c r="Y58" s="25">
        <f t="shared" si="16"/>
        <v>0</v>
      </c>
      <c r="Z58" s="25">
        <f t="shared" si="16"/>
        <v>0</v>
      </c>
    </row>
    <row r="59" spans="1:26" ht="28.9" customHeight="1" x14ac:dyDescent="0.25">
      <c r="A59" s="8">
        <v>48</v>
      </c>
      <c r="B59" s="9" t="s">
        <v>102</v>
      </c>
      <c r="C59" s="9" t="s">
        <v>103</v>
      </c>
      <c r="D59" s="9" t="s">
        <v>34</v>
      </c>
      <c r="E59" s="9" t="s">
        <v>34</v>
      </c>
      <c r="F59" s="10">
        <v>46373</v>
      </c>
      <c r="G59" s="9" t="s">
        <v>35</v>
      </c>
      <c r="H59" s="11"/>
      <c r="I59" s="12">
        <f t="shared" si="0"/>
        <v>46374</v>
      </c>
      <c r="J59" s="13">
        <f t="shared" si="1"/>
        <v>10</v>
      </c>
      <c r="K59" s="14">
        <f t="shared" si="2"/>
        <v>0</v>
      </c>
      <c r="L59" s="14">
        <f t="shared" si="3"/>
        <v>0</v>
      </c>
      <c r="M59" s="14">
        <f t="shared" si="4"/>
        <v>0</v>
      </c>
      <c r="N59" s="12">
        <f t="shared" si="5"/>
        <v>46675</v>
      </c>
      <c r="O59" s="13">
        <f t="shared" si="6"/>
        <v>12</v>
      </c>
      <c r="P59" s="14">
        <f t="shared" si="7"/>
        <v>0</v>
      </c>
      <c r="Q59" s="14">
        <f t="shared" si="8"/>
        <v>0</v>
      </c>
      <c r="R59" s="14">
        <f t="shared" si="9"/>
        <v>0</v>
      </c>
      <c r="S59" s="12">
        <f t="shared" si="10"/>
        <v>47041</v>
      </c>
      <c r="T59" s="13">
        <f t="shared" si="11"/>
        <v>12</v>
      </c>
      <c r="U59" s="14">
        <f t="shared" si="12"/>
        <v>0</v>
      </c>
      <c r="V59" s="14">
        <f t="shared" si="13"/>
        <v>0</v>
      </c>
      <c r="W59" s="14">
        <f t="shared" si="14"/>
        <v>0</v>
      </c>
      <c r="X59" s="25">
        <f t="shared" si="16"/>
        <v>0</v>
      </c>
      <c r="Y59" s="25">
        <f t="shared" si="16"/>
        <v>0</v>
      </c>
      <c r="Z59" s="25">
        <f t="shared" si="16"/>
        <v>0</v>
      </c>
    </row>
    <row r="60" spans="1:26" ht="28.9" customHeight="1" x14ac:dyDescent="0.25">
      <c r="A60" s="8">
        <v>49</v>
      </c>
      <c r="B60" s="9" t="s">
        <v>102</v>
      </c>
      <c r="C60" s="9" t="s">
        <v>104</v>
      </c>
      <c r="D60" s="9" t="s">
        <v>34</v>
      </c>
      <c r="E60" s="9" t="s">
        <v>34</v>
      </c>
      <c r="F60" s="10">
        <v>46373</v>
      </c>
      <c r="G60" s="9" t="s">
        <v>35</v>
      </c>
      <c r="H60" s="11"/>
      <c r="I60" s="12">
        <f t="shared" si="0"/>
        <v>46374</v>
      </c>
      <c r="J60" s="13">
        <f t="shared" si="1"/>
        <v>10</v>
      </c>
      <c r="K60" s="14">
        <f t="shared" si="2"/>
        <v>0</v>
      </c>
      <c r="L60" s="14">
        <f t="shared" si="3"/>
        <v>0</v>
      </c>
      <c r="M60" s="14">
        <f t="shared" si="4"/>
        <v>0</v>
      </c>
      <c r="N60" s="12">
        <f t="shared" si="5"/>
        <v>46675</v>
      </c>
      <c r="O60" s="13">
        <f t="shared" si="6"/>
        <v>12</v>
      </c>
      <c r="P60" s="14">
        <f t="shared" si="7"/>
        <v>0</v>
      </c>
      <c r="Q60" s="14">
        <f t="shared" si="8"/>
        <v>0</v>
      </c>
      <c r="R60" s="14">
        <f t="shared" si="9"/>
        <v>0</v>
      </c>
      <c r="S60" s="12">
        <f t="shared" si="10"/>
        <v>47041</v>
      </c>
      <c r="T60" s="13">
        <f t="shared" si="11"/>
        <v>12</v>
      </c>
      <c r="U60" s="14">
        <f t="shared" si="12"/>
        <v>0</v>
      </c>
      <c r="V60" s="14">
        <f t="shared" si="13"/>
        <v>0</v>
      </c>
      <c r="W60" s="14">
        <f t="shared" si="14"/>
        <v>0</v>
      </c>
      <c r="X60" s="25">
        <f t="shared" si="16"/>
        <v>0</v>
      </c>
      <c r="Y60" s="25">
        <f t="shared" si="16"/>
        <v>0</v>
      </c>
      <c r="Z60" s="25">
        <f t="shared" si="16"/>
        <v>0</v>
      </c>
    </row>
    <row r="61" spans="1:26" ht="28.9" customHeight="1" x14ac:dyDescent="0.25">
      <c r="A61" s="8">
        <v>50</v>
      </c>
      <c r="B61" s="9" t="s">
        <v>62</v>
      </c>
      <c r="C61" s="9" t="s">
        <v>105</v>
      </c>
      <c r="D61" s="9" t="s">
        <v>64</v>
      </c>
      <c r="E61" s="9" t="s">
        <v>106</v>
      </c>
      <c r="F61" s="10">
        <v>46381</v>
      </c>
      <c r="G61" s="9" t="s">
        <v>49</v>
      </c>
      <c r="H61" s="11"/>
      <c r="I61" s="12">
        <f t="shared" si="0"/>
        <v>46382</v>
      </c>
      <c r="J61" s="13">
        <f t="shared" si="1"/>
        <v>10</v>
      </c>
      <c r="K61" s="14">
        <f t="shared" si="2"/>
        <v>0</v>
      </c>
      <c r="L61" s="14">
        <f t="shared" si="3"/>
        <v>0</v>
      </c>
      <c r="M61" s="14">
        <f t="shared" si="4"/>
        <v>0</v>
      </c>
      <c r="N61" s="12">
        <f t="shared" si="5"/>
        <v>46675</v>
      </c>
      <c r="O61" s="13">
        <f t="shared" si="6"/>
        <v>12</v>
      </c>
      <c r="P61" s="14">
        <f t="shared" si="7"/>
        <v>0</v>
      </c>
      <c r="Q61" s="14">
        <f t="shared" si="8"/>
        <v>0</v>
      </c>
      <c r="R61" s="14">
        <f t="shared" si="9"/>
        <v>0</v>
      </c>
      <c r="S61" s="12">
        <f t="shared" si="10"/>
        <v>47041</v>
      </c>
      <c r="T61" s="13">
        <f t="shared" si="11"/>
        <v>12</v>
      </c>
      <c r="U61" s="14">
        <f t="shared" si="12"/>
        <v>0</v>
      </c>
      <c r="V61" s="14">
        <f t="shared" si="13"/>
        <v>0</v>
      </c>
      <c r="W61" s="14">
        <f t="shared" si="14"/>
        <v>0</v>
      </c>
      <c r="X61" s="25">
        <f t="shared" si="16"/>
        <v>0</v>
      </c>
      <c r="Y61" s="25">
        <f t="shared" si="16"/>
        <v>0</v>
      </c>
      <c r="Z61" s="25">
        <f t="shared" si="16"/>
        <v>0</v>
      </c>
    </row>
    <row r="62" spans="1:26" ht="28.9" customHeight="1" x14ac:dyDescent="0.25">
      <c r="A62" s="8">
        <v>51</v>
      </c>
      <c r="B62" s="9" t="s">
        <v>62</v>
      </c>
      <c r="C62" s="9" t="s">
        <v>107</v>
      </c>
      <c r="D62" s="9" t="s">
        <v>64</v>
      </c>
      <c r="E62" s="9" t="s">
        <v>106</v>
      </c>
      <c r="F62" s="10">
        <v>46381</v>
      </c>
      <c r="G62" s="9" t="s">
        <v>49</v>
      </c>
      <c r="H62" s="11"/>
      <c r="I62" s="12">
        <f t="shared" si="0"/>
        <v>46382</v>
      </c>
      <c r="J62" s="13">
        <f t="shared" si="1"/>
        <v>10</v>
      </c>
      <c r="K62" s="14">
        <f t="shared" si="2"/>
        <v>0</v>
      </c>
      <c r="L62" s="14">
        <f t="shared" si="3"/>
        <v>0</v>
      </c>
      <c r="M62" s="14">
        <f t="shared" si="4"/>
        <v>0</v>
      </c>
      <c r="N62" s="12">
        <f t="shared" si="5"/>
        <v>46675</v>
      </c>
      <c r="O62" s="13">
        <f t="shared" si="6"/>
        <v>12</v>
      </c>
      <c r="P62" s="14">
        <f t="shared" si="7"/>
        <v>0</v>
      </c>
      <c r="Q62" s="14">
        <f t="shared" si="8"/>
        <v>0</v>
      </c>
      <c r="R62" s="14">
        <f t="shared" si="9"/>
        <v>0</v>
      </c>
      <c r="S62" s="12">
        <f t="shared" si="10"/>
        <v>47041</v>
      </c>
      <c r="T62" s="13">
        <f t="shared" si="11"/>
        <v>12</v>
      </c>
      <c r="U62" s="14">
        <f t="shared" si="12"/>
        <v>0</v>
      </c>
      <c r="V62" s="14">
        <f t="shared" si="13"/>
        <v>0</v>
      </c>
      <c r="W62" s="14">
        <f t="shared" si="14"/>
        <v>0</v>
      </c>
      <c r="X62" s="25">
        <f t="shared" si="16"/>
        <v>0</v>
      </c>
      <c r="Y62" s="25">
        <f t="shared" si="16"/>
        <v>0</v>
      </c>
      <c r="Z62" s="25">
        <f t="shared" si="16"/>
        <v>0</v>
      </c>
    </row>
    <row r="63" spans="1:26" ht="28.9" customHeight="1" x14ac:dyDescent="0.25">
      <c r="A63" s="8">
        <v>52</v>
      </c>
      <c r="B63" s="9" t="s">
        <v>62</v>
      </c>
      <c r="C63" s="9" t="s">
        <v>108</v>
      </c>
      <c r="D63" s="9" t="s">
        <v>64</v>
      </c>
      <c r="E63" s="9" t="s">
        <v>106</v>
      </c>
      <c r="F63" s="10">
        <v>46381</v>
      </c>
      <c r="G63" s="9" t="s">
        <v>49</v>
      </c>
      <c r="H63" s="11"/>
      <c r="I63" s="12">
        <f t="shared" si="0"/>
        <v>46382</v>
      </c>
      <c r="J63" s="13">
        <f t="shared" si="1"/>
        <v>10</v>
      </c>
      <c r="K63" s="14">
        <f t="shared" si="2"/>
        <v>0</v>
      </c>
      <c r="L63" s="14">
        <f t="shared" si="3"/>
        <v>0</v>
      </c>
      <c r="M63" s="14">
        <f t="shared" si="4"/>
        <v>0</v>
      </c>
      <c r="N63" s="12">
        <f t="shared" si="5"/>
        <v>46675</v>
      </c>
      <c r="O63" s="13">
        <f t="shared" si="6"/>
        <v>12</v>
      </c>
      <c r="P63" s="14">
        <f t="shared" si="7"/>
        <v>0</v>
      </c>
      <c r="Q63" s="14">
        <f t="shared" si="8"/>
        <v>0</v>
      </c>
      <c r="R63" s="14">
        <f t="shared" si="9"/>
        <v>0</v>
      </c>
      <c r="S63" s="12">
        <f t="shared" si="10"/>
        <v>47041</v>
      </c>
      <c r="T63" s="13">
        <f t="shared" si="11"/>
        <v>12</v>
      </c>
      <c r="U63" s="14">
        <f t="shared" si="12"/>
        <v>0</v>
      </c>
      <c r="V63" s="14">
        <f t="shared" si="13"/>
        <v>0</v>
      </c>
      <c r="W63" s="14">
        <f t="shared" si="14"/>
        <v>0</v>
      </c>
      <c r="X63" s="25">
        <f t="shared" si="16"/>
        <v>0</v>
      </c>
      <c r="Y63" s="25">
        <f t="shared" si="16"/>
        <v>0</v>
      </c>
      <c r="Z63" s="25">
        <f t="shared" si="16"/>
        <v>0</v>
      </c>
    </row>
    <row r="64" spans="1:26" ht="28.9" customHeight="1" x14ac:dyDescent="0.25">
      <c r="A64" s="8">
        <v>53</v>
      </c>
      <c r="B64" s="9" t="s">
        <v>43</v>
      </c>
      <c r="C64" s="9" t="s">
        <v>109</v>
      </c>
      <c r="D64" s="9"/>
      <c r="E64" s="9"/>
      <c r="F64" s="10">
        <v>46722</v>
      </c>
      <c r="G64" s="9" t="s">
        <v>35</v>
      </c>
      <c r="H64" s="11"/>
      <c r="I64" s="12" t="str">
        <f t="shared" si="0"/>
        <v/>
      </c>
      <c r="J64" s="13">
        <f t="shared" si="1"/>
        <v>0</v>
      </c>
      <c r="K64" s="14">
        <f t="shared" si="2"/>
        <v>0</v>
      </c>
      <c r="L64" s="14">
        <f t="shared" si="3"/>
        <v>0</v>
      </c>
      <c r="M64" s="14">
        <f t="shared" si="4"/>
        <v>0</v>
      </c>
      <c r="N64" s="12">
        <f t="shared" si="5"/>
        <v>46723</v>
      </c>
      <c r="O64" s="13">
        <f t="shared" si="6"/>
        <v>11</v>
      </c>
      <c r="P64" s="14">
        <f t="shared" si="7"/>
        <v>0</v>
      </c>
      <c r="Q64" s="14">
        <f t="shared" si="8"/>
        <v>0</v>
      </c>
      <c r="R64" s="14">
        <f t="shared" si="9"/>
        <v>0</v>
      </c>
      <c r="S64" s="12">
        <f t="shared" si="10"/>
        <v>47041</v>
      </c>
      <c r="T64" s="13">
        <f t="shared" si="11"/>
        <v>12</v>
      </c>
      <c r="U64" s="14">
        <f t="shared" si="12"/>
        <v>0</v>
      </c>
      <c r="V64" s="14">
        <f t="shared" si="13"/>
        <v>0</v>
      </c>
      <c r="W64" s="14">
        <f t="shared" si="14"/>
        <v>0</v>
      </c>
      <c r="X64" s="25">
        <f t="shared" si="16"/>
        <v>0</v>
      </c>
      <c r="Y64" s="25">
        <f t="shared" si="16"/>
        <v>0</v>
      </c>
      <c r="Z64" s="25">
        <f t="shared" si="16"/>
        <v>0</v>
      </c>
    </row>
    <row r="65" spans="1:26" ht="28.9" customHeight="1" x14ac:dyDescent="0.25">
      <c r="A65" s="8">
        <v>54</v>
      </c>
      <c r="B65" s="9" t="s">
        <v>43</v>
      </c>
      <c r="C65" s="9" t="s">
        <v>110</v>
      </c>
      <c r="D65" s="9" t="s">
        <v>34</v>
      </c>
      <c r="E65" s="9" t="s">
        <v>34</v>
      </c>
      <c r="F65" s="10">
        <v>46722</v>
      </c>
      <c r="G65" s="9" t="s">
        <v>35</v>
      </c>
      <c r="H65" s="11"/>
      <c r="I65" s="12" t="str">
        <f t="shared" si="0"/>
        <v/>
      </c>
      <c r="J65" s="13">
        <f t="shared" si="1"/>
        <v>0</v>
      </c>
      <c r="K65" s="14">
        <f t="shared" si="2"/>
        <v>0</v>
      </c>
      <c r="L65" s="14">
        <f t="shared" si="3"/>
        <v>0</v>
      </c>
      <c r="M65" s="14">
        <f t="shared" si="4"/>
        <v>0</v>
      </c>
      <c r="N65" s="12">
        <f t="shared" si="5"/>
        <v>46723</v>
      </c>
      <c r="O65" s="13">
        <f t="shared" si="6"/>
        <v>11</v>
      </c>
      <c r="P65" s="14">
        <f t="shared" si="7"/>
        <v>0</v>
      </c>
      <c r="Q65" s="14">
        <f t="shared" si="8"/>
        <v>0</v>
      </c>
      <c r="R65" s="14">
        <f t="shared" si="9"/>
        <v>0</v>
      </c>
      <c r="S65" s="12">
        <f t="shared" si="10"/>
        <v>47041</v>
      </c>
      <c r="T65" s="13">
        <f t="shared" si="11"/>
        <v>12</v>
      </c>
      <c r="U65" s="14">
        <f t="shared" si="12"/>
        <v>0</v>
      </c>
      <c r="V65" s="14">
        <f t="shared" si="13"/>
        <v>0</v>
      </c>
      <c r="W65" s="14">
        <f t="shared" si="14"/>
        <v>0</v>
      </c>
      <c r="X65" s="25">
        <f t="shared" si="16"/>
        <v>0</v>
      </c>
      <c r="Y65" s="25">
        <f t="shared" si="16"/>
        <v>0</v>
      </c>
      <c r="Z65" s="25">
        <f t="shared" si="16"/>
        <v>0</v>
      </c>
    </row>
    <row r="66" spans="1:26" ht="28.9" customHeight="1" x14ac:dyDescent="0.25">
      <c r="A66" s="8">
        <v>55</v>
      </c>
      <c r="B66" s="9" t="s">
        <v>32</v>
      </c>
      <c r="C66" s="9" t="s">
        <v>111</v>
      </c>
      <c r="D66" s="9" t="s">
        <v>34</v>
      </c>
      <c r="E66" s="9" t="s">
        <v>34</v>
      </c>
      <c r="F66" s="10">
        <v>46722</v>
      </c>
      <c r="G66" s="9" t="s">
        <v>35</v>
      </c>
      <c r="H66" s="11"/>
      <c r="I66" s="12" t="str">
        <f t="shared" si="0"/>
        <v/>
      </c>
      <c r="J66" s="13">
        <f t="shared" si="1"/>
        <v>0</v>
      </c>
      <c r="K66" s="14">
        <f t="shared" si="2"/>
        <v>0</v>
      </c>
      <c r="L66" s="14">
        <f t="shared" si="3"/>
        <v>0</v>
      </c>
      <c r="M66" s="14">
        <f t="shared" si="4"/>
        <v>0</v>
      </c>
      <c r="N66" s="12">
        <f t="shared" si="5"/>
        <v>46723</v>
      </c>
      <c r="O66" s="13">
        <f t="shared" si="6"/>
        <v>11</v>
      </c>
      <c r="P66" s="14">
        <f t="shared" si="7"/>
        <v>0</v>
      </c>
      <c r="Q66" s="14">
        <f t="shared" si="8"/>
        <v>0</v>
      </c>
      <c r="R66" s="14">
        <f t="shared" si="9"/>
        <v>0</v>
      </c>
      <c r="S66" s="12">
        <f t="shared" si="10"/>
        <v>47041</v>
      </c>
      <c r="T66" s="13">
        <f t="shared" si="11"/>
        <v>12</v>
      </c>
      <c r="U66" s="14">
        <f t="shared" si="12"/>
        <v>0</v>
      </c>
      <c r="V66" s="14">
        <f t="shared" si="13"/>
        <v>0</v>
      </c>
      <c r="W66" s="14">
        <f t="shared" si="14"/>
        <v>0</v>
      </c>
      <c r="X66" s="25">
        <f t="shared" si="16"/>
        <v>0</v>
      </c>
      <c r="Y66" s="25">
        <f t="shared" si="16"/>
        <v>0</v>
      </c>
      <c r="Z66" s="25">
        <f t="shared" si="16"/>
        <v>0</v>
      </c>
    </row>
    <row r="67" spans="1:26" ht="28.9" customHeight="1" x14ac:dyDescent="0.25">
      <c r="A67" s="8">
        <v>56</v>
      </c>
      <c r="B67" s="9" t="s">
        <v>32</v>
      </c>
      <c r="C67" s="9" t="s">
        <v>112</v>
      </c>
      <c r="D67" s="9" t="s">
        <v>34</v>
      </c>
      <c r="E67" s="9" t="s">
        <v>34</v>
      </c>
      <c r="F67" s="10">
        <v>46722</v>
      </c>
      <c r="G67" s="9" t="s">
        <v>35</v>
      </c>
      <c r="H67" s="11"/>
      <c r="I67" s="12" t="str">
        <f t="shared" si="0"/>
        <v/>
      </c>
      <c r="J67" s="13">
        <f t="shared" si="1"/>
        <v>0</v>
      </c>
      <c r="K67" s="14">
        <f t="shared" si="2"/>
        <v>0</v>
      </c>
      <c r="L67" s="14">
        <f t="shared" si="3"/>
        <v>0</v>
      </c>
      <c r="M67" s="14">
        <f t="shared" si="4"/>
        <v>0</v>
      </c>
      <c r="N67" s="12">
        <f t="shared" si="5"/>
        <v>46723</v>
      </c>
      <c r="O67" s="13">
        <f t="shared" si="6"/>
        <v>11</v>
      </c>
      <c r="P67" s="14">
        <f t="shared" si="7"/>
        <v>0</v>
      </c>
      <c r="Q67" s="14">
        <f t="shared" si="8"/>
        <v>0</v>
      </c>
      <c r="R67" s="14">
        <f t="shared" si="9"/>
        <v>0</v>
      </c>
      <c r="S67" s="12">
        <f t="shared" si="10"/>
        <v>47041</v>
      </c>
      <c r="T67" s="13">
        <f t="shared" si="11"/>
        <v>12</v>
      </c>
      <c r="U67" s="14">
        <f t="shared" si="12"/>
        <v>0</v>
      </c>
      <c r="V67" s="14">
        <f t="shared" si="13"/>
        <v>0</v>
      </c>
      <c r="W67" s="14">
        <f t="shared" si="14"/>
        <v>0</v>
      </c>
      <c r="X67" s="25">
        <f t="shared" si="16"/>
        <v>0</v>
      </c>
      <c r="Y67" s="25">
        <f t="shared" si="16"/>
        <v>0</v>
      </c>
      <c r="Z67" s="25">
        <f t="shared" si="16"/>
        <v>0</v>
      </c>
    </row>
    <row r="68" spans="1:26" ht="28.9" customHeight="1" x14ac:dyDescent="0.25">
      <c r="A68" s="8">
        <v>57</v>
      </c>
      <c r="B68" s="9" t="s">
        <v>113</v>
      </c>
      <c r="C68" s="9" t="s">
        <v>114</v>
      </c>
      <c r="D68" s="9" t="s">
        <v>34</v>
      </c>
      <c r="E68" s="9" t="s">
        <v>34</v>
      </c>
      <c r="F68" s="10">
        <v>46722</v>
      </c>
      <c r="G68" s="9" t="s">
        <v>35</v>
      </c>
      <c r="H68" s="11"/>
      <c r="I68" s="12" t="str">
        <f t="shared" si="0"/>
        <v/>
      </c>
      <c r="J68" s="13">
        <f t="shared" si="1"/>
        <v>0</v>
      </c>
      <c r="K68" s="14">
        <f t="shared" si="2"/>
        <v>0</v>
      </c>
      <c r="L68" s="14">
        <f t="shared" si="3"/>
        <v>0</v>
      </c>
      <c r="M68" s="14">
        <f t="shared" si="4"/>
        <v>0</v>
      </c>
      <c r="N68" s="12">
        <f t="shared" si="5"/>
        <v>46723</v>
      </c>
      <c r="O68" s="13">
        <f t="shared" si="6"/>
        <v>11</v>
      </c>
      <c r="P68" s="14">
        <f t="shared" si="7"/>
        <v>0</v>
      </c>
      <c r="Q68" s="14">
        <f t="shared" si="8"/>
        <v>0</v>
      </c>
      <c r="R68" s="14">
        <f t="shared" si="9"/>
        <v>0</v>
      </c>
      <c r="S68" s="12">
        <f t="shared" si="10"/>
        <v>47041</v>
      </c>
      <c r="T68" s="13">
        <f t="shared" si="11"/>
        <v>12</v>
      </c>
      <c r="U68" s="14">
        <f t="shared" si="12"/>
        <v>0</v>
      </c>
      <c r="V68" s="14">
        <f t="shared" si="13"/>
        <v>0</v>
      </c>
      <c r="W68" s="14">
        <f t="shared" si="14"/>
        <v>0</v>
      </c>
      <c r="X68" s="25">
        <f t="shared" si="16"/>
        <v>0</v>
      </c>
      <c r="Y68" s="25">
        <f t="shared" si="16"/>
        <v>0</v>
      </c>
      <c r="Z68" s="25">
        <f t="shared" si="16"/>
        <v>0</v>
      </c>
    </row>
    <row r="69" spans="1:26" ht="28.9" customHeight="1" x14ac:dyDescent="0.25">
      <c r="A69" s="8">
        <v>58</v>
      </c>
      <c r="B69" s="9" t="s">
        <v>113</v>
      </c>
      <c r="C69" s="9" t="s">
        <v>115</v>
      </c>
      <c r="D69" s="9" t="s">
        <v>34</v>
      </c>
      <c r="E69" s="9" t="s">
        <v>34</v>
      </c>
      <c r="F69" s="10">
        <v>46722</v>
      </c>
      <c r="G69" s="9" t="s">
        <v>35</v>
      </c>
      <c r="H69" s="11"/>
      <c r="I69" s="12" t="str">
        <f t="shared" si="0"/>
        <v/>
      </c>
      <c r="J69" s="13">
        <f t="shared" si="1"/>
        <v>0</v>
      </c>
      <c r="K69" s="14">
        <f t="shared" si="2"/>
        <v>0</v>
      </c>
      <c r="L69" s="14">
        <f t="shared" si="3"/>
        <v>0</v>
      </c>
      <c r="M69" s="14">
        <f t="shared" si="4"/>
        <v>0</v>
      </c>
      <c r="N69" s="12">
        <f t="shared" si="5"/>
        <v>46723</v>
      </c>
      <c r="O69" s="13">
        <f t="shared" si="6"/>
        <v>11</v>
      </c>
      <c r="P69" s="14">
        <f t="shared" si="7"/>
        <v>0</v>
      </c>
      <c r="Q69" s="14">
        <f t="shared" si="8"/>
        <v>0</v>
      </c>
      <c r="R69" s="14">
        <f t="shared" si="9"/>
        <v>0</v>
      </c>
      <c r="S69" s="12">
        <f t="shared" si="10"/>
        <v>47041</v>
      </c>
      <c r="T69" s="13">
        <f t="shared" si="11"/>
        <v>12</v>
      </c>
      <c r="U69" s="14">
        <f t="shared" si="12"/>
        <v>0</v>
      </c>
      <c r="V69" s="14">
        <f t="shared" si="13"/>
        <v>0</v>
      </c>
      <c r="W69" s="14">
        <f t="shared" si="14"/>
        <v>0</v>
      </c>
      <c r="X69" s="25">
        <f t="shared" si="16"/>
        <v>0</v>
      </c>
      <c r="Y69" s="25">
        <f t="shared" si="16"/>
        <v>0</v>
      </c>
      <c r="Z69" s="25">
        <f t="shared" si="16"/>
        <v>0</v>
      </c>
    </row>
    <row r="70" spans="1:26" ht="28.9" customHeight="1" x14ac:dyDescent="0.25">
      <c r="A70" s="8">
        <v>59</v>
      </c>
      <c r="B70" s="9" t="s">
        <v>116</v>
      </c>
      <c r="C70" s="9" t="s">
        <v>117</v>
      </c>
      <c r="D70" s="9" t="s">
        <v>34</v>
      </c>
      <c r="E70" s="9" t="s">
        <v>34</v>
      </c>
      <c r="F70" s="10">
        <v>46722</v>
      </c>
      <c r="G70" s="9" t="s">
        <v>35</v>
      </c>
      <c r="H70" s="11"/>
      <c r="I70" s="12" t="str">
        <f t="shared" si="0"/>
        <v/>
      </c>
      <c r="J70" s="13">
        <f t="shared" si="1"/>
        <v>0</v>
      </c>
      <c r="K70" s="14">
        <f t="shared" si="2"/>
        <v>0</v>
      </c>
      <c r="L70" s="14">
        <f t="shared" si="3"/>
        <v>0</v>
      </c>
      <c r="M70" s="14">
        <f t="shared" si="4"/>
        <v>0</v>
      </c>
      <c r="N70" s="12">
        <f t="shared" si="5"/>
        <v>46723</v>
      </c>
      <c r="O70" s="13">
        <f t="shared" si="6"/>
        <v>11</v>
      </c>
      <c r="P70" s="14">
        <f t="shared" si="7"/>
        <v>0</v>
      </c>
      <c r="Q70" s="14">
        <f t="shared" si="8"/>
        <v>0</v>
      </c>
      <c r="R70" s="14">
        <f t="shared" si="9"/>
        <v>0</v>
      </c>
      <c r="S70" s="12">
        <f t="shared" si="10"/>
        <v>47041</v>
      </c>
      <c r="T70" s="13">
        <f t="shared" si="11"/>
        <v>12</v>
      </c>
      <c r="U70" s="14">
        <f t="shared" si="12"/>
        <v>0</v>
      </c>
      <c r="V70" s="14">
        <f t="shared" si="13"/>
        <v>0</v>
      </c>
      <c r="W70" s="14">
        <f t="shared" si="14"/>
        <v>0</v>
      </c>
      <c r="X70" s="25">
        <f t="shared" si="16"/>
        <v>0</v>
      </c>
      <c r="Y70" s="25">
        <f t="shared" si="16"/>
        <v>0</v>
      </c>
      <c r="Z70" s="25">
        <f t="shared" si="16"/>
        <v>0</v>
      </c>
    </row>
    <row r="71" spans="1:26" ht="28.9" customHeight="1" x14ac:dyDescent="0.25">
      <c r="A71" s="8">
        <v>60</v>
      </c>
      <c r="B71" s="9" t="s">
        <v>118</v>
      </c>
      <c r="C71" s="9" t="s">
        <v>119</v>
      </c>
      <c r="D71" s="9" t="s">
        <v>34</v>
      </c>
      <c r="E71" s="9" t="s">
        <v>34</v>
      </c>
      <c r="F71" s="10">
        <v>46722</v>
      </c>
      <c r="G71" s="9" t="s">
        <v>35</v>
      </c>
      <c r="H71" s="11"/>
      <c r="I71" s="12" t="str">
        <f t="shared" si="0"/>
        <v/>
      </c>
      <c r="J71" s="13">
        <f t="shared" si="1"/>
        <v>0</v>
      </c>
      <c r="K71" s="14">
        <f t="shared" si="2"/>
        <v>0</v>
      </c>
      <c r="L71" s="14">
        <f t="shared" si="3"/>
        <v>0</v>
      </c>
      <c r="M71" s="14">
        <f t="shared" si="4"/>
        <v>0</v>
      </c>
      <c r="N71" s="12">
        <f t="shared" si="5"/>
        <v>46723</v>
      </c>
      <c r="O71" s="13">
        <f t="shared" si="6"/>
        <v>11</v>
      </c>
      <c r="P71" s="14">
        <f t="shared" si="7"/>
        <v>0</v>
      </c>
      <c r="Q71" s="14">
        <f t="shared" si="8"/>
        <v>0</v>
      </c>
      <c r="R71" s="14">
        <f t="shared" si="9"/>
        <v>0</v>
      </c>
      <c r="S71" s="12">
        <f t="shared" si="10"/>
        <v>47041</v>
      </c>
      <c r="T71" s="13">
        <f t="shared" si="11"/>
        <v>12</v>
      </c>
      <c r="U71" s="14">
        <f t="shared" si="12"/>
        <v>0</v>
      </c>
      <c r="V71" s="14">
        <f t="shared" si="13"/>
        <v>0</v>
      </c>
      <c r="W71" s="14">
        <f t="shared" si="14"/>
        <v>0</v>
      </c>
      <c r="X71" s="25">
        <f t="shared" si="16"/>
        <v>0</v>
      </c>
      <c r="Y71" s="25">
        <f t="shared" si="16"/>
        <v>0</v>
      </c>
      <c r="Z71" s="25">
        <f t="shared" si="16"/>
        <v>0</v>
      </c>
    </row>
    <row r="72" spans="1:26" ht="28.9" customHeight="1" x14ac:dyDescent="0.25">
      <c r="A72" s="8">
        <v>61</v>
      </c>
      <c r="B72" s="9" t="s">
        <v>120</v>
      </c>
      <c r="C72" s="9" t="s">
        <v>121</v>
      </c>
      <c r="D72" s="9" t="s">
        <v>80</v>
      </c>
      <c r="E72" s="9" t="s">
        <v>122</v>
      </c>
      <c r="F72" s="10">
        <v>46729</v>
      </c>
      <c r="G72" s="9" t="s">
        <v>49</v>
      </c>
      <c r="H72" s="11"/>
      <c r="I72" s="12" t="str">
        <f t="shared" si="0"/>
        <v/>
      </c>
      <c r="J72" s="13">
        <f t="shared" si="1"/>
        <v>0</v>
      </c>
      <c r="K72" s="14">
        <f t="shared" si="2"/>
        <v>0</v>
      </c>
      <c r="L72" s="14">
        <f t="shared" si="3"/>
        <v>0</v>
      </c>
      <c r="M72" s="14">
        <f t="shared" si="4"/>
        <v>0</v>
      </c>
      <c r="N72" s="12">
        <f t="shared" si="5"/>
        <v>46730</v>
      </c>
      <c r="O72" s="13">
        <f t="shared" si="6"/>
        <v>11</v>
      </c>
      <c r="P72" s="14">
        <f t="shared" si="7"/>
        <v>0</v>
      </c>
      <c r="Q72" s="14">
        <f t="shared" si="8"/>
        <v>0</v>
      </c>
      <c r="R72" s="14">
        <f t="shared" si="9"/>
        <v>0</v>
      </c>
      <c r="S72" s="12">
        <f t="shared" si="10"/>
        <v>47041</v>
      </c>
      <c r="T72" s="13">
        <f t="shared" si="11"/>
        <v>12</v>
      </c>
      <c r="U72" s="14">
        <f t="shared" si="12"/>
        <v>0</v>
      </c>
      <c r="V72" s="14">
        <f t="shared" si="13"/>
        <v>0</v>
      </c>
      <c r="W72" s="14">
        <f t="shared" si="14"/>
        <v>0</v>
      </c>
      <c r="X72" s="25">
        <f t="shared" si="16"/>
        <v>0</v>
      </c>
      <c r="Y72" s="25">
        <f t="shared" si="16"/>
        <v>0</v>
      </c>
      <c r="Z72" s="25">
        <f t="shared" si="16"/>
        <v>0</v>
      </c>
    </row>
    <row r="73" spans="1:26" ht="28.9" customHeight="1" x14ac:dyDescent="0.25">
      <c r="A73" s="8">
        <v>62</v>
      </c>
      <c r="B73" s="9" t="s">
        <v>123</v>
      </c>
      <c r="C73" s="9" t="s">
        <v>124</v>
      </c>
      <c r="D73" s="9" t="s">
        <v>125</v>
      </c>
      <c r="E73" s="9" t="s">
        <v>126</v>
      </c>
      <c r="F73" s="10">
        <v>46651</v>
      </c>
      <c r="G73" s="9" t="s">
        <v>49</v>
      </c>
      <c r="H73" s="11"/>
      <c r="I73" s="12">
        <f t="shared" si="0"/>
        <v>46652</v>
      </c>
      <c r="J73" s="13">
        <f t="shared" si="1"/>
        <v>1</v>
      </c>
      <c r="K73" s="14">
        <f t="shared" si="2"/>
        <v>0</v>
      </c>
      <c r="L73" s="14">
        <f t="shared" si="3"/>
        <v>0</v>
      </c>
      <c r="M73" s="14">
        <f t="shared" si="4"/>
        <v>0</v>
      </c>
      <c r="N73" s="12">
        <f t="shared" si="5"/>
        <v>46675</v>
      </c>
      <c r="O73" s="13">
        <f t="shared" si="6"/>
        <v>12</v>
      </c>
      <c r="P73" s="14">
        <f t="shared" si="7"/>
        <v>0</v>
      </c>
      <c r="Q73" s="14">
        <f t="shared" si="8"/>
        <v>0</v>
      </c>
      <c r="R73" s="14">
        <f t="shared" si="9"/>
        <v>0</v>
      </c>
      <c r="S73" s="12">
        <f t="shared" si="10"/>
        <v>47041</v>
      </c>
      <c r="T73" s="13">
        <f t="shared" si="11"/>
        <v>12</v>
      </c>
      <c r="U73" s="14">
        <f t="shared" si="12"/>
        <v>0</v>
      </c>
      <c r="V73" s="14">
        <f t="shared" si="13"/>
        <v>0</v>
      </c>
      <c r="W73" s="14">
        <f t="shared" si="14"/>
        <v>0</v>
      </c>
      <c r="X73" s="25">
        <f t="shared" si="16"/>
        <v>0</v>
      </c>
      <c r="Y73" s="25">
        <f t="shared" si="16"/>
        <v>0</v>
      </c>
      <c r="Z73" s="25">
        <f t="shared" si="16"/>
        <v>0</v>
      </c>
    </row>
    <row r="74" spans="1:26" ht="28.9" customHeight="1" x14ac:dyDescent="0.25">
      <c r="A74" s="8">
        <v>63</v>
      </c>
      <c r="B74" s="9" t="s">
        <v>123</v>
      </c>
      <c r="C74" s="9" t="s">
        <v>127</v>
      </c>
      <c r="D74" s="9" t="s">
        <v>125</v>
      </c>
      <c r="E74" s="9" t="s">
        <v>126</v>
      </c>
      <c r="F74" s="10">
        <v>46651</v>
      </c>
      <c r="G74" s="9" t="s">
        <v>49</v>
      </c>
      <c r="H74" s="11"/>
      <c r="I74" s="12">
        <f t="shared" si="0"/>
        <v>46652</v>
      </c>
      <c r="J74" s="13">
        <f t="shared" si="1"/>
        <v>1</v>
      </c>
      <c r="K74" s="14">
        <f t="shared" si="2"/>
        <v>0</v>
      </c>
      <c r="L74" s="14">
        <f t="shared" si="3"/>
        <v>0</v>
      </c>
      <c r="M74" s="14">
        <f t="shared" si="4"/>
        <v>0</v>
      </c>
      <c r="N74" s="12">
        <f t="shared" si="5"/>
        <v>46675</v>
      </c>
      <c r="O74" s="13">
        <f t="shared" si="6"/>
        <v>12</v>
      </c>
      <c r="P74" s="14">
        <f t="shared" si="7"/>
        <v>0</v>
      </c>
      <c r="Q74" s="14">
        <f t="shared" si="8"/>
        <v>0</v>
      </c>
      <c r="R74" s="14">
        <f t="shared" si="9"/>
        <v>0</v>
      </c>
      <c r="S74" s="12">
        <f t="shared" si="10"/>
        <v>47041</v>
      </c>
      <c r="T74" s="13">
        <f t="shared" si="11"/>
        <v>12</v>
      </c>
      <c r="U74" s="14">
        <f t="shared" si="12"/>
        <v>0</v>
      </c>
      <c r="V74" s="14">
        <f t="shared" si="13"/>
        <v>0</v>
      </c>
      <c r="W74" s="14">
        <f t="shared" si="14"/>
        <v>0</v>
      </c>
      <c r="X74" s="25">
        <f t="shared" si="16"/>
        <v>0</v>
      </c>
      <c r="Y74" s="25">
        <f t="shared" si="16"/>
        <v>0</v>
      </c>
      <c r="Z74" s="25">
        <f t="shared" si="16"/>
        <v>0</v>
      </c>
    </row>
    <row r="75" spans="1:26" ht="28.9" customHeight="1" x14ac:dyDescent="0.25">
      <c r="A75" s="8">
        <v>64</v>
      </c>
      <c r="B75" s="9" t="s">
        <v>128</v>
      </c>
      <c r="C75" s="9" t="s">
        <v>129</v>
      </c>
      <c r="D75" s="9" t="s">
        <v>130</v>
      </c>
      <c r="E75" s="9" t="s">
        <v>126</v>
      </c>
      <c r="F75" s="10">
        <v>46651</v>
      </c>
      <c r="G75" s="9" t="s">
        <v>49</v>
      </c>
      <c r="H75" s="11"/>
      <c r="I75" s="12">
        <f t="shared" si="0"/>
        <v>46652</v>
      </c>
      <c r="J75" s="13">
        <f t="shared" si="1"/>
        <v>1</v>
      </c>
      <c r="K75" s="14">
        <f t="shared" si="2"/>
        <v>0</v>
      </c>
      <c r="L75" s="14">
        <f t="shared" si="3"/>
        <v>0</v>
      </c>
      <c r="M75" s="14">
        <f t="shared" si="4"/>
        <v>0</v>
      </c>
      <c r="N75" s="12">
        <f t="shared" si="5"/>
        <v>46675</v>
      </c>
      <c r="O75" s="13">
        <f t="shared" si="6"/>
        <v>12</v>
      </c>
      <c r="P75" s="14">
        <f t="shared" si="7"/>
        <v>0</v>
      </c>
      <c r="Q75" s="14">
        <f t="shared" si="8"/>
        <v>0</v>
      </c>
      <c r="R75" s="14">
        <f t="shared" si="9"/>
        <v>0</v>
      </c>
      <c r="S75" s="12">
        <f t="shared" si="10"/>
        <v>47041</v>
      </c>
      <c r="T75" s="13">
        <f t="shared" si="11"/>
        <v>12</v>
      </c>
      <c r="U75" s="14">
        <f t="shared" si="12"/>
        <v>0</v>
      </c>
      <c r="V75" s="14">
        <f t="shared" si="13"/>
        <v>0</v>
      </c>
      <c r="W75" s="14">
        <f t="shared" si="14"/>
        <v>0</v>
      </c>
      <c r="X75" s="25">
        <f t="shared" si="16"/>
        <v>0</v>
      </c>
      <c r="Y75" s="25">
        <f t="shared" si="16"/>
        <v>0</v>
      </c>
      <c r="Z75" s="25">
        <f t="shared" si="16"/>
        <v>0</v>
      </c>
    </row>
    <row r="76" spans="1:26" ht="28.9" customHeight="1" x14ac:dyDescent="0.25">
      <c r="A76" s="8">
        <v>65</v>
      </c>
      <c r="B76" s="9" t="s">
        <v>128</v>
      </c>
      <c r="C76" s="9" t="s">
        <v>131</v>
      </c>
      <c r="D76" s="9" t="s">
        <v>130</v>
      </c>
      <c r="E76" s="9" t="s">
        <v>126</v>
      </c>
      <c r="F76" s="10">
        <v>46651</v>
      </c>
      <c r="G76" s="9" t="s">
        <v>49</v>
      </c>
      <c r="H76" s="11"/>
      <c r="I76" s="12">
        <f t="shared" ref="I76:I92" si="17">IF(MAX($B$5,$F76+1)&gt;$F$4,"",MAX($B$5,$F76+1))</f>
        <v>46652</v>
      </c>
      <c r="J76" s="13">
        <f t="shared" ref="J76:J92" si="18">IF(MAX($B$5,$F76+1)&gt;$F$4,0,12-(((YEAR(MAX($B$5,$F76+1))-YEAR($B$5))*12)+(MONTH(MAX($B$5,$F76+1))-MONTH($B$5))-IF(DAY(MAX($B$5,$F76+1))&lt;DAY($B$5),1,0)))</f>
        <v>1</v>
      </c>
      <c r="K76" s="14">
        <f t="shared" ref="K76:K91" si="19">IFERROR($H76*J76,0)</f>
        <v>0</v>
      </c>
      <c r="L76" s="14">
        <f t="shared" ref="L76:L91" si="20">K76*$B$4</f>
        <v>0</v>
      </c>
      <c r="M76" s="14">
        <f t="shared" ref="M76:M91" si="21">K76+L76</f>
        <v>0</v>
      </c>
      <c r="N76" s="12">
        <f t="shared" ref="N76:N92" si="22">IF(MAX($B$6,$F76+1)&gt;$F$5,"",MAX($B$6,$F76+1))</f>
        <v>46675</v>
      </c>
      <c r="O76" s="13">
        <f t="shared" ref="O76:O92" si="23">IF(MAX($B$6,$F76+1)&gt;$F$5,0,12-(((YEAR(MAX($B$6,$F76+1))-YEAR($B$6))*12)+(MONTH(MAX($B$6,$F76+1))-MONTH($B$6))-IF(DAY(MAX($B$6,$F76+1))&lt;DAY($B$6),1,0)))</f>
        <v>12</v>
      </c>
      <c r="P76" s="14">
        <f t="shared" ref="P76:P91" si="24">IFERROR($H76*O76,0)</f>
        <v>0</v>
      </c>
      <c r="Q76" s="14">
        <f t="shared" ref="Q76:Q91" si="25">P76*$B$4</f>
        <v>0</v>
      </c>
      <c r="R76" s="14">
        <f t="shared" ref="R76:R91" si="26">P76+Q76</f>
        <v>0</v>
      </c>
      <c r="S76" s="12">
        <f t="shared" ref="S76:S92" si="27">IF(MAX($B$7,$F76+1)&gt;$F$6,"",MAX($B$7,$F76+1))</f>
        <v>47041</v>
      </c>
      <c r="T76" s="13">
        <f t="shared" ref="T76:T92" si="28">IF(MAX($B$7,$F76+1)&gt;$F$6,0,12-(((YEAR(MAX($B$7,$F76+1))-YEAR($B$7))*12)+(MONTH(MAX($B$7,$F76+1))-MONTH($B$7))-IF(DAY(MAX($B$7,$F76+1))&lt;DAY($B$7),1,0)))</f>
        <v>12</v>
      </c>
      <c r="U76" s="14">
        <f t="shared" ref="U76:U91" si="29">IFERROR($H76*T76,0)</f>
        <v>0</v>
      </c>
      <c r="V76" s="14">
        <f t="shared" ref="V76:V91" si="30">U76*$B$4</f>
        <v>0</v>
      </c>
      <c r="W76" s="14">
        <f t="shared" ref="W76:W91" si="31">U76+V76</f>
        <v>0</v>
      </c>
      <c r="X76" s="25">
        <f t="shared" ref="X76:Z91" si="32">SUM(K76,P76,U76)</f>
        <v>0</v>
      </c>
      <c r="Y76" s="25">
        <f t="shared" si="32"/>
        <v>0</v>
      </c>
      <c r="Z76" s="25">
        <f t="shared" si="32"/>
        <v>0</v>
      </c>
    </row>
    <row r="77" spans="1:26" ht="28.9" customHeight="1" x14ac:dyDescent="0.25">
      <c r="A77" s="8">
        <v>66</v>
      </c>
      <c r="B77" s="9" t="s">
        <v>128</v>
      </c>
      <c r="C77" s="9" t="s">
        <v>132</v>
      </c>
      <c r="D77" s="9" t="s">
        <v>130</v>
      </c>
      <c r="E77" s="9" t="s">
        <v>126</v>
      </c>
      <c r="F77" s="10">
        <v>46651</v>
      </c>
      <c r="G77" s="9" t="s">
        <v>49</v>
      </c>
      <c r="H77" s="11"/>
      <c r="I77" s="12">
        <f t="shared" si="17"/>
        <v>46652</v>
      </c>
      <c r="J77" s="13">
        <f t="shared" si="18"/>
        <v>1</v>
      </c>
      <c r="K77" s="14">
        <f t="shared" si="19"/>
        <v>0</v>
      </c>
      <c r="L77" s="14">
        <f t="shared" si="20"/>
        <v>0</v>
      </c>
      <c r="M77" s="14">
        <f t="shared" si="21"/>
        <v>0</v>
      </c>
      <c r="N77" s="12">
        <f t="shared" si="22"/>
        <v>46675</v>
      </c>
      <c r="O77" s="13">
        <f t="shared" si="23"/>
        <v>12</v>
      </c>
      <c r="P77" s="14">
        <f t="shared" si="24"/>
        <v>0</v>
      </c>
      <c r="Q77" s="14">
        <f t="shared" si="25"/>
        <v>0</v>
      </c>
      <c r="R77" s="14">
        <f t="shared" si="26"/>
        <v>0</v>
      </c>
      <c r="S77" s="12">
        <f t="shared" si="27"/>
        <v>47041</v>
      </c>
      <c r="T77" s="13">
        <f t="shared" si="28"/>
        <v>12</v>
      </c>
      <c r="U77" s="14">
        <f t="shared" si="29"/>
        <v>0</v>
      </c>
      <c r="V77" s="14">
        <f t="shared" si="30"/>
        <v>0</v>
      </c>
      <c r="W77" s="14">
        <f t="shared" si="31"/>
        <v>0</v>
      </c>
      <c r="X77" s="25">
        <f t="shared" si="32"/>
        <v>0</v>
      </c>
      <c r="Y77" s="25">
        <f t="shared" si="32"/>
        <v>0</v>
      </c>
      <c r="Z77" s="25">
        <f t="shared" si="32"/>
        <v>0</v>
      </c>
    </row>
    <row r="78" spans="1:26" ht="28.9" customHeight="1" x14ac:dyDescent="0.25">
      <c r="A78" s="8">
        <v>67</v>
      </c>
      <c r="B78" s="9" t="s">
        <v>62</v>
      </c>
      <c r="C78" s="9" t="s">
        <v>133</v>
      </c>
      <c r="D78" s="9" t="s">
        <v>64</v>
      </c>
      <c r="E78" s="9" t="s">
        <v>134</v>
      </c>
      <c r="F78" s="10">
        <v>46715</v>
      </c>
      <c r="G78" s="9" t="s">
        <v>49</v>
      </c>
      <c r="H78" s="11"/>
      <c r="I78" s="12" t="str">
        <f t="shared" si="17"/>
        <v/>
      </c>
      <c r="J78" s="13">
        <f t="shared" si="18"/>
        <v>0</v>
      </c>
      <c r="K78" s="14">
        <f t="shared" si="19"/>
        <v>0</v>
      </c>
      <c r="L78" s="14">
        <f t="shared" si="20"/>
        <v>0</v>
      </c>
      <c r="M78" s="14">
        <f t="shared" si="21"/>
        <v>0</v>
      </c>
      <c r="N78" s="12">
        <f t="shared" si="22"/>
        <v>46716</v>
      </c>
      <c r="O78" s="13">
        <f t="shared" si="23"/>
        <v>11</v>
      </c>
      <c r="P78" s="14">
        <f t="shared" si="24"/>
        <v>0</v>
      </c>
      <c r="Q78" s="14">
        <f t="shared" si="25"/>
        <v>0</v>
      </c>
      <c r="R78" s="14">
        <f t="shared" si="26"/>
        <v>0</v>
      </c>
      <c r="S78" s="12">
        <f t="shared" si="27"/>
        <v>47041</v>
      </c>
      <c r="T78" s="13">
        <f t="shared" si="28"/>
        <v>12</v>
      </c>
      <c r="U78" s="14">
        <f t="shared" si="29"/>
        <v>0</v>
      </c>
      <c r="V78" s="14">
        <f t="shared" si="30"/>
        <v>0</v>
      </c>
      <c r="W78" s="14">
        <f t="shared" si="31"/>
        <v>0</v>
      </c>
      <c r="X78" s="25">
        <f t="shared" si="32"/>
        <v>0</v>
      </c>
      <c r="Y78" s="25">
        <f t="shared" si="32"/>
        <v>0</v>
      </c>
      <c r="Z78" s="25">
        <f t="shared" si="32"/>
        <v>0</v>
      </c>
    </row>
    <row r="79" spans="1:26" ht="28.9" customHeight="1" x14ac:dyDescent="0.25">
      <c r="A79" s="8">
        <v>68</v>
      </c>
      <c r="B79" s="9" t="s">
        <v>62</v>
      </c>
      <c r="C79" s="9" t="s">
        <v>135</v>
      </c>
      <c r="D79" s="9" t="s">
        <v>64</v>
      </c>
      <c r="E79" s="9" t="s">
        <v>134</v>
      </c>
      <c r="F79" s="10">
        <v>46715</v>
      </c>
      <c r="G79" s="9" t="s">
        <v>49</v>
      </c>
      <c r="H79" s="11"/>
      <c r="I79" s="12" t="str">
        <f t="shared" si="17"/>
        <v/>
      </c>
      <c r="J79" s="13">
        <f t="shared" si="18"/>
        <v>0</v>
      </c>
      <c r="K79" s="14">
        <f t="shared" si="19"/>
        <v>0</v>
      </c>
      <c r="L79" s="14">
        <f t="shared" si="20"/>
        <v>0</v>
      </c>
      <c r="M79" s="14">
        <f t="shared" si="21"/>
        <v>0</v>
      </c>
      <c r="N79" s="12">
        <f t="shared" si="22"/>
        <v>46716</v>
      </c>
      <c r="O79" s="13">
        <f t="shared" si="23"/>
        <v>11</v>
      </c>
      <c r="P79" s="14">
        <f t="shared" si="24"/>
        <v>0</v>
      </c>
      <c r="Q79" s="14">
        <f t="shared" si="25"/>
        <v>0</v>
      </c>
      <c r="R79" s="14">
        <f t="shared" si="26"/>
        <v>0</v>
      </c>
      <c r="S79" s="12">
        <f t="shared" si="27"/>
        <v>47041</v>
      </c>
      <c r="T79" s="13">
        <f t="shared" si="28"/>
        <v>12</v>
      </c>
      <c r="U79" s="14">
        <f t="shared" si="29"/>
        <v>0</v>
      </c>
      <c r="V79" s="14">
        <f t="shared" si="30"/>
        <v>0</v>
      </c>
      <c r="W79" s="14">
        <f t="shared" si="31"/>
        <v>0</v>
      </c>
      <c r="X79" s="25">
        <f t="shared" si="32"/>
        <v>0</v>
      </c>
      <c r="Y79" s="25">
        <f t="shared" si="32"/>
        <v>0</v>
      </c>
      <c r="Z79" s="25">
        <f t="shared" si="32"/>
        <v>0</v>
      </c>
    </row>
    <row r="80" spans="1:26" ht="28.9" customHeight="1" x14ac:dyDescent="0.25">
      <c r="A80" s="8">
        <v>69</v>
      </c>
      <c r="B80" s="9" t="s">
        <v>62</v>
      </c>
      <c r="C80" s="9" t="s">
        <v>136</v>
      </c>
      <c r="D80" s="9" t="s">
        <v>64</v>
      </c>
      <c r="E80" s="9" t="s">
        <v>134</v>
      </c>
      <c r="F80" s="10">
        <v>46715</v>
      </c>
      <c r="G80" s="9" t="s">
        <v>49</v>
      </c>
      <c r="H80" s="11"/>
      <c r="I80" s="12" t="str">
        <f t="shared" si="17"/>
        <v/>
      </c>
      <c r="J80" s="13">
        <f t="shared" si="18"/>
        <v>0</v>
      </c>
      <c r="K80" s="14">
        <f t="shared" si="19"/>
        <v>0</v>
      </c>
      <c r="L80" s="14">
        <f t="shared" si="20"/>
        <v>0</v>
      </c>
      <c r="M80" s="14">
        <f t="shared" si="21"/>
        <v>0</v>
      </c>
      <c r="N80" s="12">
        <f t="shared" si="22"/>
        <v>46716</v>
      </c>
      <c r="O80" s="13">
        <f t="shared" si="23"/>
        <v>11</v>
      </c>
      <c r="P80" s="14">
        <f t="shared" si="24"/>
        <v>0</v>
      </c>
      <c r="Q80" s="14">
        <f t="shared" si="25"/>
        <v>0</v>
      </c>
      <c r="R80" s="14">
        <f t="shared" si="26"/>
        <v>0</v>
      </c>
      <c r="S80" s="12">
        <f t="shared" si="27"/>
        <v>47041</v>
      </c>
      <c r="T80" s="13">
        <f t="shared" si="28"/>
        <v>12</v>
      </c>
      <c r="U80" s="14">
        <f t="shared" si="29"/>
        <v>0</v>
      </c>
      <c r="V80" s="14">
        <f t="shared" si="30"/>
        <v>0</v>
      </c>
      <c r="W80" s="14">
        <f t="shared" si="31"/>
        <v>0</v>
      </c>
      <c r="X80" s="25">
        <f t="shared" si="32"/>
        <v>0</v>
      </c>
      <c r="Y80" s="25">
        <f t="shared" si="32"/>
        <v>0</v>
      </c>
      <c r="Z80" s="25">
        <f t="shared" si="32"/>
        <v>0</v>
      </c>
    </row>
    <row r="81" spans="1:26" ht="28.9" customHeight="1" x14ac:dyDescent="0.25">
      <c r="A81" s="8">
        <v>70</v>
      </c>
      <c r="B81" s="9" t="s">
        <v>43</v>
      </c>
      <c r="C81" s="9" t="s">
        <v>137</v>
      </c>
      <c r="D81" s="9" t="s">
        <v>34</v>
      </c>
      <c r="E81" s="9" t="s">
        <v>34</v>
      </c>
      <c r="F81" s="10">
        <v>47092</v>
      </c>
      <c r="G81" s="9" t="s">
        <v>35</v>
      </c>
      <c r="H81" s="11"/>
      <c r="I81" s="12" t="str">
        <f t="shared" si="17"/>
        <v/>
      </c>
      <c r="J81" s="13">
        <f t="shared" si="18"/>
        <v>0</v>
      </c>
      <c r="K81" s="14">
        <f t="shared" si="19"/>
        <v>0</v>
      </c>
      <c r="L81" s="14">
        <f t="shared" si="20"/>
        <v>0</v>
      </c>
      <c r="M81" s="14">
        <f t="shared" si="21"/>
        <v>0</v>
      </c>
      <c r="N81" s="12" t="str">
        <f t="shared" si="22"/>
        <v/>
      </c>
      <c r="O81" s="13">
        <f t="shared" si="23"/>
        <v>0</v>
      </c>
      <c r="P81" s="14">
        <f t="shared" si="24"/>
        <v>0</v>
      </c>
      <c r="Q81" s="14">
        <f t="shared" si="25"/>
        <v>0</v>
      </c>
      <c r="R81" s="14">
        <f t="shared" si="26"/>
        <v>0</v>
      </c>
      <c r="S81" s="12">
        <f t="shared" si="27"/>
        <v>47093</v>
      </c>
      <c r="T81" s="13">
        <f t="shared" si="28"/>
        <v>11</v>
      </c>
      <c r="U81" s="14">
        <f t="shared" si="29"/>
        <v>0</v>
      </c>
      <c r="V81" s="14">
        <f t="shared" si="30"/>
        <v>0</v>
      </c>
      <c r="W81" s="14">
        <f t="shared" si="31"/>
        <v>0</v>
      </c>
      <c r="X81" s="25">
        <f t="shared" si="32"/>
        <v>0</v>
      </c>
      <c r="Y81" s="25">
        <f t="shared" si="32"/>
        <v>0</v>
      </c>
      <c r="Z81" s="25">
        <f t="shared" si="32"/>
        <v>0</v>
      </c>
    </row>
    <row r="82" spans="1:26" ht="28.9" customHeight="1" x14ac:dyDescent="0.25">
      <c r="A82" s="8">
        <v>71</v>
      </c>
      <c r="B82" s="9" t="s">
        <v>62</v>
      </c>
      <c r="C82" s="9" t="s">
        <v>138</v>
      </c>
      <c r="D82" s="9" t="s">
        <v>64</v>
      </c>
      <c r="E82" s="9" t="s">
        <v>139</v>
      </c>
      <c r="F82" s="10">
        <v>46758</v>
      </c>
      <c r="G82" s="9" t="s">
        <v>49</v>
      </c>
      <c r="H82" s="11"/>
      <c r="I82" s="12" t="str">
        <f t="shared" si="17"/>
        <v/>
      </c>
      <c r="J82" s="13">
        <f t="shared" si="18"/>
        <v>0</v>
      </c>
      <c r="K82" s="14">
        <f t="shared" si="19"/>
        <v>0</v>
      </c>
      <c r="L82" s="14">
        <f t="shared" si="20"/>
        <v>0</v>
      </c>
      <c r="M82" s="14">
        <f t="shared" si="21"/>
        <v>0</v>
      </c>
      <c r="N82" s="12">
        <f t="shared" si="22"/>
        <v>46759</v>
      </c>
      <c r="O82" s="13">
        <f t="shared" si="23"/>
        <v>10</v>
      </c>
      <c r="P82" s="14">
        <f t="shared" si="24"/>
        <v>0</v>
      </c>
      <c r="Q82" s="14">
        <f t="shared" si="25"/>
        <v>0</v>
      </c>
      <c r="R82" s="14">
        <f t="shared" si="26"/>
        <v>0</v>
      </c>
      <c r="S82" s="12">
        <f t="shared" si="27"/>
        <v>47041</v>
      </c>
      <c r="T82" s="13">
        <f t="shared" si="28"/>
        <v>12</v>
      </c>
      <c r="U82" s="14">
        <f t="shared" si="29"/>
        <v>0</v>
      </c>
      <c r="V82" s="14">
        <f t="shared" si="30"/>
        <v>0</v>
      </c>
      <c r="W82" s="14">
        <f t="shared" si="31"/>
        <v>0</v>
      </c>
      <c r="X82" s="25">
        <f t="shared" si="32"/>
        <v>0</v>
      </c>
      <c r="Y82" s="25">
        <f t="shared" si="32"/>
        <v>0</v>
      </c>
      <c r="Z82" s="25">
        <f t="shared" si="32"/>
        <v>0</v>
      </c>
    </row>
    <row r="83" spans="1:26" ht="28.9" customHeight="1" x14ac:dyDescent="0.25">
      <c r="A83" s="8">
        <v>72</v>
      </c>
      <c r="B83" s="9" t="s">
        <v>58</v>
      </c>
      <c r="C83" s="9" t="s">
        <v>140</v>
      </c>
      <c r="D83" s="9" t="s">
        <v>60</v>
      </c>
      <c r="E83" s="9" t="s">
        <v>141</v>
      </c>
      <c r="F83" s="10">
        <v>47053</v>
      </c>
      <c r="G83" s="9" t="s">
        <v>49</v>
      </c>
      <c r="H83" s="11"/>
      <c r="I83" s="12" t="str">
        <f t="shared" si="17"/>
        <v/>
      </c>
      <c r="J83" s="13">
        <f t="shared" si="18"/>
        <v>0</v>
      </c>
      <c r="K83" s="14">
        <f t="shared" si="19"/>
        <v>0</v>
      </c>
      <c r="L83" s="14">
        <f t="shared" si="20"/>
        <v>0</v>
      </c>
      <c r="M83" s="14">
        <f t="shared" si="21"/>
        <v>0</v>
      </c>
      <c r="N83" s="12" t="str">
        <f t="shared" si="22"/>
        <v/>
      </c>
      <c r="O83" s="13">
        <f t="shared" si="23"/>
        <v>0</v>
      </c>
      <c r="P83" s="14">
        <f t="shared" si="24"/>
        <v>0</v>
      </c>
      <c r="Q83" s="14">
        <f t="shared" si="25"/>
        <v>0</v>
      </c>
      <c r="R83" s="14">
        <f t="shared" si="26"/>
        <v>0</v>
      </c>
      <c r="S83" s="12">
        <f t="shared" si="27"/>
        <v>47054</v>
      </c>
      <c r="T83" s="13">
        <f t="shared" si="28"/>
        <v>12</v>
      </c>
      <c r="U83" s="14">
        <f t="shared" si="29"/>
        <v>0</v>
      </c>
      <c r="V83" s="14">
        <f t="shared" si="30"/>
        <v>0</v>
      </c>
      <c r="W83" s="14">
        <f t="shared" si="31"/>
        <v>0</v>
      </c>
      <c r="X83" s="25">
        <f t="shared" si="32"/>
        <v>0</v>
      </c>
      <c r="Y83" s="25">
        <f t="shared" si="32"/>
        <v>0</v>
      </c>
      <c r="Z83" s="25">
        <f t="shared" si="32"/>
        <v>0</v>
      </c>
    </row>
    <row r="84" spans="1:26" ht="28.9" customHeight="1" x14ac:dyDescent="0.25">
      <c r="A84" s="8">
        <v>73</v>
      </c>
      <c r="B84" s="9" t="s">
        <v>58</v>
      </c>
      <c r="C84" s="9" t="s">
        <v>142</v>
      </c>
      <c r="D84" s="9" t="s">
        <v>60</v>
      </c>
      <c r="E84" s="9" t="s">
        <v>141</v>
      </c>
      <c r="F84" s="10">
        <v>47053</v>
      </c>
      <c r="G84" s="9" t="s">
        <v>49</v>
      </c>
      <c r="H84" s="11"/>
      <c r="I84" s="12" t="str">
        <f t="shared" si="17"/>
        <v/>
      </c>
      <c r="J84" s="13">
        <f t="shared" si="18"/>
        <v>0</v>
      </c>
      <c r="K84" s="14">
        <f t="shared" si="19"/>
        <v>0</v>
      </c>
      <c r="L84" s="14">
        <f t="shared" si="20"/>
        <v>0</v>
      </c>
      <c r="M84" s="14">
        <f t="shared" si="21"/>
        <v>0</v>
      </c>
      <c r="N84" s="12" t="str">
        <f t="shared" si="22"/>
        <v/>
      </c>
      <c r="O84" s="13">
        <f t="shared" si="23"/>
        <v>0</v>
      </c>
      <c r="P84" s="14">
        <f t="shared" si="24"/>
        <v>0</v>
      </c>
      <c r="Q84" s="14">
        <f t="shared" si="25"/>
        <v>0</v>
      </c>
      <c r="R84" s="14">
        <f t="shared" si="26"/>
        <v>0</v>
      </c>
      <c r="S84" s="12">
        <f t="shared" si="27"/>
        <v>47054</v>
      </c>
      <c r="T84" s="13">
        <f t="shared" si="28"/>
        <v>12</v>
      </c>
      <c r="U84" s="14">
        <f t="shared" si="29"/>
        <v>0</v>
      </c>
      <c r="V84" s="14">
        <f t="shared" si="30"/>
        <v>0</v>
      </c>
      <c r="W84" s="14">
        <f t="shared" si="31"/>
        <v>0</v>
      </c>
      <c r="X84" s="25">
        <f t="shared" si="32"/>
        <v>0</v>
      </c>
      <c r="Y84" s="25">
        <f t="shared" si="32"/>
        <v>0</v>
      </c>
      <c r="Z84" s="25">
        <f t="shared" si="32"/>
        <v>0</v>
      </c>
    </row>
    <row r="85" spans="1:26" ht="28.9" customHeight="1" x14ac:dyDescent="0.25">
      <c r="A85" s="8">
        <v>74</v>
      </c>
      <c r="B85" s="9" t="s">
        <v>58</v>
      </c>
      <c r="C85" s="9" t="s">
        <v>143</v>
      </c>
      <c r="D85" s="9" t="s">
        <v>60</v>
      </c>
      <c r="E85" s="9" t="s">
        <v>141</v>
      </c>
      <c r="F85" s="10">
        <v>47053</v>
      </c>
      <c r="G85" s="9" t="s">
        <v>49</v>
      </c>
      <c r="H85" s="11"/>
      <c r="I85" s="12" t="str">
        <f t="shared" si="17"/>
        <v/>
      </c>
      <c r="J85" s="13">
        <f t="shared" si="18"/>
        <v>0</v>
      </c>
      <c r="K85" s="14">
        <f t="shared" si="19"/>
        <v>0</v>
      </c>
      <c r="L85" s="14">
        <f t="shared" si="20"/>
        <v>0</v>
      </c>
      <c r="M85" s="14">
        <f t="shared" si="21"/>
        <v>0</v>
      </c>
      <c r="N85" s="12" t="str">
        <f t="shared" si="22"/>
        <v/>
      </c>
      <c r="O85" s="13">
        <f t="shared" si="23"/>
        <v>0</v>
      </c>
      <c r="P85" s="14">
        <f t="shared" si="24"/>
        <v>0</v>
      </c>
      <c r="Q85" s="14">
        <f t="shared" si="25"/>
        <v>0</v>
      </c>
      <c r="R85" s="14">
        <f t="shared" si="26"/>
        <v>0</v>
      </c>
      <c r="S85" s="12">
        <f t="shared" si="27"/>
        <v>47054</v>
      </c>
      <c r="T85" s="13">
        <f t="shared" si="28"/>
        <v>12</v>
      </c>
      <c r="U85" s="14">
        <f t="shared" si="29"/>
        <v>0</v>
      </c>
      <c r="V85" s="14">
        <f t="shared" si="30"/>
        <v>0</v>
      </c>
      <c r="W85" s="14">
        <f t="shared" si="31"/>
        <v>0</v>
      </c>
      <c r="X85" s="25">
        <f t="shared" si="32"/>
        <v>0</v>
      </c>
      <c r="Y85" s="25">
        <f t="shared" si="32"/>
        <v>0</v>
      </c>
      <c r="Z85" s="25">
        <f t="shared" si="32"/>
        <v>0</v>
      </c>
    </row>
    <row r="86" spans="1:26" ht="28.9" customHeight="1" x14ac:dyDescent="0.25">
      <c r="A86" s="8">
        <v>75</v>
      </c>
      <c r="B86" s="9" t="s">
        <v>58</v>
      </c>
      <c r="C86" s="9" t="s">
        <v>144</v>
      </c>
      <c r="D86" s="9" t="s">
        <v>60</v>
      </c>
      <c r="E86" s="9" t="s">
        <v>141</v>
      </c>
      <c r="F86" s="10">
        <v>47053</v>
      </c>
      <c r="G86" s="9" t="s">
        <v>49</v>
      </c>
      <c r="H86" s="11"/>
      <c r="I86" s="12" t="str">
        <f t="shared" si="17"/>
        <v/>
      </c>
      <c r="J86" s="13">
        <f t="shared" si="18"/>
        <v>0</v>
      </c>
      <c r="K86" s="14">
        <f t="shared" si="19"/>
        <v>0</v>
      </c>
      <c r="L86" s="14">
        <f t="shared" si="20"/>
        <v>0</v>
      </c>
      <c r="M86" s="14">
        <f t="shared" si="21"/>
        <v>0</v>
      </c>
      <c r="N86" s="12" t="str">
        <f t="shared" si="22"/>
        <v/>
      </c>
      <c r="O86" s="13">
        <f t="shared" si="23"/>
        <v>0</v>
      </c>
      <c r="P86" s="14">
        <f t="shared" si="24"/>
        <v>0</v>
      </c>
      <c r="Q86" s="14">
        <f t="shared" si="25"/>
        <v>0</v>
      </c>
      <c r="R86" s="14">
        <f t="shared" si="26"/>
        <v>0</v>
      </c>
      <c r="S86" s="12">
        <f t="shared" si="27"/>
        <v>47054</v>
      </c>
      <c r="T86" s="13">
        <f t="shared" si="28"/>
        <v>12</v>
      </c>
      <c r="U86" s="14">
        <f t="shared" si="29"/>
        <v>0</v>
      </c>
      <c r="V86" s="14">
        <f t="shared" si="30"/>
        <v>0</v>
      </c>
      <c r="W86" s="14">
        <f t="shared" si="31"/>
        <v>0</v>
      </c>
      <c r="X86" s="25">
        <f t="shared" si="32"/>
        <v>0</v>
      </c>
      <c r="Y86" s="25">
        <f t="shared" si="32"/>
        <v>0</v>
      </c>
      <c r="Z86" s="25">
        <f t="shared" si="32"/>
        <v>0</v>
      </c>
    </row>
    <row r="87" spans="1:26" ht="28.9" customHeight="1" x14ac:dyDescent="0.25">
      <c r="A87" s="8">
        <v>76</v>
      </c>
      <c r="B87" s="9" t="s">
        <v>58</v>
      </c>
      <c r="C87" s="9" t="s">
        <v>145</v>
      </c>
      <c r="D87" s="9" t="s">
        <v>60</v>
      </c>
      <c r="E87" s="9" t="s">
        <v>141</v>
      </c>
      <c r="F87" s="10">
        <v>47053</v>
      </c>
      <c r="G87" s="9" t="s">
        <v>49</v>
      </c>
      <c r="H87" s="11"/>
      <c r="I87" s="12" t="str">
        <f t="shared" si="17"/>
        <v/>
      </c>
      <c r="J87" s="13">
        <f t="shared" si="18"/>
        <v>0</v>
      </c>
      <c r="K87" s="14">
        <f t="shared" si="19"/>
        <v>0</v>
      </c>
      <c r="L87" s="14">
        <f t="shared" si="20"/>
        <v>0</v>
      </c>
      <c r="M87" s="14">
        <f t="shared" si="21"/>
        <v>0</v>
      </c>
      <c r="N87" s="12" t="str">
        <f t="shared" si="22"/>
        <v/>
      </c>
      <c r="O87" s="13">
        <f t="shared" si="23"/>
        <v>0</v>
      </c>
      <c r="P87" s="14">
        <f t="shared" si="24"/>
        <v>0</v>
      </c>
      <c r="Q87" s="14">
        <f t="shared" si="25"/>
        <v>0</v>
      </c>
      <c r="R87" s="14">
        <f t="shared" si="26"/>
        <v>0</v>
      </c>
      <c r="S87" s="12">
        <f t="shared" si="27"/>
        <v>47054</v>
      </c>
      <c r="T87" s="13">
        <f t="shared" si="28"/>
        <v>12</v>
      </c>
      <c r="U87" s="14">
        <f t="shared" si="29"/>
        <v>0</v>
      </c>
      <c r="V87" s="14">
        <f t="shared" si="30"/>
        <v>0</v>
      </c>
      <c r="W87" s="14">
        <f t="shared" si="31"/>
        <v>0</v>
      </c>
      <c r="X87" s="25">
        <f t="shared" si="32"/>
        <v>0</v>
      </c>
      <c r="Y87" s="25">
        <f t="shared" si="32"/>
        <v>0</v>
      </c>
      <c r="Z87" s="25">
        <f t="shared" si="32"/>
        <v>0</v>
      </c>
    </row>
    <row r="88" spans="1:26" ht="28.9" customHeight="1" x14ac:dyDescent="0.25">
      <c r="A88" s="8">
        <v>77</v>
      </c>
      <c r="B88" s="9" t="s">
        <v>58</v>
      </c>
      <c r="C88" s="9" t="s">
        <v>146</v>
      </c>
      <c r="D88" s="9" t="s">
        <v>60</v>
      </c>
      <c r="E88" s="9" t="s">
        <v>141</v>
      </c>
      <c r="F88" s="10">
        <v>47053</v>
      </c>
      <c r="G88" s="9" t="s">
        <v>49</v>
      </c>
      <c r="H88" s="11"/>
      <c r="I88" s="12" t="str">
        <f t="shared" si="17"/>
        <v/>
      </c>
      <c r="J88" s="13">
        <f t="shared" si="18"/>
        <v>0</v>
      </c>
      <c r="K88" s="14">
        <f t="shared" si="19"/>
        <v>0</v>
      </c>
      <c r="L88" s="14">
        <f t="shared" si="20"/>
        <v>0</v>
      </c>
      <c r="M88" s="14">
        <f t="shared" si="21"/>
        <v>0</v>
      </c>
      <c r="N88" s="12" t="str">
        <f t="shared" si="22"/>
        <v/>
      </c>
      <c r="O88" s="13">
        <f t="shared" si="23"/>
        <v>0</v>
      </c>
      <c r="P88" s="14">
        <f t="shared" si="24"/>
        <v>0</v>
      </c>
      <c r="Q88" s="14">
        <f t="shared" si="25"/>
        <v>0</v>
      </c>
      <c r="R88" s="14">
        <f t="shared" si="26"/>
        <v>0</v>
      </c>
      <c r="S88" s="12">
        <f t="shared" si="27"/>
        <v>47054</v>
      </c>
      <c r="T88" s="13">
        <f t="shared" si="28"/>
        <v>12</v>
      </c>
      <c r="U88" s="14">
        <f t="shared" si="29"/>
        <v>0</v>
      </c>
      <c r="V88" s="14">
        <f t="shared" si="30"/>
        <v>0</v>
      </c>
      <c r="W88" s="14">
        <f t="shared" si="31"/>
        <v>0</v>
      </c>
      <c r="X88" s="25">
        <f t="shared" si="32"/>
        <v>0</v>
      </c>
      <c r="Y88" s="25">
        <f t="shared" si="32"/>
        <v>0</v>
      </c>
      <c r="Z88" s="25">
        <f t="shared" si="32"/>
        <v>0</v>
      </c>
    </row>
    <row r="89" spans="1:26" ht="28.9" customHeight="1" x14ac:dyDescent="0.25">
      <c r="A89" s="8">
        <v>78</v>
      </c>
      <c r="B89" s="9" t="s">
        <v>58</v>
      </c>
      <c r="C89" s="9" t="s">
        <v>147</v>
      </c>
      <c r="D89" s="9" t="s">
        <v>60</v>
      </c>
      <c r="E89" s="9" t="s">
        <v>141</v>
      </c>
      <c r="F89" s="10">
        <v>47053</v>
      </c>
      <c r="G89" s="9" t="s">
        <v>49</v>
      </c>
      <c r="H89" s="11"/>
      <c r="I89" s="12" t="str">
        <f t="shared" si="17"/>
        <v/>
      </c>
      <c r="J89" s="13">
        <f t="shared" si="18"/>
        <v>0</v>
      </c>
      <c r="K89" s="14">
        <f t="shared" si="19"/>
        <v>0</v>
      </c>
      <c r="L89" s="14">
        <f t="shared" si="20"/>
        <v>0</v>
      </c>
      <c r="M89" s="14">
        <f t="shared" si="21"/>
        <v>0</v>
      </c>
      <c r="N89" s="12" t="str">
        <f t="shared" si="22"/>
        <v/>
      </c>
      <c r="O89" s="13">
        <f t="shared" si="23"/>
        <v>0</v>
      </c>
      <c r="P89" s="14">
        <f t="shared" si="24"/>
        <v>0</v>
      </c>
      <c r="Q89" s="14">
        <f t="shared" si="25"/>
        <v>0</v>
      </c>
      <c r="R89" s="14">
        <f t="shared" si="26"/>
        <v>0</v>
      </c>
      <c r="S89" s="12">
        <f t="shared" si="27"/>
        <v>47054</v>
      </c>
      <c r="T89" s="13">
        <f t="shared" si="28"/>
        <v>12</v>
      </c>
      <c r="U89" s="14">
        <f t="shared" si="29"/>
        <v>0</v>
      </c>
      <c r="V89" s="14">
        <f t="shared" si="30"/>
        <v>0</v>
      </c>
      <c r="W89" s="14">
        <f t="shared" si="31"/>
        <v>0</v>
      </c>
      <c r="X89" s="25">
        <f t="shared" si="32"/>
        <v>0</v>
      </c>
      <c r="Y89" s="25">
        <f t="shared" si="32"/>
        <v>0</v>
      </c>
      <c r="Z89" s="25">
        <f t="shared" si="32"/>
        <v>0</v>
      </c>
    </row>
    <row r="90" spans="1:26" ht="28.9" customHeight="1" x14ac:dyDescent="0.25">
      <c r="A90" s="8">
        <v>79</v>
      </c>
      <c r="B90" s="9" t="s">
        <v>148</v>
      </c>
      <c r="C90" s="9" t="s">
        <v>149</v>
      </c>
      <c r="D90" s="9" t="s">
        <v>34</v>
      </c>
      <c r="E90" s="9" t="s">
        <v>34</v>
      </c>
      <c r="F90" s="10">
        <v>47071</v>
      </c>
      <c r="G90" s="9" t="s">
        <v>35</v>
      </c>
      <c r="H90" s="11"/>
      <c r="I90" s="12" t="str">
        <f t="shared" si="17"/>
        <v/>
      </c>
      <c r="J90" s="13">
        <f t="shared" si="18"/>
        <v>0</v>
      </c>
      <c r="K90" s="14">
        <f t="shared" si="19"/>
        <v>0</v>
      </c>
      <c r="L90" s="14">
        <f t="shared" si="20"/>
        <v>0</v>
      </c>
      <c r="M90" s="14">
        <f t="shared" si="21"/>
        <v>0</v>
      </c>
      <c r="N90" s="12" t="str">
        <f t="shared" si="22"/>
        <v/>
      </c>
      <c r="O90" s="13">
        <f t="shared" si="23"/>
        <v>0</v>
      </c>
      <c r="P90" s="14">
        <f t="shared" si="24"/>
        <v>0</v>
      </c>
      <c r="Q90" s="14">
        <f t="shared" si="25"/>
        <v>0</v>
      </c>
      <c r="R90" s="14">
        <f t="shared" si="26"/>
        <v>0</v>
      </c>
      <c r="S90" s="12">
        <f t="shared" si="27"/>
        <v>47072</v>
      </c>
      <c r="T90" s="13">
        <f t="shared" si="28"/>
        <v>11</v>
      </c>
      <c r="U90" s="14">
        <f t="shared" si="29"/>
        <v>0</v>
      </c>
      <c r="V90" s="14">
        <f t="shared" si="30"/>
        <v>0</v>
      </c>
      <c r="W90" s="14">
        <f t="shared" si="31"/>
        <v>0</v>
      </c>
      <c r="X90" s="25">
        <f t="shared" si="32"/>
        <v>0</v>
      </c>
      <c r="Y90" s="25">
        <f t="shared" si="32"/>
        <v>0</v>
      </c>
      <c r="Z90" s="25">
        <f t="shared" si="32"/>
        <v>0</v>
      </c>
    </row>
    <row r="91" spans="1:26" ht="28.9" customHeight="1" x14ac:dyDescent="0.25">
      <c r="A91" s="8">
        <v>80</v>
      </c>
      <c r="B91" s="9" t="s">
        <v>148</v>
      </c>
      <c r="C91" s="9" t="s">
        <v>150</v>
      </c>
      <c r="D91" s="9" t="s">
        <v>34</v>
      </c>
      <c r="E91" s="9" t="s">
        <v>34</v>
      </c>
      <c r="F91" s="10">
        <v>47176</v>
      </c>
      <c r="G91" s="9" t="s">
        <v>35</v>
      </c>
      <c r="H91" s="11"/>
      <c r="I91" s="12" t="str">
        <f t="shared" si="17"/>
        <v/>
      </c>
      <c r="J91" s="13">
        <f t="shared" si="18"/>
        <v>0</v>
      </c>
      <c r="K91" s="14">
        <f t="shared" si="19"/>
        <v>0</v>
      </c>
      <c r="L91" s="14">
        <f t="shared" si="20"/>
        <v>0</v>
      </c>
      <c r="M91" s="14">
        <f t="shared" si="21"/>
        <v>0</v>
      </c>
      <c r="N91" s="12" t="str">
        <f t="shared" si="22"/>
        <v/>
      </c>
      <c r="O91" s="13">
        <f t="shared" si="23"/>
        <v>0</v>
      </c>
      <c r="P91" s="14">
        <f t="shared" si="24"/>
        <v>0</v>
      </c>
      <c r="Q91" s="14">
        <f t="shared" si="25"/>
        <v>0</v>
      </c>
      <c r="R91" s="14">
        <f t="shared" si="26"/>
        <v>0</v>
      </c>
      <c r="S91" s="12">
        <f t="shared" si="27"/>
        <v>47177</v>
      </c>
      <c r="T91" s="13">
        <f t="shared" si="28"/>
        <v>8</v>
      </c>
      <c r="U91" s="14">
        <f t="shared" si="29"/>
        <v>0</v>
      </c>
      <c r="V91" s="14">
        <f t="shared" si="30"/>
        <v>0</v>
      </c>
      <c r="W91" s="14">
        <f t="shared" si="31"/>
        <v>0</v>
      </c>
      <c r="X91" s="25">
        <f t="shared" si="32"/>
        <v>0</v>
      </c>
      <c r="Y91" s="25">
        <f t="shared" si="32"/>
        <v>0</v>
      </c>
      <c r="Z91" s="25">
        <f t="shared" si="32"/>
        <v>0</v>
      </c>
    </row>
    <row r="92" spans="1:26" ht="28.9" customHeight="1" thickBot="1" x14ac:dyDescent="0.3">
      <c r="A92" s="15"/>
      <c r="B92" s="15"/>
      <c r="C92" s="15"/>
      <c r="D92" s="15"/>
      <c r="E92" s="15"/>
      <c r="F92" s="15"/>
      <c r="G92" s="15"/>
      <c r="H92" s="15"/>
      <c r="I92" s="24">
        <f t="shared" si="17"/>
        <v>46310</v>
      </c>
      <c r="J92" s="16">
        <f t="shared" si="18"/>
        <v>12</v>
      </c>
      <c r="K92" s="16"/>
      <c r="L92" s="16"/>
      <c r="M92" s="16"/>
      <c r="N92" s="24">
        <f t="shared" si="22"/>
        <v>46675</v>
      </c>
      <c r="O92" s="16">
        <f t="shared" si="23"/>
        <v>12</v>
      </c>
      <c r="P92" s="16"/>
      <c r="Q92" s="16"/>
      <c r="R92" s="16"/>
      <c r="S92" s="24">
        <f t="shared" si="27"/>
        <v>47041</v>
      </c>
      <c r="T92" s="16">
        <f t="shared" si="28"/>
        <v>12</v>
      </c>
      <c r="U92" s="16"/>
      <c r="V92" s="16"/>
      <c r="W92" s="16"/>
      <c r="X92" s="16"/>
      <c r="Y92" s="16"/>
      <c r="Z92" s="16"/>
    </row>
    <row r="93" spans="1:26" ht="22.35" customHeight="1" x14ac:dyDescent="0.25">
      <c r="A93" s="41" t="s">
        <v>151</v>
      </c>
      <c r="B93" s="42"/>
      <c r="C93" s="42"/>
      <c r="D93" s="42"/>
      <c r="E93" s="42"/>
      <c r="F93" s="42"/>
      <c r="G93" s="42"/>
      <c r="H93" s="42"/>
      <c r="I93" s="42"/>
      <c r="J93" s="17">
        <f>SUM(J12:J92)</f>
        <v>630</v>
      </c>
      <c r="K93" s="18">
        <f>SUM(K12:K92)</f>
        <v>0</v>
      </c>
      <c r="L93" s="18">
        <f>SUM(L12:L92)</f>
        <v>0</v>
      </c>
      <c r="M93" s="18">
        <f>SUM(M12:M92)</f>
        <v>0</v>
      </c>
      <c r="N93" s="17"/>
      <c r="O93" s="17">
        <f>SUM(O12:O92)</f>
        <v>838</v>
      </c>
      <c r="P93" s="18">
        <f>SUM(P12:P92)</f>
        <v>0</v>
      </c>
      <c r="Q93" s="18">
        <f>SUM(Q12:Q92)</f>
        <v>0</v>
      </c>
      <c r="R93" s="18">
        <f>SUM(R12:R92)</f>
        <v>0</v>
      </c>
      <c r="S93" s="17"/>
      <c r="T93" s="17">
        <f t="shared" ref="T93:Z93" si="33">SUM(T12:T92)</f>
        <v>966</v>
      </c>
      <c r="U93" s="18">
        <f t="shared" si="33"/>
        <v>0</v>
      </c>
      <c r="V93" s="18">
        <f t="shared" si="33"/>
        <v>0</v>
      </c>
      <c r="W93" s="18">
        <f t="shared" si="33"/>
        <v>0</v>
      </c>
      <c r="X93" s="26">
        <f t="shared" si="33"/>
        <v>0</v>
      </c>
      <c r="Y93" s="26">
        <f t="shared" si="33"/>
        <v>0</v>
      </c>
      <c r="Z93" s="26">
        <f t="shared" si="33"/>
        <v>0</v>
      </c>
    </row>
    <row r="94" spans="1:26" ht="22.35" customHeight="1" x14ac:dyDescent="0.25"/>
    <row r="95" spans="1:26" ht="22.35" customHeight="1" x14ac:dyDescent="0.25">
      <c r="I95" s="19" t="s">
        <v>152</v>
      </c>
      <c r="J95" s="20">
        <f>K93</f>
        <v>0</v>
      </c>
      <c r="K95" s="21"/>
      <c r="L95" s="19" t="s">
        <v>153</v>
      </c>
      <c r="M95" s="20">
        <f>P93</f>
        <v>0</v>
      </c>
      <c r="N95" s="21"/>
      <c r="O95" s="19" t="s">
        <v>154</v>
      </c>
      <c r="P95" s="20">
        <f>U93</f>
        <v>0</v>
      </c>
      <c r="Q95" s="21"/>
      <c r="R95" s="22"/>
      <c r="S95" s="23" t="s">
        <v>155</v>
      </c>
      <c r="T95" s="20">
        <f>X93</f>
        <v>0</v>
      </c>
    </row>
    <row r="96" spans="1:26" x14ac:dyDescent="0.25">
      <c r="I96" s="19" t="s">
        <v>156</v>
      </c>
      <c r="J96" s="20">
        <f>M93</f>
        <v>0</v>
      </c>
      <c r="K96" s="21"/>
      <c r="L96" s="19" t="s">
        <v>157</v>
      </c>
      <c r="M96" s="20">
        <f>R93</f>
        <v>0</v>
      </c>
      <c r="N96" s="21"/>
      <c r="O96" s="19" t="s">
        <v>158</v>
      </c>
      <c r="P96" s="20">
        <f>W93</f>
        <v>0</v>
      </c>
      <c r="Q96" s="21"/>
      <c r="R96" s="22"/>
      <c r="S96" s="23" t="s">
        <v>159</v>
      </c>
      <c r="T96" s="20">
        <f>Z93</f>
        <v>0</v>
      </c>
    </row>
    <row r="98" spans="1:26" x14ac:dyDescent="0.25">
      <c r="A98" s="43" t="s">
        <v>160</v>
      </c>
      <c r="B98" s="34"/>
      <c r="C98" s="34"/>
      <c r="D98" s="34"/>
      <c r="E98" s="34"/>
      <c r="F98" s="34"/>
      <c r="G98" s="34"/>
      <c r="H98" s="34"/>
      <c r="I98" s="34"/>
      <c r="J98" s="34"/>
      <c r="K98" s="34"/>
      <c r="L98" s="34"/>
      <c r="M98" s="34"/>
      <c r="N98" s="34"/>
      <c r="O98" s="34"/>
      <c r="P98" s="34"/>
      <c r="Q98" s="34"/>
      <c r="R98" s="34"/>
      <c r="S98" s="34"/>
      <c r="T98" s="34"/>
      <c r="U98" s="34"/>
      <c r="V98" s="34"/>
      <c r="W98" s="34"/>
      <c r="X98" s="34"/>
      <c r="Y98" s="34"/>
      <c r="Z98" s="34"/>
    </row>
    <row r="99" spans="1:26" x14ac:dyDescent="0.25">
      <c r="A99" s="27" t="s">
        <v>0</v>
      </c>
      <c r="B99" s="27" t="s">
        <v>1</v>
      </c>
      <c r="C99" s="27" t="s">
        <v>2</v>
      </c>
    </row>
    <row r="100" spans="1:26" x14ac:dyDescent="0.25">
      <c r="A100" s="39" t="s">
        <v>161</v>
      </c>
      <c r="B100" s="34"/>
      <c r="C100" s="34"/>
      <c r="D100" s="30">
        <v>10000</v>
      </c>
      <c r="E100" s="33" t="s">
        <v>162</v>
      </c>
      <c r="F100" s="34"/>
      <c r="G100" s="34"/>
      <c r="H100" s="34"/>
    </row>
    <row r="101" spans="1:26" x14ac:dyDescent="0.25">
      <c r="A101" s="39" t="s">
        <v>163</v>
      </c>
      <c r="B101" s="34"/>
      <c r="C101" s="34"/>
      <c r="D101" s="28"/>
      <c r="E101" s="33" t="s">
        <v>164</v>
      </c>
      <c r="F101" s="34"/>
      <c r="G101" s="34"/>
      <c r="H101" s="34"/>
    </row>
    <row r="102" spans="1:26" x14ac:dyDescent="0.25">
      <c r="A102" s="39" t="s">
        <v>165</v>
      </c>
      <c r="B102" s="34"/>
      <c r="C102" s="34"/>
      <c r="D102" s="29">
        <f>D100*D101</f>
        <v>0</v>
      </c>
      <c r="E102" s="33" t="s">
        <v>166</v>
      </c>
      <c r="F102" s="34"/>
      <c r="G102" s="34"/>
      <c r="H102" s="34"/>
    </row>
    <row r="103" spans="1:26" x14ac:dyDescent="0.25">
      <c r="A103" s="39" t="s">
        <v>167</v>
      </c>
      <c r="B103" s="34"/>
      <c r="C103" s="34"/>
      <c r="D103" s="29">
        <f>D102*$B$4</f>
        <v>0</v>
      </c>
      <c r="E103" s="33" t="s">
        <v>168</v>
      </c>
      <c r="F103" s="34"/>
      <c r="G103" s="34"/>
      <c r="H103" s="34"/>
    </row>
    <row r="104" spans="1:26" x14ac:dyDescent="0.25">
      <c r="A104" s="39" t="s">
        <v>169</v>
      </c>
      <c r="B104" s="34"/>
      <c r="C104" s="34"/>
      <c r="D104" s="29">
        <f>D102+D103</f>
        <v>0</v>
      </c>
      <c r="E104" s="33" t="s">
        <v>170</v>
      </c>
      <c r="F104" s="34"/>
      <c r="G104" s="34"/>
      <c r="H104" s="34"/>
    </row>
    <row r="106" spans="1:26" x14ac:dyDescent="0.25">
      <c r="A106" s="39" t="s">
        <v>173</v>
      </c>
      <c r="B106" s="34"/>
      <c r="C106" s="34"/>
      <c r="D106" s="29">
        <f>X93+D102</f>
        <v>0</v>
      </c>
      <c r="E106" s="33" t="s">
        <v>171</v>
      </c>
      <c r="F106" s="34"/>
      <c r="G106" s="34"/>
      <c r="H106" s="34"/>
    </row>
    <row r="107" spans="1:26" x14ac:dyDescent="0.25">
      <c r="A107" s="39" t="s">
        <v>174</v>
      </c>
      <c r="B107" s="34"/>
      <c r="C107" s="34"/>
      <c r="D107" s="29">
        <f>Z93+D104</f>
        <v>0</v>
      </c>
      <c r="E107" s="33" t="s">
        <v>172</v>
      </c>
      <c r="F107" s="34"/>
      <c r="G107" s="34"/>
      <c r="H107" s="34"/>
    </row>
  </sheetData>
  <mergeCells count="30">
    <mergeCell ref="A98:Z98"/>
    <mergeCell ref="A1:Z1"/>
    <mergeCell ref="H3:Z4"/>
    <mergeCell ref="A10:A11"/>
    <mergeCell ref="B10:B11"/>
    <mergeCell ref="C10:C11"/>
    <mergeCell ref="D10:D11"/>
    <mergeCell ref="E10:E11"/>
    <mergeCell ref="F10:F11"/>
    <mergeCell ref="G10:G11"/>
    <mergeCell ref="H10:H11"/>
    <mergeCell ref="I10:M10"/>
    <mergeCell ref="N10:R10"/>
    <mergeCell ref="S10:W10"/>
    <mergeCell ref="X10:Z10"/>
    <mergeCell ref="A93:I93"/>
    <mergeCell ref="A100:C100"/>
    <mergeCell ref="E100:H100"/>
    <mergeCell ref="A101:C101"/>
    <mergeCell ref="E101:H101"/>
    <mergeCell ref="A102:C102"/>
    <mergeCell ref="E102:H102"/>
    <mergeCell ref="A107:C107"/>
    <mergeCell ref="E107:H107"/>
    <mergeCell ref="A103:C103"/>
    <mergeCell ref="E103:H103"/>
    <mergeCell ref="A104:C104"/>
    <mergeCell ref="E104:H104"/>
    <mergeCell ref="A106:C106"/>
    <mergeCell ref="E106:H10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Wariant płatność z góry</vt:lpstr>
      <vt:lpstr>Wariant płatność z dołu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Paluch Sławomir (Prokuratura Krajowa)</dc:creator>
  <cp:lastModifiedBy>Kiełczewski Marian (Prokuratura Krajowa)</cp:lastModifiedBy>
  <dcterms:created xsi:type="dcterms:W3CDTF">2026-04-01T07:24:14Z</dcterms:created>
  <dcterms:modified xsi:type="dcterms:W3CDTF">2026-04-01T17:08:41Z</dcterms:modified>
</cp:coreProperties>
</file>